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s="1"/>
  <c r="U35" i="9" s="1"/>
  <c r="U36" i="9" s="1"/>
  <c r="U37" i="9" s="1"/>
  <c r="U38" i="9" s="1"/>
  <c r="AM34" i="9" l="1"/>
  <c r="BW34" i="9" l="1"/>
  <c r="BW35" i="9" s="1"/>
  <c r="BW36" i="9" s="1"/>
  <c r="BW37" i="9" s="1"/>
  <c r="BW38" i="9" s="1"/>
  <c r="BW39" i="9" s="1"/>
  <c r="BW40" i="9" s="1"/>
  <c r="BW41" i="9" s="1"/>
  <c r="BW42" i="9" s="1"/>
  <c r="BW43" i="9" s="1"/>
  <c r="BE34" i="9"/>
  <c r="BE35" i="9" s="1"/>
  <c r="CO34" i="9" l="1"/>
  <c r="CO35" i="9" s="1"/>
  <c r="CO36" i="9" s="1"/>
</calcChain>
</file>

<file path=xl/sharedStrings.xml><?xml version="1.0" encoding="utf-8"?>
<sst xmlns="http://schemas.openxmlformats.org/spreadsheetml/2006/main" count="1060" uniqueCount="572">
  <si>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</si>
  <si>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</si>
  <si>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</si>
  <si>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</si>
  <si>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</si>
  <si>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</si>
  <si>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</si>
  <si>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</si>
  <si>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</si>
  <si>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</si>
  <si>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</si>
  <si>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</si>
  <si>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</si>
  <si>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</si>
  <si>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</si>
  <si>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</si>
  <si>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</si>
  <si>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</si>
  <si>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</si>
  <si>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</si>
  <si>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</si>
  <si>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</si>
  <si>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</si>
  <si>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</si>
  <si>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</si>
  <si>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</si>
  <si>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</si>
  <si>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</si>
  <si>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</si>
  <si>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</si>
  <si>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</si>
  <si>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</si>
  <si>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</si>
  <si>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</si>
  <si>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</si>
  <si>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</si>
  <si>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</si>
  <si>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</si>
  <si>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</si>
  <si>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</si>
  <si>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</si>
  <si>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</si>
  <si>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</si>
  <si>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</si>
  <si>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</si>
  <si>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</si>
  <si>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</si>
  <si>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</si>
  <si>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</si>
  <si>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</si>
  <si>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</si>
  <si>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</si>
  <si>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</si>
  <si>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</si>
  <si>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</si>
  <si>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</si>
  <si>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</si>
  <si>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</si>
  <si>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</si>
  <si>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</si>
  <si>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</si>
  <si>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</si>
  <si>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</si>
  <si>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</si>
  <si>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</si>
  <si>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</si>
  <si>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</si>
  <si>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</si>
  <si>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</si>
  <si>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</si>
  <si>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</si>
  <si>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</si>
  <si>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</si>
  <si>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</si>
  <si>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</si>
  <si>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</si>
  <si>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</si>
  <si>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</si>
  <si>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</si>
  <si>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</si>
  <si>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</si>
  <si>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</si>
  <si>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</si>
  <si>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</si>
  <si>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</si>
  <si>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</si>
  <si>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</si>
  <si>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</si>
  <si>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</si>
  <si>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</si>
  <si>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</si>
  <si>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</si>
  <si>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</si>
  <si>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</si>
  <si>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</si>
  <si>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</si>
  <si>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</si>
  <si>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</si>
  <si>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</si>
  <si>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</si>
  <si>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</si>
  <si>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</si>
  <si>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</si>
  <si>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</si>
  <si>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</si>
  <si>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</si>
  <si>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</si>
  <si>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</si>
  <si>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</si>
  <si>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</si>
  <si>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</si>
  <si>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</si>
  <si>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</si>
  <si>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</si>
  <si>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</si>
  <si>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</si>
  <si>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</si>
  <si>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</si>
  <si>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</si>
  <si>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</si>
  <si>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</si>
  <si>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</si>
  <si>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</si>
  <si>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</si>
  <si>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</si>
  <si>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</si>
  <si>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</si>
  <si>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</si>
  <si>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</si>
  <si>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</si>
  <si>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</si>
  <si>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</si>
  <si>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</si>
  <si>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</si>
  <si>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</si>
  <si>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</si>
  <si>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</si>
  <si>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</si>
  <si>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</si>
  <si>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</si>
  <si>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</si>
  <si>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</si>
  <si>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</si>
  <si>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</si>
  <si>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</si>
  <si>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</si>
  <si>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</si>
  <si>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</si>
  <si>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</si>
  <si>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</si>
  <si>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</si>
  <si>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</si>
  <si>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</si>
  <si>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</si>
  <si>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</si>
  <si>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</si>
  <si>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</si>
  <si>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</si>
  <si>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</si>
  <si>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</si>
  <si>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</si>
  <si>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</si>
  <si>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</si>
  <si>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</si>
  <si>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</si>
  <si>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</si>
  <si>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</si>
  <si>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</si>
  <si>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</si>
  <si>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</si>
  <si>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</si>
  <si>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</si>
  <si>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</si>
  <si>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</si>
  <si>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</si>
  <si>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</si>
  <si>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</si>
  <si>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</si>
  <si>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</si>
  <si>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</si>
  <si>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</si>
  <si>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</si>
  <si>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</si>
  <si>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</si>
  <si>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</si>
  <si>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</si>
  <si>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</si>
  <si>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</si>
  <si>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</si>
  <si>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</si>
  <si>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</si>
  <si>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</si>
  <si>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</si>
  <si>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</si>
  <si>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</si>
  <si>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</si>
  <si>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高知県黒潮町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</si>
  <si>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</si>
  <si>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</si>
  <si>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</si>
  <si>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</si>
  <si>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</si>
  <si>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</si>
  <si>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</si>
  <si>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</si>
  <si>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</si>
  <si>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</si>
  <si>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</si>
  <si>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</si>
  <si>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</si>
  <si>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</si>
  <si>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</si>
  <si>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</si>
  <si>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</si>
  <si>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</si>
  <si>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</si>
  <si>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</si>
  <si>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</si>
  <si>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</si>
  <si>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</si>
  <si>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</si>
  <si>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</si>
  <si>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</si>
  <si>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</si>
  <si>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</si>
  <si>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</si>
  <si>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</si>
  <si>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</si>
  <si>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</si>
  <si>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</si>
  <si>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</si>
  <si>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</si>
  <si>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</si>
  <si>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</si>
  <si>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</si>
  <si>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</si>
  <si>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</si>
  <si>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</si>
  <si>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</si>
  <si>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</si>
  <si>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</si>
  <si>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</si>
  <si>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</si>
  <si>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</si>
  <si>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</si>
  <si>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</si>
  <si>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</si>
  <si>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</si>
  <si>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</si>
  <si>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</si>
  <si>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</si>
  <si>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</si>
  <si>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</si>
  <si>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</si>
  <si>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</si>
  <si>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</si>
  <si>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</si>
  <si>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</si>
  <si>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</si>
  <si>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</si>
  <si>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</si>
  <si>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</si>
  <si>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</si>
  <si>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</si>
  <si>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</si>
  <si>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</si>
  <si>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</si>
  <si>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</si>
  <si>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</si>
  <si>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</si>
  <si>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</si>
  <si>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</si>
  <si>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</si>
  <si>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</si>
  <si>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</si>
  <si>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</si>
  <si>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</si>
  <si>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</si>
  <si>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</si>
  <si>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</si>
  <si>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</si>
  <si>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</si>
  <si>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</si>
  <si>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</si>
  <si>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</si>
  <si>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</si>
  <si>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</si>
  <si>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</si>
  <si>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</si>
  <si>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</si>
  <si>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</si>
  <si>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</si>
  <si>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</si>
  <si>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</si>
  <si>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</si>
  <si>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</si>
  <si>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</si>
  <si>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</si>
  <si>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</si>
  <si>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</si>
  <si>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</si>
  <si>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</si>
  <si>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</si>
  <si>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</si>
  <si>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</si>
  <si>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</si>
  <si>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</si>
  <si>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</si>
  <si>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</si>
  <si>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</si>
  <si>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</si>
  <si>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</si>
  <si>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</si>
  <si>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</si>
  <si>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</si>
  <si>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</si>
  <si>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</si>
  <si>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</si>
  <si>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</si>
  <si>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</si>
  <si>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</si>
  <si>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</si>
  <si>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</si>
  <si>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</si>
  <si>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</si>
  <si>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</si>
  <si>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</si>
  <si>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</si>
  <si>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</si>
  <si>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</si>
  <si>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</si>
  <si>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</si>
  <si>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</si>
  <si>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</si>
  <si>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</si>
  <si>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</si>
  <si>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</si>
  <si>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</si>
  <si>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</si>
  <si>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</si>
  <si>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</si>
  <si>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</si>
  <si>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</si>
  <si>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</si>
  <si>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</si>
  <si>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高知県黒潮町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</si>
  <si>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</si>
  <si>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</si>
  <si>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</si>
  <si>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</si>
  <si>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</si>
  <si>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</si>
  <si>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</si>
  <si>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</si>
  <si>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</si>
  <si>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</si>
  <si>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</si>
  <si>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</si>
  <si>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</si>
  <si>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</si>
  <si>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</si>
  <si>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</si>
  <si>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</si>
  <si>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</si>
  <si>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</si>
  <si>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</si>
  <si>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</si>
  <si>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</si>
  <si>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</si>
  <si>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</si>
  <si>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</si>
  <si>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</si>
  <si>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</si>
  <si>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</si>
  <si>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</si>
  <si>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</si>
  <si>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</si>
  <si>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</si>
  <si>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</si>
  <si>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</si>
  <si>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</si>
  <si>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</si>
  <si>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</si>
  <si>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</si>
  <si>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</si>
  <si>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</si>
  <si>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</si>
  <si>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</si>
  <si>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</si>
  <si>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</si>
  <si>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</si>
  <si>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</si>
  <si>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</si>
  <si>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</si>
  <si>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</si>
  <si>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</si>
  <si>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</si>
  <si>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</si>
  <si>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</si>
  <si>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</si>
  <si>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</si>
  <si>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</si>
  <si>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</si>
  <si>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</si>
  <si>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</si>
  <si>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</si>
  <si>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</si>
  <si>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</si>
  <si>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</si>
  <si>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</si>
  <si>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</si>
  <si>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</si>
  <si>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</si>
  <si>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</si>
  <si>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</si>
  <si>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</si>
  <si>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</si>
  <si>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</si>
  <si>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</si>
  <si>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</si>
  <si>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</si>
  <si>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</si>
  <si>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</si>
  <si>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</si>
  <si>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</si>
  <si>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</si>
  <si>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</si>
  <si>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</si>
  <si>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</si>
  <si>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</si>
  <si>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</si>
  <si>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</si>
  <si>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</si>
  <si>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</si>
  <si>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</si>
  <si>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</si>
  <si>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</si>
  <si>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</si>
  <si>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</si>
  <si>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</si>
  <si>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</si>
  <si>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</si>
  <si>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</si>
  <si>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</si>
  <si>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</si>
  <si>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</si>
  <si>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</si>
  <si>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</si>
  <si>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</si>
  <si>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</si>
  <si>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</si>
  <si>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</si>
  <si>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</si>
  <si>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</si>
  <si>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</si>
  <si>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</si>
  <si>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</si>
  <si>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</si>
  <si>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</si>
  <si>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</si>
  <si>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</si>
  <si>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</si>
  <si>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</si>
  <si>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</si>
  <si>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</si>
  <si>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</si>
  <si>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</si>
  <si>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</si>
  <si>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</si>
  <si>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</si>
  <si>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</si>
  <si>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</si>
  <si>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</si>
  <si>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</si>
  <si>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</si>
  <si>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</si>
  <si>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</si>
  <si>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</si>
  <si>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</si>
  <si>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</si>
  <si>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</si>
  <si>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</si>
  <si>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</si>
  <si>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</si>
  <si>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</si>
  <si>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</si>
  <si>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</si>
  <si>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</si>
  <si>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</si>
  <si>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</si>
  <si>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</si>
  <si>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</si>
  <si>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</si>
  <si>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</si>
  <si>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</si>
  <si>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</si>
  <si>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</si>
  <si>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</si>
  <si>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</si>
  <si>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</si>
  <si>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</si>
  <si>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</si>
  <si>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</si>
  <si>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</si>
  <si>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</si>
  <si>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</si>
  <si>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</si>
  <si>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</si>
  <si>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</si>
  <si>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</si>
  <si>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</si>
  <si>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</si>
  <si>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</si>
  <si>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</si>
  <si>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</si>
  <si>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</si>
  <si>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</si>
  <si>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</si>
  <si>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</si>
  <si>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</si>
  <si>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</si>
  <si>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</si>
  <si>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</si>
  <si>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</si>
  <si>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</si>
  <si>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</si>
  <si>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</si>
  <si>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</si>
  <si>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1.20</t>
  </si>
  <si>
    <t>▲ 3.01</t>
  </si>
  <si>
    <t>黒潮町国民健康保険事業特別会計</t>
  </si>
  <si>
    <t>▲ 2.23</t>
  </si>
  <si>
    <t>▲ 3.63</t>
  </si>
  <si>
    <t>▲ 4.39</t>
  </si>
  <si>
    <t>▲ 4.44</t>
  </si>
  <si>
    <t>▲ 2.09</t>
  </si>
  <si>
    <t>黒潮町水道事業特別会計</t>
  </si>
  <si>
    <t>一般会計</t>
  </si>
  <si>
    <t>黒潮町介護保険事業特別会計</t>
  </si>
  <si>
    <t>黒潮町後期高齢者医療保険事業特別会計</t>
  </si>
  <si>
    <t>黒潮町住宅新築資金等貸付事業特別会計</t>
  </si>
  <si>
    <t>黒潮町農業集落排水事業特別会計</t>
  </si>
  <si>
    <t>黒潮町国民健康保険直診特別会計</t>
  </si>
  <si>
    <t>その他会計（赤字）</t>
  </si>
  <si>
    <t>その他会計（黒字）</t>
  </si>
  <si>
    <t>黒潮町農業公社</t>
  </si>
  <si>
    <t>黒潮町缶詰製作所</t>
  </si>
  <si>
    <t>こうち・くろしお太陽光発電株式会社</t>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</si>
  <si>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</si>
  <si>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</si>
  <si>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</si>
  <si>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</si>
  <si>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</si>
  <si>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</si>
  <si>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</si>
  <si>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</si>
  <si>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高知県市町村総合事務組合（会館建設事業特別会計）</t>
  </si>
  <si>
    <t>高知県後期高齢者広域連合（一般会計）</t>
  </si>
  <si>
    <t>高知県後期高齢者広域連合（特別会計）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</si>
  <si>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</si>
  <si>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</si>
  <si>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</si>
  <si>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</si>
  <si>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</si>
  <si>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</si>
  <si>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</si>
  <si>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</si>
  <si>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</si>
  <si>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</si>
  <si>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28年度については現在整備中であるが、平成27年度を見てみると、将来負担比率がマイナスとなっているため、当町の値は表示をされていない。類似団体と比較すると将来負担比率、有形固定資産減価償却率ともに良好な値となっている。引き続き適切な財政運営に努め良好な値を継続していく必要がある。</t>
    <phoneticPr fontId="5"/>
  </si>
  <si>
    <t>有形固定資産減価償却率</t>
    <phoneticPr fontId="5"/>
  </si>
  <si>
    <t>有利債の借入や基金残高の増加などにより将来負担比率は平成26年度よりマイナスとなっている。また実質公債費比率についても有利債の借入により数値の減少が続いている。引き続き良好な値を継続するため普通建設事業の抑制による地方債残高の圧縮や基金の適正管理など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</si>
</sst>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154522</c:v>
                </c:pt>
                <c:pt idx="1">
                  <c:v>248819</c:v>
                </c:pt>
                <c:pt idx="2">
                  <c:v>154688</c:v>
                </c:pt>
                <c:pt idx="3">
                  <c:v>158168</c:v>
                </c:pt>
                <c:pt idx="4">
                  <c:v>333175</c:v>
                </c:pt>
              </c:numCache>
            </c:numRef>
          </c:val>
          <c:smooth val="0"/>
        </c:ser>
        <c:dLbls>
          <c:showLegendKey val="0"/>
          <c:showVal val="0"/>
          <c:showCatName val="0"/>
          <c:showSerName val="0"/>
          <c:showPercent val="0"/>
          <c:showBubbleSize val="0"/>
        </c:dLbls>
        <c:marker val="1"/>
        <c:smooth val="0"/>
        <c:axId val="39350656"/>
        <c:axId val="39352576"/>
      </c:lineChart>
      <c:catAx>
        <c:axId val="3935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2576"/>
        <c:crosses val="autoZero"/>
        <c:auto val="1"/>
        <c:lblAlgn val="ctr"/>
        <c:lblOffset val="100"/>
        <c:tickLblSkip val="1"/>
        <c:tickMarkSkip val="1"/>
        <c:noMultiLvlLbl val="0"/>
      </c:catAx>
      <c:valAx>
        <c:axId val="39352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c:v>
                </c:pt>
                <c:pt idx="1">
                  <c:v>5.77</c:v>
                </c:pt>
                <c:pt idx="2">
                  <c:v>7.31</c:v>
                </c:pt>
                <c:pt idx="3">
                  <c:v>5.61</c:v>
                </c:pt>
                <c:pt idx="4">
                  <c:v>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21.08</c:v>
                </c:pt>
                <c:pt idx="1">
                  <c:v>22.14</c:v>
                </c:pt>
                <c:pt idx="2">
                  <c:v>17.96</c:v>
                </c:pt>
                <c:pt idx="3">
                  <c:v>20.52</c:v>
                </c:pt>
                <c:pt idx="4">
                  <c:v>25.34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609024"/>
        <c:axId val="11861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-0.34</c:v>
                </c:pt>
                <c:pt idx="1">
                  <c:v>3.99</c:v>
                </c:pt>
                <c:pt idx="2">
                  <c:v>7.11</c:v>
                </c:pt>
                <c:pt idx="3">
                  <c:v>-1.2</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609024"/>
        <c:axId val="118610944"/>
      </c:lineChart>
      <c:catAx>
        <c:axId val="118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10944"/>
        <c:crosses val="autoZero"/>
        <c:auto val="1"/>
        <c:lblAlgn val="ctr"/>
        <c:lblOffset val="100"/>
        <c:tickLblSkip val="1"/>
        <c:tickMarkSkip val="1"/>
        <c:noMultiLvlLbl val="0"/>
      </c:catAx>
      <c:valAx>
        <c:axId val="1186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黒潮町国民健康保険直診特別会計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黒潮町農業集落排水事業特別会計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黒潮町住宅新築資金等貸付事業特別会計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0.08</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黒潮町後期高齢者医療保険事業特別会計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0.11</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1.04</c:v>
                </c:pt>
                <c:pt idx="2">
                  <c:v>#N/A</c:v>
                </c:pt>
                <c:pt idx="3">
                  <c:v>0.4</c:v>
                </c:pt>
                <c:pt idx="4">
                  <c:v>#N/A</c:v>
                </c:pt>
                <c:pt idx="5">
                  <c:v>0.91</c:v>
                </c:pt>
                <c:pt idx="6">
                  <c:v>#N/A</c:v>
                </c:pt>
                <c:pt idx="7">
                  <c:v>0.78</c:v>
                </c:pt>
                <c:pt idx="8">
                  <c:v>#N/A</c:v>
                </c:pt>
                <c:pt idx="9">
                  <c:v>1.69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1.74</c:v>
                </c:pt>
                <c:pt idx="2">
                  <c:v>#N/A</c:v>
                </c:pt>
                <c:pt idx="3">
                  <c:v>5.72</c:v>
                </c:pt>
                <c:pt idx="4">
                  <c:v>#N/A</c:v>
                </c:pt>
                <c:pt idx="5">
                  <c:v>7.21</c:v>
                </c:pt>
                <c:pt idx="6">
                  <c:v>#N/A</c:v>
                </c:pt>
                <c:pt idx="7">
                  <c:v>5.59</c:v>
                </c:pt>
                <c:pt idx="8">
                  <c:v>#N/A</c:v>
                </c:pt>
                <c:pt idx="9">
                  <c:v>2.78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黒潮町水道事業特別会計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7.93</c:v>
                </c:pt>
                <c:pt idx="2">
                  <c:v>#N/A</c:v>
                </c:pt>
                <c:pt idx="3">
                  <c:v>8.2100000000000009</c:v>
                </c:pt>
                <c:pt idx="4">
                  <c:v>#N/A</c:v>
                </c:pt>
                <c:pt idx="5">
                  <c:v>7.36</c:v>
                </c:pt>
                <c:pt idx="6">
                  <c:v>#N/A</c:v>
                </c:pt>
                <c:pt idx="7">
                  <c:v>6.74</c:v>
                </c:pt>
                <c:pt idx="8">
                  <c:v>#N/A</c:v>
                </c:pt>
                <c:pt idx="9">
                  <c:v>6.78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黒潮町国民健康保険事業特別会計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2.23</c:v>
                </c:pt>
                <c:pt idx="1">
                  <c:v>#N/A</c:v>
                </c:pt>
                <c:pt idx="2">
                  <c:v>3.63</c:v>
                </c:pt>
                <c:pt idx="3">
                  <c:v>#N/A</c:v>
                </c:pt>
                <c:pt idx="4">
                  <c:v>4.3899999999999997</c:v>
                </c:pt>
                <c:pt idx="5">
                  <c:v>#N/A</c:v>
                </c:pt>
                <c:pt idx="6">
                  <c:v>4.4400000000000004</c:v>
                </c:pt>
                <c:pt idx="7">
                  <c:v>#N/A</c:v>
                </c:pt>
                <c:pt idx="8">
                  <c:v>2.09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147904"/>
        <c:axId val="119149696"/>
      </c:barChart>
      <c:catAx>
        <c:axId val="1191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49696"/>
        <c:crosses val="autoZero"/>
        <c:auto val="1"/>
        <c:lblAlgn val="ctr"/>
        <c:lblOffset val="100"/>
        <c:tickLblSkip val="1"/>
        <c:tickMarkSkip val="1"/>
        <c:noMultiLvlLbl val="0"/>
      </c:catAx>
      <c:valAx>
        <c:axId val="1191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940</c:v>
                </c:pt>
                <c:pt idx="5">
                  <c:v>982</c:v>
                </c:pt>
                <c:pt idx="8">
                  <c:v>1007</c:v>
                </c:pt>
                <c:pt idx="11">
                  <c:v>1265</c:v>
                </c:pt>
                <c:pt idx="14">
                  <c:v>1229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c:v>
                </c:pt>
                <c:pt idx="3">
                  <c:v>55</c:v>
                </c:pt>
                <c:pt idx="6">
                  <c:v>70</c:v>
                </c:pt>
                <c:pt idx="9">
                  <c:v>68</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c:v>
                </c:pt>
                <c:pt idx="3">
                  <c:v>64</c:v>
                </c:pt>
                <c:pt idx="6">
                  <c:v>63</c:v>
                </c:pt>
                <c:pt idx="9">
                  <c:v>62</c:v>
                </c:pt>
                <c:pt idx="12">
                  <c:v>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1242</c:v>
                </c:pt>
                <c:pt idx="3">
                  <c:v>1209</c:v>
                </c:pt>
                <c:pt idx="6">
                  <c:v>1143</c:v>
                </c:pt>
                <c:pt idx="9">
                  <c:v>1373</c:v>
                </c:pt>
                <c:pt idx="12">
                  <c:v>1398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90880"/>
        <c:axId val="11929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417</c:v>
                </c:pt>
                <c:pt idx="2">
                  <c:v>#N/A</c:v>
                </c:pt>
                <c:pt idx="3">
                  <c:v>#N/A</c:v>
                </c:pt>
                <c:pt idx="4">
                  <c:v>346</c:v>
                </c:pt>
                <c:pt idx="5">
                  <c:v>#N/A</c:v>
                </c:pt>
                <c:pt idx="6">
                  <c:v>#N/A</c:v>
                </c:pt>
                <c:pt idx="7">
                  <c:v>269</c:v>
                </c:pt>
                <c:pt idx="8">
                  <c:v>#N/A</c:v>
                </c:pt>
                <c:pt idx="9">
                  <c:v>#N/A</c:v>
                </c:pt>
                <c:pt idx="10">
                  <c:v>238</c:v>
                </c:pt>
                <c:pt idx="11">
                  <c:v>#N/A</c:v>
                </c:pt>
                <c:pt idx="12">
                  <c:v>#N/A</c:v>
                </c:pt>
                <c:pt idx="13">
                  <c:v>288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90880"/>
        <c:axId val="119293056"/>
      </c:lineChart>
      <c:catAx>
        <c:axId val="1192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3056"/>
        <c:crosses val="autoZero"/>
        <c:auto val="1"/>
        <c:lblAlgn val="ctr"/>
        <c:lblOffset val="100"/>
        <c:tickLblSkip val="1"/>
        <c:tickMarkSkip val="1"/>
        <c:noMultiLvlLbl val="0"/>
      </c:catAx>
      <c:valAx>
        <c:axId val="11929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9249</c:v>
                </c:pt>
                <c:pt idx="5">
                  <c:v>10157</c:v>
                </c:pt>
                <c:pt idx="8">
                  <c:v>10364</c:v>
                </c:pt>
                <c:pt idx="11">
                  <c:v>10400</c:v>
                </c:pt>
                <c:pt idx="14">
                  <c:v>11548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258</c:v>
                </c:pt>
                <c:pt idx="5">
                  <c:v>215</c:v>
                </c:pt>
                <c:pt idx="8">
                  <c:v>208</c:v>
                </c:pt>
                <c:pt idx="11">
                  <c:v>182</c:v>
                </c:pt>
                <c:pt idx="14">
                  <c:v>148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3457</c:v>
                </c:pt>
                <c:pt idx="5">
                  <c:v>3629</c:v>
                </c:pt>
                <c:pt idx="8">
                  <c:v>4061</c:v>
                </c:pt>
                <c:pt idx="11">
                  <c:v>4633</c:v>
                </c:pt>
                <c:pt idx="14">
                  <c:v>5003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1821</c:v>
                </c:pt>
                <c:pt idx="3">
                  <c:v>1768</c:v>
                </c:pt>
                <c:pt idx="6">
                  <c:v>1681</c:v>
                </c:pt>
                <c:pt idx="9">
                  <c:v>1534</c:v>
                </c:pt>
                <c:pt idx="12">
                  <c:v>1514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288</c:v>
                </c:pt>
                <c:pt idx="3">
                  <c:v>410</c:v>
                </c:pt>
                <c:pt idx="6">
                  <c:v>358</c:v>
                </c:pt>
                <c:pt idx="9">
                  <c:v>301</c:v>
                </c:pt>
                <c:pt idx="12">
                  <c:v>236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938</c:v>
                </c:pt>
                <c:pt idx="3">
                  <c:v>908</c:v>
                </c:pt>
                <c:pt idx="6">
                  <c:v>853</c:v>
                </c:pt>
                <c:pt idx="9">
                  <c:v>810</c:v>
                </c:pt>
                <c:pt idx="12">
                  <c:v>770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10623</c:v>
                </c:pt>
                <c:pt idx="3">
                  <c:v>11699</c:v>
                </c:pt>
                <c:pt idx="6">
                  <c:v>11604</c:v>
                </c:pt>
                <c:pt idx="9">
                  <c:v>11876</c:v>
                </c:pt>
                <c:pt idx="12">
                  <c:v>13555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367936"/>
        <c:axId val="11937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707</c:v>
                </c:pt>
                <c:pt idx="2">
                  <c:v>#N/A</c:v>
                </c:pt>
                <c:pt idx="3">
                  <c:v>#N/A</c:v>
                </c:pt>
                <c:pt idx="4">
                  <c:v>783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367936"/>
        <c:axId val="119374208"/>
      </c:lineChart>
      <c:catAx>
        <c:axId val="1193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74208"/>
        <c:crosses val="autoZero"/>
        <c:auto val="1"/>
        <c:lblAlgn val="ctr"/>
        <c:lblOffset val="100"/>
        <c:tickLblSkip val="1"/>
        <c:tickMarkSkip val="1"/>
        <c:noMultiLvlLbl val="0"/>
      </c:catAx>
      <c:valAx>
        <c:axId val="1193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{2FE66F50-A509-46E3-AD62-2DAFFCFCA0D5}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{B374BE25-908E-4800-B9F1-D06514BCC955}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{E319756C-F594-453B-95E6-9D27C812BAE5}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{8D965129-E78F-40D7-8202-B6E3B2FDEEC6}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{385A5BA4-F197-48EE-BB9C-A767D4F313D7}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{07D56F9F-D1A8-42D8-B8A1-D7B9CA6C90D1}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{E8F9130F-7210-4809-AAC4-5195AB27838A}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{B26E0DF5-FD81-4F53-923B-C5D17AB78080}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{4C3E073D-0280-4950-BACF-84B3F36E35B8}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{1091F9C7-2BE2-4647-8F46-4AB6EEF60E8D}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91200"/>
        <c:axId val="119493376"/>
      </c:scatterChart>
      <c:valAx>
        <c:axId val="119491200"/>
        <c:scaling>
          <c:orientation val="minMax"/>
          <c:max val="66.8"/>
          <c:min val="4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93376"/>
        <c:crosses val="autoZero"/>
        <c:crossBetween val="midCat"/>
      </c:valAx>
      <c:valAx>
        <c:axId val="119493376"/>
        <c:scaling>
          <c:orientation val="minMax"/>
          <c:max val="70.699999999999989"/>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9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{122A081B-DC11-4A42-90C4-312D5B4FD68E}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{6212061F-B8AB-4977-BF83-F805ED02A82F}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{9ED1C4CA-15C5-43FE-BA14-0382A8B0A8B7}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{EB9E7394-955B-4040-B520-46DB7D28B4C3}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{0328483C-B298-4D33-866B-11A9A443F621}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10.1</c:v>
                </c:pt>
                <c:pt idx="2">
                  <c:v>8.4</c:v>
                </c:pt>
                <c:pt idx="3">
                  <c:v>7</c:v>
                </c:pt>
                <c:pt idx="4">
                  <c:v>6.5</c:v>
                </c:pt>
              </c:numCache>
            </c:numRef>
          </c:xVal>
          <c:yVal>
            <c:numRef>
              <c:f>公会計指標分析・財政指標組合せ分析表!$K$73:$O$73</c:f>
              <c:numCache>
                <c:formatCode>#,##0.0;"▲ "#,##0.0</c:formatCode>
                <c:ptCount val="5"/>
                <c:pt idx="0">
                  <c:v>17.100000000000001</c:v>
                </c:pt>
                <c:pt idx="1">
                  <c:v>19.2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{A763136F-43B0-48FC-B25A-92239C178C2C}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{EE126758-46C7-42A3-8853-4DF8AB343485}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{D5173269-071E-4655-8FD5-455FA5FAAF25}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{FCDF6C25-4D08-4735-B0A7-C29EF157B634}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{A3B49DF4-C936-411F-9CC3-9ED241A646E1}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618176"/>
        <c:axId val="119620352"/>
      </c:scatterChart>
      <c:valAx>
        <c:axId val="119618176"/>
        <c:scaling>
          <c:orientation val="minMax"/>
          <c:max val="13.6"/>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20352"/>
        <c:crosses val="autoZero"/>
        <c:crossBetween val="midCat"/>
      </c:valAx>
      <c:valAx>
        <c:axId val="119620352"/>
        <c:scaling>
          <c:orientation val="minMax"/>
          <c:max val="7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1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行ってきた繰上償還により、元利償還金の額は、この間抑制することができている。また、旧合併特例債や過疎対策事業債、緊急防災・減災事業債などの交付税措置が有利な地方債の活用により、算入公債費は年々増加してきている。しかしながら、今後は既借入債の元金据置期間終了に伴う支払額の増加や、新庁舎建設事業、津波避難タワー建設事業、保育所高台移転事業などの大型事業の借入は確実に借入額の増加を招くため、将来的には実質公債費比率の悪化は避けられ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繰上償還による地方債残高の抑制や交付税措置の有利な地方債の借入や基金造成などによる充当可能特定財源等の増加により、平成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年度より将来負担比率のマイナスが続いている。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今後は新庁舎建設事業や、保育所の高台移転事業などの大型事業が控えており、多額の地方債の借入により数値の悪化が予想される。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年度については現在整備中であるが、平成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年度を見てみると、防災対策に関連をした施設整備などにより、近年は普通建設事業費が大幅に増加をしていたため、有形固定資産減価償却率が類似団体平均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30</xdr:row>
      <xdr:rowOff>35983</xdr:rowOff>
    </xdr:to>
    <xdr:cxnSp macro="">
      <xdr:nvCxnSpPr>
        <xdr:cNvPr id="68" name="直線コネクタ 67"/>
        <xdr:cNvCxnSpPr/>
      </xdr:nvCxnSpPr>
      <xdr:spPr>
        <a:xfrm flipV="1">
          <a:off x="4760595" y="5384800"/>
          <a:ext cx="1270" cy="5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39810</xdr:rowOff>
    </xdr:from>
    <xdr:ext cx="405111" cy="259045"/>
    <xdr:sp macro="" textlink="">
      <xdr:nvSpPr>
        <xdr:cNvPr id="69" name="有形固定資産減価償却率最小値テキスト"/>
        <xdr:cNvSpPr txBox="1"/>
      </xdr:nvSpPr>
      <xdr:spPr>
        <a:xfrm>
          <a:off x="4813300"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70" name="直線コネクタ 69"/>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71"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72" name="直線コネクタ 71"/>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73" name="有形固定資産減価償却率平均値テキスト"/>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4" name="フローチャート : 判断 73"/>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146050</xdr:rowOff>
    </xdr:from>
    <xdr:to>
      <xdr:col>3</xdr:col>
      <xdr:colOff>511175</xdr:colOff>
      <xdr:row>33</xdr:row>
      <xdr:rowOff>76200</xdr:rowOff>
    </xdr:to>
    <xdr:sp macro="" textlink="">
      <xdr:nvSpPr>
        <xdr:cNvPr id="75" name="フローチャート : 判断 74"/>
        <xdr:cNvSpPr/>
      </xdr:nvSpPr>
      <xdr:spPr>
        <a:xfrm>
          <a:off x="400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19050</xdr:rowOff>
    </xdr:from>
    <xdr:to>
      <xdr:col>3</xdr:col>
      <xdr:colOff>511175</xdr:colOff>
      <xdr:row>34</xdr:row>
      <xdr:rowOff>120650</xdr:rowOff>
    </xdr:to>
    <xdr:sp macro="" textlink="">
      <xdr:nvSpPr>
        <xdr:cNvPr id="81" name="円/楕円 80"/>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92727</xdr:rowOff>
    </xdr:from>
    <xdr:ext cx="405111" cy="259045"/>
    <xdr:sp macro="" textlink="">
      <xdr:nvSpPr>
        <xdr:cNvPr id="82" name="n_1aveValue有形固定資産減価償却率"/>
        <xdr:cNvSpPr txBox="1"/>
      </xdr:nvSpPr>
      <xdr:spPr>
        <a:xfrm>
          <a:off x="3836043"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111777</xdr:rowOff>
    </xdr:from>
    <xdr:ext cx="405111" cy="259045"/>
    <xdr:sp macro="" textlink="">
      <xdr:nvSpPr>
        <xdr:cNvPr id="83" name="n_1mainValue有形固定資産減価償却率"/>
        <xdr:cNvSpPr txBox="1"/>
      </xdr:nvSpPr>
      <xdr:spPr>
        <a:xfrm>
          <a:off x="3836043"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132080</xdr:rowOff>
    </xdr:from>
    <xdr:to>
      <xdr:col>5</xdr:col>
      <xdr:colOff>409575</xdr:colOff>
      <xdr:row>41</xdr:row>
      <xdr:rowOff>62230</xdr:rowOff>
    </xdr:to>
    <xdr:sp macro="" textlink="">
      <xdr:nvSpPr>
        <xdr:cNvPr id="70" name="円/楕円 69"/>
        <xdr:cNvSpPr/>
      </xdr:nvSpPr>
      <xdr:spPr>
        <a:xfrm>
          <a:off x="3746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53357</xdr:rowOff>
    </xdr:from>
    <xdr:ext cx="405111" cy="259045"/>
    <xdr:sp macro="" textlink="">
      <xdr:nvSpPr>
        <xdr:cNvPr id="72" name="n_1mainValue【道路】&#10;有形固定資産減価償却率"/>
        <xdr:cNvSpPr txBox="1"/>
      </xdr:nvSpPr>
      <xdr:spPr>
        <a:xfrm>
          <a:off x="3582043"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144794</xdr:rowOff>
    </xdr:from>
    <xdr:to>
      <xdr:col>14</xdr:col>
      <xdr:colOff>79375</xdr:colOff>
      <xdr:row>41</xdr:row>
      <xdr:rowOff>74944</xdr:rowOff>
    </xdr:to>
    <xdr:sp macro="" textlink="">
      <xdr:nvSpPr>
        <xdr:cNvPr id="112" name="円/楕円 111"/>
        <xdr:cNvSpPr/>
      </xdr:nvSpPr>
      <xdr:spPr>
        <a:xfrm>
          <a:off x="9588500" y="7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66071</xdr:rowOff>
    </xdr:from>
    <xdr:ext cx="534377" cy="259045"/>
    <xdr:sp macro="" textlink="">
      <xdr:nvSpPr>
        <xdr:cNvPr id="114" name="n_1mainValue【道路】&#10;一人当たり延長"/>
        <xdr:cNvSpPr txBox="1"/>
      </xdr:nvSpPr>
      <xdr:spPr>
        <a:xfrm>
          <a:off x="9359410" y="7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39" name="直線コネクタ 138"/>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0"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1" name="直線コネクタ 140"/>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2"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3" name="直線コネクタ 14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4"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5" name="フローチャート : 判断 144"/>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46" name="フローチャート : 判断 145"/>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10160</xdr:rowOff>
    </xdr:from>
    <xdr:to>
      <xdr:col>5</xdr:col>
      <xdr:colOff>409575</xdr:colOff>
      <xdr:row>56</xdr:row>
      <xdr:rowOff>111760</xdr:rowOff>
    </xdr:to>
    <xdr:sp macro="" textlink="">
      <xdr:nvSpPr>
        <xdr:cNvPr id="152" name="円/楕円 151"/>
        <xdr:cNvSpPr/>
      </xdr:nvSpPr>
      <xdr:spPr>
        <a:xfrm>
          <a:off x="3746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3"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128287</xdr:rowOff>
    </xdr:from>
    <xdr:ext cx="405111" cy="259045"/>
    <xdr:sp macro="" textlink="">
      <xdr:nvSpPr>
        <xdr:cNvPr id="154" name="n_1mainValue【橋りょう・トンネル】&#10;有形固定資産減価償却率"/>
        <xdr:cNvSpPr txBox="1"/>
      </xdr:nvSpPr>
      <xdr:spPr>
        <a:xfrm>
          <a:off x="3582043"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6" name="テキスト ボックス 16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8" name="テキスト ボックス 16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0" name="テキスト ボックス 16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2" name="テキスト ボックス 17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4" name="テキスト ボックス 17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6" name="テキスト ボックス 17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21279</xdr:rowOff>
    </xdr:from>
    <xdr:to>
      <xdr:col>15</xdr:col>
      <xdr:colOff>180340</xdr:colOff>
      <xdr:row>64</xdr:row>
      <xdr:rowOff>37</xdr:rowOff>
    </xdr:to>
    <xdr:cxnSp macro="">
      <xdr:nvCxnSpPr>
        <xdr:cNvPr id="180" name="直線コネクタ 179"/>
        <xdr:cNvCxnSpPr/>
      </xdr:nvCxnSpPr>
      <xdr:spPr>
        <a:xfrm flipV="1">
          <a:off x="10476865" y="10308279"/>
          <a:ext cx="0" cy="6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3864</xdr:rowOff>
    </xdr:from>
    <xdr:ext cx="534377" cy="259045"/>
    <xdr:sp macro="" textlink="">
      <xdr:nvSpPr>
        <xdr:cNvPr id="181" name="【橋りょう・トンネル】&#10;一人当たり有形固定資産（償却資産）額最小値テキスト"/>
        <xdr:cNvSpPr txBox="1"/>
      </xdr:nvSpPr>
      <xdr:spPr>
        <a:xfrm>
          <a:off x="10566400" y="1097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64</xdr:row>
      <xdr:rowOff>37</xdr:rowOff>
    </xdr:from>
    <xdr:to>
      <xdr:col>15</xdr:col>
      <xdr:colOff>269875</xdr:colOff>
      <xdr:row>64</xdr:row>
      <xdr:rowOff>37</xdr:rowOff>
    </xdr:to>
    <xdr:cxnSp macro="">
      <xdr:nvCxnSpPr>
        <xdr:cNvPr id="182" name="直線コネクタ 181"/>
        <xdr:cNvCxnSpPr/>
      </xdr:nvCxnSpPr>
      <xdr:spPr>
        <a:xfrm>
          <a:off x="10388600" y="1097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139406</xdr:rowOff>
    </xdr:from>
    <xdr:ext cx="599010" cy="259045"/>
    <xdr:sp macro="" textlink="">
      <xdr:nvSpPr>
        <xdr:cNvPr id="183" name="【橋りょう・トンネル】&#10;一人当たり有形固定資産（償却資産）額最大値テキスト"/>
        <xdr:cNvSpPr txBox="1"/>
      </xdr:nvSpPr>
      <xdr:spPr>
        <a:xfrm>
          <a:off x="10566400" y="1008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60</xdr:row>
      <xdr:rowOff>21279</xdr:rowOff>
    </xdr:from>
    <xdr:to>
      <xdr:col>15</xdr:col>
      <xdr:colOff>269875</xdr:colOff>
      <xdr:row>60</xdr:row>
      <xdr:rowOff>21279</xdr:rowOff>
    </xdr:to>
    <xdr:cxnSp macro="">
      <xdr:nvCxnSpPr>
        <xdr:cNvPr id="184" name="直線コネクタ 183"/>
        <xdr:cNvCxnSpPr/>
      </xdr:nvCxnSpPr>
      <xdr:spPr>
        <a:xfrm>
          <a:off x="10388600" y="1030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1519</xdr:rowOff>
    </xdr:from>
    <xdr:ext cx="599010" cy="259045"/>
    <xdr:sp macro="" textlink="">
      <xdr:nvSpPr>
        <xdr:cNvPr id="185" name="【橋りょう・トンネル】&#10;一人当たり有形固定資産（償却資産）額平均値テキスト"/>
        <xdr:cNvSpPr txBox="1"/>
      </xdr:nvSpPr>
      <xdr:spPr>
        <a:xfrm>
          <a:off x="10566400" y="106314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23092</xdr:rowOff>
    </xdr:from>
    <xdr:to>
      <xdr:col>15</xdr:col>
      <xdr:colOff>231775</xdr:colOff>
      <xdr:row>62</xdr:row>
      <xdr:rowOff>124692</xdr:rowOff>
    </xdr:to>
    <xdr:sp macro="" textlink="">
      <xdr:nvSpPr>
        <xdr:cNvPr id="186" name="フローチャート : 判断 185"/>
        <xdr:cNvSpPr/>
      </xdr:nvSpPr>
      <xdr:spPr>
        <a:xfrm>
          <a:off x="10426700" y="1065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105331</xdr:rowOff>
    </xdr:from>
    <xdr:to>
      <xdr:col>14</xdr:col>
      <xdr:colOff>79375</xdr:colOff>
      <xdr:row>58</xdr:row>
      <xdr:rowOff>35481</xdr:rowOff>
    </xdr:to>
    <xdr:sp macro="" textlink="">
      <xdr:nvSpPr>
        <xdr:cNvPr id="187" name="フローチャート : 判断 186"/>
        <xdr:cNvSpPr/>
      </xdr:nvSpPr>
      <xdr:spPr>
        <a:xfrm>
          <a:off x="9588500" y="987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5417</xdr:rowOff>
    </xdr:from>
    <xdr:to>
      <xdr:col>14</xdr:col>
      <xdr:colOff>79375</xdr:colOff>
      <xdr:row>56</xdr:row>
      <xdr:rowOff>107017</xdr:rowOff>
    </xdr:to>
    <xdr:sp macro="" textlink="">
      <xdr:nvSpPr>
        <xdr:cNvPr id="193" name="円/楕円 192"/>
        <xdr:cNvSpPr/>
      </xdr:nvSpPr>
      <xdr:spPr>
        <a:xfrm>
          <a:off x="9588500" y="96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26608</xdr:rowOff>
    </xdr:from>
    <xdr:ext cx="599010" cy="259045"/>
    <xdr:sp macro="" textlink="">
      <xdr:nvSpPr>
        <xdr:cNvPr id="194" name="n_1aveValue【橋りょう・トンネル】&#10;一人当たり有形固定資産（償却資産）額"/>
        <xdr:cNvSpPr txBox="1"/>
      </xdr:nvSpPr>
      <xdr:spPr>
        <a:xfrm>
          <a:off x="9327094" y="997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123544</xdr:rowOff>
    </xdr:from>
    <xdr:ext cx="599010" cy="259045"/>
    <xdr:sp macro="" textlink="">
      <xdr:nvSpPr>
        <xdr:cNvPr id="195" name="n_1mainValue【橋りょう・トンネル】&#10;一人当たり有形固定資産（償却資産）額"/>
        <xdr:cNvSpPr txBox="1"/>
      </xdr:nvSpPr>
      <xdr:spPr>
        <a:xfrm>
          <a:off x="9327094" y="93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0" name="直線コネクタ 219"/>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1"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2" name="直線コネクタ 221"/>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4" name="直線コネクタ 22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5"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6" name="フローチャート : 判断 225"/>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7" name="フローチャート : 判断 226"/>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90170</xdr:rowOff>
    </xdr:from>
    <xdr:to>
      <xdr:col>5</xdr:col>
      <xdr:colOff>409575</xdr:colOff>
      <xdr:row>82</xdr:row>
      <xdr:rowOff>20320</xdr:rowOff>
    </xdr:to>
    <xdr:sp macro="" textlink="">
      <xdr:nvSpPr>
        <xdr:cNvPr id="233" name="円/楕円 232"/>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4"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36847</xdr:rowOff>
    </xdr:from>
    <xdr:ext cx="405111" cy="259045"/>
    <xdr:sp macro="" textlink="">
      <xdr:nvSpPr>
        <xdr:cNvPr id="235" name="n_1mainValue【公営住宅】&#10;有形固定資産減価償却率"/>
        <xdr:cNvSpPr txBox="1"/>
      </xdr:nvSpPr>
      <xdr:spPr>
        <a:xfrm>
          <a:off x="3582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9" name="テキスト ボックス 248"/>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1" name="テキスト ボックス 250"/>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3" name="テキスト ボックス 252"/>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5" name="テキスト ボックス 254"/>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7" name="直線コネクタ 256"/>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8"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9" name="直線コネクタ 258"/>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0"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1" name="直線コネクタ 260"/>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2"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3" name="フローチャート : 判断 262"/>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4" name="フローチャート : 判断 263"/>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158643</xdr:rowOff>
    </xdr:from>
    <xdr:to>
      <xdr:col>14</xdr:col>
      <xdr:colOff>79375</xdr:colOff>
      <xdr:row>86</xdr:row>
      <xdr:rowOff>88793</xdr:rowOff>
    </xdr:to>
    <xdr:sp macro="" textlink="">
      <xdr:nvSpPr>
        <xdr:cNvPr id="270" name="円/楕円 269"/>
        <xdr:cNvSpPr/>
      </xdr:nvSpPr>
      <xdr:spPr>
        <a:xfrm>
          <a:off x="9588500" y="147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71" name="n_1aveValue【公営住宅】&#10;一人当たり面積"/>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105320</xdr:rowOff>
    </xdr:from>
    <xdr:ext cx="469744" cy="259045"/>
    <xdr:sp macro="" textlink="">
      <xdr:nvSpPr>
        <xdr:cNvPr id="272" name="n_1mainValue【公営住宅】&#10;一人当たり面積"/>
        <xdr:cNvSpPr txBox="1"/>
      </xdr:nvSpPr>
      <xdr:spPr>
        <a:xfrm>
          <a:off x="9391727" y="1450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2" name="テキスト ボックス 28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66548</xdr:rowOff>
    </xdr:from>
    <xdr:to>
      <xdr:col>5</xdr:col>
      <xdr:colOff>409575</xdr:colOff>
      <xdr:row>100</xdr:row>
      <xdr:rowOff>168148</xdr:rowOff>
    </xdr:to>
    <xdr:sp macro="" textlink="">
      <xdr:nvSpPr>
        <xdr:cNvPr id="292" name="フローチャート : 判断 291"/>
        <xdr:cNvSpPr/>
      </xdr:nvSpPr>
      <xdr:spPr>
        <a:xfrm>
          <a:off x="3746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66548</xdr:rowOff>
    </xdr:from>
    <xdr:to>
      <xdr:col>5</xdr:col>
      <xdr:colOff>409575</xdr:colOff>
      <xdr:row>100</xdr:row>
      <xdr:rowOff>168148</xdr:rowOff>
    </xdr:to>
    <xdr:sp macro="" textlink="">
      <xdr:nvSpPr>
        <xdr:cNvPr id="298" name="円/楕円 297"/>
        <xdr:cNvSpPr/>
      </xdr:nvSpPr>
      <xdr:spPr>
        <a:xfrm>
          <a:off x="3746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159275</xdr:rowOff>
    </xdr:from>
    <xdr:ext cx="405111" cy="259045"/>
    <xdr:sp macro="" textlink="">
      <xdr:nvSpPr>
        <xdr:cNvPr id="299" name="n_1aveValue【港湾・漁港】&#10;有形固定資産減価償却率"/>
        <xdr:cNvSpPr txBox="1"/>
      </xdr:nvSpPr>
      <xdr:spPr>
        <a:xfrm>
          <a:off x="3582043" y="1730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13225</xdr:rowOff>
    </xdr:from>
    <xdr:ext cx="405111" cy="259045"/>
    <xdr:sp macro="" textlink="">
      <xdr:nvSpPr>
        <xdr:cNvPr id="300" name="n_1mainValue【港湾・漁港】&#10;有形固定資産減価償却率"/>
        <xdr:cNvSpPr txBox="1"/>
      </xdr:nvSpPr>
      <xdr:spPr>
        <a:xfrm>
          <a:off x="3582043"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103</xdr:row>
      <xdr:rowOff>105427</xdr:rowOff>
    </xdr:from>
    <xdr:ext cx="685572" cy="259045"/>
    <xdr:sp macro="" textlink="">
      <xdr:nvSpPr>
        <xdr:cNvPr id="314" name="テキスト ボックス 3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101</xdr:row>
      <xdr:rowOff>67327</xdr:rowOff>
    </xdr:from>
    <xdr:ext cx="685572" cy="259045"/>
    <xdr:sp macro="" textlink="">
      <xdr:nvSpPr>
        <xdr:cNvPr id="316" name="テキスト ボックス 31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18" name="テキスト ボックス 3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5907</xdr:rowOff>
    </xdr:from>
    <xdr:to>
      <xdr:col>14</xdr:col>
      <xdr:colOff>79375</xdr:colOff>
      <xdr:row>104</xdr:row>
      <xdr:rowOff>107507</xdr:rowOff>
    </xdr:to>
    <xdr:sp macro="" textlink="">
      <xdr:nvSpPr>
        <xdr:cNvPr id="322" name="フローチャート : 判断 321"/>
        <xdr:cNvSpPr/>
      </xdr:nvSpPr>
      <xdr:spPr>
        <a:xfrm>
          <a:off x="9588500" y="1783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154439</xdr:rowOff>
    </xdr:from>
    <xdr:to>
      <xdr:col>14</xdr:col>
      <xdr:colOff>79375</xdr:colOff>
      <xdr:row>100</xdr:row>
      <xdr:rowOff>84589</xdr:rowOff>
    </xdr:to>
    <xdr:sp macro="" textlink="">
      <xdr:nvSpPr>
        <xdr:cNvPr id="328" name="円/楕円 327"/>
        <xdr:cNvSpPr/>
      </xdr:nvSpPr>
      <xdr:spPr>
        <a:xfrm>
          <a:off x="9588500" y="171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104</xdr:row>
      <xdr:rowOff>98634</xdr:rowOff>
    </xdr:from>
    <xdr:ext cx="690189" cy="259045"/>
    <xdr:sp macro="" textlink="">
      <xdr:nvSpPr>
        <xdr:cNvPr id="329" name="n_1aveValue【港湾・漁港】&#10;一人当たり有形固定資産（償却資産）額"/>
        <xdr:cNvSpPr txBox="1"/>
      </xdr:nvSpPr>
      <xdr:spPr>
        <a:xfrm>
          <a:off x="9281504" y="1792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1,025,581</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101116</xdr:rowOff>
    </xdr:from>
    <xdr:ext cx="690189" cy="259045"/>
    <xdr:sp macro="" textlink="">
      <xdr:nvSpPr>
        <xdr:cNvPr id="330" name="n_1mainValue【港湾・漁港】&#10;一人当たり有形固定資産（償却資産）額"/>
        <xdr:cNvSpPr txBox="1"/>
      </xdr:nvSpPr>
      <xdr:spPr>
        <a:xfrm>
          <a:off x="9281504" y="16903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47625</xdr:rowOff>
    </xdr:from>
    <xdr:to>
      <xdr:col>23</xdr:col>
      <xdr:colOff>516889</xdr:colOff>
      <xdr:row>39</xdr:row>
      <xdr:rowOff>64770</xdr:rowOff>
    </xdr:to>
    <xdr:cxnSp macro="">
      <xdr:nvCxnSpPr>
        <xdr:cNvPr id="359" name="直線コネクタ 358"/>
        <xdr:cNvCxnSpPr/>
      </xdr:nvCxnSpPr>
      <xdr:spPr>
        <a:xfrm flipV="1">
          <a:off x="16318864" y="570547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68597</xdr:rowOff>
    </xdr:from>
    <xdr:ext cx="405111" cy="259045"/>
    <xdr:sp macro="" textlink="">
      <xdr:nvSpPr>
        <xdr:cNvPr id="360" name="【認定こども園・幼稚園・保育所】&#10;有形固定資産減価償却率最小値テキスト"/>
        <xdr:cNvSpPr txBox="1"/>
      </xdr:nvSpPr>
      <xdr:spPr>
        <a:xfrm>
          <a:off x="164084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39</xdr:row>
      <xdr:rowOff>64770</xdr:rowOff>
    </xdr:from>
    <xdr:to>
      <xdr:col>23</xdr:col>
      <xdr:colOff>606425</xdr:colOff>
      <xdr:row>39</xdr:row>
      <xdr:rowOff>64770</xdr:rowOff>
    </xdr:to>
    <xdr:cxnSp macro="">
      <xdr:nvCxnSpPr>
        <xdr:cNvPr id="361" name="直線コネクタ 360"/>
        <xdr:cNvCxnSpPr/>
      </xdr:nvCxnSpPr>
      <xdr:spPr>
        <a:xfrm>
          <a:off x="16230600" y="675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165752</xdr:rowOff>
    </xdr:from>
    <xdr:ext cx="405111" cy="259045"/>
    <xdr:sp macro="" textlink="">
      <xdr:nvSpPr>
        <xdr:cNvPr id="362" name="【認定こども園・幼稚園・保育所】&#10;有形固定資産減価償却率最大値テキスト"/>
        <xdr:cNvSpPr txBox="1"/>
      </xdr:nvSpPr>
      <xdr:spPr>
        <a:xfrm>
          <a:off x="1640840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33</xdr:row>
      <xdr:rowOff>47625</xdr:rowOff>
    </xdr:from>
    <xdr:to>
      <xdr:col>23</xdr:col>
      <xdr:colOff>606425</xdr:colOff>
      <xdr:row>33</xdr:row>
      <xdr:rowOff>47625</xdr:rowOff>
    </xdr:to>
    <xdr:cxnSp macro="">
      <xdr:nvCxnSpPr>
        <xdr:cNvPr id="363" name="直線コネクタ 362"/>
        <xdr:cNvCxnSpPr/>
      </xdr:nvCxnSpPr>
      <xdr:spPr>
        <a:xfrm>
          <a:off x="16230600" y="570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4"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65" name="フローチャート : 判断 364"/>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19685</xdr:rowOff>
    </xdr:from>
    <xdr:to>
      <xdr:col>22</xdr:col>
      <xdr:colOff>415925</xdr:colOff>
      <xdr:row>38</xdr:row>
      <xdr:rowOff>121285</xdr:rowOff>
    </xdr:to>
    <xdr:sp macro="" textlink="">
      <xdr:nvSpPr>
        <xdr:cNvPr id="366" name="フローチャート : 判断 36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45403</xdr:rowOff>
    </xdr:from>
    <xdr:to>
      <xdr:col>22</xdr:col>
      <xdr:colOff>415925</xdr:colOff>
      <xdr:row>41</xdr:row>
      <xdr:rowOff>147003</xdr:rowOff>
    </xdr:to>
    <xdr:sp macro="" textlink="">
      <xdr:nvSpPr>
        <xdr:cNvPr id="372" name="円/楕円 371"/>
        <xdr:cNvSpPr/>
      </xdr:nvSpPr>
      <xdr:spPr>
        <a:xfrm>
          <a:off x="15430500" y="70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137812</xdr:rowOff>
    </xdr:from>
    <xdr:ext cx="405111" cy="259045"/>
    <xdr:sp macro="" textlink="">
      <xdr:nvSpPr>
        <xdr:cNvPr id="373" name="n_1aveValue【認定こども園・幼稚園・保育所】&#10;有形固定資産減価償却率"/>
        <xdr:cNvSpPr txBox="1"/>
      </xdr:nvSpPr>
      <xdr:spPr>
        <a:xfrm>
          <a:off x="15266043"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138130</xdr:rowOff>
    </xdr:from>
    <xdr:ext cx="405111" cy="259045"/>
    <xdr:sp macro="" textlink="">
      <xdr:nvSpPr>
        <xdr:cNvPr id="374" name="n_1mainValue【認定こども園・幼稚園・保育所】&#10;有形固定資産減価償却率"/>
        <xdr:cNvSpPr txBox="1"/>
      </xdr:nvSpPr>
      <xdr:spPr>
        <a:xfrm>
          <a:off x="15266043" y="716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43543</xdr:rowOff>
    </xdr:from>
    <xdr:to>
      <xdr:col>32</xdr:col>
      <xdr:colOff>186689</xdr:colOff>
      <xdr:row>41</xdr:row>
      <xdr:rowOff>100693</xdr:rowOff>
    </xdr:to>
    <xdr:cxnSp macro="">
      <xdr:nvCxnSpPr>
        <xdr:cNvPr id="400" name="直線コネクタ 399"/>
        <xdr:cNvCxnSpPr/>
      </xdr:nvCxnSpPr>
      <xdr:spPr>
        <a:xfrm flipV="1">
          <a:off x="22160864" y="6215743"/>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104520</xdr:rowOff>
    </xdr:from>
    <xdr:ext cx="469744" cy="259045"/>
    <xdr:sp macro="" textlink="">
      <xdr:nvSpPr>
        <xdr:cNvPr id="401" name="【認定こども園・幼稚園・保育所】&#10;一人当たり面積最小値テキスト"/>
        <xdr:cNvSpPr txBox="1"/>
      </xdr:nvSpPr>
      <xdr:spPr>
        <a:xfrm>
          <a:off x="22250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100693</xdr:rowOff>
    </xdr:from>
    <xdr:to>
      <xdr:col>32</xdr:col>
      <xdr:colOff>276225</xdr:colOff>
      <xdr:row>41</xdr:row>
      <xdr:rowOff>100693</xdr:rowOff>
    </xdr:to>
    <xdr:cxnSp macro="">
      <xdr:nvCxnSpPr>
        <xdr:cNvPr id="402" name="直線コネクタ 401"/>
        <xdr:cNvCxnSpPr/>
      </xdr:nvCxnSpPr>
      <xdr:spPr>
        <a:xfrm>
          <a:off x="22072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161670</xdr:rowOff>
    </xdr:from>
    <xdr:ext cx="469744" cy="259045"/>
    <xdr:sp macro="" textlink="">
      <xdr:nvSpPr>
        <xdr:cNvPr id="403" name="【認定こども園・幼稚園・保育所】&#10;一人当たり面積最大値テキスト"/>
        <xdr:cNvSpPr txBox="1"/>
      </xdr:nvSpPr>
      <xdr:spPr>
        <a:xfrm>
          <a:off x="22250400" y="599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36</xdr:row>
      <xdr:rowOff>43543</xdr:rowOff>
    </xdr:from>
    <xdr:to>
      <xdr:col>32</xdr:col>
      <xdr:colOff>276225</xdr:colOff>
      <xdr:row>36</xdr:row>
      <xdr:rowOff>43543</xdr:rowOff>
    </xdr:to>
    <xdr:cxnSp macro="">
      <xdr:nvCxnSpPr>
        <xdr:cNvPr id="404" name="直線コネクタ 403"/>
        <xdr:cNvCxnSpPr/>
      </xdr:nvCxnSpPr>
      <xdr:spPr>
        <a:xfrm>
          <a:off x="22072600" y="621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100166</xdr:rowOff>
    </xdr:from>
    <xdr:ext cx="469744" cy="259045"/>
    <xdr:sp macro="" textlink="">
      <xdr:nvSpPr>
        <xdr:cNvPr id="405" name="【認定こども園・幼稚園・保育所】&#10;一人当たり面積平均値テキスト"/>
        <xdr:cNvSpPr txBox="1"/>
      </xdr:nvSpPr>
      <xdr:spPr>
        <a:xfrm>
          <a:off x="22250400" y="644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121739</xdr:rowOff>
    </xdr:from>
    <xdr:to>
      <xdr:col>32</xdr:col>
      <xdr:colOff>238125</xdr:colOff>
      <xdr:row>38</xdr:row>
      <xdr:rowOff>51888</xdr:rowOff>
    </xdr:to>
    <xdr:sp macro="" textlink="">
      <xdr:nvSpPr>
        <xdr:cNvPr id="406" name="フローチャート : 判断 405"/>
        <xdr:cNvSpPr/>
      </xdr:nvSpPr>
      <xdr:spPr>
        <a:xfrm>
          <a:off x="22110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138067</xdr:rowOff>
    </xdr:from>
    <xdr:to>
      <xdr:col>31</xdr:col>
      <xdr:colOff>85725</xdr:colOff>
      <xdr:row>38</xdr:row>
      <xdr:rowOff>68218</xdr:rowOff>
    </xdr:to>
    <xdr:sp macro="" textlink="">
      <xdr:nvSpPr>
        <xdr:cNvPr id="407" name="フローチャート : 判断 406"/>
        <xdr:cNvSpPr/>
      </xdr:nvSpPr>
      <xdr:spPr>
        <a:xfrm>
          <a:off x="2127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80917</xdr:rowOff>
    </xdr:from>
    <xdr:to>
      <xdr:col>31</xdr:col>
      <xdr:colOff>85725</xdr:colOff>
      <xdr:row>33</xdr:row>
      <xdr:rowOff>11067</xdr:rowOff>
    </xdr:to>
    <xdr:sp macro="" textlink="">
      <xdr:nvSpPr>
        <xdr:cNvPr id="413" name="円/楕円 412"/>
        <xdr:cNvSpPr/>
      </xdr:nvSpPr>
      <xdr:spPr>
        <a:xfrm>
          <a:off x="21272500" y="55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59344</xdr:rowOff>
    </xdr:from>
    <xdr:ext cx="469744" cy="259045"/>
    <xdr:sp macro="" textlink="">
      <xdr:nvSpPr>
        <xdr:cNvPr id="414" name="n_1aveValue【認定こども園・幼稚園・保育所】&#10;一人当たり面積"/>
        <xdr:cNvSpPr txBox="1"/>
      </xdr:nvSpPr>
      <xdr:spPr>
        <a:xfrm>
          <a:off x="21075727" y="65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27594</xdr:rowOff>
    </xdr:from>
    <xdr:ext cx="469744" cy="259045"/>
    <xdr:sp macro="" textlink="">
      <xdr:nvSpPr>
        <xdr:cNvPr id="415" name="n_1mainValue【認定こども園・幼稚園・保育所】&#10;一人当たり面積"/>
        <xdr:cNvSpPr txBox="1"/>
      </xdr:nvSpPr>
      <xdr:spPr>
        <a:xfrm>
          <a:off x="21075727" y="534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7" name="直線コネクタ 42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8" name="テキスト ボックス 42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31" name="直線コネクタ 43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32" name="テキスト ボックス 43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436" name="直線コネクタ 435"/>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437" name="【学校施設】&#10;有形固定資産減価償却率最小値テキスト"/>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438" name="直線コネクタ 437"/>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439" name="【学校施設】&#10;有形固定資産減価償却率最大値テキスト"/>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440" name="直線コネクタ 439"/>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441" name="【学校施設】&#10;有形固定資産減価償却率平均値テキスト"/>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442" name="フローチャート : 判断 441"/>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443" name="フローチャート : 判断 442"/>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63500</xdr:rowOff>
    </xdr:from>
    <xdr:to>
      <xdr:col>22</xdr:col>
      <xdr:colOff>415925</xdr:colOff>
      <xdr:row>63</xdr:row>
      <xdr:rowOff>165100</xdr:rowOff>
    </xdr:to>
    <xdr:sp macro="" textlink="">
      <xdr:nvSpPr>
        <xdr:cNvPr id="449" name="円/楕円 448"/>
        <xdr:cNvSpPr/>
      </xdr:nvSpPr>
      <xdr:spPr>
        <a:xfrm>
          <a:off x="1543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450" name="n_1aveValue【学校施設】&#10;有形固定資産減価償却率"/>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156227</xdr:rowOff>
    </xdr:from>
    <xdr:ext cx="405111" cy="259045"/>
    <xdr:sp macro="" textlink="">
      <xdr:nvSpPr>
        <xdr:cNvPr id="451" name="n_1mainValue【学校施設】&#10;有形固定資産減価償却率"/>
        <xdr:cNvSpPr txBox="1"/>
      </xdr:nvSpPr>
      <xdr:spPr>
        <a:xfrm>
          <a:off x="15266043"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76" name="直線コネクタ 475"/>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77"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78" name="直線コネクタ 477"/>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79"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80" name="直線コネクタ 47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81"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82" name="フローチャート : 判断 481"/>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83" name="フローチャート : 判断 482"/>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30480</xdr:rowOff>
    </xdr:from>
    <xdr:to>
      <xdr:col>31</xdr:col>
      <xdr:colOff>85725</xdr:colOff>
      <xdr:row>57</xdr:row>
      <xdr:rowOff>132080</xdr:rowOff>
    </xdr:to>
    <xdr:sp macro="" textlink="">
      <xdr:nvSpPr>
        <xdr:cNvPr id="489" name="円/楕円 488"/>
        <xdr:cNvSpPr/>
      </xdr:nvSpPr>
      <xdr:spPr>
        <a:xfrm>
          <a:off x="21272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90"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123207</xdr:rowOff>
    </xdr:from>
    <xdr:ext cx="469744" cy="259045"/>
    <xdr:sp macro="" textlink="">
      <xdr:nvSpPr>
        <xdr:cNvPr id="491" name="n_1mainValue【学校施設】&#10;一人当たり面積"/>
        <xdr:cNvSpPr txBox="1"/>
      </xdr:nvSpPr>
      <xdr:spPr>
        <a:xfrm>
          <a:off x="21075727" y="98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4" name="テキスト ボックス 50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82</xdr:row>
      <xdr:rowOff>116477</xdr:rowOff>
    </xdr:to>
    <xdr:cxnSp macro="">
      <xdr:nvCxnSpPr>
        <xdr:cNvPr id="518" name="直線コネクタ 517"/>
        <xdr:cNvCxnSpPr/>
      </xdr:nvCxnSpPr>
      <xdr:spPr>
        <a:xfrm flipV="1">
          <a:off x="16318864" y="13280571"/>
          <a:ext cx="0" cy="89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120304</xdr:rowOff>
    </xdr:from>
    <xdr:ext cx="405111" cy="259045"/>
    <xdr:sp macro="" textlink="">
      <xdr:nvSpPr>
        <xdr:cNvPr id="519" name="【児童館】&#10;有形固定資産減価償却率最小値テキスト"/>
        <xdr:cNvSpPr txBox="1"/>
      </xdr:nvSpPr>
      <xdr:spPr>
        <a:xfrm>
          <a:off x="16408400" y="1417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82</xdr:row>
      <xdr:rowOff>116477</xdr:rowOff>
    </xdr:from>
    <xdr:to>
      <xdr:col>23</xdr:col>
      <xdr:colOff>606425</xdr:colOff>
      <xdr:row>82</xdr:row>
      <xdr:rowOff>116477</xdr:rowOff>
    </xdr:to>
    <xdr:cxnSp macro="">
      <xdr:nvCxnSpPr>
        <xdr:cNvPr id="520" name="直線コネクタ 519"/>
        <xdr:cNvCxnSpPr/>
      </xdr:nvCxnSpPr>
      <xdr:spPr>
        <a:xfrm>
          <a:off x="16230600" y="1417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1"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75128</xdr:rowOff>
    </xdr:from>
    <xdr:ext cx="405111" cy="259045"/>
    <xdr:sp macro="" textlink="">
      <xdr:nvSpPr>
        <xdr:cNvPr id="523" name="【児童館】&#10;有形固定資産減価償却率平均値テキスト"/>
        <xdr:cNvSpPr txBox="1"/>
      </xdr:nvSpPr>
      <xdr:spPr>
        <a:xfrm>
          <a:off x="16408400" y="13619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96701</xdr:rowOff>
    </xdr:from>
    <xdr:to>
      <xdr:col>23</xdr:col>
      <xdr:colOff>568325</xdr:colOff>
      <xdr:row>80</xdr:row>
      <xdr:rowOff>26851</xdr:rowOff>
    </xdr:to>
    <xdr:sp macro="" textlink="">
      <xdr:nvSpPr>
        <xdr:cNvPr id="524" name="フローチャート : 判断 523"/>
        <xdr:cNvSpPr/>
      </xdr:nvSpPr>
      <xdr:spPr>
        <a:xfrm>
          <a:off x="16268700" y="136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52614</xdr:rowOff>
    </xdr:from>
    <xdr:to>
      <xdr:col>22</xdr:col>
      <xdr:colOff>415925</xdr:colOff>
      <xdr:row>82</xdr:row>
      <xdr:rowOff>154214</xdr:rowOff>
    </xdr:to>
    <xdr:sp macro="" textlink="">
      <xdr:nvSpPr>
        <xdr:cNvPr id="525" name="フローチャート : 判断 524"/>
        <xdr:cNvSpPr/>
      </xdr:nvSpPr>
      <xdr:spPr>
        <a:xfrm>
          <a:off x="1543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16692</xdr:rowOff>
    </xdr:from>
    <xdr:to>
      <xdr:col>22</xdr:col>
      <xdr:colOff>415925</xdr:colOff>
      <xdr:row>86</xdr:row>
      <xdr:rowOff>118292</xdr:rowOff>
    </xdr:to>
    <xdr:sp macro="" textlink="">
      <xdr:nvSpPr>
        <xdr:cNvPr id="531" name="円/楕円 530"/>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170741</xdr:rowOff>
    </xdr:from>
    <xdr:ext cx="405111" cy="259045"/>
    <xdr:sp macro="" textlink="">
      <xdr:nvSpPr>
        <xdr:cNvPr id="532" name="n_1aveValue【児童館】&#10;有形固定資産減価償却率"/>
        <xdr:cNvSpPr txBox="1"/>
      </xdr:nvSpPr>
      <xdr:spPr>
        <a:xfrm>
          <a:off x="15266043"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109419</xdr:rowOff>
    </xdr:from>
    <xdr:ext cx="405111" cy="259045"/>
    <xdr:sp macro="" textlink="">
      <xdr:nvSpPr>
        <xdr:cNvPr id="533" name="n_1mainValue【児童館】&#10;有形固定資産減価償却率"/>
        <xdr:cNvSpPr txBox="1"/>
      </xdr:nvSpPr>
      <xdr:spPr>
        <a:xfrm>
          <a:off x="15266043"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4" name="テキスト ボックス 54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560" name="直線コネクタ 559"/>
        <xdr:cNvCxnSpPr/>
      </xdr:nvCxnSpPr>
      <xdr:spPr>
        <a:xfrm flipV="1">
          <a:off x="22160864" y="13672457"/>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61"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62" name="直線コネクタ 561"/>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563" name="【児童館】&#10;一人当たり面積最大値テキスト"/>
        <xdr:cNvSpPr txBox="1"/>
      </xdr:nvSpPr>
      <xdr:spPr>
        <a:xfrm>
          <a:off x="22250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564" name="直線コネクタ 563"/>
        <xdr:cNvCxnSpPr/>
      </xdr:nvCxnSpPr>
      <xdr:spPr>
        <a:xfrm>
          <a:off x="22072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65" name="【児童館】&#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66" name="フローチャート : 判断 565"/>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567" name="フローチャート : 判断 566"/>
        <xdr:cNvSpPr/>
      </xdr:nvSpPr>
      <xdr:spPr>
        <a:xfrm>
          <a:off x="21272500" y="1329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573" name="円/楕円 572"/>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74" name="n_1aveValue【児童館】&#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129013</xdr:rowOff>
    </xdr:from>
    <xdr:ext cx="469744" cy="259045"/>
    <xdr:sp macro="" textlink="">
      <xdr:nvSpPr>
        <xdr:cNvPr id="575" name="n_1mainValue【児童館】&#10;一人当たり面積"/>
        <xdr:cNvSpPr txBox="1"/>
      </xdr:nvSpPr>
      <xdr:spPr>
        <a:xfrm>
          <a:off x="21075727" y="13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3" name="正方形/長方形 58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1" name="正方形/長方形 59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橋りょうについては老朽化が類似団体を大きく上回っているため、平成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年度に策定をした「黒潮町橋梁長寿命化修繕計画」に基づき、緊急性により優先順位をつけ順次改修を行っているところである。</a:t>
          </a:r>
          <a:endParaRPr lang="ja-JP" altLang="ja-JP" sz="1300">
            <a:effectLst/>
          </a:endParaRPr>
        </a:p>
        <a:p>
          <a:r>
            <a:rPr kumimoji="1" lang="ja-JP" altLang="ja-JP" sz="1300">
              <a:solidFill>
                <a:schemeClr val="dk1"/>
              </a:solidFill>
              <a:effectLst/>
              <a:latin typeface="+mn-lt"/>
              <a:ea typeface="+mn-ea"/>
              <a:cs typeface="+mn-cs"/>
            </a:rPr>
            <a:t>公営住宅については多くの住宅が耐用年数を迎えようとしているため、更新整備が今後の大きな課題となっている。平成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年度には町内全域の公営住宅整備計画を策定することとしており、その中で老朽化対策を実施していくこととなっている。</a:t>
          </a:r>
          <a:endParaRPr lang="ja-JP" altLang="ja-JP" sz="1300">
            <a:effectLst/>
          </a:endParaRPr>
        </a:p>
        <a:p>
          <a:r>
            <a:rPr kumimoji="1" lang="ja-JP" altLang="ja-JP" sz="1300">
              <a:solidFill>
                <a:schemeClr val="dk1"/>
              </a:solidFill>
              <a:effectLst/>
              <a:latin typeface="+mn-lt"/>
              <a:ea typeface="+mn-ea"/>
              <a:cs typeface="+mn-cs"/>
            </a:rPr>
            <a:t>港湾・漁港については町管理の港湾・漁港のうち老朽化が進んでいるものについては国のストックマネジメント事業を導入して改修計画を策定し長寿命化を実施している最中である。</a:t>
          </a:r>
          <a:endParaRPr lang="ja-JP" altLang="ja-JP" sz="1300">
            <a:effectLst/>
          </a:endParaRPr>
        </a:p>
        <a:p>
          <a:r>
            <a:rPr kumimoji="1" lang="ja-JP" altLang="ja-JP" sz="1300">
              <a:solidFill>
                <a:schemeClr val="dk1"/>
              </a:solidFill>
              <a:effectLst/>
              <a:latin typeface="+mn-lt"/>
              <a:ea typeface="+mn-ea"/>
              <a:cs typeface="+mn-cs"/>
            </a:rPr>
            <a:t>引き続き、個別計画を策定し施設全体の長寿命化対策を進めていくことが必要である。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164465</xdr:rowOff>
    </xdr:from>
    <xdr:to>
      <xdr:col>5</xdr:col>
      <xdr:colOff>409575</xdr:colOff>
      <xdr:row>37</xdr:row>
      <xdr:rowOff>94615</xdr:rowOff>
    </xdr:to>
    <xdr:sp macro="" textlink="">
      <xdr:nvSpPr>
        <xdr:cNvPr id="70" name="円/楕円 69"/>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111142</xdr:rowOff>
    </xdr:from>
    <xdr:ext cx="405111" cy="259045"/>
    <xdr:sp macro="" textlink="">
      <xdr:nvSpPr>
        <xdr:cNvPr id="71" name="n_1mainValue【図書館】&#10;有形固定資産減価償却率"/>
        <xdr:cNvSpPr txBox="1"/>
      </xdr:nvSpPr>
      <xdr:spPr>
        <a:xfrm>
          <a:off x="3582043"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76200</xdr:rowOff>
    </xdr:from>
    <xdr:to>
      <xdr:col>15</xdr:col>
      <xdr:colOff>180340</xdr:colOff>
      <xdr:row>37</xdr:row>
      <xdr:rowOff>57150</xdr:rowOff>
    </xdr:to>
    <xdr:cxnSp macro="">
      <xdr:nvCxnSpPr>
        <xdr:cNvPr id="96" name="直線コネクタ 95"/>
        <xdr:cNvCxnSpPr/>
      </xdr:nvCxnSpPr>
      <xdr:spPr>
        <a:xfrm flipV="1">
          <a:off x="10476865" y="5905500"/>
          <a:ext cx="0" cy="49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97" name="【図書館】&#10;一人当たり面積最小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37</xdr:row>
      <xdr:rowOff>57150</xdr:rowOff>
    </xdr:from>
    <xdr:to>
      <xdr:col>15</xdr:col>
      <xdr:colOff>269875</xdr:colOff>
      <xdr:row>37</xdr:row>
      <xdr:rowOff>57150</xdr:rowOff>
    </xdr:to>
    <xdr:cxnSp macro="">
      <xdr:nvCxnSpPr>
        <xdr:cNvPr id="98" name="直線コネクタ 97"/>
        <xdr:cNvCxnSpPr/>
      </xdr:nvCxnSpPr>
      <xdr:spPr>
        <a:xfrm>
          <a:off x="10388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22877</xdr:rowOff>
    </xdr:from>
    <xdr:ext cx="469744" cy="259045"/>
    <xdr:sp macro="" textlink="">
      <xdr:nvSpPr>
        <xdr:cNvPr id="99" name="【図書館】&#10;一人当たり面積最大値テキスト"/>
        <xdr:cNvSpPr txBox="1"/>
      </xdr:nvSpPr>
      <xdr:spPr>
        <a:xfrm>
          <a:off x="105664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34</xdr:row>
      <xdr:rowOff>76200</xdr:rowOff>
    </xdr:from>
    <xdr:to>
      <xdr:col>15</xdr:col>
      <xdr:colOff>269875</xdr:colOff>
      <xdr:row>34</xdr:row>
      <xdr:rowOff>76200</xdr:rowOff>
    </xdr:to>
    <xdr:cxnSp macro="">
      <xdr:nvCxnSpPr>
        <xdr:cNvPr id="100" name="直線コネクタ 99"/>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137177</xdr:rowOff>
    </xdr:from>
    <xdr:ext cx="469744" cy="259045"/>
    <xdr:sp macro="" textlink="">
      <xdr:nvSpPr>
        <xdr:cNvPr id="101" name="【図書館】&#10;一人当たり面積平均値テキスト"/>
        <xdr:cNvSpPr txBox="1"/>
      </xdr:nvSpPr>
      <xdr:spPr>
        <a:xfrm>
          <a:off x="10566400" y="613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158750</xdr:rowOff>
    </xdr:from>
    <xdr:to>
      <xdr:col>15</xdr:col>
      <xdr:colOff>231775</xdr:colOff>
      <xdr:row>36</xdr:row>
      <xdr:rowOff>88900</xdr:rowOff>
    </xdr:to>
    <xdr:sp macro="" textlink="">
      <xdr:nvSpPr>
        <xdr:cNvPr id="102" name="フローチャート : 判断 101"/>
        <xdr:cNvSpPr/>
      </xdr:nvSpPr>
      <xdr:spPr>
        <a:xfrm>
          <a:off x="10426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19050</xdr:rowOff>
    </xdr:from>
    <xdr:to>
      <xdr:col>14</xdr:col>
      <xdr:colOff>79375</xdr:colOff>
      <xdr:row>37</xdr:row>
      <xdr:rowOff>120650</xdr:rowOff>
    </xdr:to>
    <xdr:sp macro="" textlink="">
      <xdr:nvSpPr>
        <xdr:cNvPr id="103" name="フローチャート : 判断 102"/>
        <xdr:cNvSpPr/>
      </xdr:nvSpPr>
      <xdr:spPr>
        <a:xfrm>
          <a:off x="958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137177</xdr:rowOff>
    </xdr:from>
    <xdr:ext cx="469744" cy="259045"/>
    <xdr:sp macro="" textlink="">
      <xdr:nvSpPr>
        <xdr:cNvPr id="104" name="n_1ave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0</xdr:rowOff>
    </xdr:from>
    <xdr:to>
      <xdr:col>14</xdr:col>
      <xdr:colOff>79375</xdr:colOff>
      <xdr:row>42</xdr:row>
      <xdr:rowOff>101600</xdr:rowOff>
    </xdr:to>
    <xdr:sp macro="" textlink="">
      <xdr:nvSpPr>
        <xdr:cNvPr id="110" name="円/楕円 109"/>
        <xdr:cNvSpPr/>
      </xdr:nvSpPr>
      <xdr:spPr>
        <a:xfrm>
          <a:off x="95885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92727</xdr:rowOff>
    </xdr:from>
    <xdr:ext cx="469744" cy="259045"/>
    <xdr:sp macro="" textlink="">
      <xdr:nvSpPr>
        <xdr:cNvPr id="111" name="n_1mainValue【図書館】&#10;一人当たり面積"/>
        <xdr:cNvSpPr txBox="1"/>
      </xdr:nvSpPr>
      <xdr:spPr>
        <a:xfrm>
          <a:off x="9391727" y="729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52" name="直線コネクタ 151"/>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3"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4" name="直線コネクタ 153"/>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5" name="【福祉施設】&#10;有形固定資産減価償却率最大値テキスト"/>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6" name="直線コネクタ 155"/>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7" name="【福祉施設】&#10;有形固定資産減価償却率平均値テキスト"/>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8" name="フローチャート : 判断 157"/>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9" name="フローチャート : 判断 158"/>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0"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158750</xdr:rowOff>
    </xdr:from>
    <xdr:to>
      <xdr:col>5</xdr:col>
      <xdr:colOff>409575</xdr:colOff>
      <xdr:row>83</xdr:row>
      <xdr:rowOff>88900</xdr:rowOff>
    </xdr:to>
    <xdr:sp macro="" textlink="">
      <xdr:nvSpPr>
        <xdr:cNvPr id="166" name="円/楕円 165"/>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105427</xdr:rowOff>
    </xdr:from>
    <xdr:ext cx="405111" cy="259045"/>
    <xdr:sp macro="" textlink="">
      <xdr:nvSpPr>
        <xdr:cNvPr id="167" name="n_1mainValue【福祉施設】&#10;有形固定資産減価償却率"/>
        <xdr:cNvSpPr txBox="1"/>
      </xdr:nvSpPr>
      <xdr:spPr>
        <a:xfrm>
          <a:off x="3582043"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114844</xdr:rowOff>
    </xdr:from>
    <xdr:to>
      <xdr:col>15</xdr:col>
      <xdr:colOff>180340</xdr:colOff>
      <xdr:row>84</xdr:row>
      <xdr:rowOff>80555</xdr:rowOff>
    </xdr:to>
    <xdr:cxnSp macro="">
      <xdr:nvCxnSpPr>
        <xdr:cNvPr id="194" name="直線コネクタ 193"/>
        <xdr:cNvCxnSpPr/>
      </xdr:nvCxnSpPr>
      <xdr:spPr>
        <a:xfrm flipV="1">
          <a:off x="10476865" y="13316494"/>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84382</xdr:rowOff>
    </xdr:from>
    <xdr:ext cx="469744" cy="259045"/>
    <xdr:sp macro="" textlink="">
      <xdr:nvSpPr>
        <xdr:cNvPr id="195" name="【福祉施設】&#10;一人当たり面積最小値テキスト"/>
        <xdr:cNvSpPr txBox="1"/>
      </xdr:nvSpPr>
      <xdr:spPr>
        <a:xfrm>
          <a:off x="105664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84</xdr:row>
      <xdr:rowOff>80555</xdr:rowOff>
    </xdr:from>
    <xdr:to>
      <xdr:col>15</xdr:col>
      <xdr:colOff>269875</xdr:colOff>
      <xdr:row>84</xdr:row>
      <xdr:rowOff>80555</xdr:rowOff>
    </xdr:to>
    <xdr:cxnSp macro="">
      <xdr:nvCxnSpPr>
        <xdr:cNvPr id="196" name="直線コネクタ 195"/>
        <xdr:cNvCxnSpPr/>
      </xdr:nvCxnSpPr>
      <xdr:spPr>
        <a:xfrm>
          <a:off x="10388600" y="1448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61521</xdr:rowOff>
    </xdr:from>
    <xdr:ext cx="469744" cy="259045"/>
    <xdr:sp macro="" textlink="">
      <xdr:nvSpPr>
        <xdr:cNvPr id="197" name="【福祉施設】&#10;一人当たり面積最大値テキスト"/>
        <xdr:cNvSpPr txBox="1"/>
      </xdr:nvSpPr>
      <xdr:spPr>
        <a:xfrm>
          <a:off x="10566400" y="130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77</xdr:row>
      <xdr:rowOff>114844</xdr:rowOff>
    </xdr:from>
    <xdr:to>
      <xdr:col>15</xdr:col>
      <xdr:colOff>269875</xdr:colOff>
      <xdr:row>77</xdr:row>
      <xdr:rowOff>114844</xdr:rowOff>
    </xdr:to>
    <xdr:cxnSp macro="">
      <xdr:nvCxnSpPr>
        <xdr:cNvPr id="198" name="直線コネクタ 197"/>
        <xdr:cNvCxnSpPr/>
      </xdr:nvCxnSpPr>
      <xdr:spPr>
        <a:xfrm>
          <a:off x="10388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68597</xdr:rowOff>
    </xdr:from>
    <xdr:ext cx="469744" cy="259045"/>
    <xdr:sp macro="" textlink="">
      <xdr:nvSpPr>
        <xdr:cNvPr id="199" name="【福祉施設】&#10;一人当たり面積平均値テキスト"/>
        <xdr:cNvSpPr txBox="1"/>
      </xdr:nvSpPr>
      <xdr:spPr>
        <a:xfrm>
          <a:off x="10566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00" name="フローチャート : 判断 199"/>
        <xdr:cNvSpPr/>
      </xdr:nvSpPr>
      <xdr:spPr>
        <a:xfrm>
          <a:off x="10426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152219</xdr:rowOff>
    </xdr:from>
    <xdr:to>
      <xdr:col>14</xdr:col>
      <xdr:colOff>79375</xdr:colOff>
      <xdr:row>82</xdr:row>
      <xdr:rowOff>82369</xdr:rowOff>
    </xdr:to>
    <xdr:sp macro="" textlink="">
      <xdr:nvSpPr>
        <xdr:cNvPr id="201" name="フローチャート : 判断 200"/>
        <xdr:cNvSpPr/>
      </xdr:nvSpPr>
      <xdr:spPr>
        <a:xfrm>
          <a:off x="9588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98896</xdr:rowOff>
    </xdr:from>
    <xdr:ext cx="469744" cy="259045"/>
    <xdr:sp macro="" textlink="">
      <xdr:nvSpPr>
        <xdr:cNvPr id="202" name="n_1aveValue【福祉施設】&#10;一人当たり面積"/>
        <xdr:cNvSpPr txBox="1"/>
      </xdr:nvSpPr>
      <xdr:spPr>
        <a:xfrm>
          <a:off x="9391727" y="138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162016</xdr:rowOff>
    </xdr:from>
    <xdr:to>
      <xdr:col>14</xdr:col>
      <xdr:colOff>79375</xdr:colOff>
      <xdr:row>86</xdr:row>
      <xdr:rowOff>92166</xdr:rowOff>
    </xdr:to>
    <xdr:sp macro="" textlink="">
      <xdr:nvSpPr>
        <xdr:cNvPr id="208" name="円/楕円 207"/>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83293</xdr:rowOff>
    </xdr:from>
    <xdr:ext cx="469744" cy="259045"/>
    <xdr:sp macro="" textlink="">
      <xdr:nvSpPr>
        <xdr:cNvPr id="209" name="n_1mainValue【福祉施設】&#10;一人当たり面積"/>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1" name="正方形/長方形 21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2" name="正方形/長方形 21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3" name="正方形/長方形 21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4" name="正方形/長方形 21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7" name="正方形/長方形 21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8" name="正方形/長方形 21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9" name="正方形/長方形 21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0" name="正方形/長方形 21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3" name="正方形/長方形 222"/>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4" name="正方形/長方形 223"/>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5" name="正方形/長方形 224"/>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6" name="正方形/長方形 225"/>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0" name="テキスト ボックス 23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2" name="テキスト ボックス 24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52070</xdr:rowOff>
    </xdr:from>
    <xdr:to>
      <xdr:col>22</xdr:col>
      <xdr:colOff>415925</xdr:colOff>
      <xdr:row>38</xdr:row>
      <xdr:rowOff>153670</xdr:rowOff>
    </xdr:to>
    <xdr:sp macro="" textlink="">
      <xdr:nvSpPr>
        <xdr:cNvPr id="244" name="フローチャート : 判断 2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144797</xdr:rowOff>
    </xdr:from>
    <xdr:ext cx="405111" cy="259045"/>
    <xdr:sp macro="" textlink="">
      <xdr:nvSpPr>
        <xdr:cNvPr id="245" name="n_1aveValue【一般廃棄物処理施設】&#10;有形固定資産減価償却率"/>
        <xdr:cNvSpPr txBox="1"/>
      </xdr:nvSpPr>
      <xdr:spPr>
        <a:xfrm>
          <a:off x="15266043"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46" name="テキスト ボックス 2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7" name="テキスト ボックス 2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8" name="テキスト ボックス 2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9" name="テキスト ボックス 2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0" name="テキスト ボックス 2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74930</xdr:rowOff>
    </xdr:from>
    <xdr:to>
      <xdr:col>22</xdr:col>
      <xdr:colOff>415925</xdr:colOff>
      <xdr:row>34</xdr:row>
      <xdr:rowOff>5080</xdr:rowOff>
    </xdr:to>
    <xdr:sp macro="" textlink="">
      <xdr:nvSpPr>
        <xdr:cNvPr id="251" name="円/楕円 250"/>
        <xdr:cNvSpPr/>
      </xdr:nvSpPr>
      <xdr:spPr>
        <a:xfrm>
          <a:off x="15430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21607</xdr:rowOff>
    </xdr:from>
    <xdr:ext cx="405111" cy="259045"/>
    <xdr:sp macro="" textlink="">
      <xdr:nvSpPr>
        <xdr:cNvPr id="252" name="n_1mainValue【一般廃棄物処理施設】&#10;有形固定資産減価償却率"/>
        <xdr:cNvSpPr txBox="1"/>
      </xdr:nvSpPr>
      <xdr:spPr>
        <a:xfrm>
          <a:off x="15266043"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54" name="正方形/長方形 253"/>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55" name="正方形/長方形 254"/>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56" name="正方形/長方形 255"/>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57" name="正方形/長方形 256"/>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8" name="正方形/長方形 2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1" name="テキスト ボックス 26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262" name="直線コネクタ 2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263" name="テキスト ボックス 262"/>
        <xdr:cNvSpPr txBox="1"/>
      </xdr:nvSpPr>
      <xdr:spPr>
        <a:xfrm>
          <a:off x="17692581" y="690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4" name="直線コネクタ 2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65" name="テキスト ボックス 2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66" name="直線コネクタ 2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267" name="テキスト ボックス 2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8" name="直線コネクタ 2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69" name="テキスト ボックス 2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2883</xdr:rowOff>
    </xdr:from>
    <xdr:to>
      <xdr:col>31</xdr:col>
      <xdr:colOff>85725</xdr:colOff>
      <xdr:row>41</xdr:row>
      <xdr:rowOff>104483</xdr:rowOff>
    </xdr:to>
    <xdr:sp macro="" textlink="">
      <xdr:nvSpPr>
        <xdr:cNvPr id="271" name="フローチャート : 判断 270"/>
        <xdr:cNvSpPr/>
      </xdr:nvSpPr>
      <xdr:spPr>
        <a:xfrm>
          <a:off x="21272500" y="7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95610</xdr:rowOff>
    </xdr:from>
    <xdr:ext cx="534377" cy="259045"/>
    <xdr:sp macro="" textlink="">
      <xdr:nvSpPr>
        <xdr:cNvPr id="272" name="n_1aveValue【一般廃棄物処理施設】&#10;一人当たり有形固定資産（償却資産）額"/>
        <xdr:cNvSpPr txBox="1"/>
      </xdr:nvSpPr>
      <xdr:spPr>
        <a:xfrm>
          <a:off x="21043411" y="71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73" name="テキスト ボックス 2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4" name="テキスト ボックス 2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5" name="テキスト ボックス 2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6" name="テキスト ボックス 2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7" name="テキスト ボックス 2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100381</xdr:rowOff>
    </xdr:from>
    <xdr:to>
      <xdr:col>31</xdr:col>
      <xdr:colOff>85725</xdr:colOff>
      <xdr:row>40</xdr:row>
      <xdr:rowOff>30531</xdr:rowOff>
    </xdr:to>
    <xdr:sp macro="" textlink="">
      <xdr:nvSpPr>
        <xdr:cNvPr id="278" name="円/楕円 277"/>
        <xdr:cNvSpPr/>
      </xdr:nvSpPr>
      <xdr:spPr>
        <a:xfrm>
          <a:off x="21272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47058</xdr:rowOff>
    </xdr:from>
    <xdr:ext cx="599010" cy="259045"/>
    <xdr:sp macro="" textlink="">
      <xdr:nvSpPr>
        <xdr:cNvPr id="279" name="n_1mainValue【一般廃棄物処理施設】&#10;一人当たり有形固定資産（償却資産）額"/>
        <xdr:cNvSpPr txBox="1"/>
      </xdr:nvSpPr>
      <xdr:spPr>
        <a:xfrm>
          <a:off x="21011094" y="656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7" name="正方形/長方形 2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8" name="テキスト ボックス 2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9" name="直線コネクタ 2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0" name="テキスト ボックス 2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1" name="直線コネクタ 2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2" name="テキスト ボックス 2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3" name="直線コネクタ 2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94" name="テキスト ボックス 2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5" name="直線コネクタ 2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96" name="テキスト ボックス 2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97" name="直線コネクタ 2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98" name="テキスト ボックス 2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99" name="直線コネクタ 2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0" name="テキスト ボックス 2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19050</xdr:rowOff>
    </xdr:from>
    <xdr:to>
      <xdr:col>23</xdr:col>
      <xdr:colOff>516889</xdr:colOff>
      <xdr:row>63</xdr:row>
      <xdr:rowOff>87630</xdr:rowOff>
    </xdr:to>
    <xdr:cxnSp macro="">
      <xdr:nvCxnSpPr>
        <xdr:cNvPr id="304" name="直線コネクタ 303"/>
        <xdr:cNvCxnSpPr/>
      </xdr:nvCxnSpPr>
      <xdr:spPr>
        <a:xfrm flipV="1">
          <a:off x="16318864" y="1013460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05"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06" name="直線コネクタ 30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137177</xdr:rowOff>
    </xdr:from>
    <xdr:ext cx="405111" cy="259045"/>
    <xdr:sp macro="" textlink="">
      <xdr:nvSpPr>
        <xdr:cNvPr id="307" name="【保健センター・保健所】&#10;有形固定資産減価償却率最大値テキスト"/>
        <xdr:cNvSpPr txBox="1"/>
      </xdr:nvSpPr>
      <xdr:spPr>
        <a:xfrm>
          <a:off x="16408400"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59</xdr:row>
      <xdr:rowOff>19050</xdr:rowOff>
    </xdr:from>
    <xdr:to>
      <xdr:col>23</xdr:col>
      <xdr:colOff>606425</xdr:colOff>
      <xdr:row>59</xdr:row>
      <xdr:rowOff>19050</xdr:rowOff>
    </xdr:to>
    <xdr:cxnSp macro="">
      <xdr:nvCxnSpPr>
        <xdr:cNvPr id="308" name="直線コネクタ 307"/>
        <xdr:cNvCxnSpPr/>
      </xdr:nvCxnSpPr>
      <xdr:spPr>
        <a:xfrm>
          <a:off x="16230600" y="1013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87647</xdr:rowOff>
    </xdr:from>
    <xdr:ext cx="405111" cy="259045"/>
    <xdr:sp macro="" textlink="">
      <xdr:nvSpPr>
        <xdr:cNvPr id="309" name="【保健センター・保健所】&#10;有形固定資産減価償却率平均値テキスト"/>
        <xdr:cNvSpPr txBox="1"/>
      </xdr:nvSpPr>
      <xdr:spPr>
        <a:xfrm>
          <a:off x="164084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10" name="フローチャート : 判断 309"/>
        <xdr:cNvSpPr/>
      </xdr:nvSpPr>
      <xdr:spPr>
        <a:xfrm>
          <a:off x="16268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128270</xdr:rowOff>
    </xdr:from>
    <xdr:to>
      <xdr:col>22</xdr:col>
      <xdr:colOff>415925</xdr:colOff>
      <xdr:row>62</xdr:row>
      <xdr:rowOff>58420</xdr:rowOff>
    </xdr:to>
    <xdr:sp macro="" textlink="">
      <xdr:nvSpPr>
        <xdr:cNvPr id="311" name="フローチャート : 判断 310"/>
        <xdr:cNvSpPr/>
      </xdr:nvSpPr>
      <xdr:spPr>
        <a:xfrm>
          <a:off x="1543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49547</xdr:rowOff>
    </xdr:from>
    <xdr:ext cx="405111" cy="259045"/>
    <xdr:sp macro="" textlink="">
      <xdr:nvSpPr>
        <xdr:cNvPr id="312" name="n_1aveValue【保健センター・保健所】&#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135890</xdr:rowOff>
    </xdr:from>
    <xdr:to>
      <xdr:col>22</xdr:col>
      <xdr:colOff>415925</xdr:colOff>
      <xdr:row>55</xdr:row>
      <xdr:rowOff>66040</xdr:rowOff>
    </xdr:to>
    <xdr:sp macro="" textlink="">
      <xdr:nvSpPr>
        <xdr:cNvPr id="318" name="円/楕円 317"/>
        <xdr:cNvSpPr/>
      </xdr:nvSpPr>
      <xdr:spPr>
        <a:xfrm>
          <a:off x="154305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82567</xdr:rowOff>
    </xdr:from>
    <xdr:ext cx="405111" cy="259045"/>
    <xdr:sp macro="" textlink="">
      <xdr:nvSpPr>
        <xdr:cNvPr id="319" name="n_1mainValue【保健センター・保健所】&#10;有形固定資産減価償却率"/>
        <xdr:cNvSpPr txBox="1"/>
      </xdr:nvSpPr>
      <xdr:spPr>
        <a:xfrm>
          <a:off x="15266043"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7" name="正方形/長方形 3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8" name="テキスト ボックス 3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9" name="直線コネクタ 3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0" name="テキスト ボックス 3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31" name="直線コネクタ 3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2" name="テキスト ボックス 3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3" name="直線コネクタ 3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4" name="テキスト ボックス 3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35" name="直線コネクタ 3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36" name="テキスト ボックス 3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37" name="直線コネクタ 3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38" name="テキスト ボックス 3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39" name="直線コネクタ 3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0" name="テキスト ボックス 3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1" name="直線コネクタ 3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2" name="テキスト ボックス 3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158750</xdr:rowOff>
    </xdr:from>
    <xdr:to>
      <xdr:col>32</xdr:col>
      <xdr:colOff>186689</xdr:colOff>
      <xdr:row>63</xdr:row>
      <xdr:rowOff>44450</xdr:rowOff>
    </xdr:to>
    <xdr:cxnSp macro="">
      <xdr:nvCxnSpPr>
        <xdr:cNvPr id="344" name="直線コネクタ 343"/>
        <xdr:cNvCxnSpPr/>
      </xdr:nvCxnSpPr>
      <xdr:spPr>
        <a:xfrm flipV="1">
          <a:off x="22160864" y="99314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48277</xdr:rowOff>
    </xdr:from>
    <xdr:ext cx="469744" cy="259045"/>
    <xdr:sp macro="" textlink="">
      <xdr:nvSpPr>
        <xdr:cNvPr id="345" name="【保健センター・保健所】&#10;一人当たり面積最小値テキスト"/>
        <xdr:cNvSpPr txBox="1"/>
      </xdr:nvSpPr>
      <xdr:spPr>
        <a:xfrm>
          <a:off x="222504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44450</xdr:rowOff>
    </xdr:from>
    <xdr:to>
      <xdr:col>32</xdr:col>
      <xdr:colOff>276225</xdr:colOff>
      <xdr:row>63</xdr:row>
      <xdr:rowOff>44450</xdr:rowOff>
    </xdr:to>
    <xdr:cxnSp macro="">
      <xdr:nvCxnSpPr>
        <xdr:cNvPr id="346" name="直線コネクタ 345"/>
        <xdr:cNvCxnSpPr/>
      </xdr:nvCxnSpPr>
      <xdr:spPr>
        <a:xfrm>
          <a:off x="22072600" y="1084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105427</xdr:rowOff>
    </xdr:from>
    <xdr:ext cx="469744" cy="259045"/>
    <xdr:sp macro="" textlink="">
      <xdr:nvSpPr>
        <xdr:cNvPr id="347" name="【保健センター・保健所】&#10;一人当たり面積最大値テキスト"/>
        <xdr:cNvSpPr txBox="1"/>
      </xdr:nvSpPr>
      <xdr:spPr>
        <a:xfrm>
          <a:off x="22250400"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57</xdr:row>
      <xdr:rowOff>158750</xdr:rowOff>
    </xdr:from>
    <xdr:to>
      <xdr:col>32</xdr:col>
      <xdr:colOff>276225</xdr:colOff>
      <xdr:row>57</xdr:row>
      <xdr:rowOff>158750</xdr:rowOff>
    </xdr:to>
    <xdr:cxnSp macro="">
      <xdr:nvCxnSpPr>
        <xdr:cNvPr id="348" name="直線コネクタ 347"/>
        <xdr:cNvCxnSpPr/>
      </xdr:nvCxnSpPr>
      <xdr:spPr>
        <a:xfrm>
          <a:off x="22072600" y="993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349"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350" name="フローチャート : 判断 349"/>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95250</xdr:rowOff>
    </xdr:from>
    <xdr:to>
      <xdr:col>31</xdr:col>
      <xdr:colOff>85725</xdr:colOff>
      <xdr:row>58</xdr:row>
      <xdr:rowOff>25400</xdr:rowOff>
    </xdr:to>
    <xdr:sp macro="" textlink="">
      <xdr:nvSpPr>
        <xdr:cNvPr id="351" name="フローチャート : 判断 350"/>
        <xdr:cNvSpPr/>
      </xdr:nvSpPr>
      <xdr:spPr>
        <a:xfrm>
          <a:off x="21272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16527</xdr:rowOff>
    </xdr:from>
    <xdr:ext cx="469744" cy="259045"/>
    <xdr:sp macro="" textlink="">
      <xdr:nvSpPr>
        <xdr:cNvPr id="352" name="n_1ave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3" name="テキスト ボックス 3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4" name="テキスト ボックス 3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5" name="テキスト ボックス 3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6" name="テキスト ボックス 3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7" name="テキスト ボックス 3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139700</xdr:rowOff>
    </xdr:from>
    <xdr:to>
      <xdr:col>31</xdr:col>
      <xdr:colOff>85725</xdr:colOff>
      <xdr:row>55</xdr:row>
      <xdr:rowOff>69850</xdr:rowOff>
    </xdr:to>
    <xdr:sp macro="" textlink="">
      <xdr:nvSpPr>
        <xdr:cNvPr id="358" name="円/楕円 357"/>
        <xdr:cNvSpPr/>
      </xdr:nvSpPr>
      <xdr:spPr>
        <a:xfrm>
          <a:off x="21272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359" name="n_1main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68" name="テキスト ボックス 3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69" name="直線コネクタ 3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70" name="直線コネクタ 3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71" name="テキスト ボックス 3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72" name="直線コネクタ 3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73" name="テキスト ボックス 3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74" name="直線コネクタ 3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75" name="テキスト ボックス 3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76" name="直線コネクタ 3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77" name="テキスト ボックス 3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78" name="直線コネクタ 3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79" name="テキスト ボックス 3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80" name="直線コネクタ 3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81" name="テキスト ボックス 3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2" name="直線コネクタ 3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3" name="テキスト ボックス 3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85" name="直線コネクタ 384"/>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86"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87" name="直線コネクタ 386"/>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88"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89" name="直線コネクタ 388"/>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90"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91" name="フローチャート : 判断 390"/>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92" name="フローチャート : 判断 391"/>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93"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60779</xdr:rowOff>
    </xdr:from>
    <xdr:to>
      <xdr:col>22</xdr:col>
      <xdr:colOff>415925</xdr:colOff>
      <xdr:row>78</xdr:row>
      <xdr:rowOff>162379</xdr:rowOff>
    </xdr:to>
    <xdr:sp macro="" textlink="">
      <xdr:nvSpPr>
        <xdr:cNvPr id="399" name="円/楕円 398"/>
        <xdr:cNvSpPr/>
      </xdr:nvSpPr>
      <xdr:spPr>
        <a:xfrm>
          <a:off x="15430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7456</xdr:rowOff>
    </xdr:from>
    <xdr:ext cx="405111" cy="259045"/>
    <xdr:sp macro="" textlink="">
      <xdr:nvSpPr>
        <xdr:cNvPr id="400" name="n_1mainValue【消防施設】&#10;有形固定資産減価償却率"/>
        <xdr:cNvSpPr txBox="1"/>
      </xdr:nvSpPr>
      <xdr:spPr>
        <a:xfrm>
          <a:off x="15266043"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1" name="正方形/長方形 4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2" name="正方形/長方形 4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3" name="正方形/長方形 4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4" name="正方形/長方形 4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5" name="正方形/長方形 4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6" name="正方形/長方形 4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7" name="正方形/長方形 4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8" name="正方形/長方形 4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9" name="テキスト ボックス 4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0" name="直線コネクタ 4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11" name="直線コネクタ 41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12" name="テキスト ボックス 41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3" name="直線コネクタ 4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4" name="テキスト ボックス 4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15" name="直線コネクタ 41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16" name="テキスト ボックス 41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17" name="直線コネクタ 4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18" name="テキスト ボックス 4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20" name="直線コネクタ 419"/>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21"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22" name="直線コネクタ 421"/>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23"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24" name="直線コネクタ 423"/>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25"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26" name="フローチャート : 判断 425"/>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27" name="フローチャート : 判断 426"/>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428"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29" name="テキスト ボックス 4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0" name="テキスト ボックス 4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1" name="テキスト ボックス 4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2" name="テキスト ボックス 4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3" name="テキスト ボックス 4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153036</xdr:rowOff>
    </xdr:from>
    <xdr:to>
      <xdr:col>31</xdr:col>
      <xdr:colOff>85725</xdr:colOff>
      <xdr:row>82</xdr:row>
      <xdr:rowOff>83186</xdr:rowOff>
    </xdr:to>
    <xdr:sp macro="" textlink="">
      <xdr:nvSpPr>
        <xdr:cNvPr id="434" name="円/楕円 433"/>
        <xdr:cNvSpPr/>
      </xdr:nvSpPr>
      <xdr:spPr>
        <a:xfrm>
          <a:off x="2127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74313</xdr:rowOff>
    </xdr:from>
    <xdr:ext cx="469744" cy="259045"/>
    <xdr:sp macro="" textlink="">
      <xdr:nvSpPr>
        <xdr:cNvPr id="435" name="n_1mainValue【消防施設】&#10;一人当たり面積"/>
        <xdr:cNvSpPr txBox="1"/>
      </xdr:nvSpPr>
      <xdr:spPr>
        <a:xfrm>
          <a:off x="21075727" y="141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6" name="テキスト ボックス 4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7" name="直線コネクタ 44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48" name="テキスト ボックス 44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49" name="直線コネクタ 44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0" name="テキスト ボックス 44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1" name="直線コネクタ 45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2" name="テキスト ボックス 45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3" name="直線コネクタ 4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4" name="テキスト ボックス 4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5" name="直線コネクタ 45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6" name="テキスト ボックス 45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7" name="直線コネクタ 45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58" name="テキスト ボックス 45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59" name="直線コネクタ 45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60" name="テキスト ボックス 459"/>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4" name="直線コネクタ 463"/>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5"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6" name="直線コネクタ 465"/>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7"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68" name="直線コネクタ 467"/>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69"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70" name="フローチャート : 判断 469"/>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71" name="フローチャート : 判断 470"/>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72"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99695</xdr:rowOff>
    </xdr:from>
    <xdr:to>
      <xdr:col>22</xdr:col>
      <xdr:colOff>415925</xdr:colOff>
      <xdr:row>103</xdr:row>
      <xdr:rowOff>29845</xdr:rowOff>
    </xdr:to>
    <xdr:sp macro="" textlink="">
      <xdr:nvSpPr>
        <xdr:cNvPr id="478" name="円/楕円 477"/>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46372</xdr:rowOff>
    </xdr:from>
    <xdr:ext cx="405111" cy="259045"/>
    <xdr:sp macro="" textlink="">
      <xdr:nvSpPr>
        <xdr:cNvPr id="479" name="n_1mainValue【庁舎】&#10;有形固定資産減価償却率"/>
        <xdr:cNvSpPr txBox="1"/>
      </xdr:nvSpPr>
      <xdr:spPr>
        <a:xfrm>
          <a:off x="15266043"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04" name="直線コネクタ 503"/>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05"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06" name="直線コネクタ 505"/>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07"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08" name="直線コネクタ 507"/>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09"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10" name="フローチャート : 判断 509"/>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11" name="フローチャート : 判断 51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12"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67311</xdr:rowOff>
    </xdr:from>
    <xdr:to>
      <xdr:col>31</xdr:col>
      <xdr:colOff>85725</xdr:colOff>
      <xdr:row>108</xdr:row>
      <xdr:rowOff>168911</xdr:rowOff>
    </xdr:to>
    <xdr:sp macro="" textlink="">
      <xdr:nvSpPr>
        <xdr:cNvPr id="518" name="円/楕円 517"/>
        <xdr:cNvSpPr/>
      </xdr:nvSpPr>
      <xdr:spPr>
        <a:xfrm>
          <a:off x="21272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160038</xdr:rowOff>
    </xdr:from>
    <xdr:ext cx="469744" cy="259045"/>
    <xdr:sp macro="" textlink="">
      <xdr:nvSpPr>
        <xdr:cNvPr id="519" name="n_1mainValue【庁舎】&#10;一人当たり面積"/>
        <xdr:cNvSpPr txBox="1"/>
      </xdr:nvSpPr>
      <xdr:spPr>
        <a:xfrm>
          <a:off x="210757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300">
            <a:effectLst/>
          </a:endParaRPr>
        </a:p>
        <a:p>
          <a:r>
            <a:rPr kumimoji="1" lang="ja-JP" altLang="ja-JP" sz="1300">
              <a:solidFill>
                <a:schemeClr val="dk1"/>
              </a:solidFill>
              <a:effectLst/>
              <a:latin typeface="+mn-lt"/>
              <a:ea typeface="+mn-ea"/>
              <a:cs typeface="+mn-cs"/>
            </a:rPr>
            <a:t>消防施設の老朽化対策については、消防屯所の津波浸水区域から高台への移転を順次行っているところであり、将来的には解消される見込である。</a:t>
          </a:r>
          <a:endParaRPr lang="ja-JP" altLang="ja-JP" sz="1300">
            <a:effectLst/>
          </a:endParaRPr>
        </a:p>
        <a:p>
          <a:r>
            <a:rPr kumimoji="1" lang="ja-JP" altLang="ja-JP" sz="1300">
              <a:solidFill>
                <a:schemeClr val="dk1"/>
              </a:solidFill>
              <a:effectLst/>
              <a:latin typeface="+mn-lt"/>
              <a:ea typeface="+mn-ea"/>
              <a:cs typeface="+mn-cs"/>
            </a:rPr>
            <a:t>庁舎の老朽化対策については平成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年度に本庁舎の高台移転を行うため大幅に改善される見込である。</a:t>
          </a:r>
          <a:endParaRPr lang="ja-JP" altLang="ja-JP" sz="1300">
            <a:effectLst/>
          </a:endParaRPr>
        </a:p>
        <a:p>
          <a:r>
            <a:rPr kumimoji="1" lang="ja-JP" altLang="ja-JP" sz="1300">
              <a:solidFill>
                <a:schemeClr val="dk1"/>
              </a:solidFill>
              <a:effectLst/>
              <a:latin typeface="+mn-lt"/>
              <a:ea typeface="+mn-ea"/>
              <a:cs typeface="+mn-cs"/>
            </a:rPr>
            <a:t>老朽化対策として個別計画を策定し計画的に修繕・改修を行っていく必要がある。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少子高齢化に伴う生産年齢人口の減少や、農業・漁業など一次産業の所得落ち込みにより、類似団体の平均を下回る状況が続いている。</a:t>
          </a:r>
          <a:endParaRPr kumimoji="1" lang="en-US" altLang="ja-JP" sz="1300">
            <a:latin typeface="ＭＳ Ｐゴシック"/>
          </a:endParaRPr>
        </a:p>
        <a:p>
          <a:r>
            <a:rPr kumimoji="1" lang="en-US" altLang="ja-JP" sz="1300">
              <a:latin typeface="ＭＳ Ｐゴシック"/>
            </a:rPr>
            <a:t>2016(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1月</a:t>
          </a:r>
          <a:r>
            <a:rPr kumimoji="1" lang="ja-JP" altLang="en-US" sz="1300">
              <a:latin typeface="ＭＳ Ｐゴシック"/>
            </a:rPr>
            <a:t>に策定した「黒潮町まち・ひと</a:t>
          </a:r>
          <a:r>
            <a:rPr kumimoji="1" lang="ja-JP" altLang="en-US" sz="1300">
              <a:solidFill>
                <a:sysClr val="windowText" lastClr="000000"/>
              </a:solidFill>
              <a:latin typeface="ＭＳ Ｐゴシック"/>
            </a:rPr>
            <a:t>・しごと創生戦略」により、人口減少の克服と地方創生を実現するため、子育て支援の充実や、安定した雇用の場の創出などにより、就業者数の増加を推進し、所得向上から自主財源である地方税の増収を図ることで、財政基盤</a:t>
          </a:r>
          <a:r>
            <a:rPr kumimoji="1" lang="ja-JP" altLang="en-US" sz="1300">
              <a:latin typeface="ＭＳ Ｐゴシック"/>
            </a:rPr>
            <a:t>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28年度</a:t>
          </a:r>
          <a:r>
            <a:rPr kumimoji="1" lang="ja-JP" altLang="en-US" sz="1300">
              <a:latin typeface="ＭＳ Ｐゴシック"/>
            </a:rPr>
            <a:t>は、し尿処理施設の定期修繕にともない、維持補修費で経常経費充当の一般財源が増加している。全体的には、普通交付税が合併算定替から一本算定への移行期間に入ったことにより縮減を始めており、分母である経常一般財源が減額となり、経常収支比率が前年度より高い数値となっている。</a:t>
          </a:r>
          <a:endParaRPr kumimoji="1" lang="en-US" altLang="ja-JP" sz="1300">
            <a:latin typeface="ＭＳ Ｐゴシック"/>
          </a:endParaRPr>
        </a:p>
        <a:p>
          <a:r>
            <a:rPr kumimoji="1" lang="ja-JP" altLang="en-US" sz="1300">
              <a:latin typeface="ＭＳ Ｐゴシック"/>
            </a:rPr>
            <a:t>今後も引き続き、歳出削減等の取り組みに努め、行財政構造の改革を推進し、経常経費の削減を図っていく必要がある。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66</xdr:row>
      <xdr:rowOff>82550</xdr:rowOff>
    </xdr:to>
    <xdr:cxnSp macro="">
      <xdr:nvCxnSpPr>
        <xdr:cNvPr id="133" name="直線コネクタ 132"/>
        <xdr:cNvCxnSpPr/>
      </xdr:nvCxnSpPr>
      <xdr:spPr>
        <a:xfrm>
          <a:off x="4114800" y="1102825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65</xdr:row>
      <xdr:rowOff>4656</xdr:rowOff>
    </xdr:to>
    <xdr:cxnSp macro="">
      <xdr:nvCxnSpPr>
        <xdr:cNvPr id="136" name="直線コネクタ 135"/>
        <xdr:cNvCxnSpPr/>
      </xdr:nvCxnSpPr>
      <xdr:spPr>
        <a:xfrm flipV="1">
          <a:off x="3225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4656</xdr:rowOff>
    </xdr:to>
    <xdr:cxnSp macro="">
      <xdr:nvCxnSpPr>
        <xdr:cNvPr id="139" name="直線コネクタ 138"/>
        <xdr:cNvCxnSpPr/>
      </xdr:nvCxnSpPr>
      <xdr:spPr>
        <a:xfrm>
          <a:off x="2336800" y="1114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65</xdr:row>
      <xdr:rowOff>4656</xdr:rowOff>
    </xdr:to>
    <xdr:cxnSp macro="">
      <xdr:nvCxnSpPr>
        <xdr:cNvPr id="142" name="直線コネクタ 141"/>
        <xdr:cNvCxnSpPr/>
      </xdr:nvCxnSpPr>
      <xdr:spPr>
        <a:xfrm>
          <a:off x="1447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52" name="円/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4" name="円/楕円 153"/>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5" name="テキスト ボックス 154"/>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8" name="円/楕円 157"/>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9" name="テキスト ボックス 158"/>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60" name="円/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[267,219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人件費は昨年に引き続き減少しているが、依然として類似団体と比べて高い水準にある。また、物件費は高校生サミット運営等に対する委託料の発生や、ふるさと納税関連経費の増加があった。</a:t>
          </a:r>
          <a:endParaRPr kumimoji="1" lang="en-US" altLang="ja-JP" sz="1300">
            <a:latin typeface="ＭＳ Ｐゴシック"/>
          </a:endParaRPr>
        </a:p>
        <a:p>
          <a:r>
            <a:rPr kumimoji="1" lang="ja-JP" altLang="en-US" sz="1300">
              <a:latin typeface="ＭＳ Ｐゴシック"/>
            </a:rPr>
            <a:t>地方版総合戦略を推進していくためにも、引き続き事業内容を精査しながら、最小の経費で最大の効果を求めていく。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25705</xdr:rowOff>
    </xdr:from>
    <xdr:to>
      <xdr:col>7</xdr:col>
      <xdr:colOff>152400</xdr:colOff>
      <xdr:row>83</xdr:row>
      <xdr:rowOff>89292</xdr:rowOff>
    </xdr:to>
    <xdr:cxnSp macro="">
      <xdr:nvCxnSpPr>
        <xdr:cNvPr id="198" name="直線コネクタ 197"/>
        <xdr:cNvCxnSpPr/>
      </xdr:nvCxnSpPr>
      <xdr:spPr>
        <a:xfrm>
          <a:off x="4114800" y="14256055"/>
          <a:ext cx="838200" cy="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6192</xdr:rowOff>
    </xdr:from>
    <xdr:to>
      <xdr:col>6</xdr:col>
      <xdr:colOff>0</xdr:colOff>
      <xdr:row>83</xdr:row>
      <xdr:rowOff>25705</xdr:rowOff>
    </xdr:to>
    <xdr:cxnSp macro="">
      <xdr:nvCxnSpPr>
        <xdr:cNvPr id="201" name="直線コネクタ 200"/>
        <xdr:cNvCxnSpPr/>
      </xdr:nvCxnSpPr>
      <xdr:spPr>
        <a:xfrm>
          <a:off x="3225800" y="14236542"/>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135686</xdr:rowOff>
    </xdr:from>
    <xdr:to>
      <xdr:col>4</xdr:col>
      <xdr:colOff>482600</xdr:colOff>
      <xdr:row>83</xdr:row>
      <xdr:rowOff>6192</xdr:rowOff>
    </xdr:to>
    <xdr:cxnSp macro="">
      <xdr:nvCxnSpPr>
        <xdr:cNvPr id="204" name="直線コネクタ 203"/>
        <xdr:cNvCxnSpPr/>
      </xdr:nvCxnSpPr>
      <xdr:spPr>
        <a:xfrm>
          <a:off x="2336800" y="14194586"/>
          <a:ext cx="889000" cy="4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93256</xdr:rowOff>
    </xdr:from>
    <xdr:to>
      <xdr:col>3</xdr:col>
      <xdr:colOff>279400</xdr:colOff>
      <xdr:row>82</xdr:row>
      <xdr:rowOff>135686</xdr:rowOff>
    </xdr:to>
    <xdr:cxnSp macro="">
      <xdr:nvCxnSpPr>
        <xdr:cNvPr id="207" name="直線コネクタ 206"/>
        <xdr:cNvCxnSpPr/>
      </xdr:nvCxnSpPr>
      <xdr:spPr>
        <a:xfrm>
          <a:off x="1447800" y="14152156"/>
          <a:ext cx="889000" cy="4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38492</xdr:rowOff>
    </xdr:from>
    <xdr:to>
      <xdr:col>7</xdr:col>
      <xdr:colOff>203200</xdr:colOff>
      <xdr:row>83</xdr:row>
      <xdr:rowOff>140092</xdr:rowOff>
    </xdr:to>
    <xdr:sp macro="" textlink="">
      <xdr:nvSpPr>
        <xdr:cNvPr id="217" name="円/楕円 216"/>
        <xdr:cNvSpPr/>
      </xdr:nvSpPr>
      <xdr:spPr>
        <a:xfrm>
          <a:off x="4902200" y="142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10569</xdr:rowOff>
    </xdr:from>
    <xdr:ext cx="762000" cy="259045"/>
    <xdr:sp macro="" textlink="">
      <xdr:nvSpPr>
        <xdr:cNvPr id="218" name="人件費・物件費等の状況該当値テキスト"/>
        <xdr:cNvSpPr txBox="1"/>
      </xdr:nvSpPr>
      <xdr:spPr>
        <a:xfrm>
          <a:off x="5041900" y="142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267,219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146355</xdr:rowOff>
    </xdr:from>
    <xdr:to>
      <xdr:col>6</xdr:col>
      <xdr:colOff>50800</xdr:colOff>
      <xdr:row>83</xdr:row>
      <xdr:rowOff>76505</xdr:rowOff>
    </xdr:to>
    <xdr:sp macro="" textlink="">
      <xdr:nvSpPr>
        <xdr:cNvPr id="219" name="円/楕円 218"/>
        <xdr:cNvSpPr/>
      </xdr:nvSpPr>
      <xdr:spPr>
        <a:xfrm>
          <a:off x="4064000" y="142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61282</xdr:rowOff>
    </xdr:from>
    <xdr:ext cx="736600" cy="259045"/>
    <xdr:sp macro="" textlink="">
      <xdr:nvSpPr>
        <xdr:cNvPr id="220" name="テキスト ボックス 219"/>
        <xdr:cNvSpPr txBox="1"/>
      </xdr:nvSpPr>
      <xdr:spPr>
        <a:xfrm>
          <a:off x="3733800" y="14291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248,773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126842</xdr:rowOff>
    </xdr:from>
    <xdr:to>
      <xdr:col>4</xdr:col>
      <xdr:colOff>533400</xdr:colOff>
      <xdr:row>83</xdr:row>
      <xdr:rowOff>56992</xdr:rowOff>
    </xdr:to>
    <xdr:sp macro="" textlink="">
      <xdr:nvSpPr>
        <xdr:cNvPr id="221" name="円/楕円 220"/>
        <xdr:cNvSpPr/>
      </xdr:nvSpPr>
      <xdr:spPr>
        <a:xfrm>
          <a:off x="3175000" y="141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41769</xdr:rowOff>
    </xdr:from>
    <xdr:ext cx="762000" cy="259045"/>
    <xdr:sp macro="" textlink="">
      <xdr:nvSpPr>
        <xdr:cNvPr id="222" name="テキスト ボックス 221"/>
        <xdr:cNvSpPr txBox="1"/>
      </xdr:nvSpPr>
      <xdr:spPr>
        <a:xfrm>
          <a:off x="2844800" y="142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84886</xdr:rowOff>
    </xdr:from>
    <xdr:to>
      <xdr:col>3</xdr:col>
      <xdr:colOff>330200</xdr:colOff>
      <xdr:row>83</xdr:row>
      <xdr:rowOff>15036</xdr:rowOff>
    </xdr:to>
    <xdr:sp macro="" textlink="">
      <xdr:nvSpPr>
        <xdr:cNvPr id="223" name="円/楕円 222"/>
        <xdr:cNvSpPr/>
      </xdr:nvSpPr>
      <xdr:spPr>
        <a:xfrm>
          <a:off x="2286000" y="141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171263</xdr:rowOff>
    </xdr:from>
    <xdr:ext cx="762000" cy="259045"/>
    <xdr:sp macro="" textlink="">
      <xdr:nvSpPr>
        <xdr:cNvPr id="224" name="テキスト ボックス 223"/>
        <xdr:cNvSpPr txBox="1"/>
      </xdr:nvSpPr>
      <xdr:spPr>
        <a:xfrm>
          <a:off x="1955800" y="1423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42456</xdr:rowOff>
    </xdr:from>
    <xdr:to>
      <xdr:col>2</xdr:col>
      <xdr:colOff>127000</xdr:colOff>
      <xdr:row>82</xdr:row>
      <xdr:rowOff>144056</xdr:rowOff>
    </xdr:to>
    <xdr:sp macro="" textlink="">
      <xdr:nvSpPr>
        <xdr:cNvPr id="225" name="円/楕円 224"/>
        <xdr:cNvSpPr/>
      </xdr:nvSpPr>
      <xdr:spPr>
        <a:xfrm>
          <a:off x="1397000" y="141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128833</xdr:rowOff>
    </xdr:from>
    <xdr:ext cx="762000" cy="259045"/>
    <xdr:sp macro="" textlink="">
      <xdr:nvSpPr>
        <xdr:cNvPr id="226" name="テキスト ボックス 225"/>
        <xdr:cNvSpPr txBox="1"/>
      </xdr:nvSpPr>
      <xdr:spPr>
        <a:xfrm>
          <a:off x="1066800" y="141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人勧に伴うベースアップなどにより、類似団体を上回る指数となっている。引き続き、適切な運用を行い、ラスパイレス指数の上昇抑制を図っていく。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130528</xdr:rowOff>
    </xdr:to>
    <xdr:cxnSp macro="">
      <xdr:nvCxnSpPr>
        <xdr:cNvPr id="260" name="直線コネクタ 259"/>
        <xdr:cNvCxnSpPr/>
      </xdr:nvCxnSpPr>
      <xdr:spPr>
        <a:xfrm>
          <a:off x="16179800" y="14082184"/>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60678</xdr:rowOff>
    </xdr:from>
    <xdr:to>
      <xdr:col>23</xdr:col>
      <xdr:colOff>406400</xdr:colOff>
      <xdr:row>82</xdr:row>
      <xdr:rowOff>23284</xdr:rowOff>
    </xdr:to>
    <xdr:cxnSp macro="">
      <xdr:nvCxnSpPr>
        <xdr:cNvPr id="263" name="直線コネクタ 262"/>
        <xdr:cNvCxnSpPr/>
      </xdr:nvCxnSpPr>
      <xdr:spPr>
        <a:xfrm>
          <a:off x="15290800" y="139481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125888</xdr:rowOff>
    </xdr:from>
    <xdr:ext cx="736600" cy="259045"/>
    <xdr:sp macro="" textlink="">
      <xdr:nvSpPr>
        <xdr:cNvPr id="265" name="テキスト ボックス 264"/>
        <xdr:cNvSpPr txBox="1"/>
      </xdr:nvSpPr>
      <xdr:spPr>
        <a:xfrm>
          <a:off x="15798800" y="1418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60678</xdr:rowOff>
    </xdr:from>
    <xdr:to>
      <xdr:col>22</xdr:col>
      <xdr:colOff>203200</xdr:colOff>
      <xdr:row>82</xdr:row>
      <xdr:rowOff>36689</xdr:rowOff>
    </xdr:to>
    <xdr:cxnSp macro="">
      <xdr:nvCxnSpPr>
        <xdr:cNvPr id="266" name="直線コネクタ 265"/>
        <xdr:cNvCxnSpPr/>
      </xdr:nvCxnSpPr>
      <xdr:spPr>
        <a:xfrm flipV="1">
          <a:off x="14401800" y="139481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32049</xdr:rowOff>
    </xdr:from>
    <xdr:ext cx="762000" cy="259045"/>
    <xdr:sp macro="" textlink="">
      <xdr:nvSpPr>
        <xdr:cNvPr id="268" name="テキスト ボックス 267"/>
        <xdr:cNvSpPr txBox="1"/>
      </xdr:nvSpPr>
      <xdr:spPr>
        <a:xfrm>
          <a:off x="149098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120650</xdr:rowOff>
    </xdr:to>
    <xdr:cxnSp macro="">
      <xdr:nvCxnSpPr>
        <xdr:cNvPr id="269" name="直線コネクタ 268"/>
        <xdr:cNvCxnSpPr/>
      </xdr:nvCxnSpPr>
      <xdr:spPr>
        <a:xfrm flipV="1">
          <a:off x="13512800" y="1409558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9" name="円/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51805</xdr:rowOff>
    </xdr:from>
    <xdr:ext cx="762000" cy="259045"/>
    <xdr:sp macro="" textlink="">
      <xdr:nvSpPr>
        <xdr:cNvPr id="280" name="給与水準   （国との比較）該当値テキスト"/>
        <xdr:cNvSpPr txBox="1"/>
      </xdr:nvSpPr>
      <xdr:spPr>
        <a:xfrm>
          <a:off x="17106900" y="141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81" name="円/楕円 280"/>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84261</xdr:rowOff>
    </xdr:from>
    <xdr:ext cx="736600" cy="259045"/>
    <xdr:sp macro="" textlink="">
      <xdr:nvSpPr>
        <xdr:cNvPr id="282" name="テキスト ボックス 281"/>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9878</xdr:rowOff>
    </xdr:from>
    <xdr:to>
      <xdr:col>22</xdr:col>
      <xdr:colOff>254000</xdr:colOff>
      <xdr:row>81</xdr:row>
      <xdr:rowOff>111478</xdr:rowOff>
    </xdr:to>
    <xdr:sp macro="" textlink="">
      <xdr:nvSpPr>
        <xdr:cNvPr id="283" name="円/楕円 282"/>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121655</xdr:rowOff>
    </xdr:from>
    <xdr:ext cx="762000" cy="259045"/>
    <xdr:sp macro="" textlink="">
      <xdr:nvSpPr>
        <xdr:cNvPr id="284" name="テキスト ボックス 283"/>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85" name="円/楕円 284"/>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72266</xdr:rowOff>
    </xdr:from>
    <xdr:ext cx="762000" cy="259045"/>
    <xdr:sp macro="" textlink="">
      <xdr:nvSpPr>
        <xdr:cNvPr id="286" name="テキスト ボックス 285"/>
        <xdr:cNvSpPr txBox="1"/>
      </xdr:nvSpPr>
      <xdr:spPr>
        <a:xfrm>
          <a:off x="140208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7" name="円/楕円 286"/>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8" name="テキスト ボックス 287"/>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年度策定の集中改革プランを上回るペースで人員削減を行ってきたが、保育所の直営などにより依然として類似団体を上回る職員数となっている。</a:t>
          </a:r>
          <a:endParaRPr kumimoji="1" lang="en-US" altLang="ja-JP" sz="1300">
            <a:latin typeface="ＭＳ Ｐゴシック"/>
          </a:endParaRPr>
        </a:p>
        <a:p>
          <a:r>
            <a:rPr kumimoji="1" lang="ja-JP" altLang="en-US" sz="1300">
              <a:latin typeface="ＭＳ Ｐゴシック"/>
            </a:rPr>
            <a:t>防災対策の増加や、人口減少に伴う地方創生事業による新たな行政ニーズに対応するため、職員数の削減は限界まできている状況である。</a:t>
          </a:r>
          <a:endParaRPr kumimoji="1" lang="en-US" altLang="ja-JP" sz="1300">
            <a:latin typeface="ＭＳ Ｐゴシック"/>
          </a:endParaRPr>
        </a:p>
        <a:p>
          <a:r>
            <a:rPr kumimoji="1" lang="ja-JP" altLang="en-US" sz="1300">
              <a:latin typeface="ＭＳ Ｐゴシック"/>
            </a:rPr>
            <a:t>財政状況をふまえた行政サービスの質と量をより良いものにしていくためにも、職員数をどのようにしていくかは切迫した課題となっている。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76041</xdr:rowOff>
    </xdr:from>
    <xdr:to>
      <xdr:col>24</xdr:col>
      <xdr:colOff>558800</xdr:colOff>
      <xdr:row>65</xdr:row>
      <xdr:rowOff>100171</xdr:rowOff>
    </xdr:to>
    <xdr:cxnSp macro="">
      <xdr:nvCxnSpPr>
        <xdr:cNvPr id="327" name="直線コネクタ 326"/>
        <xdr:cNvCxnSpPr/>
      </xdr:nvCxnSpPr>
      <xdr:spPr>
        <a:xfrm>
          <a:off x="16179800" y="112202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149463</xdr:rowOff>
    </xdr:from>
    <xdr:to>
      <xdr:col>23</xdr:col>
      <xdr:colOff>406400</xdr:colOff>
      <xdr:row>65</xdr:row>
      <xdr:rowOff>76041</xdr:rowOff>
    </xdr:to>
    <xdr:cxnSp macro="">
      <xdr:nvCxnSpPr>
        <xdr:cNvPr id="330" name="直線コネクタ 329"/>
        <xdr:cNvCxnSpPr/>
      </xdr:nvCxnSpPr>
      <xdr:spPr>
        <a:xfrm>
          <a:off x="15290800" y="11122263"/>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140415</xdr:rowOff>
    </xdr:from>
    <xdr:to>
      <xdr:col>22</xdr:col>
      <xdr:colOff>203200</xdr:colOff>
      <xdr:row>64</xdr:row>
      <xdr:rowOff>149463</xdr:rowOff>
    </xdr:to>
    <xdr:cxnSp macro="">
      <xdr:nvCxnSpPr>
        <xdr:cNvPr id="333" name="直線コネクタ 332"/>
        <xdr:cNvCxnSpPr/>
      </xdr:nvCxnSpPr>
      <xdr:spPr>
        <a:xfrm>
          <a:off x="14401800" y="1111321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140415</xdr:rowOff>
    </xdr:from>
    <xdr:to>
      <xdr:col>21</xdr:col>
      <xdr:colOff>0</xdr:colOff>
      <xdr:row>64</xdr:row>
      <xdr:rowOff>160020</xdr:rowOff>
    </xdr:to>
    <xdr:cxnSp macro="">
      <xdr:nvCxnSpPr>
        <xdr:cNvPr id="336" name="直線コネクタ 335"/>
        <xdr:cNvCxnSpPr/>
      </xdr:nvCxnSpPr>
      <xdr:spPr>
        <a:xfrm flipV="1">
          <a:off x="13512800" y="11113215"/>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49371</xdr:rowOff>
    </xdr:from>
    <xdr:to>
      <xdr:col>24</xdr:col>
      <xdr:colOff>609600</xdr:colOff>
      <xdr:row>65</xdr:row>
      <xdr:rowOff>150971</xdr:rowOff>
    </xdr:to>
    <xdr:sp macro="" textlink="">
      <xdr:nvSpPr>
        <xdr:cNvPr id="346" name="円/楕円 345"/>
        <xdr:cNvSpPr/>
      </xdr:nvSpPr>
      <xdr:spPr>
        <a:xfrm>
          <a:off x="169672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21448</xdr:rowOff>
    </xdr:from>
    <xdr:ext cx="762000" cy="259045"/>
    <xdr:sp macro="" textlink="">
      <xdr:nvSpPr>
        <xdr:cNvPr id="347" name="定員管理の状況該当値テキスト"/>
        <xdr:cNvSpPr txBox="1"/>
      </xdr:nvSpPr>
      <xdr:spPr>
        <a:xfrm>
          <a:off x="17106900" y="111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25241</xdr:rowOff>
    </xdr:from>
    <xdr:to>
      <xdr:col>23</xdr:col>
      <xdr:colOff>457200</xdr:colOff>
      <xdr:row>65</xdr:row>
      <xdr:rowOff>126841</xdr:rowOff>
    </xdr:to>
    <xdr:sp macro="" textlink="">
      <xdr:nvSpPr>
        <xdr:cNvPr id="348" name="円/楕円 347"/>
        <xdr:cNvSpPr/>
      </xdr:nvSpPr>
      <xdr:spPr>
        <a:xfrm>
          <a:off x="16129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111618</xdr:rowOff>
    </xdr:from>
    <xdr:ext cx="736600" cy="259045"/>
    <xdr:sp macro="" textlink="">
      <xdr:nvSpPr>
        <xdr:cNvPr id="349" name="テキスト ボックス 348"/>
        <xdr:cNvSpPr txBox="1"/>
      </xdr:nvSpPr>
      <xdr:spPr>
        <a:xfrm>
          <a:off x="15798800" y="112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98663</xdr:rowOff>
    </xdr:from>
    <xdr:to>
      <xdr:col>22</xdr:col>
      <xdr:colOff>254000</xdr:colOff>
      <xdr:row>65</xdr:row>
      <xdr:rowOff>28813</xdr:rowOff>
    </xdr:to>
    <xdr:sp macro="" textlink="">
      <xdr:nvSpPr>
        <xdr:cNvPr id="350" name="円/楕円 349"/>
        <xdr:cNvSpPr/>
      </xdr:nvSpPr>
      <xdr:spPr>
        <a:xfrm>
          <a:off x="15240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13590</xdr:rowOff>
    </xdr:from>
    <xdr:ext cx="762000" cy="259045"/>
    <xdr:sp macro="" textlink="">
      <xdr:nvSpPr>
        <xdr:cNvPr id="351" name="テキスト ボックス 350"/>
        <xdr:cNvSpPr txBox="1"/>
      </xdr:nvSpPr>
      <xdr:spPr>
        <a:xfrm>
          <a:off x="14909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89615</xdr:rowOff>
    </xdr:from>
    <xdr:to>
      <xdr:col>21</xdr:col>
      <xdr:colOff>50800</xdr:colOff>
      <xdr:row>65</xdr:row>
      <xdr:rowOff>19765</xdr:rowOff>
    </xdr:to>
    <xdr:sp macro="" textlink="">
      <xdr:nvSpPr>
        <xdr:cNvPr id="352" name="円/楕円 351"/>
        <xdr:cNvSpPr/>
      </xdr:nvSpPr>
      <xdr:spPr>
        <a:xfrm>
          <a:off x="14351000" y="11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4542</xdr:rowOff>
    </xdr:from>
    <xdr:ext cx="762000" cy="259045"/>
    <xdr:sp macro="" textlink="">
      <xdr:nvSpPr>
        <xdr:cNvPr id="353" name="テキスト ボックス 352"/>
        <xdr:cNvSpPr txBox="1"/>
      </xdr:nvSpPr>
      <xdr:spPr>
        <a:xfrm>
          <a:off x="14020800" y="1114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109220</xdr:rowOff>
    </xdr:from>
    <xdr:to>
      <xdr:col>19</xdr:col>
      <xdr:colOff>533400</xdr:colOff>
      <xdr:row>65</xdr:row>
      <xdr:rowOff>39370</xdr:rowOff>
    </xdr:to>
    <xdr:sp macro="" textlink="">
      <xdr:nvSpPr>
        <xdr:cNvPr id="354" name="円/楕円 353"/>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24147</xdr:rowOff>
    </xdr:from>
    <xdr:ext cx="762000" cy="259045"/>
    <xdr:sp macro="" textlink="">
      <xdr:nvSpPr>
        <xdr:cNvPr id="355" name="テキスト ボックス 354"/>
        <xdr:cNvSpPr txBox="1"/>
      </xdr:nvSpPr>
      <xdr:spPr>
        <a:xfrm>
          <a:off x="13131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市町村合併以降行ってきた繰上償還や、交付税措置の高い地方債での借入などにより、近年連続して数値改善を続けている。</a:t>
          </a:r>
          <a:endParaRPr kumimoji="1" lang="en-US" altLang="ja-JP" sz="1300">
            <a:latin typeface="ＭＳ Ｐゴシック"/>
          </a:endParaRPr>
        </a:p>
        <a:p>
          <a:r>
            <a:rPr kumimoji="1" lang="ja-JP" altLang="en-US" sz="1300">
              <a:latin typeface="ＭＳ Ｐゴシック"/>
            </a:rPr>
            <a:t>しかしながら、本庁舎や保育所移転事業などの大型事業による地方債残高の増加や、普通交付税の縮減により、今後は数値の悪化が見込まれる。事業内容を精査することで必要性を確認し、さらなる繰上償還の実施により、実質公債費比率の上昇を抑えていく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134761</xdr:rowOff>
    </xdr:from>
    <xdr:to>
      <xdr:col>24</xdr:col>
      <xdr:colOff>558800</xdr:colOff>
      <xdr:row>39</xdr:row>
      <xdr:rowOff>30339</xdr:rowOff>
    </xdr:to>
    <xdr:cxnSp macro="">
      <xdr:nvCxnSpPr>
        <xdr:cNvPr id="390" name="直線コネクタ 389"/>
        <xdr:cNvCxnSpPr/>
      </xdr:nvCxnSpPr>
      <xdr:spPr>
        <a:xfrm flipV="1">
          <a:off x="16179800" y="66498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30339</xdr:rowOff>
    </xdr:from>
    <xdr:to>
      <xdr:col>23</xdr:col>
      <xdr:colOff>406400</xdr:colOff>
      <xdr:row>40</xdr:row>
      <xdr:rowOff>46567</xdr:rowOff>
    </xdr:to>
    <xdr:cxnSp macro="">
      <xdr:nvCxnSpPr>
        <xdr:cNvPr id="393" name="直線コネクタ 392"/>
        <xdr:cNvCxnSpPr/>
      </xdr:nvCxnSpPr>
      <xdr:spPr>
        <a:xfrm flipV="1">
          <a:off x="15290800" y="67168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103011</xdr:rowOff>
    </xdr:to>
    <xdr:cxnSp macro="">
      <xdr:nvCxnSpPr>
        <xdr:cNvPr id="396" name="直線コネクタ 395"/>
        <xdr:cNvCxnSpPr/>
      </xdr:nvCxnSpPr>
      <xdr:spPr>
        <a:xfrm flipV="1">
          <a:off x="14401800" y="69045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103011</xdr:rowOff>
    </xdr:from>
    <xdr:to>
      <xdr:col>21</xdr:col>
      <xdr:colOff>0</xdr:colOff>
      <xdr:row>42</xdr:row>
      <xdr:rowOff>79022</xdr:rowOff>
    </xdr:to>
    <xdr:cxnSp macro="">
      <xdr:nvCxnSpPr>
        <xdr:cNvPr id="399" name="直線コネクタ 398"/>
        <xdr:cNvCxnSpPr/>
      </xdr:nvCxnSpPr>
      <xdr:spPr>
        <a:xfrm flipV="1">
          <a:off x="13512800" y="71324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83961</xdr:rowOff>
    </xdr:from>
    <xdr:to>
      <xdr:col>24</xdr:col>
      <xdr:colOff>609600</xdr:colOff>
      <xdr:row>39</xdr:row>
      <xdr:rowOff>14111</xdr:rowOff>
    </xdr:to>
    <xdr:sp macro="" textlink="">
      <xdr:nvSpPr>
        <xdr:cNvPr id="409" name="円/楕円 408"/>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100488</xdr:rowOff>
    </xdr:from>
    <xdr:ext cx="762000" cy="259045"/>
    <xdr:sp macro="" textlink="">
      <xdr:nvSpPr>
        <xdr:cNvPr id="410"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150989</xdr:rowOff>
    </xdr:from>
    <xdr:to>
      <xdr:col>23</xdr:col>
      <xdr:colOff>457200</xdr:colOff>
      <xdr:row>39</xdr:row>
      <xdr:rowOff>81139</xdr:rowOff>
    </xdr:to>
    <xdr:sp macro="" textlink="">
      <xdr:nvSpPr>
        <xdr:cNvPr id="411" name="円/楕円 410"/>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91316</xdr:rowOff>
    </xdr:from>
    <xdr:ext cx="736600" cy="259045"/>
    <xdr:sp macro="" textlink="">
      <xdr:nvSpPr>
        <xdr:cNvPr id="412" name="テキスト ボックス 411"/>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13" name="円/楕円 412"/>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14" name="テキスト ボックス 413"/>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52211</xdr:rowOff>
    </xdr:from>
    <xdr:to>
      <xdr:col>21</xdr:col>
      <xdr:colOff>50800</xdr:colOff>
      <xdr:row>41</xdr:row>
      <xdr:rowOff>153811</xdr:rowOff>
    </xdr:to>
    <xdr:sp macro="" textlink="">
      <xdr:nvSpPr>
        <xdr:cNvPr id="415" name="円/楕円 414"/>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416" name="テキスト ボックス 415"/>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7" name="円/楕円 416"/>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8" name="テキスト ボックス 417"/>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類似団体や全国・県内の市町村と比較しても、数値の良好な状態が続いており、平成</a:t>
          </a:r>
          <a:r>
            <a:rPr kumimoji="1" lang="en-US" altLang="ja-JP" sz="1300">
              <a:latin typeface="ＭＳ Ｐゴシック"/>
            </a:rPr>
            <a:t>26</a:t>
          </a:r>
          <a:r>
            <a:rPr kumimoji="1" lang="ja-JP" altLang="en-US" sz="1300">
              <a:latin typeface="ＭＳ Ｐゴシック"/>
            </a:rPr>
            <a:t>年度より将来負担比率もマイナスとなっている。</a:t>
          </a:r>
          <a:endParaRPr kumimoji="1" lang="en-US" altLang="ja-JP" sz="1300">
            <a:latin typeface="ＭＳ Ｐゴシック"/>
          </a:endParaRPr>
        </a:p>
        <a:p>
          <a:r>
            <a:rPr kumimoji="1" lang="ja-JP" altLang="en-US" sz="1300">
              <a:latin typeface="ＭＳ Ｐゴシック"/>
            </a:rPr>
            <a:t>地方債残高は、庁舎建設事業や、保育所高台移転などの大型事業予算が控えているため引き続き増加傾向にあるが、繰上償還による圧縮を図るとともに、有利な地方債を活用することにより、良好な状態を維持していく必要がある。</a:t>
          </a: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103156</xdr:rowOff>
    </xdr:from>
    <xdr:to>
      <xdr:col>21</xdr:col>
      <xdr:colOff>0</xdr:colOff>
      <xdr:row>15</xdr:row>
      <xdr:rowOff>115824</xdr:rowOff>
    </xdr:to>
    <xdr:cxnSp macro="">
      <xdr:nvCxnSpPr>
        <xdr:cNvPr id="448" name="直線コネクタ 447"/>
        <xdr:cNvCxnSpPr/>
      </xdr:nvCxnSpPr>
      <xdr:spPr>
        <a:xfrm>
          <a:off x="13512800" y="2674906"/>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1" name="フローチャート : 判断 450"/>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2" name="テキスト ボックス 451"/>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5" name="フローチャート : 判断 454"/>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56" name="テキスト ボックス 455"/>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7" name="フローチャート : 判断 456"/>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58" name="テキスト ボックス 457"/>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64" name="円/楕円 463"/>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5351</xdr:rowOff>
    </xdr:from>
    <xdr:ext cx="762000" cy="259045"/>
    <xdr:sp macro="" textlink="">
      <xdr:nvSpPr>
        <xdr:cNvPr id="465" name="テキスト ボックス 464"/>
        <xdr:cNvSpPr txBox="1"/>
      </xdr:nvSpPr>
      <xdr:spPr>
        <a:xfrm>
          <a:off x="14020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52356</xdr:rowOff>
    </xdr:from>
    <xdr:to>
      <xdr:col>19</xdr:col>
      <xdr:colOff>533400</xdr:colOff>
      <xdr:row>15</xdr:row>
      <xdr:rowOff>153956</xdr:rowOff>
    </xdr:to>
    <xdr:sp macro="" textlink="">
      <xdr:nvSpPr>
        <xdr:cNvPr id="466" name="円/楕円 465"/>
        <xdr:cNvSpPr/>
      </xdr:nvSpPr>
      <xdr:spPr>
        <a:xfrm>
          <a:off x="13462000" y="2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164133</xdr:rowOff>
    </xdr:from>
    <xdr:ext cx="762000" cy="259045"/>
    <xdr:sp macro="" textlink="">
      <xdr:nvSpPr>
        <xdr:cNvPr id="467" name="テキスト ボックス 466"/>
        <xdr:cNvSpPr txBox="1"/>
      </xdr:nvSpPr>
      <xdr:spPr>
        <a:xfrm>
          <a:off x="13131800" y="23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人勧に伴うベースアップ</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、地域おこし協力隊の雇用増加により、昨年度より増加している。また、保育所を直営で運営しているため、依然として類似団体より人件費が大きくなっている。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類似団体との乖離が大きくならないよう、給与水準の適正化に引き続き努めていく必要がある。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97065</xdr:rowOff>
    </xdr:from>
    <xdr:to>
      <xdr:col>7</xdr:col>
      <xdr:colOff>15875</xdr:colOff>
      <xdr:row>40</xdr:row>
      <xdr:rowOff>78015</xdr:rowOff>
    </xdr:to>
    <xdr:cxnSp macro="">
      <xdr:nvCxnSpPr>
        <xdr:cNvPr id="68" name="直線コネクタ 67"/>
        <xdr:cNvCxnSpPr/>
      </xdr:nvCxnSpPr>
      <xdr:spPr>
        <a:xfrm>
          <a:off x="3987800" y="67836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41</xdr:row>
      <xdr:rowOff>102507</xdr:rowOff>
    </xdr:to>
    <xdr:cxnSp macro="">
      <xdr:nvCxnSpPr>
        <xdr:cNvPr id="71" name="直線コネクタ 70"/>
        <xdr:cNvCxnSpPr/>
      </xdr:nvCxnSpPr>
      <xdr:spPr>
        <a:xfrm flipV="1">
          <a:off x="3098800" y="6783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102507</xdr:rowOff>
    </xdr:from>
    <xdr:to>
      <xdr:col>4</xdr:col>
      <xdr:colOff>346075</xdr:colOff>
      <xdr:row>41</xdr:row>
      <xdr:rowOff>113393</xdr:rowOff>
    </xdr:to>
    <xdr:cxnSp macro="">
      <xdr:nvCxnSpPr>
        <xdr:cNvPr id="74" name="直線コネクタ 73"/>
        <xdr:cNvCxnSpPr/>
      </xdr:nvCxnSpPr>
      <xdr:spPr>
        <a:xfrm flipV="1">
          <a:off x="2209800" y="713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113393</xdr:rowOff>
    </xdr:from>
    <xdr:to>
      <xdr:col>3</xdr:col>
      <xdr:colOff>142875</xdr:colOff>
      <xdr:row>41</xdr:row>
      <xdr:rowOff>146050</xdr:rowOff>
    </xdr:to>
    <xdr:cxnSp macro="">
      <xdr:nvCxnSpPr>
        <xdr:cNvPr id="77" name="直線コネクタ 76"/>
        <xdr:cNvCxnSpPr/>
      </xdr:nvCxnSpPr>
      <xdr:spPr>
        <a:xfrm flipV="1">
          <a:off x="1320800" y="7142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7" name="円/楕円 86"/>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170742</xdr:rowOff>
    </xdr:from>
    <xdr:ext cx="762000" cy="259045"/>
    <xdr:sp macro="" textlink="">
      <xdr:nvSpPr>
        <xdr:cNvPr id="88" name="人件費該当値テキスト"/>
        <xdr:cNvSpPr txBox="1"/>
      </xdr:nvSpPr>
      <xdr:spPr>
        <a:xfrm>
          <a:off x="49149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9" name="円/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51707</xdr:rowOff>
    </xdr:from>
    <xdr:to>
      <xdr:col>4</xdr:col>
      <xdr:colOff>396875</xdr:colOff>
      <xdr:row>41</xdr:row>
      <xdr:rowOff>153307</xdr:rowOff>
    </xdr:to>
    <xdr:sp macro="" textlink="">
      <xdr:nvSpPr>
        <xdr:cNvPr id="91" name="円/楕円 90"/>
        <xdr:cNvSpPr/>
      </xdr:nvSpPr>
      <xdr:spPr>
        <a:xfrm>
          <a:off x="3048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138084</xdr:rowOff>
    </xdr:from>
    <xdr:ext cx="762000" cy="259045"/>
    <xdr:sp macro="" textlink="">
      <xdr:nvSpPr>
        <xdr:cNvPr id="92" name="テキスト ボックス 91"/>
        <xdr:cNvSpPr txBox="1"/>
      </xdr:nvSpPr>
      <xdr:spPr>
        <a:xfrm>
          <a:off x="2717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62593</xdr:rowOff>
    </xdr:from>
    <xdr:to>
      <xdr:col>3</xdr:col>
      <xdr:colOff>193675</xdr:colOff>
      <xdr:row>41</xdr:row>
      <xdr:rowOff>164193</xdr:rowOff>
    </xdr:to>
    <xdr:sp macro="" textlink="">
      <xdr:nvSpPr>
        <xdr:cNvPr id="93" name="円/楕円 92"/>
        <xdr:cNvSpPr/>
      </xdr:nvSpPr>
      <xdr:spPr>
        <a:xfrm>
          <a:off x="2159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148970</xdr:rowOff>
    </xdr:from>
    <xdr:ext cx="762000" cy="259045"/>
    <xdr:sp macro="" textlink="">
      <xdr:nvSpPr>
        <xdr:cNvPr id="94" name="テキスト ボックス 93"/>
        <xdr:cNvSpPr txBox="1"/>
      </xdr:nvSpPr>
      <xdr:spPr>
        <a:xfrm>
          <a:off x="1828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5" name="円/楕円 94"/>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6" name="テキスト ボックス 95"/>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情報センター事業に伴う保守料等</a:t>
          </a:r>
          <a:r>
            <a:rPr kumimoji="1" lang="ja-JP" altLang="en-US" sz="1300">
              <a:solidFill>
                <a:sysClr val="windowText" lastClr="000000"/>
              </a:solidFill>
              <a:latin typeface="ＭＳ Ｐゴシック"/>
            </a:rPr>
            <a:t>の増加や、職員数削減に伴う臨時職員の増大、業務のアウトソーシング等により物件費は年々増加傾向にある。さらに、今後は防災施設の維持管理費やさらなる</a:t>
          </a:r>
          <a:r>
            <a:rPr kumimoji="1" lang="ja-JP" altLang="en-US" sz="1300">
              <a:latin typeface="ＭＳ Ｐゴシック"/>
            </a:rPr>
            <a:t>アウトソーシングなどにより物件費の上昇が見込まれる。全体的な経費を適宜見直しながら経常経費の削減を図っていく必要がある。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39914</xdr:rowOff>
    </xdr:to>
    <xdr:cxnSp macro="">
      <xdr:nvCxnSpPr>
        <xdr:cNvPr id="131" name="直線コネクタ 130"/>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4" name="直線コネクタ 133"/>
        <xdr:cNvCxnSpPr/>
      </xdr:nvCxnSpPr>
      <xdr:spPr>
        <a:xfrm>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91621</xdr:rowOff>
    </xdr:to>
    <xdr:cxnSp macro="">
      <xdr:nvCxnSpPr>
        <xdr:cNvPr id="137" name="直線コネクタ 136"/>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17</xdr:row>
      <xdr:rowOff>4536</xdr:rowOff>
    </xdr:to>
    <xdr:cxnSp macro="">
      <xdr:nvCxnSpPr>
        <xdr:cNvPr id="140" name="直線コネクタ 139"/>
        <xdr:cNvCxnSpPr/>
      </xdr:nvCxnSpPr>
      <xdr:spPr>
        <a:xfrm>
          <a:off x="13004800" y="2777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50" name="円/楕円 149"/>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51"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2" name="円/楕円 151"/>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3" name="テキスト ボックス 152"/>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4" name="円/楕円 153"/>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5" name="テキスト ボックス 154"/>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6" name="円/楕円 155"/>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7" name="テキスト ボックス 156"/>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8" name="円/楕円 157"/>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9" name="テキスト ボックス 158"/>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保育所を直営で運営しているため、児童福祉に係る扶助費が類似団体より小さい数値となっている。</a:t>
          </a:r>
          <a:endParaRPr kumimoji="1" lang="en-US" altLang="ja-JP" sz="1300">
            <a:latin typeface="ＭＳ Ｐゴシック"/>
          </a:endParaRPr>
        </a:p>
        <a:p>
          <a:r>
            <a:rPr kumimoji="1" lang="ja-JP" altLang="en-US" sz="1300">
              <a:latin typeface="ＭＳ Ｐゴシック"/>
            </a:rPr>
            <a:t>今後は地方創生事業に伴う子育て支援の充実や、高齢化率の更なる進展に伴う行政ニーズが見込まれるため、サービス内容を精査しながら、財政健全化を図っていく。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94" name="直線コネクタ 193"/>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97" name="直線コネクタ 196"/>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200" name="直線コネクタ 199"/>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94343</xdr:rowOff>
    </xdr:to>
    <xdr:cxnSp macro="">
      <xdr:nvCxnSpPr>
        <xdr:cNvPr id="203" name="直線コネクタ 202"/>
        <xdr:cNvCxnSpPr/>
      </xdr:nvCxnSpPr>
      <xdr:spPr>
        <a:xfrm flipV="1">
          <a:off x="1320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3" name="円/楕円 21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5" name="円/楕円 21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6" name="テキスト ボックス 21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7" name="円/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9" name="円/楕円 21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20" name="テキスト ボックス 21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21" name="円/楕円 22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2" name="テキスト ボックス 22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特別会計への繰出金が増加傾向にあり、繰出金の削減が喫緊の課題である。そのためにも保険料の見直しや、健康増進、介護予防の充実を継続的に行っていく必要がある。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104140</xdr:rowOff>
    </xdr:to>
    <xdr:cxnSp macro="">
      <xdr:nvCxnSpPr>
        <xdr:cNvPr id="255" name="直線コネクタ 254"/>
        <xdr:cNvCxnSpPr/>
      </xdr:nvCxnSpPr>
      <xdr:spPr>
        <a:xfrm>
          <a:off x="15671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119380</xdr:rowOff>
    </xdr:to>
    <xdr:cxnSp macro="">
      <xdr:nvCxnSpPr>
        <xdr:cNvPr id="258" name="直線コネクタ 257"/>
        <xdr:cNvCxnSpPr/>
      </xdr:nvCxnSpPr>
      <xdr:spPr>
        <a:xfrm flipV="1">
          <a:off x="14782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119380</xdr:rowOff>
    </xdr:to>
    <xdr:cxnSp macro="">
      <xdr:nvCxnSpPr>
        <xdr:cNvPr id="261" name="直線コネクタ 260"/>
        <xdr:cNvCxnSpPr/>
      </xdr:nvCxnSpPr>
      <xdr:spPr>
        <a:xfrm>
          <a:off x="13893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64" name="直線コネクタ 263"/>
        <xdr:cNvCxnSpPr/>
      </xdr:nvCxnSpPr>
      <xdr:spPr>
        <a:xfrm>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4" name="円/楕円 273"/>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5"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6" name="円/楕円 275"/>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7" name="テキスト ボックス 276"/>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8" name="円/楕円 277"/>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9" name="テキスト ボックス 27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80" name="円/楕円 27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81" name="テキスト ボックス 28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82" name="円/楕円 28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83" name="テキスト ボックス 28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国・県の交付金や地方債の活用などにより数値は年々低下を続けている。今後は一部事務組合の施設整備に対する元利償還が始まり、負担金が増大するため数値の増加が見込まれる。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146594</xdr:rowOff>
    </xdr:from>
    <xdr:to>
      <xdr:col>24</xdr:col>
      <xdr:colOff>31750</xdr:colOff>
      <xdr:row>34</xdr:row>
      <xdr:rowOff>153126</xdr:rowOff>
    </xdr:to>
    <xdr:cxnSp macro="">
      <xdr:nvCxnSpPr>
        <xdr:cNvPr id="318" name="直線コネクタ 317"/>
        <xdr:cNvCxnSpPr/>
      </xdr:nvCxnSpPr>
      <xdr:spPr>
        <a:xfrm>
          <a:off x="15671800" y="59758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146594</xdr:rowOff>
    </xdr:from>
    <xdr:to>
      <xdr:col>22</xdr:col>
      <xdr:colOff>565150</xdr:colOff>
      <xdr:row>34</xdr:row>
      <xdr:rowOff>153126</xdr:rowOff>
    </xdr:to>
    <xdr:cxnSp macro="">
      <xdr:nvCxnSpPr>
        <xdr:cNvPr id="321" name="直線コネクタ 320"/>
        <xdr:cNvCxnSpPr/>
      </xdr:nvCxnSpPr>
      <xdr:spPr>
        <a:xfrm flipV="1">
          <a:off x="14782800" y="5975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153126</xdr:rowOff>
    </xdr:from>
    <xdr:to>
      <xdr:col>21</xdr:col>
      <xdr:colOff>361950</xdr:colOff>
      <xdr:row>34</xdr:row>
      <xdr:rowOff>159657</xdr:rowOff>
    </xdr:to>
    <xdr:cxnSp macro="">
      <xdr:nvCxnSpPr>
        <xdr:cNvPr id="324" name="直線コネクタ 323"/>
        <xdr:cNvCxnSpPr/>
      </xdr:nvCxnSpPr>
      <xdr:spPr>
        <a:xfrm flipV="1">
          <a:off x="13893800" y="59824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159657</xdr:rowOff>
    </xdr:from>
    <xdr:to>
      <xdr:col>20</xdr:col>
      <xdr:colOff>158750</xdr:colOff>
      <xdr:row>34</xdr:row>
      <xdr:rowOff>159657</xdr:rowOff>
    </xdr:to>
    <xdr:cxnSp macro="">
      <xdr:nvCxnSpPr>
        <xdr:cNvPr id="327" name="直線コネクタ 326"/>
        <xdr:cNvCxnSpPr/>
      </xdr:nvCxnSpPr>
      <xdr:spPr>
        <a:xfrm>
          <a:off x="13004800" y="598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31" name="テキスト ボックス 330"/>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102326</xdr:rowOff>
    </xdr:from>
    <xdr:to>
      <xdr:col>24</xdr:col>
      <xdr:colOff>82550</xdr:colOff>
      <xdr:row>35</xdr:row>
      <xdr:rowOff>32476</xdr:rowOff>
    </xdr:to>
    <xdr:sp macro="" textlink="">
      <xdr:nvSpPr>
        <xdr:cNvPr id="337" name="円/楕円 336"/>
        <xdr:cNvSpPr/>
      </xdr:nvSpPr>
      <xdr:spPr>
        <a:xfrm>
          <a:off x="16459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118853</xdr:rowOff>
    </xdr:from>
    <xdr:ext cx="762000" cy="259045"/>
    <xdr:sp macro="" textlink="">
      <xdr:nvSpPr>
        <xdr:cNvPr id="338" name="補助費等該当値テキスト"/>
        <xdr:cNvSpPr txBox="1"/>
      </xdr:nvSpPr>
      <xdr:spPr>
        <a:xfrm>
          <a:off x="16598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95794</xdr:rowOff>
    </xdr:from>
    <xdr:to>
      <xdr:col>22</xdr:col>
      <xdr:colOff>615950</xdr:colOff>
      <xdr:row>35</xdr:row>
      <xdr:rowOff>25944</xdr:rowOff>
    </xdr:to>
    <xdr:sp macro="" textlink="">
      <xdr:nvSpPr>
        <xdr:cNvPr id="339" name="円/楕円 338"/>
        <xdr:cNvSpPr/>
      </xdr:nvSpPr>
      <xdr:spPr>
        <a:xfrm>
          <a:off x="15621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36121</xdr:rowOff>
    </xdr:from>
    <xdr:ext cx="736600" cy="259045"/>
    <xdr:sp macro="" textlink="">
      <xdr:nvSpPr>
        <xdr:cNvPr id="340" name="テキスト ボックス 339"/>
        <xdr:cNvSpPr txBox="1"/>
      </xdr:nvSpPr>
      <xdr:spPr>
        <a:xfrm>
          <a:off x="15290800" y="569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102326</xdr:rowOff>
    </xdr:from>
    <xdr:to>
      <xdr:col>21</xdr:col>
      <xdr:colOff>412750</xdr:colOff>
      <xdr:row>35</xdr:row>
      <xdr:rowOff>32476</xdr:rowOff>
    </xdr:to>
    <xdr:sp macro="" textlink="">
      <xdr:nvSpPr>
        <xdr:cNvPr id="341" name="円/楕円 340"/>
        <xdr:cNvSpPr/>
      </xdr:nvSpPr>
      <xdr:spPr>
        <a:xfrm>
          <a:off x="14732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42653</xdr:rowOff>
    </xdr:from>
    <xdr:ext cx="762000" cy="259045"/>
    <xdr:sp macro="" textlink="">
      <xdr:nvSpPr>
        <xdr:cNvPr id="342" name="テキスト ボックス 341"/>
        <xdr:cNvSpPr txBox="1"/>
      </xdr:nvSpPr>
      <xdr:spPr>
        <a:xfrm>
          <a:off x="14401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108857</xdr:rowOff>
    </xdr:from>
    <xdr:to>
      <xdr:col>20</xdr:col>
      <xdr:colOff>209550</xdr:colOff>
      <xdr:row>35</xdr:row>
      <xdr:rowOff>39007</xdr:rowOff>
    </xdr:to>
    <xdr:sp macro="" textlink="">
      <xdr:nvSpPr>
        <xdr:cNvPr id="343" name="円/楕円 342"/>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49184</xdr:rowOff>
    </xdr:from>
    <xdr:ext cx="762000" cy="259045"/>
    <xdr:sp macro="" textlink="">
      <xdr:nvSpPr>
        <xdr:cNvPr id="344" name="テキスト ボックス 343"/>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45" name="円/楕円 344"/>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46" name="テキスト ボックス 345"/>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入額の大きい、緊急防災・減災事業債の元金据置期間終了などにより、前年度より高い数値となっている。今後も新庁舎建設事業や保育所の高台移転事業などの大規模事業の借入を行うため、公債費の増額が見込まれる。将来負担比率や実質公債費比率は類似団体を下回る数値となっており、その数値を保つためにも、国や県の財政支援を最大限に受けながら、事業を行う必要があ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161289</xdr:rowOff>
    </xdr:from>
    <xdr:to>
      <xdr:col>7</xdr:col>
      <xdr:colOff>15875</xdr:colOff>
      <xdr:row>79</xdr:row>
      <xdr:rowOff>41275</xdr:rowOff>
    </xdr:to>
    <xdr:cxnSp macro="">
      <xdr:nvCxnSpPr>
        <xdr:cNvPr id="375" name="直線コネクタ 374"/>
        <xdr:cNvCxnSpPr/>
      </xdr:nvCxnSpPr>
      <xdr:spPr>
        <a:xfrm>
          <a:off x="3987800" y="135343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xdr:rowOff>
    </xdr:from>
    <xdr:to>
      <xdr:col>5</xdr:col>
      <xdr:colOff>549275</xdr:colOff>
      <xdr:row>78</xdr:row>
      <xdr:rowOff>161289</xdr:rowOff>
    </xdr:to>
    <xdr:cxnSp macro="">
      <xdr:nvCxnSpPr>
        <xdr:cNvPr id="378" name="直線コネクタ 377"/>
        <xdr:cNvCxnSpPr/>
      </xdr:nvCxnSpPr>
      <xdr:spPr>
        <a:xfrm>
          <a:off x="3098800" y="133743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xdr:rowOff>
    </xdr:from>
    <xdr:to>
      <xdr:col>4</xdr:col>
      <xdr:colOff>346075</xdr:colOff>
      <xdr:row>78</xdr:row>
      <xdr:rowOff>81280</xdr:rowOff>
    </xdr:to>
    <xdr:cxnSp macro="">
      <xdr:nvCxnSpPr>
        <xdr:cNvPr id="381" name="直線コネクタ 380"/>
        <xdr:cNvCxnSpPr/>
      </xdr:nvCxnSpPr>
      <xdr:spPr>
        <a:xfrm flipV="1">
          <a:off x="2209800" y="13374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115570</xdr:rowOff>
    </xdr:to>
    <xdr:cxnSp macro="">
      <xdr:nvCxnSpPr>
        <xdr:cNvPr id="384" name="直線コネクタ 383"/>
        <xdr:cNvCxnSpPr/>
      </xdr:nvCxnSpPr>
      <xdr:spPr>
        <a:xfrm flipV="1">
          <a:off x="1320800" y="13454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161925</xdr:rowOff>
    </xdr:from>
    <xdr:to>
      <xdr:col>7</xdr:col>
      <xdr:colOff>66675</xdr:colOff>
      <xdr:row>79</xdr:row>
      <xdr:rowOff>92075</xdr:rowOff>
    </xdr:to>
    <xdr:sp macro="" textlink="">
      <xdr:nvSpPr>
        <xdr:cNvPr id="394" name="円/楕円 393"/>
        <xdr:cNvSpPr/>
      </xdr:nvSpPr>
      <xdr:spPr>
        <a:xfrm>
          <a:off x="47752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134002</xdr:rowOff>
    </xdr:from>
    <xdr:ext cx="762000" cy="259045"/>
    <xdr:sp macro="" textlink="">
      <xdr:nvSpPr>
        <xdr:cNvPr id="395" name="公債費該当値テキスト"/>
        <xdr:cNvSpPr txBox="1"/>
      </xdr:nvSpPr>
      <xdr:spPr>
        <a:xfrm>
          <a:off x="49149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110489</xdr:rowOff>
    </xdr:from>
    <xdr:to>
      <xdr:col>5</xdr:col>
      <xdr:colOff>600075</xdr:colOff>
      <xdr:row>79</xdr:row>
      <xdr:rowOff>40639</xdr:rowOff>
    </xdr:to>
    <xdr:sp macro="" textlink="">
      <xdr:nvSpPr>
        <xdr:cNvPr id="396" name="円/楕円 395"/>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25416</xdr:rowOff>
    </xdr:from>
    <xdr:ext cx="736600" cy="259045"/>
    <xdr:sp macro="" textlink="">
      <xdr:nvSpPr>
        <xdr:cNvPr id="397" name="テキスト ボックス 396"/>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98" name="円/楕円 397"/>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99" name="テキスト ボックス 398"/>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400" name="円/楕円 399"/>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401" name="テキスト ボックス 40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64770</xdr:rowOff>
    </xdr:from>
    <xdr:to>
      <xdr:col>1</xdr:col>
      <xdr:colOff>676275</xdr:colOff>
      <xdr:row>78</xdr:row>
      <xdr:rowOff>166370</xdr:rowOff>
    </xdr:to>
    <xdr:sp macro="" textlink="">
      <xdr:nvSpPr>
        <xdr:cNvPr id="402" name="円/楕円 401"/>
        <xdr:cNvSpPr/>
      </xdr:nvSpPr>
      <xdr:spPr>
        <a:xfrm>
          <a:off x="1270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151147</xdr:rowOff>
    </xdr:from>
    <xdr:ext cx="762000" cy="259045"/>
    <xdr:sp macro="" textlink="">
      <xdr:nvSpPr>
        <xdr:cNvPr id="403" name="テキスト ボックス 402"/>
        <xdr:cNvSpPr txBox="1"/>
      </xdr:nvSpPr>
      <xdr:spPr>
        <a:xfrm>
          <a:off x="939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アウトソーシングによる外部委託、システム関連のランニングコスト、システム施設の維持補修費など、昨年度と比較して経常経費全体が増加している。今後は最小限の経費で最大の効果を出せるように取り組みながら、財政の硬直化を回避していく必要があ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127000</xdr:rowOff>
    </xdr:to>
    <xdr:cxnSp macro="">
      <xdr:nvCxnSpPr>
        <xdr:cNvPr id="436" name="直線コネクタ 435"/>
        <xdr:cNvCxnSpPr/>
      </xdr:nvCxnSpPr>
      <xdr:spPr>
        <a:xfrm>
          <a:off x="15671800" y="130162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149861</xdr:rowOff>
    </xdr:to>
    <xdr:cxnSp macro="">
      <xdr:nvCxnSpPr>
        <xdr:cNvPr id="439" name="直線コネクタ 438"/>
        <xdr:cNvCxnSpPr/>
      </xdr:nvCxnSpPr>
      <xdr:spPr>
        <a:xfrm flipV="1">
          <a:off x="14782800" y="130162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149861</xdr:rowOff>
    </xdr:to>
    <xdr:cxnSp macro="">
      <xdr:nvCxnSpPr>
        <xdr:cNvPr id="442" name="直線コネクタ 441"/>
        <xdr:cNvCxnSpPr/>
      </xdr:nvCxnSpPr>
      <xdr:spPr>
        <a:xfrm>
          <a:off x="13893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96520</xdr:rowOff>
    </xdr:to>
    <xdr:cxnSp macro="">
      <xdr:nvCxnSpPr>
        <xdr:cNvPr id="445" name="直線コネクタ 444"/>
        <xdr:cNvCxnSpPr/>
      </xdr:nvCxnSpPr>
      <xdr:spPr>
        <a:xfrm>
          <a:off x="13004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5" name="円/楕円 45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57" name="円/楕円 456"/>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58" name="テキスト ボックス 457"/>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9" name="円/楕円 45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60" name="テキスト ボックス 45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61" name="円/楕円 460"/>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132097</xdr:rowOff>
    </xdr:from>
    <xdr:ext cx="762000" cy="259045"/>
    <xdr:sp macro="" textlink="">
      <xdr:nvSpPr>
        <xdr:cNvPr id="462" name="テキスト ボックス 46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63" name="円/楕円 462"/>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64" name="テキスト ボックス 463"/>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高知県黒潮町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88584</xdr:rowOff>
    </xdr:from>
    <xdr:to>
      <xdr:col>4</xdr:col>
      <xdr:colOff>1117600</xdr:colOff>
      <xdr:row>14</xdr:row>
      <xdr:rowOff>140716</xdr:rowOff>
    </xdr:to>
    <xdr:cxnSp macro="">
      <xdr:nvCxnSpPr>
        <xdr:cNvPr id="52" name="直線コネクタ 51"/>
        <xdr:cNvCxnSpPr/>
      </xdr:nvCxnSpPr>
      <xdr:spPr bwMode="auto">
        <a:xfrm flipV="1">
          <a:off x="5003800" y="2536509"/>
          <a:ext cx="647700" cy="5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140716</xdr:rowOff>
    </xdr:from>
    <xdr:to>
      <xdr:col>4</xdr:col>
      <xdr:colOff>469900</xdr:colOff>
      <xdr:row>14</xdr:row>
      <xdr:rowOff>149544</xdr:rowOff>
    </xdr:to>
    <xdr:cxnSp macro="">
      <xdr:nvCxnSpPr>
        <xdr:cNvPr id="55" name="直線コネクタ 54"/>
        <xdr:cNvCxnSpPr/>
      </xdr:nvCxnSpPr>
      <xdr:spPr bwMode="auto">
        <a:xfrm flipV="1">
          <a:off x="4305300" y="2588641"/>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149544</xdr:rowOff>
    </xdr:from>
    <xdr:to>
      <xdr:col>3</xdr:col>
      <xdr:colOff>904875</xdr:colOff>
      <xdr:row>15</xdr:row>
      <xdr:rowOff>45629</xdr:rowOff>
    </xdr:to>
    <xdr:cxnSp macro="">
      <xdr:nvCxnSpPr>
        <xdr:cNvPr id="58" name="直線コネクタ 57"/>
        <xdr:cNvCxnSpPr/>
      </xdr:nvCxnSpPr>
      <xdr:spPr bwMode="auto">
        <a:xfrm flipV="1">
          <a:off x="3606800" y="2597469"/>
          <a:ext cx="698500" cy="6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33775</xdr:rowOff>
    </xdr:from>
    <xdr:to>
      <xdr:col>3</xdr:col>
      <xdr:colOff>206375</xdr:colOff>
      <xdr:row>15</xdr:row>
      <xdr:rowOff>45629</xdr:rowOff>
    </xdr:to>
    <xdr:cxnSp macro="">
      <xdr:nvCxnSpPr>
        <xdr:cNvPr id="61" name="直線コネクタ 60"/>
        <xdr:cNvCxnSpPr/>
      </xdr:nvCxnSpPr>
      <xdr:spPr bwMode="auto">
        <a:xfrm>
          <a:off x="2908300" y="26531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37784</xdr:rowOff>
    </xdr:from>
    <xdr:to>
      <xdr:col>5</xdr:col>
      <xdr:colOff>34925</xdr:colOff>
      <xdr:row>14</xdr:row>
      <xdr:rowOff>139384</xdr:rowOff>
    </xdr:to>
    <xdr:sp macro="" textlink="">
      <xdr:nvSpPr>
        <xdr:cNvPr id="71" name="円/楕円 70"/>
        <xdr:cNvSpPr/>
      </xdr:nvSpPr>
      <xdr:spPr bwMode="auto">
        <a:xfrm>
          <a:off x="5600700" y="24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54311</xdr:rowOff>
    </xdr:from>
    <xdr:ext cx="762000" cy="259045"/>
    <xdr:sp macro="" textlink="">
      <xdr:nvSpPr>
        <xdr:cNvPr id="72" name="人口1人当たり決算額の推移該当値テキスト130"/>
        <xdr:cNvSpPr txBox="1"/>
      </xdr:nvSpPr>
      <xdr:spPr>
        <a:xfrm>
          <a:off x="5740400" y="233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158,654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89916</xdr:rowOff>
    </xdr:from>
    <xdr:to>
      <xdr:col>4</xdr:col>
      <xdr:colOff>520700</xdr:colOff>
      <xdr:row>15</xdr:row>
      <xdr:rowOff>20066</xdr:rowOff>
    </xdr:to>
    <xdr:sp macro="" textlink="">
      <xdr:nvSpPr>
        <xdr:cNvPr id="73" name="円/楕円 72"/>
        <xdr:cNvSpPr/>
      </xdr:nvSpPr>
      <xdr:spPr bwMode="auto">
        <a:xfrm>
          <a:off x="49530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30243</xdr:rowOff>
    </xdr:from>
    <xdr:ext cx="736600" cy="259045"/>
    <xdr:sp macro="" textlink="">
      <xdr:nvSpPr>
        <xdr:cNvPr id="74" name="テキスト ボックス 73"/>
        <xdr:cNvSpPr txBox="1"/>
      </xdr:nvSpPr>
      <xdr:spPr>
        <a:xfrm>
          <a:off x="4622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98744</xdr:rowOff>
    </xdr:from>
    <xdr:to>
      <xdr:col>3</xdr:col>
      <xdr:colOff>955675</xdr:colOff>
      <xdr:row>15</xdr:row>
      <xdr:rowOff>28894</xdr:rowOff>
    </xdr:to>
    <xdr:sp macro="" textlink="">
      <xdr:nvSpPr>
        <xdr:cNvPr id="75" name="円/楕円 74"/>
        <xdr:cNvSpPr/>
      </xdr:nvSpPr>
      <xdr:spPr bwMode="auto">
        <a:xfrm>
          <a:off x="42545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39071</xdr:rowOff>
    </xdr:from>
    <xdr:ext cx="762000" cy="259045"/>
    <xdr:sp macro="" textlink="">
      <xdr:nvSpPr>
        <xdr:cNvPr id="76" name="テキスト ボックス 75"/>
        <xdr:cNvSpPr txBox="1"/>
      </xdr:nvSpPr>
      <xdr:spPr>
        <a:xfrm>
          <a:off x="3924300" y="231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166279</xdr:rowOff>
    </xdr:from>
    <xdr:to>
      <xdr:col>3</xdr:col>
      <xdr:colOff>257175</xdr:colOff>
      <xdr:row>15</xdr:row>
      <xdr:rowOff>96429</xdr:rowOff>
    </xdr:to>
    <xdr:sp macro="" textlink="">
      <xdr:nvSpPr>
        <xdr:cNvPr id="77" name="円/楕円 76"/>
        <xdr:cNvSpPr/>
      </xdr:nvSpPr>
      <xdr:spPr bwMode="auto">
        <a:xfrm>
          <a:off x="35560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106606</xdr:rowOff>
    </xdr:from>
    <xdr:ext cx="762000" cy="259045"/>
    <xdr:sp macro="" textlink="">
      <xdr:nvSpPr>
        <xdr:cNvPr id="78" name="テキスト ボックス 77"/>
        <xdr:cNvSpPr txBox="1"/>
      </xdr:nvSpPr>
      <xdr:spPr>
        <a:xfrm>
          <a:off x="32258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146,850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154425</xdr:rowOff>
    </xdr:from>
    <xdr:to>
      <xdr:col>2</xdr:col>
      <xdr:colOff>692150</xdr:colOff>
      <xdr:row>15</xdr:row>
      <xdr:rowOff>84575</xdr:rowOff>
    </xdr:to>
    <xdr:sp macro="" textlink="">
      <xdr:nvSpPr>
        <xdr:cNvPr id="79" name="円/楕円 78"/>
        <xdr:cNvSpPr/>
      </xdr:nvSpPr>
      <xdr:spPr bwMode="auto">
        <a:xfrm>
          <a:off x="2857500" y="260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94752</xdr:rowOff>
    </xdr:from>
    <xdr:ext cx="762000" cy="259045"/>
    <xdr:sp macro="" textlink="">
      <xdr:nvSpPr>
        <xdr:cNvPr id="80" name="テキスト ボックス 79"/>
        <xdr:cNvSpPr txBox="1"/>
      </xdr:nvSpPr>
      <xdr:spPr>
        <a:xfrm>
          <a:off x="2527300" y="23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130848</xdr:rowOff>
    </xdr:from>
    <xdr:to>
      <xdr:col>4</xdr:col>
      <xdr:colOff>1117600</xdr:colOff>
      <xdr:row>37</xdr:row>
      <xdr:rowOff>48590</xdr:rowOff>
    </xdr:to>
    <xdr:cxnSp macro="">
      <xdr:nvCxnSpPr>
        <xdr:cNvPr id="114" name="直線コネクタ 113"/>
        <xdr:cNvCxnSpPr/>
      </xdr:nvCxnSpPr>
      <xdr:spPr bwMode="auto">
        <a:xfrm flipV="1">
          <a:off x="5003800" y="7084098"/>
          <a:ext cx="647700" cy="8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8147</xdr:rowOff>
    </xdr:from>
    <xdr:to>
      <xdr:col>4</xdr:col>
      <xdr:colOff>469900</xdr:colOff>
      <xdr:row>37</xdr:row>
      <xdr:rowOff>48590</xdr:rowOff>
    </xdr:to>
    <xdr:cxnSp macro="">
      <xdr:nvCxnSpPr>
        <xdr:cNvPr id="117" name="直線コネクタ 116"/>
        <xdr:cNvCxnSpPr/>
      </xdr:nvCxnSpPr>
      <xdr:spPr bwMode="auto">
        <a:xfrm>
          <a:off x="4305300" y="7132847"/>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70326</xdr:rowOff>
    </xdr:from>
    <xdr:to>
      <xdr:col>3</xdr:col>
      <xdr:colOff>904875</xdr:colOff>
      <xdr:row>37</xdr:row>
      <xdr:rowOff>8147</xdr:rowOff>
    </xdr:to>
    <xdr:cxnSp macro="">
      <xdr:nvCxnSpPr>
        <xdr:cNvPr id="120" name="直線コネクタ 119"/>
        <xdr:cNvCxnSpPr/>
      </xdr:nvCxnSpPr>
      <xdr:spPr bwMode="auto">
        <a:xfrm>
          <a:off x="3606800" y="7023576"/>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315576</xdr:rowOff>
    </xdr:from>
    <xdr:to>
      <xdr:col>3</xdr:col>
      <xdr:colOff>206375</xdr:colOff>
      <xdr:row>36</xdr:row>
      <xdr:rowOff>70326</xdr:rowOff>
    </xdr:to>
    <xdr:cxnSp macro="">
      <xdr:nvCxnSpPr>
        <xdr:cNvPr id="123" name="直線コネクタ 122"/>
        <xdr:cNvCxnSpPr/>
      </xdr:nvCxnSpPr>
      <xdr:spPr bwMode="auto">
        <a:xfrm>
          <a:off x="2908300" y="6925926"/>
          <a:ext cx="698500" cy="9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80048</xdr:rowOff>
    </xdr:from>
    <xdr:to>
      <xdr:col>5</xdr:col>
      <xdr:colOff>34925</xdr:colOff>
      <xdr:row>37</xdr:row>
      <xdr:rowOff>10198</xdr:rowOff>
    </xdr:to>
    <xdr:sp macro="" textlink="">
      <xdr:nvSpPr>
        <xdr:cNvPr id="133" name="円/楕円 132"/>
        <xdr:cNvSpPr/>
      </xdr:nvSpPr>
      <xdr:spPr bwMode="auto">
        <a:xfrm>
          <a:off x="56007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52125</xdr:rowOff>
    </xdr:from>
    <xdr:ext cx="762000" cy="259045"/>
    <xdr:sp macro="" textlink="">
      <xdr:nvSpPr>
        <xdr:cNvPr id="134" name="人口1人当たり決算額の推移該当値テキスト445"/>
        <xdr:cNvSpPr txBox="1"/>
      </xdr:nvSpPr>
      <xdr:spPr>
        <a:xfrm>
          <a:off x="5740400" y="70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169240</xdr:rowOff>
    </xdr:from>
    <xdr:to>
      <xdr:col>4</xdr:col>
      <xdr:colOff>520700</xdr:colOff>
      <xdr:row>37</xdr:row>
      <xdr:rowOff>99390</xdr:rowOff>
    </xdr:to>
    <xdr:sp macro="" textlink="">
      <xdr:nvSpPr>
        <xdr:cNvPr id="135" name="円/楕円 134"/>
        <xdr:cNvSpPr/>
      </xdr:nvSpPr>
      <xdr:spPr bwMode="auto">
        <a:xfrm>
          <a:off x="49530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84167</xdr:rowOff>
    </xdr:from>
    <xdr:ext cx="736600" cy="259045"/>
    <xdr:sp macro="" textlink="">
      <xdr:nvSpPr>
        <xdr:cNvPr id="136" name="テキスト ボックス 135"/>
        <xdr:cNvSpPr txBox="1"/>
      </xdr:nvSpPr>
      <xdr:spPr>
        <a:xfrm>
          <a:off x="4622800" y="720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128797</xdr:rowOff>
    </xdr:from>
    <xdr:to>
      <xdr:col>3</xdr:col>
      <xdr:colOff>955675</xdr:colOff>
      <xdr:row>37</xdr:row>
      <xdr:rowOff>58947</xdr:rowOff>
    </xdr:to>
    <xdr:sp macro="" textlink="">
      <xdr:nvSpPr>
        <xdr:cNvPr id="137" name="円/楕円 136"/>
        <xdr:cNvSpPr/>
      </xdr:nvSpPr>
      <xdr:spPr bwMode="auto">
        <a:xfrm>
          <a:off x="42545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43724</xdr:rowOff>
    </xdr:from>
    <xdr:ext cx="762000" cy="259045"/>
    <xdr:sp macro="" textlink="">
      <xdr:nvSpPr>
        <xdr:cNvPr id="138" name="テキスト ボックス 137"/>
        <xdr:cNvSpPr txBox="1"/>
      </xdr:nvSpPr>
      <xdr:spPr>
        <a:xfrm>
          <a:off x="3924300" y="71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19526</xdr:rowOff>
    </xdr:from>
    <xdr:to>
      <xdr:col>3</xdr:col>
      <xdr:colOff>257175</xdr:colOff>
      <xdr:row>36</xdr:row>
      <xdr:rowOff>121126</xdr:rowOff>
    </xdr:to>
    <xdr:sp macro="" textlink="">
      <xdr:nvSpPr>
        <xdr:cNvPr id="139" name="円/楕円 138"/>
        <xdr:cNvSpPr/>
      </xdr:nvSpPr>
      <xdr:spPr bwMode="auto">
        <a:xfrm>
          <a:off x="3556000" y="697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105903</xdr:rowOff>
    </xdr:from>
    <xdr:ext cx="762000" cy="259045"/>
    <xdr:sp macro="" textlink="">
      <xdr:nvSpPr>
        <xdr:cNvPr id="140" name="テキスト ボックス 139"/>
        <xdr:cNvSpPr txBox="1"/>
      </xdr:nvSpPr>
      <xdr:spPr>
        <a:xfrm>
          <a:off x="3225800" y="70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264776</xdr:rowOff>
    </xdr:from>
    <xdr:to>
      <xdr:col>2</xdr:col>
      <xdr:colOff>692150</xdr:colOff>
      <xdr:row>36</xdr:row>
      <xdr:rowOff>23476</xdr:rowOff>
    </xdr:to>
    <xdr:sp macro="" textlink="">
      <xdr:nvSpPr>
        <xdr:cNvPr id="141" name="円/楕円 140"/>
        <xdr:cNvSpPr/>
      </xdr:nvSpPr>
      <xdr:spPr bwMode="auto">
        <a:xfrm>
          <a:off x="2857500" y="687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8253</xdr:rowOff>
    </xdr:from>
    <xdr:ext cx="762000" cy="259045"/>
    <xdr:sp macro="" textlink="">
      <xdr:nvSpPr>
        <xdr:cNvPr id="142" name="テキスト ボックス 141"/>
        <xdr:cNvSpPr txBox="1"/>
      </xdr:nvSpPr>
      <xdr:spPr>
        <a:xfrm>
          <a:off x="2527300" y="69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52652</xdr:rowOff>
    </xdr:from>
    <xdr:to>
      <xdr:col>6</xdr:col>
      <xdr:colOff>511175</xdr:colOff>
      <xdr:row>31</xdr:row>
      <xdr:rowOff>73128</xdr:rowOff>
    </xdr:to>
    <xdr:cxnSp macro="">
      <xdr:nvCxnSpPr>
        <xdr:cNvPr id="63" name="直線コネクタ 62"/>
        <xdr:cNvCxnSpPr/>
      </xdr:nvCxnSpPr>
      <xdr:spPr>
        <a:xfrm flipV="1">
          <a:off x="3797300" y="5367602"/>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64295</xdr:rowOff>
    </xdr:from>
    <xdr:to>
      <xdr:col>5</xdr:col>
      <xdr:colOff>358775</xdr:colOff>
      <xdr:row>31</xdr:row>
      <xdr:rowOff>73128</xdr:rowOff>
    </xdr:to>
    <xdr:cxnSp macro="">
      <xdr:nvCxnSpPr>
        <xdr:cNvPr id="66" name="直線コネクタ 65"/>
        <xdr:cNvCxnSpPr/>
      </xdr:nvCxnSpPr>
      <xdr:spPr>
        <a:xfrm>
          <a:off x="2908300" y="5379245"/>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64295</xdr:rowOff>
    </xdr:from>
    <xdr:to>
      <xdr:col>4</xdr:col>
      <xdr:colOff>155575</xdr:colOff>
      <xdr:row>31</xdr:row>
      <xdr:rowOff>139831</xdr:rowOff>
    </xdr:to>
    <xdr:cxnSp macro="">
      <xdr:nvCxnSpPr>
        <xdr:cNvPr id="69" name="直線コネクタ 68"/>
        <xdr:cNvCxnSpPr/>
      </xdr:nvCxnSpPr>
      <xdr:spPr>
        <a:xfrm flipV="1">
          <a:off x="2019300" y="5379245"/>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25661</xdr:rowOff>
    </xdr:from>
    <xdr:to>
      <xdr:col>2</xdr:col>
      <xdr:colOff>638175</xdr:colOff>
      <xdr:row>31</xdr:row>
      <xdr:rowOff>139831</xdr:rowOff>
    </xdr:to>
    <xdr:cxnSp macro="">
      <xdr:nvCxnSpPr>
        <xdr:cNvPr id="72" name="直線コネクタ 71"/>
        <xdr:cNvCxnSpPr/>
      </xdr:nvCxnSpPr>
      <xdr:spPr>
        <a:xfrm>
          <a:off x="1130300" y="5340611"/>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1852</xdr:rowOff>
    </xdr:from>
    <xdr:to>
      <xdr:col>6</xdr:col>
      <xdr:colOff>561975</xdr:colOff>
      <xdr:row>31</xdr:row>
      <xdr:rowOff>103452</xdr:rowOff>
    </xdr:to>
    <xdr:sp macro="" textlink="">
      <xdr:nvSpPr>
        <xdr:cNvPr id="82" name="円/楕円 81"/>
        <xdr:cNvSpPr/>
      </xdr:nvSpPr>
      <xdr:spPr>
        <a:xfrm>
          <a:off x="4584700" y="53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24729</xdr:rowOff>
    </xdr:from>
    <xdr:ext cx="599010" cy="259045"/>
    <xdr:sp macro="" textlink="">
      <xdr:nvSpPr>
        <xdr:cNvPr id="83" name="人件費該当値テキスト"/>
        <xdr:cNvSpPr txBox="1"/>
      </xdr:nvSpPr>
      <xdr:spPr>
        <a:xfrm>
          <a:off x="4686300" y="51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22328</xdr:rowOff>
    </xdr:from>
    <xdr:to>
      <xdr:col>5</xdr:col>
      <xdr:colOff>409575</xdr:colOff>
      <xdr:row>31</xdr:row>
      <xdr:rowOff>123928</xdr:rowOff>
    </xdr:to>
    <xdr:sp macro="" textlink="">
      <xdr:nvSpPr>
        <xdr:cNvPr id="84" name="円/楕円 83"/>
        <xdr:cNvSpPr/>
      </xdr:nvSpPr>
      <xdr:spPr>
        <a:xfrm>
          <a:off x="3746500" y="5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140455</xdr:rowOff>
    </xdr:from>
    <xdr:ext cx="599010" cy="259045"/>
    <xdr:sp macro="" textlink="">
      <xdr:nvSpPr>
        <xdr:cNvPr id="85" name="テキスト ボックス 84"/>
        <xdr:cNvSpPr txBox="1"/>
      </xdr:nvSpPr>
      <xdr:spPr>
        <a:xfrm>
          <a:off x="3497794" y="5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13495</xdr:rowOff>
    </xdr:from>
    <xdr:to>
      <xdr:col>4</xdr:col>
      <xdr:colOff>206375</xdr:colOff>
      <xdr:row>31</xdr:row>
      <xdr:rowOff>115095</xdr:rowOff>
    </xdr:to>
    <xdr:sp macro="" textlink="">
      <xdr:nvSpPr>
        <xdr:cNvPr id="86" name="円/楕円 85"/>
        <xdr:cNvSpPr/>
      </xdr:nvSpPr>
      <xdr:spPr>
        <a:xfrm>
          <a:off x="2857500" y="53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131622</xdr:rowOff>
    </xdr:from>
    <xdr:ext cx="599010" cy="259045"/>
    <xdr:sp macro="" textlink="">
      <xdr:nvSpPr>
        <xdr:cNvPr id="87" name="テキスト ボックス 86"/>
        <xdr:cNvSpPr txBox="1"/>
      </xdr:nvSpPr>
      <xdr:spPr>
        <a:xfrm>
          <a:off x="2608794" y="51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89031</xdr:rowOff>
    </xdr:from>
    <xdr:to>
      <xdr:col>3</xdr:col>
      <xdr:colOff>3175</xdr:colOff>
      <xdr:row>32</xdr:row>
      <xdr:rowOff>19181</xdr:rowOff>
    </xdr:to>
    <xdr:sp macro="" textlink="">
      <xdr:nvSpPr>
        <xdr:cNvPr id="88" name="円/楕円 87"/>
        <xdr:cNvSpPr/>
      </xdr:nvSpPr>
      <xdr:spPr>
        <a:xfrm>
          <a:off x="1968500" y="54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35708</xdr:rowOff>
    </xdr:from>
    <xdr:ext cx="599010" cy="259045"/>
    <xdr:sp macro="" textlink="">
      <xdr:nvSpPr>
        <xdr:cNvPr id="89" name="テキスト ボックス 88"/>
        <xdr:cNvSpPr txBox="1"/>
      </xdr:nvSpPr>
      <xdr:spPr>
        <a:xfrm>
          <a:off x="1719794" y="51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146311</xdr:rowOff>
    </xdr:from>
    <xdr:to>
      <xdr:col>1</xdr:col>
      <xdr:colOff>485775</xdr:colOff>
      <xdr:row>31</xdr:row>
      <xdr:rowOff>76461</xdr:rowOff>
    </xdr:to>
    <xdr:sp macro="" textlink="">
      <xdr:nvSpPr>
        <xdr:cNvPr id="90" name="円/楕円 89"/>
        <xdr:cNvSpPr/>
      </xdr:nvSpPr>
      <xdr:spPr>
        <a:xfrm>
          <a:off x="1079500" y="52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92988</xdr:rowOff>
    </xdr:from>
    <xdr:ext cx="599010" cy="259045"/>
    <xdr:sp macro="" textlink="">
      <xdr:nvSpPr>
        <xdr:cNvPr id="91" name="テキスト ボックス 90"/>
        <xdr:cNvSpPr txBox="1"/>
      </xdr:nvSpPr>
      <xdr:spPr>
        <a:xfrm>
          <a:off x="830794" y="50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20165</xdr:rowOff>
    </xdr:from>
    <xdr:to>
      <xdr:col>6</xdr:col>
      <xdr:colOff>511175</xdr:colOff>
      <xdr:row>56</xdr:row>
      <xdr:rowOff>72328</xdr:rowOff>
    </xdr:to>
    <xdr:cxnSp macro="">
      <xdr:nvCxnSpPr>
        <xdr:cNvPr id="120" name="直線コネクタ 119"/>
        <xdr:cNvCxnSpPr/>
      </xdr:nvCxnSpPr>
      <xdr:spPr>
        <a:xfrm flipV="1">
          <a:off x="3797300" y="9621365"/>
          <a:ext cx="8382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72328</xdr:rowOff>
    </xdr:from>
    <xdr:to>
      <xdr:col>5</xdr:col>
      <xdr:colOff>358775</xdr:colOff>
      <xdr:row>56</xdr:row>
      <xdr:rowOff>96772</xdr:rowOff>
    </xdr:to>
    <xdr:cxnSp macro="">
      <xdr:nvCxnSpPr>
        <xdr:cNvPr id="123" name="直線コネクタ 122"/>
        <xdr:cNvCxnSpPr/>
      </xdr:nvCxnSpPr>
      <xdr:spPr>
        <a:xfrm flipV="1">
          <a:off x="2908300" y="9673528"/>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96772</xdr:rowOff>
    </xdr:from>
    <xdr:to>
      <xdr:col>4</xdr:col>
      <xdr:colOff>155575</xdr:colOff>
      <xdr:row>56</xdr:row>
      <xdr:rowOff>117968</xdr:rowOff>
    </xdr:to>
    <xdr:cxnSp macro="">
      <xdr:nvCxnSpPr>
        <xdr:cNvPr id="126" name="直線コネクタ 125"/>
        <xdr:cNvCxnSpPr/>
      </xdr:nvCxnSpPr>
      <xdr:spPr>
        <a:xfrm flipV="1">
          <a:off x="2019300" y="9697972"/>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117968</xdr:rowOff>
    </xdr:from>
    <xdr:to>
      <xdr:col>2</xdr:col>
      <xdr:colOff>638175</xdr:colOff>
      <xdr:row>57</xdr:row>
      <xdr:rowOff>10812</xdr:rowOff>
    </xdr:to>
    <xdr:cxnSp macro="">
      <xdr:nvCxnSpPr>
        <xdr:cNvPr id="129" name="直線コネクタ 128"/>
        <xdr:cNvCxnSpPr/>
      </xdr:nvCxnSpPr>
      <xdr:spPr>
        <a:xfrm flipV="1">
          <a:off x="1130300" y="9719168"/>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140815</xdr:rowOff>
    </xdr:from>
    <xdr:to>
      <xdr:col>6</xdr:col>
      <xdr:colOff>561975</xdr:colOff>
      <xdr:row>56</xdr:row>
      <xdr:rowOff>70965</xdr:rowOff>
    </xdr:to>
    <xdr:sp macro="" textlink="">
      <xdr:nvSpPr>
        <xdr:cNvPr id="139" name="円/楕円 138"/>
        <xdr:cNvSpPr/>
      </xdr:nvSpPr>
      <xdr:spPr>
        <a:xfrm>
          <a:off x="4584700" y="95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163692</xdr:rowOff>
    </xdr:from>
    <xdr:ext cx="599010" cy="259045"/>
    <xdr:sp macro="" textlink="">
      <xdr:nvSpPr>
        <xdr:cNvPr id="140" name="物件費該当値テキスト"/>
        <xdr:cNvSpPr txBox="1"/>
      </xdr:nvSpPr>
      <xdr:spPr>
        <a:xfrm>
          <a:off x="4686300" y="94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21528</xdr:rowOff>
    </xdr:from>
    <xdr:to>
      <xdr:col>5</xdr:col>
      <xdr:colOff>409575</xdr:colOff>
      <xdr:row>56</xdr:row>
      <xdr:rowOff>123128</xdr:rowOff>
    </xdr:to>
    <xdr:sp macro="" textlink="">
      <xdr:nvSpPr>
        <xdr:cNvPr id="141" name="円/楕円 140"/>
        <xdr:cNvSpPr/>
      </xdr:nvSpPr>
      <xdr:spPr>
        <a:xfrm>
          <a:off x="3746500" y="96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139655</xdr:rowOff>
    </xdr:from>
    <xdr:ext cx="599010" cy="259045"/>
    <xdr:sp macro="" textlink="">
      <xdr:nvSpPr>
        <xdr:cNvPr id="142" name="テキスト ボックス 141"/>
        <xdr:cNvSpPr txBox="1"/>
      </xdr:nvSpPr>
      <xdr:spPr>
        <a:xfrm>
          <a:off x="3497794" y="93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45972</xdr:rowOff>
    </xdr:from>
    <xdr:to>
      <xdr:col>4</xdr:col>
      <xdr:colOff>206375</xdr:colOff>
      <xdr:row>56</xdr:row>
      <xdr:rowOff>147572</xdr:rowOff>
    </xdr:to>
    <xdr:sp macro="" textlink="">
      <xdr:nvSpPr>
        <xdr:cNvPr id="143" name="円/楕円 142"/>
        <xdr:cNvSpPr/>
      </xdr:nvSpPr>
      <xdr:spPr>
        <a:xfrm>
          <a:off x="2857500" y="96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164099</xdr:rowOff>
    </xdr:from>
    <xdr:ext cx="599010" cy="259045"/>
    <xdr:sp macro="" textlink="">
      <xdr:nvSpPr>
        <xdr:cNvPr id="144" name="テキスト ボックス 143"/>
        <xdr:cNvSpPr txBox="1"/>
      </xdr:nvSpPr>
      <xdr:spPr>
        <a:xfrm>
          <a:off x="2608794" y="942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67168</xdr:rowOff>
    </xdr:from>
    <xdr:to>
      <xdr:col>3</xdr:col>
      <xdr:colOff>3175</xdr:colOff>
      <xdr:row>56</xdr:row>
      <xdr:rowOff>168768</xdr:rowOff>
    </xdr:to>
    <xdr:sp macro="" textlink="">
      <xdr:nvSpPr>
        <xdr:cNvPr id="145" name="円/楕円 144"/>
        <xdr:cNvSpPr/>
      </xdr:nvSpPr>
      <xdr:spPr>
        <a:xfrm>
          <a:off x="1968500" y="96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13845</xdr:rowOff>
    </xdr:from>
    <xdr:ext cx="599010" cy="259045"/>
    <xdr:sp macro="" textlink="">
      <xdr:nvSpPr>
        <xdr:cNvPr id="146" name="テキスト ボックス 145"/>
        <xdr:cNvSpPr txBox="1"/>
      </xdr:nvSpPr>
      <xdr:spPr>
        <a:xfrm>
          <a:off x="1719794" y="944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131462</xdr:rowOff>
    </xdr:from>
    <xdr:to>
      <xdr:col>1</xdr:col>
      <xdr:colOff>485775</xdr:colOff>
      <xdr:row>57</xdr:row>
      <xdr:rowOff>61612</xdr:rowOff>
    </xdr:to>
    <xdr:sp macro="" textlink="">
      <xdr:nvSpPr>
        <xdr:cNvPr id="147" name="円/楕円 146"/>
        <xdr:cNvSpPr/>
      </xdr:nvSpPr>
      <xdr:spPr>
        <a:xfrm>
          <a:off x="1079500" y="97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78139</xdr:rowOff>
    </xdr:from>
    <xdr:ext cx="534377" cy="259045"/>
    <xdr:sp macro="" textlink="">
      <xdr:nvSpPr>
        <xdr:cNvPr id="148" name="テキスト ボックス 147"/>
        <xdr:cNvSpPr txBox="1"/>
      </xdr:nvSpPr>
      <xdr:spPr>
        <a:xfrm>
          <a:off x="863111" y="95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86094</xdr:rowOff>
    </xdr:from>
    <xdr:to>
      <xdr:col>6</xdr:col>
      <xdr:colOff>511175</xdr:colOff>
      <xdr:row>77</xdr:row>
      <xdr:rowOff>155587</xdr:rowOff>
    </xdr:to>
    <xdr:cxnSp macro="">
      <xdr:nvCxnSpPr>
        <xdr:cNvPr id="177" name="直線コネクタ 176"/>
        <xdr:cNvCxnSpPr/>
      </xdr:nvCxnSpPr>
      <xdr:spPr>
        <a:xfrm flipV="1">
          <a:off x="3797300" y="13287744"/>
          <a:ext cx="8382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155587</xdr:rowOff>
    </xdr:from>
    <xdr:to>
      <xdr:col>5</xdr:col>
      <xdr:colOff>358775</xdr:colOff>
      <xdr:row>77</xdr:row>
      <xdr:rowOff>156274</xdr:rowOff>
    </xdr:to>
    <xdr:cxnSp macro="">
      <xdr:nvCxnSpPr>
        <xdr:cNvPr id="180" name="直線コネクタ 179"/>
        <xdr:cNvCxnSpPr/>
      </xdr:nvCxnSpPr>
      <xdr:spPr>
        <a:xfrm flipV="1">
          <a:off x="2908300" y="1335723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156274</xdr:rowOff>
    </xdr:from>
    <xdr:to>
      <xdr:col>4</xdr:col>
      <xdr:colOff>155575</xdr:colOff>
      <xdr:row>78</xdr:row>
      <xdr:rowOff>68224</xdr:rowOff>
    </xdr:to>
    <xdr:cxnSp macro="">
      <xdr:nvCxnSpPr>
        <xdr:cNvPr id="183" name="直線コネクタ 182"/>
        <xdr:cNvCxnSpPr/>
      </xdr:nvCxnSpPr>
      <xdr:spPr>
        <a:xfrm flipV="1">
          <a:off x="2019300" y="13357924"/>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67805</xdr:rowOff>
    </xdr:from>
    <xdr:to>
      <xdr:col>2</xdr:col>
      <xdr:colOff>638175</xdr:colOff>
      <xdr:row>78</xdr:row>
      <xdr:rowOff>68224</xdr:rowOff>
    </xdr:to>
    <xdr:cxnSp macro="">
      <xdr:nvCxnSpPr>
        <xdr:cNvPr id="186" name="直線コネクタ 185"/>
        <xdr:cNvCxnSpPr/>
      </xdr:nvCxnSpPr>
      <xdr:spPr>
        <a:xfrm>
          <a:off x="1130300" y="1344090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35294</xdr:rowOff>
    </xdr:from>
    <xdr:to>
      <xdr:col>6</xdr:col>
      <xdr:colOff>561975</xdr:colOff>
      <xdr:row>77</xdr:row>
      <xdr:rowOff>136894</xdr:rowOff>
    </xdr:to>
    <xdr:sp macro="" textlink="">
      <xdr:nvSpPr>
        <xdr:cNvPr id="196" name="円/楕円 195"/>
        <xdr:cNvSpPr/>
      </xdr:nvSpPr>
      <xdr:spPr>
        <a:xfrm>
          <a:off x="45847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13721</xdr:rowOff>
    </xdr:from>
    <xdr:ext cx="469744" cy="259045"/>
    <xdr:sp macro="" textlink="">
      <xdr:nvSpPr>
        <xdr:cNvPr id="197" name="維持補修費該当値テキスト"/>
        <xdr:cNvSpPr txBox="1"/>
      </xdr:nvSpPr>
      <xdr:spPr>
        <a:xfrm>
          <a:off x="4686300" y="13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104787</xdr:rowOff>
    </xdr:from>
    <xdr:to>
      <xdr:col>5</xdr:col>
      <xdr:colOff>409575</xdr:colOff>
      <xdr:row>78</xdr:row>
      <xdr:rowOff>34937</xdr:rowOff>
    </xdr:to>
    <xdr:sp macro="" textlink="">
      <xdr:nvSpPr>
        <xdr:cNvPr id="198" name="円/楕円 197"/>
        <xdr:cNvSpPr/>
      </xdr:nvSpPr>
      <xdr:spPr>
        <a:xfrm>
          <a:off x="3746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26064</xdr:rowOff>
    </xdr:from>
    <xdr:ext cx="469744" cy="259045"/>
    <xdr:sp macro="" textlink="">
      <xdr:nvSpPr>
        <xdr:cNvPr id="199" name="テキスト ボックス 198"/>
        <xdr:cNvSpPr txBox="1"/>
      </xdr:nvSpPr>
      <xdr:spPr>
        <a:xfrm>
          <a:off x="3562427" y="133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105474</xdr:rowOff>
    </xdr:from>
    <xdr:to>
      <xdr:col>4</xdr:col>
      <xdr:colOff>206375</xdr:colOff>
      <xdr:row>78</xdr:row>
      <xdr:rowOff>35624</xdr:rowOff>
    </xdr:to>
    <xdr:sp macro="" textlink="">
      <xdr:nvSpPr>
        <xdr:cNvPr id="200" name="円/楕円 199"/>
        <xdr:cNvSpPr/>
      </xdr:nvSpPr>
      <xdr:spPr>
        <a:xfrm>
          <a:off x="2857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26751</xdr:rowOff>
    </xdr:from>
    <xdr:ext cx="469744" cy="259045"/>
    <xdr:sp macro="" textlink="">
      <xdr:nvSpPr>
        <xdr:cNvPr id="201" name="テキスト ボックス 200"/>
        <xdr:cNvSpPr txBox="1"/>
      </xdr:nvSpPr>
      <xdr:spPr>
        <a:xfrm>
          <a:off x="2673427"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17424</xdr:rowOff>
    </xdr:from>
    <xdr:to>
      <xdr:col>3</xdr:col>
      <xdr:colOff>3175</xdr:colOff>
      <xdr:row>78</xdr:row>
      <xdr:rowOff>119024</xdr:rowOff>
    </xdr:to>
    <xdr:sp macro="" textlink="">
      <xdr:nvSpPr>
        <xdr:cNvPr id="202" name="円/楕円 201"/>
        <xdr:cNvSpPr/>
      </xdr:nvSpPr>
      <xdr:spPr>
        <a:xfrm>
          <a:off x="196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110151</xdr:rowOff>
    </xdr:from>
    <xdr:ext cx="469744" cy="259045"/>
    <xdr:sp macro="" textlink="">
      <xdr:nvSpPr>
        <xdr:cNvPr id="203" name="テキスト ボックス 202"/>
        <xdr:cNvSpPr txBox="1"/>
      </xdr:nvSpPr>
      <xdr:spPr>
        <a:xfrm>
          <a:off x="1784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17005</xdr:rowOff>
    </xdr:from>
    <xdr:to>
      <xdr:col>1</xdr:col>
      <xdr:colOff>485775</xdr:colOff>
      <xdr:row>78</xdr:row>
      <xdr:rowOff>118605</xdr:rowOff>
    </xdr:to>
    <xdr:sp macro="" textlink="">
      <xdr:nvSpPr>
        <xdr:cNvPr id="204" name="円/楕円 203"/>
        <xdr:cNvSpPr/>
      </xdr:nvSpPr>
      <xdr:spPr>
        <a:xfrm>
          <a:off x="1079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109732</xdr:rowOff>
    </xdr:from>
    <xdr:ext cx="469744" cy="259045"/>
    <xdr:sp macro="" textlink="">
      <xdr:nvSpPr>
        <xdr:cNvPr id="205" name="テキスト ボックス 204"/>
        <xdr:cNvSpPr txBox="1"/>
      </xdr:nvSpPr>
      <xdr:spPr>
        <a:xfrm>
          <a:off x="895427"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30302</xdr:rowOff>
    </xdr:from>
    <xdr:to>
      <xdr:col>6</xdr:col>
      <xdr:colOff>511175</xdr:colOff>
      <xdr:row>97</xdr:row>
      <xdr:rowOff>130696</xdr:rowOff>
    </xdr:to>
    <xdr:cxnSp macro="">
      <xdr:nvCxnSpPr>
        <xdr:cNvPr id="235" name="直線コネクタ 234"/>
        <xdr:cNvCxnSpPr/>
      </xdr:nvCxnSpPr>
      <xdr:spPr>
        <a:xfrm flipV="1">
          <a:off x="3797300" y="16660952"/>
          <a:ext cx="8382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120586</xdr:rowOff>
    </xdr:from>
    <xdr:to>
      <xdr:col>5</xdr:col>
      <xdr:colOff>358775</xdr:colOff>
      <xdr:row>97</xdr:row>
      <xdr:rowOff>130696</xdr:rowOff>
    </xdr:to>
    <xdr:cxnSp macro="">
      <xdr:nvCxnSpPr>
        <xdr:cNvPr id="238" name="直線コネクタ 237"/>
        <xdr:cNvCxnSpPr/>
      </xdr:nvCxnSpPr>
      <xdr:spPr>
        <a:xfrm>
          <a:off x="2908300" y="1675123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120586</xdr:rowOff>
    </xdr:from>
    <xdr:to>
      <xdr:col>4</xdr:col>
      <xdr:colOff>155575</xdr:colOff>
      <xdr:row>97</xdr:row>
      <xdr:rowOff>163385</xdr:rowOff>
    </xdr:to>
    <xdr:cxnSp macro="">
      <xdr:nvCxnSpPr>
        <xdr:cNvPr id="241" name="直線コネクタ 240"/>
        <xdr:cNvCxnSpPr/>
      </xdr:nvCxnSpPr>
      <xdr:spPr>
        <a:xfrm flipV="1">
          <a:off x="2019300" y="16751236"/>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163385</xdr:rowOff>
    </xdr:from>
    <xdr:to>
      <xdr:col>2</xdr:col>
      <xdr:colOff>638175</xdr:colOff>
      <xdr:row>98</xdr:row>
      <xdr:rowOff>15469</xdr:rowOff>
    </xdr:to>
    <xdr:cxnSp macro="">
      <xdr:nvCxnSpPr>
        <xdr:cNvPr id="244" name="直線コネクタ 243"/>
        <xdr:cNvCxnSpPr/>
      </xdr:nvCxnSpPr>
      <xdr:spPr>
        <a:xfrm flipV="1">
          <a:off x="1130300" y="16794035"/>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150952</xdr:rowOff>
    </xdr:from>
    <xdr:to>
      <xdr:col>6</xdr:col>
      <xdr:colOff>561975</xdr:colOff>
      <xdr:row>97</xdr:row>
      <xdr:rowOff>81102</xdr:rowOff>
    </xdr:to>
    <xdr:sp macro="" textlink="">
      <xdr:nvSpPr>
        <xdr:cNvPr id="254" name="円/楕円 253"/>
        <xdr:cNvSpPr/>
      </xdr:nvSpPr>
      <xdr:spPr>
        <a:xfrm>
          <a:off x="4584700" y="16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129379</xdr:rowOff>
    </xdr:from>
    <xdr:ext cx="534377" cy="259045"/>
    <xdr:sp macro="" textlink="">
      <xdr:nvSpPr>
        <xdr:cNvPr id="255" name="扶助費該当値テキスト"/>
        <xdr:cNvSpPr txBox="1"/>
      </xdr:nvSpPr>
      <xdr:spPr>
        <a:xfrm>
          <a:off x="4686300" y="165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79896</xdr:rowOff>
    </xdr:from>
    <xdr:to>
      <xdr:col>5</xdr:col>
      <xdr:colOff>409575</xdr:colOff>
      <xdr:row>98</xdr:row>
      <xdr:rowOff>10046</xdr:rowOff>
    </xdr:to>
    <xdr:sp macro="" textlink="">
      <xdr:nvSpPr>
        <xdr:cNvPr id="256" name="円/楕円 255"/>
        <xdr:cNvSpPr/>
      </xdr:nvSpPr>
      <xdr:spPr>
        <a:xfrm>
          <a:off x="3746500" y="167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1173</xdr:rowOff>
    </xdr:from>
    <xdr:ext cx="534377" cy="259045"/>
    <xdr:sp macro="" textlink="">
      <xdr:nvSpPr>
        <xdr:cNvPr id="257" name="テキスト ボックス 256"/>
        <xdr:cNvSpPr txBox="1"/>
      </xdr:nvSpPr>
      <xdr:spPr>
        <a:xfrm>
          <a:off x="3530111" y="16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69786</xdr:rowOff>
    </xdr:from>
    <xdr:to>
      <xdr:col>4</xdr:col>
      <xdr:colOff>206375</xdr:colOff>
      <xdr:row>97</xdr:row>
      <xdr:rowOff>171386</xdr:rowOff>
    </xdr:to>
    <xdr:sp macro="" textlink="">
      <xdr:nvSpPr>
        <xdr:cNvPr id="258" name="円/楕円 257"/>
        <xdr:cNvSpPr/>
      </xdr:nvSpPr>
      <xdr:spPr>
        <a:xfrm>
          <a:off x="2857500" y="16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162513</xdr:rowOff>
    </xdr:from>
    <xdr:ext cx="534377" cy="259045"/>
    <xdr:sp macro="" textlink="">
      <xdr:nvSpPr>
        <xdr:cNvPr id="259" name="テキスト ボックス 258"/>
        <xdr:cNvSpPr txBox="1"/>
      </xdr:nvSpPr>
      <xdr:spPr>
        <a:xfrm>
          <a:off x="2641111"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112585</xdr:rowOff>
    </xdr:from>
    <xdr:to>
      <xdr:col>3</xdr:col>
      <xdr:colOff>3175</xdr:colOff>
      <xdr:row>98</xdr:row>
      <xdr:rowOff>42735</xdr:rowOff>
    </xdr:to>
    <xdr:sp macro="" textlink="">
      <xdr:nvSpPr>
        <xdr:cNvPr id="260" name="円/楕円 259"/>
        <xdr:cNvSpPr/>
      </xdr:nvSpPr>
      <xdr:spPr>
        <a:xfrm>
          <a:off x="1968500" y="16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33862</xdr:rowOff>
    </xdr:from>
    <xdr:ext cx="534377" cy="259045"/>
    <xdr:sp macro="" textlink="">
      <xdr:nvSpPr>
        <xdr:cNvPr id="261" name="テキスト ボックス 260"/>
        <xdr:cNvSpPr txBox="1"/>
      </xdr:nvSpPr>
      <xdr:spPr>
        <a:xfrm>
          <a:off x="1752111" y="168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136119</xdr:rowOff>
    </xdr:from>
    <xdr:to>
      <xdr:col>1</xdr:col>
      <xdr:colOff>485775</xdr:colOff>
      <xdr:row>98</xdr:row>
      <xdr:rowOff>66269</xdr:rowOff>
    </xdr:to>
    <xdr:sp macro="" textlink="">
      <xdr:nvSpPr>
        <xdr:cNvPr id="262" name="円/楕円 261"/>
        <xdr:cNvSpPr/>
      </xdr:nvSpPr>
      <xdr:spPr>
        <a:xfrm>
          <a:off x="1079500" y="167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57396</xdr:rowOff>
    </xdr:from>
    <xdr:ext cx="534377" cy="259045"/>
    <xdr:sp macro="" textlink="">
      <xdr:nvSpPr>
        <xdr:cNvPr id="263" name="テキスト ボックス 262"/>
        <xdr:cNvSpPr txBox="1"/>
      </xdr:nvSpPr>
      <xdr:spPr>
        <a:xfrm>
          <a:off x="863111" y="168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88631</xdr:rowOff>
    </xdr:from>
    <xdr:to>
      <xdr:col>15</xdr:col>
      <xdr:colOff>180975</xdr:colOff>
      <xdr:row>37</xdr:row>
      <xdr:rowOff>91934</xdr:rowOff>
    </xdr:to>
    <xdr:cxnSp macro="">
      <xdr:nvCxnSpPr>
        <xdr:cNvPr id="292" name="直線コネクタ 291"/>
        <xdr:cNvCxnSpPr/>
      </xdr:nvCxnSpPr>
      <xdr:spPr>
        <a:xfrm flipV="1">
          <a:off x="9639300" y="6432281"/>
          <a:ext cx="8382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91934</xdr:rowOff>
    </xdr:from>
    <xdr:to>
      <xdr:col>14</xdr:col>
      <xdr:colOff>28575</xdr:colOff>
      <xdr:row>37</xdr:row>
      <xdr:rowOff>110580</xdr:rowOff>
    </xdr:to>
    <xdr:cxnSp macro="">
      <xdr:nvCxnSpPr>
        <xdr:cNvPr id="295" name="直線コネクタ 294"/>
        <xdr:cNvCxnSpPr/>
      </xdr:nvCxnSpPr>
      <xdr:spPr>
        <a:xfrm flipV="1">
          <a:off x="8750300" y="6435584"/>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14846</xdr:rowOff>
    </xdr:from>
    <xdr:to>
      <xdr:col>12</xdr:col>
      <xdr:colOff>511175</xdr:colOff>
      <xdr:row>37</xdr:row>
      <xdr:rowOff>110580</xdr:rowOff>
    </xdr:to>
    <xdr:cxnSp macro="">
      <xdr:nvCxnSpPr>
        <xdr:cNvPr id="298" name="直線コネクタ 297"/>
        <xdr:cNvCxnSpPr/>
      </xdr:nvCxnSpPr>
      <xdr:spPr>
        <a:xfrm>
          <a:off x="7861300" y="6358496"/>
          <a:ext cx="889000" cy="9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14846</xdr:rowOff>
    </xdr:from>
    <xdr:to>
      <xdr:col>11</xdr:col>
      <xdr:colOff>307975</xdr:colOff>
      <xdr:row>37</xdr:row>
      <xdr:rowOff>146211</xdr:rowOff>
    </xdr:to>
    <xdr:cxnSp macro="">
      <xdr:nvCxnSpPr>
        <xdr:cNvPr id="301" name="直線コネクタ 300"/>
        <xdr:cNvCxnSpPr/>
      </xdr:nvCxnSpPr>
      <xdr:spPr>
        <a:xfrm flipV="1">
          <a:off x="6972300" y="6358496"/>
          <a:ext cx="889000" cy="13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37831</xdr:rowOff>
    </xdr:from>
    <xdr:to>
      <xdr:col>15</xdr:col>
      <xdr:colOff>231775</xdr:colOff>
      <xdr:row>37</xdr:row>
      <xdr:rowOff>139431</xdr:rowOff>
    </xdr:to>
    <xdr:sp macro="" textlink="">
      <xdr:nvSpPr>
        <xdr:cNvPr id="311" name="円/楕円 310"/>
        <xdr:cNvSpPr/>
      </xdr:nvSpPr>
      <xdr:spPr>
        <a:xfrm>
          <a:off x="10426700" y="63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124208</xdr:rowOff>
    </xdr:from>
    <xdr:ext cx="534377" cy="259045"/>
    <xdr:sp macro="" textlink="">
      <xdr:nvSpPr>
        <xdr:cNvPr id="312" name="補助費等該当値テキスト"/>
        <xdr:cNvSpPr txBox="1"/>
      </xdr:nvSpPr>
      <xdr:spPr>
        <a:xfrm>
          <a:off x="10528300" y="62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41134</xdr:rowOff>
    </xdr:from>
    <xdr:to>
      <xdr:col>14</xdr:col>
      <xdr:colOff>79375</xdr:colOff>
      <xdr:row>37</xdr:row>
      <xdr:rowOff>142734</xdr:rowOff>
    </xdr:to>
    <xdr:sp macro="" textlink="">
      <xdr:nvSpPr>
        <xdr:cNvPr id="313" name="円/楕円 312"/>
        <xdr:cNvSpPr/>
      </xdr:nvSpPr>
      <xdr:spPr>
        <a:xfrm>
          <a:off x="9588500" y="63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133861</xdr:rowOff>
    </xdr:from>
    <xdr:ext cx="534377" cy="259045"/>
    <xdr:sp macro="" textlink="">
      <xdr:nvSpPr>
        <xdr:cNvPr id="314" name="テキスト ボックス 313"/>
        <xdr:cNvSpPr txBox="1"/>
      </xdr:nvSpPr>
      <xdr:spPr>
        <a:xfrm>
          <a:off x="9372111" y="64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59780</xdr:rowOff>
    </xdr:from>
    <xdr:to>
      <xdr:col>12</xdr:col>
      <xdr:colOff>561975</xdr:colOff>
      <xdr:row>37</xdr:row>
      <xdr:rowOff>161380</xdr:rowOff>
    </xdr:to>
    <xdr:sp macro="" textlink="">
      <xdr:nvSpPr>
        <xdr:cNvPr id="315" name="円/楕円 314"/>
        <xdr:cNvSpPr/>
      </xdr:nvSpPr>
      <xdr:spPr>
        <a:xfrm>
          <a:off x="8699500" y="64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152507</xdr:rowOff>
    </xdr:from>
    <xdr:ext cx="534377" cy="259045"/>
    <xdr:sp macro="" textlink="">
      <xdr:nvSpPr>
        <xdr:cNvPr id="316" name="テキスト ボックス 315"/>
        <xdr:cNvSpPr txBox="1"/>
      </xdr:nvSpPr>
      <xdr:spPr>
        <a:xfrm>
          <a:off x="8483111" y="64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135496</xdr:rowOff>
    </xdr:from>
    <xdr:to>
      <xdr:col>11</xdr:col>
      <xdr:colOff>358775</xdr:colOff>
      <xdr:row>37</xdr:row>
      <xdr:rowOff>65646</xdr:rowOff>
    </xdr:to>
    <xdr:sp macro="" textlink="">
      <xdr:nvSpPr>
        <xdr:cNvPr id="317" name="円/楕円 316"/>
        <xdr:cNvSpPr/>
      </xdr:nvSpPr>
      <xdr:spPr>
        <a:xfrm>
          <a:off x="7810500" y="63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82173</xdr:rowOff>
    </xdr:from>
    <xdr:ext cx="534377" cy="259045"/>
    <xdr:sp macro="" textlink="">
      <xdr:nvSpPr>
        <xdr:cNvPr id="318" name="テキスト ボックス 317"/>
        <xdr:cNvSpPr txBox="1"/>
      </xdr:nvSpPr>
      <xdr:spPr>
        <a:xfrm>
          <a:off x="7594111" y="60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95411</xdr:rowOff>
    </xdr:from>
    <xdr:to>
      <xdr:col>10</xdr:col>
      <xdr:colOff>155575</xdr:colOff>
      <xdr:row>38</xdr:row>
      <xdr:rowOff>25561</xdr:rowOff>
    </xdr:to>
    <xdr:sp macro="" textlink="">
      <xdr:nvSpPr>
        <xdr:cNvPr id="319" name="円/楕円 318"/>
        <xdr:cNvSpPr/>
      </xdr:nvSpPr>
      <xdr:spPr>
        <a:xfrm>
          <a:off x="6921500" y="64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16688</xdr:rowOff>
    </xdr:from>
    <xdr:ext cx="534377" cy="259045"/>
    <xdr:sp macro="" textlink="">
      <xdr:nvSpPr>
        <xdr:cNvPr id="320" name="テキスト ボックス 319"/>
        <xdr:cNvSpPr txBox="1"/>
      </xdr:nvSpPr>
      <xdr:spPr>
        <a:xfrm>
          <a:off x="6705111" y="65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133471</xdr:rowOff>
    </xdr:from>
    <xdr:to>
      <xdr:col>15</xdr:col>
      <xdr:colOff>180975</xdr:colOff>
      <xdr:row>58</xdr:row>
      <xdr:rowOff>95376</xdr:rowOff>
    </xdr:to>
    <xdr:cxnSp macro="">
      <xdr:nvCxnSpPr>
        <xdr:cNvPr id="349" name="直線コネクタ 348"/>
        <xdr:cNvCxnSpPr/>
      </xdr:nvCxnSpPr>
      <xdr:spPr>
        <a:xfrm flipV="1">
          <a:off x="9639300" y="9906121"/>
          <a:ext cx="838200" cy="1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95376</xdr:rowOff>
    </xdr:from>
    <xdr:to>
      <xdr:col>14</xdr:col>
      <xdr:colOff>28575</xdr:colOff>
      <xdr:row>58</xdr:row>
      <xdr:rowOff>98028</xdr:rowOff>
    </xdr:to>
    <xdr:cxnSp macro="">
      <xdr:nvCxnSpPr>
        <xdr:cNvPr id="352" name="直線コネクタ 351"/>
        <xdr:cNvCxnSpPr/>
      </xdr:nvCxnSpPr>
      <xdr:spPr>
        <a:xfrm flipV="1">
          <a:off x="8750300" y="1003947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26300</xdr:rowOff>
    </xdr:from>
    <xdr:to>
      <xdr:col>12</xdr:col>
      <xdr:colOff>511175</xdr:colOff>
      <xdr:row>58</xdr:row>
      <xdr:rowOff>98028</xdr:rowOff>
    </xdr:to>
    <xdr:cxnSp macro="">
      <xdr:nvCxnSpPr>
        <xdr:cNvPr id="355" name="直線コネクタ 354"/>
        <xdr:cNvCxnSpPr/>
      </xdr:nvCxnSpPr>
      <xdr:spPr>
        <a:xfrm>
          <a:off x="7861300" y="9970400"/>
          <a:ext cx="889000" cy="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26300</xdr:rowOff>
    </xdr:from>
    <xdr:to>
      <xdr:col>11</xdr:col>
      <xdr:colOff>307975</xdr:colOff>
      <xdr:row>58</xdr:row>
      <xdr:rowOff>98154</xdr:rowOff>
    </xdr:to>
    <xdr:cxnSp macro="">
      <xdr:nvCxnSpPr>
        <xdr:cNvPr id="358" name="直線コネクタ 357"/>
        <xdr:cNvCxnSpPr/>
      </xdr:nvCxnSpPr>
      <xdr:spPr>
        <a:xfrm flipV="1">
          <a:off x="6972300" y="9970400"/>
          <a:ext cx="889000" cy="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82671</xdr:rowOff>
    </xdr:from>
    <xdr:to>
      <xdr:col>15</xdr:col>
      <xdr:colOff>231775</xdr:colOff>
      <xdr:row>58</xdr:row>
      <xdr:rowOff>12821</xdr:rowOff>
    </xdr:to>
    <xdr:sp macro="" textlink="">
      <xdr:nvSpPr>
        <xdr:cNvPr id="368" name="円/楕円 367"/>
        <xdr:cNvSpPr/>
      </xdr:nvSpPr>
      <xdr:spPr>
        <a:xfrm>
          <a:off x="10426700" y="9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105548</xdr:rowOff>
    </xdr:from>
    <xdr:ext cx="599010" cy="259045"/>
    <xdr:sp macro="" textlink="">
      <xdr:nvSpPr>
        <xdr:cNvPr id="369" name="普通建設事業費該当値テキスト"/>
        <xdr:cNvSpPr txBox="1"/>
      </xdr:nvSpPr>
      <xdr:spPr>
        <a:xfrm>
          <a:off x="10528300" y="97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44576</xdr:rowOff>
    </xdr:from>
    <xdr:to>
      <xdr:col>14</xdr:col>
      <xdr:colOff>79375</xdr:colOff>
      <xdr:row>58</xdr:row>
      <xdr:rowOff>146176</xdr:rowOff>
    </xdr:to>
    <xdr:sp macro="" textlink="">
      <xdr:nvSpPr>
        <xdr:cNvPr id="370" name="円/楕円 369"/>
        <xdr:cNvSpPr/>
      </xdr:nvSpPr>
      <xdr:spPr>
        <a:xfrm>
          <a:off x="9588500" y="99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162703</xdr:rowOff>
    </xdr:from>
    <xdr:ext cx="599010" cy="259045"/>
    <xdr:sp macro="" textlink="">
      <xdr:nvSpPr>
        <xdr:cNvPr id="371" name="テキスト ボックス 370"/>
        <xdr:cNvSpPr txBox="1"/>
      </xdr:nvSpPr>
      <xdr:spPr>
        <a:xfrm>
          <a:off x="9339794" y="976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47228</xdr:rowOff>
    </xdr:from>
    <xdr:to>
      <xdr:col>12</xdr:col>
      <xdr:colOff>561975</xdr:colOff>
      <xdr:row>58</xdr:row>
      <xdr:rowOff>148828</xdr:rowOff>
    </xdr:to>
    <xdr:sp macro="" textlink="">
      <xdr:nvSpPr>
        <xdr:cNvPr id="372" name="円/楕円 371"/>
        <xdr:cNvSpPr/>
      </xdr:nvSpPr>
      <xdr:spPr>
        <a:xfrm>
          <a:off x="8699500" y="99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165355</xdr:rowOff>
    </xdr:from>
    <xdr:ext cx="599010" cy="259045"/>
    <xdr:sp macro="" textlink="">
      <xdr:nvSpPr>
        <xdr:cNvPr id="373" name="テキスト ボックス 372"/>
        <xdr:cNvSpPr txBox="1"/>
      </xdr:nvSpPr>
      <xdr:spPr>
        <a:xfrm>
          <a:off x="8450794" y="976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146950</xdr:rowOff>
    </xdr:from>
    <xdr:to>
      <xdr:col>11</xdr:col>
      <xdr:colOff>358775</xdr:colOff>
      <xdr:row>58</xdr:row>
      <xdr:rowOff>77100</xdr:rowOff>
    </xdr:to>
    <xdr:sp macro="" textlink="">
      <xdr:nvSpPr>
        <xdr:cNvPr id="374" name="円/楕円 373"/>
        <xdr:cNvSpPr/>
      </xdr:nvSpPr>
      <xdr:spPr>
        <a:xfrm>
          <a:off x="7810500" y="9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93627</xdr:rowOff>
    </xdr:from>
    <xdr:ext cx="599010" cy="259045"/>
    <xdr:sp macro="" textlink="">
      <xdr:nvSpPr>
        <xdr:cNvPr id="375" name="テキスト ボックス 374"/>
        <xdr:cNvSpPr txBox="1"/>
      </xdr:nvSpPr>
      <xdr:spPr>
        <a:xfrm>
          <a:off x="7561794" y="969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47354</xdr:rowOff>
    </xdr:from>
    <xdr:to>
      <xdr:col>10</xdr:col>
      <xdr:colOff>155575</xdr:colOff>
      <xdr:row>58</xdr:row>
      <xdr:rowOff>148954</xdr:rowOff>
    </xdr:to>
    <xdr:sp macro="" textlink="">
      <xdr:nvSpPr>
        <xdr:cNvPr id="376" name="円/楕円 375"/>
        <xdr:cNvSpPr/>
      </xdr:nvSpPr>
      <xdr:spPr>
        <a:xfrm>
          <a:off x="69215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165481</xdr:rowOff>
    </xdr:from>
    <xdr:ext cx="599010" cy="259045"/>
    <xdr:sp macro="" textlink="">
      <xdr:nvSpPr>
        <xdr:cNvPr id="377" name="テキスト ボックス 376"/>
        <xdr:cNvSpPr txBox="1"/>
      </xdr:nvSpPr>
      <xdr:spPr>
        <a:xfrm>
          <a:off x="6672794" y="97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89680</xdr:rowOff>
    </xdr:from>
    <xdr:to>
      <xdr:col>15</xdr:col>
      <xdr:colOff>180975</xdr:colOff>
      <xdr:row>78</xdr:row>
      <xdr:rowOff>31886</xdr:rowOff>
    </xdr:to>
    <xdr:cxnSp macro="">
      <xdr:nvCxnSpPr>
        <xdr:cNvPr id="404" name="直線コネクタ 403"/>
        <xdr:cNvCxnSpPr/>
      </xdr:nvCxnSpPr>
      <xdr:spPr>
        <a:xfrm flipV="1">
          <a:off x="9639300" y="13291330"/>
          <a:ext cx="8382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31886</xdr:rowOff>
    </xdr:from>
    <xdr:to>
      <xdr:col>14</xdr:col>
      <xdr:colOff>28575</xdr:colOff>
      <xdr:row>78</xdr:row>
      <xdr:rowOff>38655</xdr:rowOff>
    </xdr:to>
    <xdr:cxnSp macro="">
      <xdr:nvCxnSpPr>
        <xdr:cNvPr id="407" name="直線コネクタ 406"/>
        <xdr:cNvCxnSpPr/>
      </xdr:nvCxnSpPr>
      <xdr:spPr>
        <a:xfrm flipV="1">
          <a:off x="8750300" y="13404986"/>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38880</xdr:rowOff>
    </xdr:from>
    <xdr:to>
      <xdr:col>15</xdr:col>
      <xdr:colOff>231775</xdr:colOff>
      <xdr:row>77</xdr:row>
      <xdr:rowOff>140480</xdr:rowOff>
    </xdr:to>
    <xdr:sp macro="" textlink="">
      <xdr:nvSpPr>
        <xdr:cNvPr id="417" name="円/楕円 416"/>
        <xdr:cNvSpPr/>
      </xdr:nvSpPr>
      <xdr:spPr>
        <a:xfrm>
          <a:off x="10426700" y="132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61757</xdr:rowOff>
    </xdr:from>
    <xdr:ext cx="599010" cy="259045"/>
    <xdr:sp macro="" textlink="">
      <xdr:nvSpPr>
        <xdr:cNvPr id="418" name="普通建設事業費 （ うち新規整備　）該当値テキスト"/>
        <xdr:cNvSpPr txBox="1"/>
      </xdr:nvSpPr>
      <xdr:spPr>
        <a:xfrm>
          <a:off x="10528300" y="130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152536</xdr:rowOff>
    </xdr:from>
    <xdr:to>
      <xdr:col>14</xdr:col>
      <xdr:colOff>79375</xdr:colOff>
      <xdr:row>78</xdr:row>
      <xdr:rowOff>82686</xdr:rowOff>
    </xdr:to>
    <xdr:sp macro="" textlink="">
      <xdr:nvSpPr>
        <xdr:cNvPr id="419" name="円/楕円 418"/>
        <xdr:cNvSpPr/>
      </xdr:nvSpPr>
      <xdr:spPr>
        <a:xfrm>
          <a:off x="9588500" y="133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99213</xdr:rowOff>
    </xdr:from>
    <xdr:ext cx="599010" cy="259045"/>
    <xdr:sp macro="" textlink="">
      <xdr:nvSpPr>
        <xdr:cNvPr id="420" name="テキスト ボックス 419"/>
        <xdr:cNvSpPr txBox="1"/>
      </xdr:nvSpPr>
      <xdr:spPr>
        <a:xfrm>
          <a:off x="9339794" y="1312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159305</xdr:rowOff>
    </xdr:from>
    <xdr:to>
      <xdr:col>12</xdr:col>
      <xdr:colOff>561975</xdr:colOff>
      <xdr:row>78</xdr:row>
      <xdr:rowOff>89455</xdr:rowOff>
    </xdr:to>
    <xdr:sp macro="" textlink="">
      <xdr:nvSpPr>
        <xdr:cNvPr id="421" name="円/楕円 420"/>
        <xdr:cNvSpPr/>
      </xdr:nvSpPr>
      <xdr:spPr>
        <a:xfrm>
          <a:off x="8699500" y="133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105982</xdr:rowOff>
    </xdr:from>
    <xdr:ext cx="599010" cy="259045"/>
    <xdr:sp macro="" textlink="">
      <xdr:nvSpPr>
        <xdr:cNvPr id="422" name="テキスト ボックス 421"/>
        <xdr:cNvSpPr txBox="1"/>
      </xdr:nvSpPr>
      <xdr:spPr>
        <a:xfrm>
          <a:off x="8450794" y="1313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36041</xdr:rowOff>
    </xdr:from>
    <xdr:to>
      <xdr:col>15</xdr:col>
      <xdr:colOff>180975</xdr:colOff>
      <xdr:row>97</xdr:row>
      <xdr:rowOff>80687</xdr:rowOff>
    </xdr:to>
    <xdr:cxnSp macro="">
      <xdr:nvCxnSpPr>
        <xdr:cNvPr id="447" name="直線コネクタ 446"/>
        <xdr:cNvCxnSpPr/>
      </xdr:nvCxnSpPr>
      <xdr:spPr>
        <a:xfrm flipV="1">
          <a:off x="9639300" y="16495241"/>
          <a:ext cx="838200" cy="2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33384</xdr:rowOff>
    </xdr:from>
    <xdr:to>
      <xdr:col>14</xdr:col>
      <xdr:colOff>28575</xdr:colOff>
      <xdr:row>97</xdr:row>
      <xdr:rowOff>80687</xdr:rowOff>
    </xdr:to>
    <xdr:cxnSp macro="">
      <xdr:nvCxnSpPr>
        <xdr:cNvPr id="450" name="直線コネクタ 449"/>
        <xdr:cNvCxnSpPr/>
      </xdr:nvCxnSpPr>
      <xdr:spPr>
        <a:xfrm>
          <a:off x="8750300" y="16664034"/>
          <a:ext cx="8890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156691</xdr:rowOff>
    </xdr:from>
    <xdr:to>
      <xdr:col>15</xdr:col>
      <xdr:colOff>231775</xdr:colOff>
      <xdr:row>96</xdr:row>
      <xdr:rowOff>86841</xdr:rowOff>
    </xdr:to>
    <xdr:sp macro="" textlink="">
      <xdr:nvSpPr>
        <xdr:cNvPr id="460" name="円/楕円 459"/>
        <xdr:cNvSpPr/>
      </xdr:nvSpPr>
      <xdr:spPr>
        <a:xfrm>
          <a:off x="10426700" y="16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8118</xdr:rowOff>
    </xdr:from>
    <xdr:ext cx="534377" cy="259045"/>
    <xdr:sp macro="" textlink="">
      <xdr:nvSpPr>
        <xdr:cNvPr id="461" name="普通建設事業費 （ うち更新整備　）該当値テキスト"/>
        <xdr:cNvSpPr txBox="1"/>
      </xdr:nvSpPr>
      <xdr:spPr>
        <a:xfrm>
          <a:off x="10528300" y="162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29887</xdr:rowOff>
    </xdr:from>
    <xdr:to>
      <xdr:col>14</xdr:col>
      <xdr:colOff>79375</xdr:colOff>
      <xdr:row>97</xdr:row>
      <xdr:rowOff>131487</xdr:rowOff>
    </xdr:to>
    <xdr:sp macro="" textlink="">
      <xdr:nvSpPr>
        <xdr:cNvPr id="462" name="円/楕円 461"/>
        <xdr:cNvSpPr/>
      </xdr:nvSpPr>
      <xdr:spPr>
        <a:xfrm>
          <a:off x="9588500" y="166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122614</xdr:rowOff>
    </xdr:from>
    <xdr:ext cx="534377" cy="259045"/>
    <xdr:sp macro="" textlink="">
      <xdr:nvSpPr>
        <xdr:cNvPr id="463" name="テキスト ボックス 462"/>
        <xdr:cNvSpPr txBox="1"/>
      </xdr:nvSpPr>
      <xdr:spPr>
        <a:xfrm>
          <a:off x="9372111" y="1675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154034</xdr:rowOff>
    </xdr:from>
    <xdr:to>
      <xdr:col>12</xdr:col>
      <xdr:colOff>561975</xdr:colOff>
      <xdr:row>97</xdr:row>
      <xdr:rowOff>84184</xdr:rowOff>
    </xdr:to>
    <xdr:sp macro="" textlink="">
      <xdr:nvSpPr>
        <xdr:cNvPr id="464" name="円/楕円 463"/>
        <xdr:cNvSpPr/>
      </xdr:nvSpPr>
      <xdr:spPr>
        <a:xfrm>
          <a:off x="8699500" y="166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75311</xdr:rowOff>
    </xdr:from>
    <xdr:ext cx="534377" cy="259045"/>
    <xdr:sp macro="" textlink="">
      <xdr:nvSpPr>
        <xdr:cNvPr id="465" name="テキスト ボックス 464"/>
        <xdr:cNvSpPr txBox="1"/>
      </xdr:nvSpPr>
      <xdr:spPr>
        <a:xfrm>
          <a:off x="8483111" y="167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134541</xdr:rowOff>
    </xdr:from>
    <xdr:to>
      <xdr:col>23</xdr:col>
      <xdr:colOff>517525</xdr:colOff>
      <xdr:row>38</xdr:row>
      <xdr:rowOff>170668</xdr:rowOff>
    </xdr:to>
    <xdr:cxnSp macro="">
      <xdr:nvCxnSpPr>
        <xdr:cNvPr id="494" name="直線コネクタ 493"/>
        <xdr:cNvCxnSpPr/>
      </xdr:nvCxnSpPr>
      <xdr:spPr>
        <a:xfrm>
          <a:off x="15481300" y="6649641"/>
          <a:ext cx="8382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59217</xdr:rowOff>
    </xdr:from>
    <xdr:to>
      <xdr:col>22</xdr:col>
      <xdr:colOff>365125</xdr:colOff>
      <xdr:row>38</xdr:row>
      <xdr:rowOff>134541</xdr:rowOff>
    </xdr:to>
    <xdr:cxnSp macro="">
      <xdr:nvCxnSpPr>
        <xdr:cNvPr id="497" name="直線コネクタ 496"/>
        <xdr:cNvCxnSpPr/>
      </xdr:nvCxnSpPr>
      <xdr:spPr>
        <a:xfrm>
          <a:off x="14592300" y="657431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59217</xdr:rowOff>
    </xdr:from>
    <xdr:to>
      <xdr:col>21</xdr:col>
      <xdr:colOff>161925</xdr:colOff>
      <xdr:row>39</xdr:row>
      <xdr:rowOff>34834</xdr:rowOff>
    </xdr:to>
    <xdr:cxnSp macro="">
      <xdr:nvCxnSpPr>
        <xdr:cNvPr id="500" name="直線コネクタ 499"/>
        <xdr:cNvCxnSpPr/>
      </xdr:nvCxnSpPr>
      <xdr:spPr>
        <a:xfrm flipV="1">
          <a:off x="13703300" y="6574317"/>
          <a:ext cx="889000" cy="1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27839</xdr:rowOff>
    </xdr:from>
    <xdr:to>
      <xdr:col>19</xdr:col>
      <xdr:colOff>644525</xdr:colOff>
      <xdr:row>39</xdr:row>
      <xdr:rowOff>34834</xdr:rowOff>
    </xdr:to>
    <xdr:cxnSp macro="">
      <xdr:nvCxnSpPr>
        <xdr:cNvPr id="503" name="直線コネクタ 502"/>
        <xdr:cNvCxnSpPr/>
      </xdr:nvCxnSpPr>
      <xdr:spPr>
        <a:xfrm>
          <a:off x="12814300" y="671438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119868</xdr:rowOff>
    </xdr:from>
    <xdr:to>
      <xdr:col>23</xdr:col>
      <xdr:colOff>568325</xdr:colOff>
      <xdr:row>39</xdr:row>
      <xdr:rowOff>50018</xdr:rowOff>
    </xdr:to>
    <xdr:sp macro="" textlink="">
      <xdr:nvSpPr>
        <xdr:cNvPr id="513" name="円/楕円 512"/>
        <xdr:cNvSpPr/>
      </xdr:nvSpPr>
      <xdr:spPr>
        <a:xfrm>
          <a:off x="16268700" y="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83741</xdr:rowOff>
    </xdr:from>
    <xdr:to>
      <xdr:col>22</xdr:col>
      <xdr:colOff>415925</xdr:colOff>
      <xdr:row>39</xdr:row>
      <xdr:rowOff>13891</xdr:rowOff>
    </xdr:to>
    <xdr:sp macro="" textlink="">
      <xdr:nvSpPr>
        <xdr:cNvPr id="515" name="円/楕円 514"/>
        <xdr:cNvSpPr/>
      </xdr:nvSpPr>
      <xdr:spPr>
        <a:xfrm>
          <a:off x="15430500" y="65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30418</xdr:rowOff>
    </xdr:from>
    <xdr:ext cx="534377" cy="259045"/>
    <xdr:sp macro="" textlink="">
      <xdr:nvSpPr>
        <xdr:cNvPr id="516" name="テキスト ボックス 515"/>
        <xdr:cNvSpPr txBox="1"/>
      </xdr:nvSpPr>
      <xdr:spPr>
        <a:xfrm>
          <a:off x="15214111" y="63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8417</xdr:rowOff>
    </xdr:from>
    <xdr:to>
      <xdr:col>21</xdr:col>
      <xdr:colOff>212725</xdr:colOff>
      <xdr:row>38</xdr:row>
      <xdr:rowOff>110017</xdr:rowOff>
    </xdr:to>
    <xdr:sp macro="" textlink="">
      <xdr:nvSpPr>
        <xdr:cNvPr id="517" name="円/楕円 516"/>
        <xdr:cNvSpPr/>
      </xdr:nvSpPr>
      <xdr:spPr>
        <a:xfrm>
          <a:off x="14541500" y="6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126545</xdr:rowOff>
    </xdr:from>
    <xdr:ext cx="534377" cy="259045"/>
    <xdr:sp macro="" textlink="">
      <xdr:nvSpPr>
        <xdr:cNvPr id="518" name="テキスト ボックス 517"/>
        <xdr:cNvSpPr txBox="1"/>
      </xdr:nvSpPr>
      <xdr:spPr>
        <a:xfrm>
          <a:off x="14325111" y="629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155484</xdr:rowOff>
    </xdr:from>
    <xdr:to>
      <xdr:col>20</xdr:col>
      <xdr:colOff>9525</xdr:colOff>
      <xdr:row>39</xdr:row>
      <xdr:rowOff>85634</xdr:rowOff>
    </xdr:to>
    <xdr:sp macro="" textlink="">
      <xdr:nvSpPr>
        <xdr:cNvPr id="519" name="円/楕円 518"/>
        <xdr:cNvSpPr/>
      </xdr:nvSpPr>
      <xdr:spPr>
        <a:xfrm>
          <a:off x="13652500" y="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76761</xdr:rowOff>
    </xdr:from>
    <xdr:ext cx="469744" cy="259045"/>
    <xdr:sp macro="" textlink="">
      <xdr:nvSpPr>
        <xdr:cNvPr id="520" name="テキスト ボックス 519"/>
        <xdr:cNvSpPr txBox="1"/>
      </xdr:nvSpPr>
      <xdr:spPr>
        <a:xfrm>
          <a:off x="13468427" y="676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148489</xdr:rowOff>
    </xdr:from>
    <xdr:to>
      <xdr:col>18</xdr:col>
      <xdr:colOff>492125</xdr:colOff>
      <xdr:row>39</xdr:row>
      <xdr:rowOff>78639</xdr:rowOff>
    </xdr:to>
    <xdr:sp macro="" textlink="">
      <xdr:nvSpPr>
        <xdr:cNvPr id="521" name="円/楕円 520"/>
        <xdr:cNvSpPr/>
      </xdr:nvSpPr>
      <xdr:spPr>
        <a:xfrm>
          <a:off x="12763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69766</xdr:rowOff>
    </xdr:from>
    <xdr:ext cx="469744" cy="259045"/>
    <xdr:sp macro="" textlink="">
      <xdr:nvSpPr>
        <xdr:cNvPr id="522" name="テキスト ボックス 521"/>
        <xdr:cNvSpPr txBox="1"/>
      </xdr:nvSpPr>
      <xdr:spPr>
        <a:xfrm>
          <a:off x="12579427"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103476</xdr:rowOff>
    </xdr:from>
    <xdr:to>
      <xdr:col>23</xdr:col>
      <xdr:colOff>517525</xdr:colOff>
      <xdr:row>75</xdr:row>
      <xdr:rowOff>125285</xdr:rowOff>
    </xdr:to>
    <xdr:cxnSp macro="">
      <xdr:nvCxnSpPr>
        <xdr:cNvPr id="598" name="直線コネクタ 597"/>
        <xdr:cNvCxnSpPr/>
      </xdr:nvCxnSpPr>
      <xdr:spPr>
        <a:xfrm flipV="1">
          <a:off x="15481300" y="12962226"/>
          <a:ext cx="8382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37461</xdr:rowOff>
    </xdr:from>
    <xdr:to>
      <xdr:col>22</xdr:col>
      <xdr:colOff>365125</xdr:colOff>
      <xdr:row>75</xdr:row>
      <xdr:rowOff>125285</xdr:rowOff>
    </xdr:to>
    <xdr:cxnSp macro="">
      <xdr:nvCxnSpPr>
        <xdr:cNvPr id="601" name="直線コネクタ 600"/>
        <xdr:cNvCxnSpPr/>
      </xdr:nvCxnSpPr>
      <xdr:spPr>
        <a:xfrm>
          <a:off x="14592300" y="12896211"/>
          <a:ext cx="889000" cy="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37461</xdr:rowOff>
    </xdr:from>
    <xdr:to>
      <xdr:col>21</xdr:col>
      <xdr:colOff>161925</xdr:colOff>
      <xdr:row>76</xdr:row>
      <xdr:rowOff>36788</xdr:rowOff>
    </xdr:to>
    <xdr:cxnSp macro="">
      <xdr:nvCxnSpPr>
        <xdr:cNvPr id="604" name="直線コネクタ 603"/>
        <xdr:cNvCxnSpPr/>
      </xdr:nvCxnSpPr>
      <xdr:spPr>
        <a:xfrm flipV="1">
          <a:off x="13703300" y="12896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31015</xdr:rowOff>
    </xdr:from>
    <xdr:to>
      <xdr:col>19</xdr:col>
      <xdr:colOff>644525</xdr:colOff>
      <xdr:row>76</xdr:row>
      <xdr:rowOff>36788</xdr:rowOff>
    </xdr:to>
    <xdr:cxnSp macro="">
      <xdr:nvCxnSpPr>
        <xdr:cNvPr id="607" name="直線コネクタ 606"/>
        <xdr:cNvCxnSpPr/>
      </xdr:nvCxnSpPr>
      <xdr:spPr>
        <a:xfrm>
          <a:off x="12814300" y="13061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52676</xdr:rowOff>
    </xdr:from>
    <xdr:to>
      <xdr:col>23</xdr:col>
      <xdr:colOff>568325</xdr:colOff>
      <xdr:row>75</xdr:row>
      <xdr:rowOff>154276</xdr:rowOff>
    </xdr:to>
    <xdr:sp macro="" textlink="">
      <xdr:nvSpPr>
        <xdr:cNvPr id="617" name="円/楕円 616"/>
        <xdr:cNvSpPr/>
      </xdr:nvSpPr>
      <xdr:spPr>
        <a:xfrm>
          <a:off x="16268700" y="129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75553</xdr:rowOff>
    </xdr:from>
    <xdr:ext cx="599010" cy="259045"/>
    <xdr:sp macro="" textlink="">
      <xdr:nvSpPr>
        <xdr:cNvPr id="618" name="公債費該当値テキスト"/>
        <xdr:cNvSpPr txBox="1"/>
      </xdr:nvSpPr>
      <xdr:spPr>
        <a:xfrm>
          <a:off x="16370300" y="127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74485</xdr:rowOff>
    </xdr:from>
    <xdr:to>
      <xdr:col>22</xdr:col>
      <xdr:colOff>415925</xdr:colOff>
      <xdr:row>76</xdr:row>
      <xdr:rowOff>4635</xdr:rowOff>
    </xdr:to>
    <xdr:sp macro="" textlink="">
      <xdr:nvSpPr>
        <xdr:cNvPr id="619" name="円/楕円 618"/>
        <xdr:cNvSpPr/>
      </xdr:nvSpPr>
      <xdr:spPr>
        <a:xfrm>
          <a:off x="15430500" y="12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21162</xdr:rowOff>
    </xdr:from>
    <xdr:ext cx="599010" cy="259045"/>
    <xdr:sp macro="" textlink="">
      <xdr:nvSpPr>
        <xdr:cNvPr id="620" name="テキスト ボックス 619"/>
        <xdr:cNvSpPr txBox="1"/>
      </xdr:nvSpPr>
      <xdr:spPr>
        <a:xfrm>
          <a:off x="15181794" y="127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158111</xdr:rowOff>
    </xdr:from>
    <xdr:to>
      <xdr:col>21</xdr:col>
      <xdr:colOff>212725</xdr:colOff>
      <xdr:row>75</xdr:row>
      <xdr:rowOff>88261</xdr:rowOff>
    </xdr:to>
    <xdr:sp macro="" textlink="">
      <xdr:nvSpPr>
        <xdr:cNvPr id="621" name="円/楕円 620"/>
        <xdr:cNvSpPr/>
      </xdr:nvSpPr>
      <xdr:spPr>
        <a:xfrm>
          <a:off x="14541500" y="12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104788</xdr:rowOff>
    </xdr:from>
    <xdr:ext cx="599010" cy="259045"/>
    <xdr:sp macro="" textlink="">
      <xdr:nvSpPr>
        <xdr:cNvPr id="622" name="テキスト ボックス 621"/>
        <xdr:cNvSpPr txBox="1"/>
      </xdr:nvSpPr>
      <xdr:spPr>
        <a:xfrm>
          <a:off x="14292794" y="126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157438</xdr:rowOff>
    </xdr:from>
    <xdr:to>
      <xdr:col>20</xdr:col>
      <xdr:colOff>9525</xdr:colOff>
      <xdr:row>76</xdr:row>
      <xdr:rowOff>87588</xdr:rowOff>
    </xdr:to>
    <xdr:sp macro="" textlink="">
      <xdr:nvSpPr>
        <xdr:cNvPr id="623" name="円/楕円 622"/>
        <xdr:cNvSpPr/>
      </xdr:nvSpPr>
      <xdr:spPr>
        <a:xfrm>
          <a:off x="13652500" y="130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104116</xdr:rowOff>
    </xdr:from>
    <xdr:ext cx="534377" cy="259045"/>
    <xdr:sp macro="" textlink="">
      <xdr:nvSpPr>
        <xdr:cNvPr id="624" name="テキスト ボックス 623"/>
        <xdr:cNvSpPr txBox="1"/>
      </xdr:nvSpPr>
      <xdr:spPr>
        <a:xfrm>
          <a:off x="13436111" y="12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151665</xdr:rowOff>
    </xdr:from>
    <xdr:to>
      <xdr:col>18</xdr:col>
      <xdr:colOff>492125</xdr:colOff>
      <xdr:row>76</xdr:row>
      <xdr:rowOff>81815</xdr:rowOff>
    </xdr:to>
    <xdr:sp macro="" textlink="">
      <xdr:nvSpPr>
        <xdr:cNvPr id="625" name="円/楕円 624"/>
        <xdr:cNvSpPr/>
      </xdr:nvSpPr>
      <xdr:spPr>
        <a:xfrm>
          <a:off x="12763500" y="130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98341</xdr:rowOff>
    </xdr:from>
    <xdr:ext cx="534377" cy="259045"/>
    <xdr:sp macro="" textlink="">
      <xdr:nvSpPr>
        <xdr:cNvPr id="626" name="テキスト ボックス 625"/>
        <xdr:cNvSpPr txBox="1"/>
      </xdr:nvSpPr>
      <xdr:spPr>
        <a:xfrm>
          <a:off x="12547111" y="127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163060</xdr:rowOff>
    </xdr:from>
    <xdr:to>
      <xdr:col>23</xdr:col>
      <xdr:colOff>517525</xdr:colOff>
      <xdr:row>99</xdr:row>
      <xdr:rowOff>36722</xdr:rowOff>
    </xdr:to>
    <xdr:cxnSp macro="">
      <xdr:nvCxnSpPr>
        <xdr:cNvPr id="657" name="直線コネクタ 656"/>
        <xdr:cNvCxnSpPr/>
      </xdr:nvCxnSpPr>
      <xdr:spPr>
        <a:xfrm>
          <a:off x="15481300" y="16965160"/>
          <a:ext cx="838200" cy="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53279</xdr:rowOff>
    </xdr:from>
    <xdr:to>
      <xdr:col>22</xdr:col>
      <xdr:colOff>365125</xdr:colOff>
      <xdr:row>98</xdr:row>
      <xdr:rowOff>163060</xdr:rowOff>
    </xdr:to>
    <xdr:cxnSp macro="">
      <xdr:nvCxnSpPr>
        <xdr:cNvPr id="660" name="直線コネクタ 659"/>
        <xdr:cNvCxnSpPr/>
      </xdr:nvCxnSpPr>
      <xdr:spPr>
        <a:xfrm>
          <a:off x="14592300" y="16855379"/>
          <a:ext cx="8890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53279</xdr:rowOff>
    </xdr:from>
    <xdr:to>
      <xdr:col>21</xdr:col>
      <xdr:colOff>161925</xdr:colOff>
      <xdr:row>99</xdr:row>
      <xdr:rowOff>6567</xdr:rowOff>
    </xdr:to>
    <xdr:cxnSp macro="">
      <xdr:nvCxnSpPr>
        <xdr:cNvPr id="663" name="直線コネクタ 662"/>
        <xdr:cNvCxnSpPr/>
      </xdr:nvCxnSpPr>
      <xdr:spPr>
        <a:xfrm flipV="1">
          <a:off x="13703300" y="16855379"/>
          <a:ext cx="889000" cy="1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51664</xdr:rowOff>
    </xdr:from>
    <xdr:ext cx="534377" cy="259045"/>
    <xdr:sp macro="" textlink="">
      <xdr:nvSpPr>
        <xdr:cNvPr id="665" name="テキスト ボックス 664"/>
        <xdr:cNvSpPr txBox="1"/>
      </xdr:nvSpPr>
      <xdr:spPr>
        <a:xfrm>
          <a:off x="14325111" y="170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6567</xdr:rowOff>
    </xdr:from>
    <xdr:to>
      <xdr:col>19</xdr:col>
      <xdr:colOff>644525</xdr:colOff>
      <xdr:row>99</xdr:row>
      <xdr:rowOff>66038</xdr:rowOff>
    </xdr:to>
    <xdr:cxnSp macro="">
      <xdr:nvCxnSpPr>
        <xdr:cNvPr id="666" name="直線コネクタ 665"/>
        <xdr:cNvCxnSpPr/>
      </xdr:nvCxnSpPr>
      <xdr:spPr>
        <a:xfrm flipV="1">
          <a:off x="12814300" y="16980117"/>
          <a:ext cx="889000" cy="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157372</xdr:rowOff>
    </xdr:from>
    <xdr:to>
      <xdr:col>23</xdr:col>
      <xdr:colOff>568325</xdr:colOff>
      <xdr:row>99</xdr:row>
      <xdr:rowOff>87522</xdr:rowOff>
    </xdr:to>
    <xdr:sp macro="" textlink="">
      <xdr:nvSpPr>
        <xdr:cNvPr id="676" name="円/楕円 675"/>
        <xdr:cNvSpPr/>
      </xdr:nvSpPr>
      <xdr:spPr>
        <a:xfrm>
          <a:off x="16268700" y="169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112260</xdr:rowOff>
    </xdr:from>
    <xdr:to>
      <xdr:col>22</xdr:col>
      <xdr:colOff>415925</xdr:colOff>
      <xdr:row>99</xdr:row>
      <xdr:rowOff>42410</xdr:rowOff>
    </xdr:to>
    <xdr:sp macro="" textlink="">
      <xdr:nvSpPr>
        <xdr:cNvPr id="678" name="円/楕円 677"/>
        <xdr:cNvSpPr/>
      </xdr:nvSpPr>
      <xdr:spPr>
        <a:xfrm>
          <a:off x="15430500" y="169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58937</xdr:rowOff>
    </xdr:from>
    <xdr:ext cx="534377" cy="259045"/>
    <xdr:sp macro="" textlink="">
      <xdr:nvSpPr>
        <xdr:cNvPr id="679" name="テキスト ボックス 678"/>
        <xdr:cNvSpPr txBox="1"/>
      </xdr:nvSpPr>
      <xdr:spPr>
        <a:xfrm>
          <a:off x="15214111" y="166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2479</xdr:rowOff>
    </xdr:from>
    <xdr:to>
      <xdr:col>21</xdr:col>
      <xdr:colOff>212725</xdr:colOff>
      <xdr:row>98</xdr:row>
      <xdr:rowOff>104079</xdr:rowOff>
    </xdr:to>
    <xdr:sp macro="" textlink="">
      <xdr:nvSpPr>
        <xdr:cNvPr id="680" name="円/楕円 679"/>
        <xdr:cNvSpPr/>
      </xdr:nvSpPr>
      <xdr:spPr>
        <a:xfrm>
          <a:off x="14541500" y="168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120606</xdr:rowOff>
    </xdr:from>
    <xdr:ext cx="534377" cy="259045"/>
    <xdr:sp macro="" textlink="">
      <xdr:nvSpPr>
        <xdr:cNvPr id="681" name="テキスト ボックス 680"/>
        <xdr:cNvSpPr txBox="1"/>
      </xdr:nvSpPr>
      <xdr:spPr>
        <a:xfrm>
          <a:off x="14325111" y="165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127217</xdr:rowOff>
    </xdr:from>
    <xdr:to>
      <xdr:col>20</xdr:col>
      <xdr:colOff>9525</xdr:colOff>
      <xdr:row>99</xdr:row>
      <xdr:rowOff>57367</xdr:rowOff>
    </xdr:to>
    <xdr:sp macro="" textlink="">
      <xdr:nvSpPr>
        <xdr:cNvPr id="682" name="円/楕円 681"/>
        <xdr:cNvSpPr/>
      </xdr:nvSpPr>
      <xdr:spPr>
        <a:xfrm>
          <a:off x="13652500" y="169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48494</xdr:rowOff>
    </xdr:from>
    <xdr:ext cx="534377" cy="259045"/>
    <xdr:sp macro="" textlink="">
      <xdr:nvSpPr>
        <xdr:cNvPr id="683" name="テキスト ボックス 682"/>
        <xdr:cNvSpPr txBox="1"/>
      </xdr:nvSpPr>
      <xdr:spPr>
        <a:xfrm>
          <a:off x="13436111" y="170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15238</xdr:rowOff>
    </xdr:from>
    <xdr:to>
      <xdr:col>18</xdr:col>
      <xdr:colOff>492125</xdr:colOff>
      <xdr:row>99</xdr:row>
      <xdr:rowOff>116838</xdr:rowOff>
    </xdr:to>
    <xdr:sp macro="" textlink="">
      <xdr:nvSpPr>
        <xdr:cNvPr id="684" name="円/楕円 683"/>
        <xdr:cNvSpPr/>
      </xdr:nvSpPr>
      <xdr:spPr>
        <a:xfrm>
          <a:off x="12763500" y="169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107965</xdr:rowOff>
    </xdr:from>
    <xdr:ext cx="534377" cy="259045"/>
    <xdr:sp macro="" textlink="">
      <xdr:nvSpPr>
        <xdr:cNvPr id="685" name="テキスト ボックス 684"/>
        <xdr:cNvSpPr txBox="1"/>
      </xdr:nvSpPr>
      <xdr:spPr>
        <a:xfrm>
          <a:off x="12547111" y="170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136017</xdr:rowOff>
    </xdr:from>
    <xdr:to>
      <xdr:col>32</xdr:col>
      <xdr:colOff>187325</xdr:colOff>
      <xdr:row>39</xdr:row>
      <xdr:rowOff>41529</xdr:rowOff>
    </xdr:to>
    <xdr:cxnSp macro="">
      <xdr:nvCxnSpPr>
        <xdr:cNvPr id="714" name="直線コネクタ 713"/>
        <xdr:cNvCxnSpPr/>
      </xdr:nvCxnSpPr>
      <xdr:spPr>
        <a:xfrm flipV="1">
          <a:off x="21323300" y="6651117"/>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41529</xdr:rowOff>
    </xdr:from>
    <xdr:to>
      <xdr:col>31</xdr:col>
      <xdr:colOff>34925</xdr:colOff>
      <xdr:row>39</xdr:row>
      <xdr:rowOff>41656</xdr:rowOff>
    </xdr:to>
    <xdr:cxnSp macro="">
      <xdr:nvCxnSpPr>
        <xdr:cNvPr id="717" name="直線コネクタ 716"/>
        <xdr:cNvCxnSpPr/>
      </xdr:nvCxnSpPr>
      <xdr:spPr>
        <a:xfrm flipV="1">
          <a:off x="20434300" y="67280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18288</xdr:rowOff>
    </xdr:from>
    <xdr:to>
      <xdr:col>29</xdr:col>
      <xdr:colOff>517525</xdr:colOff>
      <xdr:row>39</xdr:row>
      <xdr:rowOff>41656</xdr:rowOff>
    </xdr:to>
    <xdr:cxnSp macro="">
      <xdr:nvCxnSpPr>
        <xdr:cNvPr id="720" name="直線コネクタ 719"/>
        <xdr:cNvCxnSpPr/>
      </xdr:nvCxnSpPr>
      <xdr:spPr>
        <a:xfrm>
          <a:off x="19545300" y="6361938"/>
          <a:ext cx="889000" cy="3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18288</xdr:rowOff>
    </xdr:from>
    <xdr:to>
      <xdr:col>28</xdr:col>
      <xdr:colOff>314325</xdr:colOff>
      <xdr:row>39</xdr:row>
      <xdr:rowOff>41783</xdr:rowOff>
    </xdr:to>
    <xdr:cxnSp macro="">
      <xdr:nvCxnSpPr>
        <xdr:cNvPr id="723" name="直線コネクタ 722"/>
        <xdr:cNvCxnSpPr/>
      </xdr:nvCxnSpPr>
      <xdr:spPr>
        <a:xfrm flipV="1">
          <a:off x="18656300" y="6361938"/>
          <a:ext cx="889000" cy="3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85217</xdr:rowOff>
    </xdr:from>
    <xdr:to>
      <xdr:col>32</xdr:col>
      <xdr:colOff>238125</xdr:colOff>
      <xdr:row>39</xdr:row>
      <xdr:rowOff>15367</xdr:rowOff>
    </xdr:to>
    <xdr:sp macro="" textlink="">
      <xdr:nvSpPr>
        <xdr:cNvPr id="733" name="円/楕円 732"/>
        <xdr:cNvSpPr/>
      </xdr:nvSpPr>
      <xdr:spPr>
        <a:xfrm>
          <a:off x="221107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7256</xdr:rowOff>
    </xdr:from>
    <xdr:ext cx="378565" cy="259045"/>
    <xdr:sp macro="" textlink="">
      <xdr:nvSpPr>
        <xdr:cNvPr id="734" name="投資及び出資金該当値テキスト"/>
        <xdr:cNvSpPr txBox="1"/>
      </xdr:nvSpPr>
      <xdr:spPr>
        <a:xfrm>
          <a:off x="22212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162179</xdr:rowOff>
    </xdr:from>
    <xdr:to>
      <xdr:col>31</xdr:col>
      <xdr:colOff>85725</xdr:colOff>
      <xdr:row>39</xdr:row>
      <xdr:rowOff>92329</xdr:rowOff>
    </xdr:to>
    <xdr:sp macro="" textlink="">
      <xdr:nvSpPr>
        <xdr:cNvPr id="735" name="円/楕円 734"/>
        <xdr:cNvSpPr/>
      </xdr:nvSpPr>
      <xdr:spPr>
        <a:xfrm>
          <a:off x="21272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83456</xdr:rowOff>
    </xdr:from>
    <xdr:ext cx="313932" cy="259045"/>
    <xdr:sp macro="" textlink="">
      <xdr:nvSpPr>
        <xdr:cNvPr id="736" name="テキスト ボックス 735"/>
        <xdr:cNvSpPr txBox="1"/>
      </xdr:nvSpPr>
      <xdr:spPr>
        <a:xfrm>
          <a:off x="21166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162306</xdr:rowOff>
    </xdr:from>
    <xdr:to>
      <xdr:col>29</xdr:col>
      <xdr:colOff>568325</xdr:colOff>
      <xdr:row>39</xdr:row>
      <xdr:rowOff>92456</xdr:rowOff>
    </xdr:to>
    <xdr:sp macro="" textlink="">
      <xdr:nvSpPr>
        <xdr:cNvPr id="737" name="円/楕円 736"/>
        <xdr:cNvSpPr/>
      </xdr:nvSpPr>
      <xdr:spPr>
        <a:xfrm>
          <a:off x="20383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83583</xdr:rowOff>
    </xdr:from>
    <xdr:ext cx="313932" cy="259045"/>
    <xdr:sp macro="" textlink="">
      <xdr:nvSpPr>
        <xdr:cNvPr id="738" name="テキスト ボックス 737"/>
        <xdr:cNvSpPr txBox="1"/>
      </xdr:nvSpPr>
      <xdr:spPr>
        <a:xfrm>
          <a:off x="20277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138938</xdr:rowOff>
    </xdr:from>
    <xdr:to>
      <xdr:col>28</xdr:col>
      <xdr:colOff>365125</xdr:colOff>
      <xdr:row>37</xdr:row>
      <xdr:rowOff>69088</xdr:rowOff>
    </xdr:to>
    <xdr:sp macro="" textlink="">
      <xdr:nvSpPr>
        <xdr:cNvPr id="739" name="円/楕円 738"/>
        <xdr:cNvSpPr/>
      </xdr:nvSpPr>
      <xdr:spPr>
        <a:xfrm>
          <a:off x="19494500" y="63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85615</xdr:rowOff>
    </xdr:from>
    <xdr:ext cx="469744" cy="259045"/>
    <xdr:sp macro="" textlink="">
      <xdr:nvSpPr>
        <xdr:cNvPr id="740" name="テキスト ボックス 739"/>
        <xdr:cNvSpPr txBox="1"/>
      </xdr:nvSpPr>
      <xdr:spPr>
        <a:xfrm>
          <a:off x="19310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162433</xdr:rowOff>
    </xdr:from>
    <xdr:to>
      <xdr:col>27</xdr:col>
      <xdr:colOff>161925</xdr:colOff>
      <xdr:row>39</xdr:row>
      <xdr:rowOff>92583</xdr:rowOff>
    </xdr:to>
    <xdr:sp macro="" textlink="">
      <xdr:nvSpPr>
        <xdr:cNvPr id="741" name="円/楕円 740"/>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83710</xdr:rowOff>
    </xdr:from>
    <xdr:ext cx="313932" cy="259045"/>
    <xdr:sp macro="" textlink="">
      <xdr:nvSpPr>
        <xdr:cNvPr id="742" name="テキスト ボックス 741"/>
        <xdr:cNvSpPr txBox="1"/>
      </xdr:nvSpPr>
      <xdr:spPr>
        <a:xfrm>
          <a:off x="18499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139288</xdr:rowOff>
    </xdr:from>
    <xdr:to>
      <xdr:col>32</xdr:col>
      <xdr:colOff>187325</xdr:colOff>
      <xdr:row>57</xdr:row>
      <xdr:rowOff>160365</xdr:rowOff>
    </xdr:to>
    <xdr:cxnSp macro="">
      <xdr:nvCxnSpPr>
        <xdr:cNvPr id="769" name="直線コネクタ 768"/>
        <xdr:cNvCxnSpPr/>
      </xdr:nvCxnSpPr>
      <xdr:spPr>
        <a:xfrm flipV="1">
          <a:off x="21323300" y="9911938"/>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0" name="貸付金平均値テキスト"/>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160365</xdr:rowOff>
    </xdr:from>
    <xdr:to>
      <xdr:col>31</xdr:col>
      <xdr:colOff>34925</xdr:colOff>
      <xdr:row>58</xdr:row>
      <xdr:rowOff>1649</xdr:rowOff>
    </xdr:to>
    <xdr:cxnSp macro="">
      <xdr:nvCxnSpPr>
        <xdr:cNvPr id="772" name="直線コネクタ 771"/>
        <xdr:cNvCxnSpPr/>
      </xdr:nvCxnSpPr>
      <xdr:spPr>
        <a:xfrm flipV="1">
          <a:off x="20434300" y="993301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74" name="テキスト ボックス 773"/>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81110</xdr:rowOff>
    </xdr:from>
    <xdr:to>
      <xdr:col>29</xdr:col>
      <xdr:colOff>517525</xdr:colOff>
      <xdr:row>58</xdr:row>
      <xdr:rowOff>1649</xdr:rowOff>
    </xdr:to>
    <xdr:cxnSp macro="">
      <xdr:nvCxnSpPr>
        <xdr:cNvPr id="775" name="直線コネクタ 774"/>
        <xdr:cNvCxnSpPr/>
      </xdr:nvCxnSpPr>
      <xdr:spPr>
        <a:xfrm>
          <a:off x="19545300" y="9853760"/>
          <a:ext cx="8890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65155</xdr:rowOff>
    </xdr:from>
    <xdr:ext cx="469744" cy="259045"/>
    <xdr:sp macro="" textlink="">
      <xdr:nvSpPr>
        <xdr:cNvPr id="777" name="テキスト ボックス 776"/>
        <xdr:cNvSpPr txBox="1"/>
      </xdr:nvSpPr>
      <xdr:spPr>
        <a:xfrm>
          <a:off x="20199427"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81110</xdr:rowOff>
    </xdr:from>
    <xdr:to>
      <xdr:col>28</xdr:col>
      <xdr:colOff>314325</xdr:colOff>
      <xdr:row>57</xdr:row>
      <xdr:rowOff>168297</xdr:rowOff>
    </xdr:to>
    <xdr:cxnSp macro="">
      <xdr:nvCxnSpPr>
        <xdr:cNvPr id="778" name="直線コネクタ 777"/>
        <xdr:cNvCxnSpPr/>
      </xdr:nvCxnSpPr>
      <xdr:spPr>
        <a:xfrm flipV="1">
          <a:off x="18656300" y="9853760"/>
          <a:ext cx="889000" cy="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58526</xdr:rowOff>
    </xdr:from>
    <xdr:ext cx="469744" cy="259045"/>
    <xdr:sp macro="" textlink="">
      <xdr:nvSpPr>
        <xdr:cNvPr id="780" name="テキスト ボックス 779"/>
        <xdr:cNvSpPr txBox="1"/>
      </xdr:nvSpPr>
      <xdr:spPr>
        <a:xfrm>
          <a:off x="19310427"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54091</xdr:rowOff>
    </xdr:from>
    <xdr:ext cx="469744" cy="259045"/>
    <xdr:sp macro="" textlink="">
      <xdr:nvSpPr>
        <xdr:cNvPr id="782" name="テキスト ボックス 781"/>
        <xdr:cNvSpPr txBox="1"/>
      </xdr:nvSpPr>
      <xdr:spPr>
        <a:xfrm>
          <a:off x="18421427" y="9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88488</xdr:rowOff>
    </xdr:from>
    <xdr:to>
      <xdr:col>32</xdr:col>
      <xdr:colOff>238125</xdr:colOff>
      <xdr:row>58</xdr:row>
      <xdr:rowOff>18638</xdr:rowOff>
    </xdr:to>
    <xdr:sp macro="" textlink="">
      <xdr:nvSpPr>
        <xdr:cNvPr id="788" name="円/楕円 787"/>
        <xdr:cNvSpPr/>
      </xdr:nvSpPr>
      <xdr:spPr>
        <a:xfrm>
          <a:off x="221107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111365</xdr:rowOff>
    </xdr:from>
    <xdr:ext cx="469744" cy="259045"/>
    <xdr:sp macro="" textlink="">
      <xdr:nvSpPr>
        <xdr:cNvPr id="789" name="貸付金該当値テキスト"/>
        <xdr:cNvSpPr txBox="1"/>
      </xdr:nvSpPr>
      <xdr:spPr>
        <a:xfrm>
          <a:off x="22212300" y="97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109565</xdr:rowOff>
    </xdr:from>
    <xdr:to>
      <xdr:col>31</xdr:col>
      <xdr:colOff>85725</xdr:colOff>
      <xdr:row>58</xdr:row>
      <xdr:rowOff>39715</xdr:rowOff>
    </xdr:to>
    <xdr:sp macro="" textlink="">
      <xdr:nvSpPr>
        <xdr:cNvPr id="790" name="円/楕円 789"/>
        <xdr:cNvSpPr/>
      </xdr:nvSpPr>
      <xdr:spPr>
        <a:xfrm>
          <a:off x="21272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56242</xdr:rowOff>
    </xdr:from>
    <xdr:ext cx="469744" cy="259045"/>
    <xdr:sp macro="" textlink="">
      <xdr:nvSpPr>
        <xdr:cNvPr id="791" name="テキスト ボックス 790"/>
        <xdr:cNvSpPr txBox="1"/>
      </xdr:nvSpPr>
      <xdr:spPr>
        <a:xfrm>
          <a:off x="21088427" y="96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122299</xdr:rowOff>
    </xdr:from>
    <xdr:to>
      <xdr:col>29</xdr:col>
      <xdr:colOff>568325</xdr:colOff>
      <xdr:row>58</xdr:row>
      <xdr:rowOff>52449</xdr:rowOff>
    </xdr:to>
    <xdr:sp macro="" textlink="">
      <xdr:nvSpPr>
        <xdr:cNvPr id="792" name="円/楕円 791"/>
        <xdr:cNvSpPr/>
      </xdr:nvSpPr>
      <xdr:spPr>
        <a:xfrm>
          <a:off x="20383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68976</xdr:rowOff>
    </xdr:from>
    <xdr:ext cx="469744" cy="259045"/>
    <xdr:sp macro="" textlink="">
      <xdr:nvSpPr>
        <xdr:cNvPr id="793" name="テキスト ボックス 792"/>
        <xdr:cNvSpPr txBox="1"/>
      </xdr:nvSpPr>
      <xdr:spPr>
        <a:xfrm>
          <a:off x="20199427" y="9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30310</xdr:rowOff>
    </xdr:from>
    <xdr:to>
      <xdr:col>28</xdr:col>
      <xdr:colOff>365125</xdr:colOff>
      <xdr:row>57</xdr:row>
      <xdr:rowOff>131910</xdr:rowOff>
    </xdr:to>
    <xdr:sp macro="" textlink="">
      <xdr:nvSpPr>
        <xdr:cNvPr id="794" name="円/楕円 793"/>
        <xdr:cNvSpPr/>
      </xdr:nvSpPr>
      <xdr:spPr>
        <a:xfrm>
          <a:off x="19494500" y="98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148437</xdr:rowOff>
    </xdr:from>
    <xdr:ext cx="534377" cy="259045"/>
    <xdr:sp macro="" textlink="">
      <xdr:nvSpPr>
        <xdr:cNvPr id="795" name="テキスト ボックス 794"/>
        <xdr:cNvSpPr txBox="1"/>
      </xdr:nvSpPr>
      <xdr:spPr>
        <a:xfrm>
          <a:off x="19278111" y="95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117497</xdr:rowOff>
    </xdr:from>
    <xdr:to>
      <xdr:col>27</xdr:col>
      <xdr:colOff>161925</xdr:colOff>
      <xdr:row>58</xdr:row>
      <xdr:rowOff>47647</xdr:rowOff>
    </xdr:to>
    <xdr:sp macro="" textlink="">
      <xdr:nvSpPr>
        <xdr:cNvPr id="796" name="円/楕円 795"/>
        <xdr:cNvSpPr/>
      </xdr:nvSpPr>
      <xdr:spPr>
        <a:xfrm>
          <a:off x="18605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64174</xdr:rowOff>
    </xdr:from>
    <xdr:ext cx="469744" cy="259045"/>
    <xdr:sp macro="" textlink="">
      <xdr:nvSpPr>
        <xdr:cNvPr id="797" name="テキスト ボックス 796"/>
        <xdr:cNvSpPr txBox="1"/>
      </xdr:nvSpPr>
      <xdr:spPr>
        <a:xfrm>
          <a:off x="18421427" y="966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39472</xdr:rowOff>
    </xdr:from>
    <xdr:to>
      <xdr:col>32</xdr:col>
      <xdr:colOff>187325</xdr:colOff>
      <xdr:row>76</xdr:row>
      <xdr:rowOff>70371</xdr:rowOff>
    </xdr:to>
    <xdr:cxnSp macro="">
      <xdr:nvCxnSpPr>
        <xdr:cNvPr id="827" name="直線コネクタ 826"/>
        <xdr:cNvCxnSpPr/>
      </xdr:nvCxnSpPr>
      <xdr:spPr>
        <a:xfrm flipV="1">
          <a:off x="21323300" y="13069672"/>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70371</xdr:rowOff>
    </xdr:from>
    <xdr:to>
      <xdr:col>31</xdr:col>
      <xdr:colOff>34925</xdr:colOff>
      <xdr:row>76</xdr:row>
      <xdr:rowOff>126200</xdr:rowOff>
    </xdr:to>
    <xdr:cxnSp macro="">
      <xdr:nvCxnSpPr>
        <xdr:cNvPr id="830" name="直線コネクタ 829"/>
        <xdr:cNvCxnSpPr/>
      </xdr:nvCxnSpPr>
      <xdr:spPr>
        <a:xfrm flipV="1">
          <a:off x="20434300" y="1310057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126200</xdr:rowOff>
    </xdr:from>
    <xdr:to>
      <xdr:col>29</xdr:col>
      <xdr:colOff>517525</xdr:colOff>
      <xdr:row>77</xdr:row>
      <xdr:rowOff>43650</xdr:rowOff>
    </xdr:to>
    <xdr:cxnSp macro="">
      <xdr:nvCxnSpPr>
        <xdr:cNvPr id="833" name="直線コネクタ 832"/>
        <xdr:cNvCxnSpPr/>
      </xdr:nvCxnSpPr>
      <xdr:spPr>
        <a:xfrm flipV="1">
          <a:off x="19545300" y="131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43650</xdr:rowOff>
    </xdr:from>
    <xdr:to>
      <xdr:col>28</xdr:col>
      <xdr:colOff>314325</xdr:colOff>
      <xdr:row>77</xdr:row>
      <xdr:rowOff>48743</xdr:rowOff>
    </xdr:to>
    <xdr:cxnSp macro="">
      <xdr:nvCxnSpPr>
        <xdr:cNvPr id="836" name="直線コネクタ 835"/>
        <xdr:cNvCxnSpPr/>
      </xdr:nvCxnSpPr>
      <xdr:spPr>
        <a:xfrm flipV="1">
          <a:off x="18656300" y="132453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160122</xdr:rowOff>
    </xdr:from>
    <xdr:to>
      <xdr:col>32</xdr:col>
      <xdr:colOff>238125</xdr:colOff>
      <xdr:row>76</xdr:row>
      <xdr:rowOff>90272</xdr:rowOff>
    </xdr:to>
    <xdr:sp macro="" textlink="">
      <xdr:nvSpPr>
        <xdr:cNvPr id="846" name="円/楕円 845"/>
        <xdr:cNvSpPr/>
      </xdr:nvSpPr>
      <xdr:spPr>
        <a:xfrm>
          <a:off x="22110700" y="130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138549</xdr:rowOff>
    </xdr:from>
    <xdr:ext cx="534377" cy="259045"/>
    <xdr:sp macro="" textlink="">
      <xdr:nvSpPr>
        <xdr:cNvPr id="847" name="繰出金該当値テキスト"/>
        <xdr:cNvSpPr txBox="1"/>
      </xdr:nvSpPr>
      <xdr:spPr>
        <a:xfrm>
          <a:off x="22212300" y="129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19571</xdr:rowOff>
    </xdr:from>
    <xdr:to>
      <xdr:col>31</xdr:col>
      <xdr:colOff>85725</xdr:colOff>
      <xdr:row>76</xdr:row>
      <xdr:rowOff>121171</xdr:rowOff>
    </xdr:to>
    <xdr:sp macro="" textlink="">
      <xdr:nvSpPr>
        <xdr:cNvPr id="848" name="円/楕円 847"/>
        <xdr:cNvSpPr/>
      </xdr:nvSpPr>
      <xdr:spPr>
        <a:xfrm>
          <a:off x="21272500" y="130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112298</xdr:rowOff>
    </xdr:from>
    <xdr:ext cx="534377" cy="259045"/>
    <xdr:sp macro="" textlink="">
      <xdr:nvSpPr>
        <xdr:cNvPr id="849" name="テキスト ボックス 848"/>
        <xdr:cNvSpPr txBox="1"/>
      </xdr:nvSpPr>
      <xdr:spPr>
        <a:xfrm>
          <a:off x="21056111" y="131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75400</xdr:rowOff>
    </xdr:from>
    <xdr:to>
      <xdr:col>29</xdr:col>
      <xdr:colOff>568325</xdr:colOff>
      <xdr:row>77</xdr:row>
      <xdr:rowOff>5550</xdr:rowOff>
    </xdr:to>
    <xdr:sp macro="" textlink="">
      <xdr:nvSpPr>
        <xdr:cNvPr id="850" name="円/楕円 849"/>
        <xdr:cNvSpPr/>
      </xdr:nvSpPr>
      <xdr:spPr>
        <a:xfrm>
          <a:off x="20383500" y="131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168127</xdr:rowOff>
    </xdr:from>
    <xdr:ext cx="534377" cy="259045"/>
    <xdr:sp macro="" textlink="">
      <xdr:nvSpPr>
        <xdr:cNvPr id="851" name="テキスト ボックス 850"/>
        <xdr:cNvSpPr txBox="1"/>
      </xdr:nvSpPr>
      <xdr:spPr>
        <a:xfrm>
          <a:off x="20167111" y="131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164300</xdr:rowOff>
    </xdr:from>
    <xdr:to>
      <xdr:col>28</xdr:col>
      <xdr:colOff>365125</xdr:colOff>
      <xdr:row>77</xdr:row>
      <xdr:rowOff>94450</xdr:rowOff>
    </xdr:to>
    <xdr:sp macro="" textlink="">
      <xdr:nvSpPr>
        <xdr:cNvPr id="852" name="円/楕円 851"/>
        <xdr:cNvSpPr/>
      </xdr:nvSpPr>
      <xdr:spPr>
        <a:xfrm>
          <a:off x="19494500" y="131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85577</xdr:rowOff>
    </xdr:from>
    <xdr:ext cx="534377" cy="259045"/>
    <xdr:sp macro="" textlink="">
      <xdr:nvSpPr>
        <xdr:cNvPr id="853" name="テキスト ボックス 852"/>
        <xdr:cNvSpPr txBox="1"/>
      </xdr:nvSpPr>
      <xdr:spPr>
        <a:xfrm>
          <a:off x="19278111"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169393</xdr:rowOff>
    </xdr:from>
    <xdr:to>
      <xdr:col>27</xdr:col>
      <xdr:colOff>161925</xdr:colOff>
      <xdr:row>77</xdr:row>
      <xdr:rowOff>99543</xdr:rowOff>
    </xdr:to>
    <xdr:sp macro="" textlink="">
      <xdr:nvSpPr>
        <xdr:cNvPr id="854" name="円/楕円 853"/>
        <xdr:cNvSpPr/>
      </xdr:nvSpPr>
      <xdr:spPr>
        <a:xfrm>
          <a:off x="18605500" y="131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90670</xdr:rowOff>
    </xdr:from>
    <xdr:ext cx="534377" cy="259045"/>
    <xdr:sp macro="" textlink="">
      <xdr:nvSpPr>
        <xdr:cNvPr id="855" name="テキスト ボックス 854"/>
        <xdr:cNvSpPr txBox="1"/>
      </xdr:nvSpPr>
      <xdr:spPr>
        <a:xfrm>
          <a:off x="18389111"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歳出決算総額は住民一人当たりで</a:t>
          </a:r>
          <a:r>
            <a:rPr kumimoji="1" lang="en-US" altLang="ja-JP" sz="1300">
              <a:latin typeface="ＭＳ Ｐゴシック"/>
            </a:rPr>
            <a:t>970,236</a:t>
          </a:r>
          <a:r>
            <a:rPr kumimoji="1" lang="ja-JP" altLang="en-US" sz="1300">
              <a:latin typeface="ＭＳ Ｐゴシック"/>
            </a:rPr>
            <a:t>円となっている。主な構成項目である人件費は、住民一人当たり</a:t>
          </a:r>
          <a:r>
            <a:rPr kumimoji="1" lang="en-US" altLang="ja-JP" sz="1300">
              <a:latin typeface="ＭＳ Ｐゴシック"/>
            </a:rPr>
            <a:t>126,831</a:t>
          </a:r>
          <a:r>
            <a:rPr kumimoji="1" lang="ja-JP" altLang="en-US" sz="1300">
              <a:latin typeface="ＭＳ Ｐゴシック"/>
            </a:rPr>
            <a:t>円となっており、類似団体より高い数値となっているが、これは、保育所を直営で運営しているためである。引き続き、類似団体との乖離が大きくならないように、給与水準の適正化を図っていく必要がある。</a:t>
          </a:r>
          <a:endParaRPr kumimoji="1" lang="en-US" altLang="ja-JP" sz="1300">
            <a:latin typeface="ＭＳ Ｐゴシック"/>
          </a:endParaRPr>
        </a:p>
        <a:p>
          <a:r>
            <a:rPr kumimoji="1" lang="ja-JP" altLang="en-US" sz="1300">
              <a:latin typeface="ＭＳ Ｐゴシック"/>
            </a:rPr>
            <a:t>また、物件費は、一人当たり</a:t>
          </a:r>
          <a:r>
            <a:rPr kumimoji="1" lang="en-US" altLang="ja-JP" sz="1300">
              <a:latin typeface="ＭＳ Ｐゴシック"/>
            </a:rPr>
            <a:t>141,374</a:t>
          </a:r>
          <a:r>
            <a:rPr kumimoji="1" lang="ja-JP" altLang="en-US" sz="1300">
              <a:latin typeface="ＭＳ Ｐゴシック"/>
            </a:rPr>
            <a:t>円となっており、臨時職員の増大や業務のアウトソーシング、情報センター事業に伴う保守料等の増大により、年々増加傾向にあるため、全体経費を適時見直しながら経常経費の削減を図っていく必要がある。</a:t>
          </a:r>
          <a:endParaRPr kumimoji="1" lang="en-US" altLang="ja-JP" sz="1300">
            <a:latin typeface="ＭＳ Ｐゴシック"/>
          </a:endParaRPr>
        </a:p>
        <a:p>
          <a:r>
            <a:rPr kumimoji="1" lang="ja-JP" altLang="en-US" sz="1300">
              <a:latin typeface="ＭＳ Ｐゴシック"/>
            </a:rPr>
            <a:t>ほか、普通建設事業費は一人当たり</a:t>
          </a:r>
          <a:r>
            <a:rPr kumimoji="1" lang="en-US" altLang="ja-JP" sz="1300">
              <a:latin typeface="ＭＳ Ｐゴシック"/>
            </a:rPr>
            <a:t>333,175</a:t>
          </a:r>
          <a:r>
            <a:rPr kumimoji="1" lang="ja-JP" altLang="en-US" sz="1300">
              <a:latin typeface="ＭＳ Ｐゴシック"/>
            </a:rPr>
            <a:t>円であり、類似団体と比較すると約</a:t>
          </a:r>
          <a:r>
            <a:rPr kumimoji="1" lang="en-US" altLang="ja-JP" sz="1300">
              <a:latin typeface="ＭＳ Ｐゴシック"/>
            </a:rPr>
            <a:t>3.1</a:t>
          </a:r>
          <a:r>
            <a:rPr kumimoji="1" lang="ja-JP" altLang="en-US" sz="1300">
              <a:latin typeface="ＭＳ Ｐゴシック"/>
            </a:rPr>
            <a:t>倍であり、昨年度より高い数値となっている。これは、庁舎建設事業にかかる本体工事の開始や、それに伴う都市防災推進事業・都市再生計画事業の実施、さらに保育所移転事業などの経費によるものである。今後も公共施設等総合管理計画に基づき、事業の精査を行い、事業費の減少を目指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高知県黒潮町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11,616
11,519
188.59
11,559,412
11,270,259
143,045
5,111,494
13,554,984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24257</xdr:rowOff>
    </xdr:from>
    <xdr:to>
      <xdr:col>6</xdr:col>
      <xdr:colOff>511175</xdr:colOff>
      <xdr:row>35</xdr:row>
      <xdr:rowOff>159893</xdr:rowOff>
    </xdr:to>
    <xdr:cxnSp macro="">
      <xdr:nvCxnSpPr>
        <xdr:cNvPr id="61" name="直線コネクタ 60"/>
        <xdr:cNvCxnSpPr/>
      </xdr:nvCxnSpPr>
      <xdr:spPr>
        <a:xfrm>
          <a:off x="3797300" y="6025007"/>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157988</xdr:rowOff>
    </xdr:from>
    <xdr:to>
      <xdr:col>5</xdr:col>
      <xdr:colOff>358775</xdr:colOff>
      <xdr:row>35</xdr:row>
      <xdr:rowOff>24257</xdr:rowOff>
    </xdr:to>
    <xdr:cxnSp macro="">
      <xdr:nvCxnSpPr>
        <xdr:cNvPr id="64" name="直線コネクタ 63"/>
        <xdr:cNvCxnSpPr/>
      </xdr:nvCxnSpPr>
      <xdr:spPr>
        <a:xfrm>
          <a:off x="2908300" y="598728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157988</xdr:rowOff>
    </xdr:from>
    <xdr:to>
      <xdr:col>4</xdr:col>
      <xdr:colOff>155575</xdr:colOff>
      <xdr:row>35</xdr:row>
      <xdr:rowOff>52070</xdr:rowOff>
    </xdr:to>
    <xdr:cxnSp macro="">
      <xdr:nvCxnSpPr>
        <xdr:cNvPr id="67" name="直線コネクタ 66"/>
        <xdr:cNvCxnSpPr/>
      </xdr:nvCxnSpPr>
      <xdr:spPr>
        <a:xfrm flipV="1">
          <a:off x="2019300" y="59872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162941</xdr:rowOff>
    </xdr:from>
    <xdr:to>
      <xdr:col>2</xdr:col>
      <xdr:colOff>638175</xdr:colOff>
      <xdr:row>35</xdr:row>
      <xdr:rowOff>52070</xdr:rowOff>
    </xdr:to>
    <xdr:cxnSp macro="">
      <xdr:nvCxnSpPr>
        <xdr:cNvPr id="70" name="直線コネクタ 69"/>
        <xdr:cNvCxnSpPr/>
      </xdr:nvCxnSpPr>
      <xdr:spPr>
        <a:xfrm>
          <a:off x="1130300" y="59922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109093</xdr:rowOff>
    </xdr:from>
    <xdr:to>
      <xdr:col>6</xdr:col>
      <xdr:colOff>561975</xdr:colOff>
      <xdr:row>36</xdr:row>
      <xdr:rowOff>39243</xdr:rowOff>
    </xdr:to>
    <xdr:sp macro="" textlink="">
      <xdr:nvSpPr>
        <xdr:cNvPr id="80" name="円/楕円 79"/>
        <xdr:cNvSpPr/>
      </xdr:nvSpPr>
      <xdr:spPr>
        <a:xfrm>
          <a:off x="45847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87520</xdr:rowOff>
    </xdr:from>
    <xdr:ext cx="469744" cy="259045"/>
    <xdr:sp macro="" textlink="">
      <xdr:nvSpPr>
        <xdr:cNvPr id="81" name="議会費該当値テキスト"/>
        <xdr:cNvSpPr txBox="1"/>
      </xdr:nvSpPr>
      <xdr:spPr>
        <a:xfrm>
          <a:off x="4686300" y="608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144907</xdr:rowOff>
    </xdr:from>
    <xdr:to>
      <xdr:col>5</xdr:col>
      <xdr:colOff>409575</xdr:colOff>
      <xdr:row>35</xdr:row>
      <xdr:rowOff>75057</xdr:rowOff>
    </xdr:to>
    <xdr:sp macro="" textlink="">
      <xdr:nvSpPr>
        <xdr:cNvPr id="82" name="円/楕円 81"/>
        <xdr:cNvSpPr/>
      </xdr:nvSpPr>
      <xdr:spPr>
        <a:xfrm>
          <a:off x="3746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66184</xdr:rowOff>
    </xdr:from>
    <xdr:ext cx="469744" cy="259045"/>
    <xdr:sp macro="" textlink="">
      <xdr:nvSpPr>
        <xdr:cNvPr id="83" name="テキスト ボックス 82"/>
        <xdr:cNvSpPr txBox="1"/>
      </xdr:nvSpPr>
      <xdr:spPr>
        <a:xfrm>
          <a:off x="3562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107188</xdr:rowOff>
    </xdr:from>
    <xdr:to>
      <xdr:col>4</xdr:col>
      <xdr:colOff>206375</xdr:colOff>
      <xdr:row>35</xdr:row>
      <xdr:rowOff>37338</xdr:rowOff>
    </xdr:to>
    <xdr:sp macro="" textlink="">
      <xdr:nvSpPr>
        <xdr:cNvPr id="84" name="円/楕円 83"/>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28465</xdr:rowOff>
    </xdr:from>
    <xdr:ext cx="469744" cy="259045"/>
    <xdr:sp macro="" textlink="">
      <xdr:nvSpPr>
        <xdr:cNvPr id="85" name="テキスト ボックス 84"/>
        <xdr:cNvSpPr txBox="1"/>
      </xdr:nvSpPr>
      <xdr:spPr>
        <a:xfrm>
          <a:off x="2673427" y="60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xdr:rowOff>
    </xdr:from>
    <xdr:to>
      <xdr:col>3</xdr:col>
      <xdr:colOff>3175</xdr:colOff>
      <xdr:row>35</xdr:row>
      <xdr:rowOff>102870</xdr:rowOff>
    </xdr:to>
    <xdr:sp macro="" textlink="">
      <xdr:nvSpPr>
        <xdr:cNvPr id="86" name="円/楕円 85"/>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93997</xdr:rowOff>
    </xdr:from>
    <xdr:ext cx="469744" cy="259045"/>
    <xdr:sp macro="" textlink="">
      <xdr:nvSpPr>
        <xdr:cNvPr id="87" name="テキスト ボックス 86"/>
        <xdr:cNvSpPr txBox="1"/>
      </xdr:nvSpPr>
      <xdr:spPr>
        <a:xfrm>
          <a:off x="1784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112141</xdr:rowOff>
    </xdr:from>
    <xdr:to>
      <xdr:col>1</xdr:col>
      <xdr:colOff>485775</xdr:colOff>
      <xdr:row>35</xdr:row>
      <xdr:rowOff>42291</xdr:rowOff>
    </xdr:to>
    <xdr:sp macro="" textlink="">
      <xdr:nvSpPr>
        <xdr:cNvPr id="88" name="円/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33418</xdr:rowOff>
    </xdr:from>
    <xdr:ext cx="469744" cy="259045"/>
    <xdr:sp macro="" textlink="">
      <xdr:nvSpPr>
        <xdr:cNvPr id="89" name="テキスト ボックス 88"/>
        <xdr:cNvSpPr txBox="1"/>
      </xdr:nvSpPr>
      <xdr:spPr>
        <a:xfrm>
          <a:off x="895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29827</xdr:rowOff>
    </xdr:from>
    <xdr:to>
      <xdr:col>6</xdr:col>
      <xdr:colOff>511175</xdr:colOff>
      <xdr:row>57</xdr:row>
      <xdr:rowOff>103461</xdr:rowOff>
    </xdr:to>
    <xdr:cxnSp macro="">
      <xdr:nvCxnSpPr>
        <xdr:cNvPr id="118" name="直線コネクタ 117"/>
        <xdr:cNvCxnSpPr/>
      </xdr:nvCxnSpPr>
      <xdr:spPr>
        <a:xfrm flipV="1">
          <a:off x="3797300" y="9802477"/>
          <a:ext cx="8382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85238</xdr:rowOff>
    </xdr:from>
    <xdr:to>
      <xdr:col>5</xdr:col>
      <xdr:colOff>358775</xdr:colOff>
      <xdr:row>57</xdr:row>
      <xdr:rowOff>103461</xdr:rowOff>
    </xdr:to>
    <xdr:cxnSp macro="">
      <xdr:nvCxnSpPr>
        <xdr:cNvPr id="121" name="直線コネクタ 120"/>
        <xdr:cNvCxnSpPr/>
      </xdr:nvCxnSpPr>
      <xdr:spPr>
        <a:xfrm>
          <a:off x="2908300" y="9857888"/>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85238</xdr:rowOff>
    </xdr:from>
    <xdr:to>
      <xdr:col>4</xdr:col>
      <xdr:colOff>155575</xdr:colOff>
      <xdr:row>57</xdr:row>
      <xdr:rowOff>168765</xdr:rowOff>
    </xdr:to>
    <xdr:cxnSp macro="">
      <xdr:nvCxnSpPr>
        <xdr:cNvPr id="124" name="直線コネクタ 123"/>
        <xdr:cNvCxnSpPr/>
      </xdr:nvCxnSpPr>
      <xdr:spPr>
        <a:xfrm flipV="1">
          <a:off x="2019300" y="9857888"/>
          <a:ext cx="889000" cy="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6" name="テキスト ボックス 125"/>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168765</xdr:rowOff>
    </xdr:from>
    <xdr:to>
      <xdr:col>2</xdr:col>
      <xdr:colOff>638175</xdr:colOff>
      <xdr:row>58</xdr:row>
      <xdr:rowOff>23139</xdr:rowOff>
    </xdr:to>
    <xdr:cxnSp macro="">
      <xdr:nvCxnSpPr>
        <xdr:cNvPr id="127" name="直線コネクタ 126"/>
        <xdr:cNvCxnSpPr/>
      </xdr:nvCxnSpPr>
      <xdr:spPr>
        <a:xfrm flipV="1">
          <a:off x="1130300" y="9941415"/>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29" name="テキスト ボックス 128"/>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150477</xdr:rowOff>
    </xdr:from>
    <xdr:to>
      <xdr:col>6</xdr:col>
      <xdr:colOff>561975</xdr:colOff>
      <xdr:row>57</xdr:row>
      <xdr:rowOff>80627</xdr:rowOff>
    </xdr:to>
    <xdr:sp macro="" textlink="">
      <xdr:nvSpPr>
        <xdr:cNvPr id="137" name="円/楕円 136"/>
        <xdr:cNvSpPr/>
      </xdr:nvSpPr>
      <xdr:spPr>
        <a:xfrm>
          <a:off x="4584700" y="97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1904</xdr:rowOff>
    </xdr:from>
    <xdr:ext cx="599010" cy="259045"/>
    <xdr:sp macro="" textlink="">
      <xdr:nvSpPr>
        <xdr:cNvPr id="138" name="総務費該当値テキスト"/>
        <xdr:cNvSpPr txBox="1"/>
      </xdr:nvSpPr>
      <xdr:spPr>
        <a:xfrm>
          <a:off x="4686300" y="960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52661</xdr:rowOff>
    </xdr:from>
    <xdr:to>
      <xdr:col>5</xdr:col>
      <xdr:colOff>409575</xdr:colOff>
      <xdr:row>57</xdr:row>
      <xdr:rowOff>154261</xdr:rowOff>
    </xdr:to>
    <xdr:sp macro="" textlink="">
      <xdr:nvSpPr>
        <xdr:cNvPr id="139" name="円/楕円 138"/>
        <xdr:cNvSpPr/>
      </xdr:nvSpPr>
      <xdr:spPr>
        <a:xfrm>
          <a:off x="3746500" y="98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170788</xdr:rowOff>
    </xdr:from>
    <xdr:ext cx="599010" cy="259045"/>
    <xdr:sp macro="" textlink="">
      <xdr:nvSpPr>
        <xdr:cNvPr id="140" name="テキスト ボックス 139"/>
        <xdr:cNvSpPr txBox="1"/>
      </xdr:nvSpPr>
      <xdr:spPr>
        <a:xfrm>
          <a:off x="3497794" y="96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34438</xdr:rowOff>
    </xdr:from>
    <xdr:to>
      <xdr:col>4</xdr:col>
      <xdr:colOff>206375</xdr:colOff>
      <xdr:row>57</xdr:row>
      <xdr:rowOff>136038</xdr:rowOff>
    </xdr:to>
    <xdr:sp macro="" textlink="">
      <xdr:nvSpPr>
        <xdr:cNvPr id="141" name="円/楕円 140"/>
        <xdr:cNvSpPr/>
      </xdr:nvSpPr>
      <xdr:spPr>
        <a:xfrm>
          <a:off x="2857500" y="98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152565</xdr:rowOff>
    </xdr:from>
    <xdr:ext cx="599010" cy="259045"/>
    <xdr:sp macro="" textlink="">
      <xdr:nvSpPr>
        <xdr:cNvPr id="142" name="テキスト ボックス 141"/>
        <xdr:cNvSpPr txBox="1"/>
      </xdr:nvSpPr>
      <xdr:spPr>
        <a:xfrm>
          <a:off x="2608794" y="958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117965</xdr:rowOff>
    </xdr:from>
    <xdr:to>
      <xdr:col>3</xdr:col>
      <xdr:colOff>3175</xdr:colOff>
      <xdr:row>58</xdr:row>
      <xdr:rowOff>48115</xdr:rowOff>
    </xdr:to>
    <xdr:sp macro="" textlink="">
      <xdr:nvSpPr>
        <xdr:cNvPr id="143" name="円/楕円 142"/>
        <xdr:cNvSpPr/>
      </xdr:nvSpPr>
      <xdr:spPr>
        <a:xfrm>
          <a:off x="1968500" y="9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64642</xdr:rowOff>
    </xdr:from>
    <xdr:ext cx="599010" cy="259045"/>
    <xdr:sp macro="" textlink="">
      <xdr:nvSpPr>
        <xdr:cNvPr id="144" name="テキスト ボックス 143"/>
        <xdr:cNvSpPr txBox="1"/>
      </xdr:nvSpPr>
      <xdr:spPr>
        <a:xfrm>
          <a:off x="1719794" y="966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143789</xdr:rowOff>
    </xdr:from>
    <xdr:to>
      <xdr:col>1</xdr:col>
      <xdr:colOff>485775</xdr:colOff>
      <xdr:row>58</xdr:row>
      <xdr:rowOff>73939</xdr:rowOff>
    </xdr:to>
    <xdr:sp macro="" textlink="">
      <xdr:nvSpPr>
        <xdr:cNvPr id="145" name="円/楕円 144"/>
        <xdr:cNvSpPr/>
      </xdr:nvSpPr>
      <xdr:spPr>
        <a:xfrm>
          <a:off x="1079500" y="99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65066</xdr:rowOff>
    </xdr:from>
    <xdr:ext cx="599010" cy="259045"/>
    <xdr:sp macro="" textlink="">
      <xdr:nvSpPr>
        <xdr:cNvPr id="146" name="テキスト ボックス 145"/>
        <xdr:cNvSpPr txBox="1"/>
      </xdr:nvSpPr>
      <xdr:spPr>
        <a:xfrm>
          <a:off x="830794" y="1000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59389</xdr:rowOff>
    </xdr:from>
    <xdr:to>
      <xdr:col>6</xdr:col>
      <xdr:colOff>511175</xdr:colOff>
      <xdr:row>77</xdr:row>
      <xdr:rowOff>133908</xdr:rowOff>
    </xdr:to>
    <xdr:cxnSp macro="">
      <xdr:nvCxnSpPr>
        <xdr:cNvPr id="176" name="直線コネクタ 175"/>
        <xdr:cNvCxnSpPr/>
      </xdr:nvCxnSpPr>
      <xdr:spPr>
        <a:xfrm flipV="1">
          <a:off x="3797300" y="13261039"/>
          <a:ext cx="8382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124262</xdr:rowOff>
    </xdr:from>
    <xdr:to>
      <xdr:col>5</xdr:col>
      <xdr:colOff>358775</xdr:colOff>
      <xdr:row>77</xdr:row>
      <xdr:rowOff>133908</xdr:rowOff>
    </xdr:to>
    <xdr:cxnSp macro="">
      <xdr:nvCxnSpPr>
        <xdr:cNvPr id="179" name="直線コネクタ 178"/>
        <xdr:cNvCxnSpPr/>
      </xdr:nvCxnSpPr>
      <xdr:spPr>
        <a:xfrm>
          <a:off x="2908300" y="13325912"/>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124262</xdr:rowOff>
    </xdr:from>
    <xdr:to>
      <xdr:col>4</xdr:col>
      <xdr:colOff>155575</xdr:colOff>
      <xdr:row>78</xdr:row>
      <xdr:rowOff>30544</xdr:rowOff>
    </xdr:to>
    <xdr:cxnSp macro="">
      <xdr:nvCxnSpPr>
        <xdr:cNvPr id="182" name="直線コネクタ 181"/>
        <xdr:cNvCxnSpPr/>
      </xdr:nvCxnSpPr>
      <xdr:spPr>
        <a:xfrm flipV="1">
          <a:off x="2019300" y="13325912"/>
          <a:ext cx="889000" cy="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4" name="テキスト ボックス 183"/>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11223</xdr:rowOff>
    </xdr:from>
    <xdr:to>
      <xdr:col>2</xdr:col>
      <xdr:colOff>638175</xdr:colOff>
      <xdr:row>78</xdr:row>
      <xdr:rowOff>30544</xdr:rowOff>
    </xdr:to>
    <xdr:cxnSp macro="">
      <xdr:nvCxnSpPr>
        <xdr:cNvPr id="185" name="直線コネクタ 184"/>
        <xdr:cNvCxnSpPr/>
      </xdr:nvCxnSpPr>
      <xdr:spPr>
        <a:xfrm>
          <a:off x="1130300" y="1338432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7" name="テキスト ボックス 186"/>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8589</xdr:rowOff>
    </xdr:from>
    <xdr:to>
      <xdr:col>6</xdr:col>
      <xdr:colOff>561975</xdr:colOff>
      <xdr:row>77</xdr:row>
      <xdr:rowOff>110189</xdr:rowOff>
    </xdr:to>
    <xdr:sp macro="" textlink="">
      <xdr:nvSpPr>
        <xdr:cNvPr id="195" name="円/楕円 194"/>
        <xdr:cNvSpPr/>
      </xdr:nvSpPr>
      <xdr:spPr>
        <a:xfrm>
          <a:off x="4584700" y="132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31466</xdr:rowOff>
    </xdr:from>
    <xdr:ext cx="599010" cy="259045"/>
    <xdr:sp macro="" textlink="">
      <xdr:nvSpPr>
        <xdr:cNvPr id="196" name="民生費該当値テキスト"/>
        <xdr:cNvSpPr txBox="1"/>
      </xdr:nvSpPr>
      <xdr:spPr>
        <a:xfrm>
          <a:off x="4686300" y="1306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83108</xdr:rowOff>
    </xdr:from>
    <xdr:to>
      <xdr:col>5</xdr:col>
      <xdr:colOff>409575</xdr:colOff>
      <xdr:row>78</xdr:row>
      <xdr:rowOff>13258</xdr:rowOff>
    </xdr:to>
    <xdr:sp macro="" textlink="">
      <xdr:nvSpPr>
        <xdr:cNvPr id="197" name="円/楕円 196"/>
        <xdr:cNvSpPr/>
      </xdr:nvSpPr>
      <xdr:spPr>
        <a:xfrm>
          <a:off x="37465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29785</xdr:rowOff>
    </xdr:from>
    <xdr:ext cx="599010" cy="259045"/>
    <xdr:sp macro="" textlink="">
      <xdr:nvSpPr>
        <xdr:cNvPr id="198" name="テキスト ボックス 197"/>
        <xdr:cNvSpPr txBox="1"/>
      </xdr:nvSpPr>
      <xdr:spPr>
        <a:xfrm>
          <a:off x="3497794" y="1305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73462</xdr:rowOff>
    </xdr:from>
    <xdr:to>
      <xdr:col>4</xdr:col>
      <xdr:colOff>206375</xdr:colOff>
      <xdr:row>78</xdr:row>
      <xdr:rowOff>3612</xdr:rowOff>
    </xdr:to>
    <xdr:sp macro="" textlink="">
      <xdr:nvSpPr>
        <xdr:cNvPr id="199" name="円/楕円 198"/>
        <xdr:cNvSpPr/>
      </xdr:nvSpPr>
      <xdr:spPr>
        <a:xfrm>
          <a:off x="2857500" y="13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20139</xdr:rowOff>
    </xdr:from>
    <xdr:ext cx="599010" cy="259045"/>
    <xdr:sp macro="" textlink="">
      <xdr:nvSpPr>
        <xdr:cNvPr id="200" name="テキスト ボックス 199"/>
        <xdr:cNvSpPr txBox="1"/>
      </xdr:nvSpPr>
      <xdr:spPr>
        <a:xfrm>
          <a:off x="2608794" y="1305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151194</xdr:rowOff>
    </xdr:from>
    <xdr:to>
      <xdr:col>3</xdr:col>
      <xdr:colOff>3175</xdr:colOff>
      <xdr:row>78</xdr:row>
      <xdr:rowOff>81344</xdr:rowOff>
    </xdr:to>
    <xdr:sp macro="" textlink="">
      <xdr:nvSpPr>
        <xdr:cNvPr id="201" name="円/楕円 200"/>
        <xdr:cNvSpPr/>
      </xdr:nvSpPr>
      <xdr:spPr>
        <a:xfrm>
          <a:off x="1968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97871</xdr:rowOff>
    </xdr:from>
    <xdr:ext cx="599010" cy="259045"/>
    <xdr:sp macro="" textlink="">
      <xdr:nvSpPr>
        <xdr:cNvPr id="202" name="テキスト ボックス 201"/>
        <xdr:cNvSpPr txBox="1"/>
      </xdr:nvSpPr>
      <xdr:spPr>
        <a:xfrm>
          <a:off x="1719794" y="131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131873</xdr:rowOff>
    </xdr:from>
    <xdr:to>
      <xdr:col>1</xdr:col>
      <xdr:colOff>485775</xdr:colOff>
      <xdr:row>78</xdr:row>
      <xdr:rowOff>62023</xdr:rowOff>
    </xdr:to>
    <xdr:sp macro="" textlink="">
      <xdr:nvSpPr>
        <xdr:cNvPr id="203" name="円/楕円 202"/>
        <xdr:cNvSpPr/>
      </xdr:nvSpPr>
      <xdr:spPr>
        <a:xfrm>
          <a:off x="1079500" y="133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78550</xdr:rowOff>
    </xdr:from>
    <xdr:ext cx="599010" cy="259045"/>
    <xdr:sp macro="" textlink="">
      <xdr:nvSpPr>
        <xdr:cNvPr id="204" name="テキスト ボックス 203"/>
        <xdr:cNvSpPr txBox="1"/>
      </xdr:nvSpPr>
      <xdr:spPr>
        <a:xfrm>
          <a:off x="830794" y="131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72186</xdr:rowOff>
    </xdr:from>
    <xdr:to>
      <xdr:col>6</xdr:col>
      <xdr:colOff>511175</xdr:colOff>
      <xdr:row>96</xdr:row>
      <xdr:rowOff>90278</xdr:rowOff>
    </xdr:to>
    <xdr:cxnSp macro="">
      <xdr:nvCxnSpPr>
        <xdr:cNvPr id="235" name="直線コネクタ 234"/>
        <xdr:cNvCxnSpPr/>
      </xdr:nvCxnSpPr>
      <xdr:spPr>
        <a:xfrm>
          <a:off x="3797300" y="16531386"/>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72186</xdr:rowOff>
    </xdr:from>
    <xdr:to>
      <xdr:col>5</xdr:col>
      <xdr:colOff>358775</xdr:colOff>
      <xdr:row>96</xdr:row>
      <xdr:rowOff>111049</xdr:rowOff>
    </xdr:to>
    <xdr:cxnSp macro="">
      <xdr:nvCxnSpPr>
        <xdr:cNvPr id="238" name="直線コネクタ 237"/>
        <xdr:cNvCxnSpPr/>
      </xdr:nvCxnSpPr>
      <xdr:spPr>
        <a:xfrm flipV="1">
          <a:off x="2908300" y="1653138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80525</xdr:rowOff>
    </xdr:from>
    <xdr:to>
      <xdr:col>4</xdr:col>
      <xdr:colOff>155575</xdr:colOff>
      <xdr:row>96</xdr:row>
      <xdr:rowOff>111049</xdr:rowOff>
    </xdr:to>
    <xdr:cxnSp macro="">
      <xdr:nvCxnSpPr>
        <xdr:cNvPr id="241" name="直線コネクタ 240"/>
        <xdr:cNvCxnSpPr/>
      </xdr:nvCxnSpPr>
      <xdr:spPr>
        <a:xfrm>
          <a:off x="2019300" y="16539725"/>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80525</xdr:rowOff>
    </xdr:from>
    <xdr:to>
      <xdr:col>2</xdr:col>
      <xdr:colOff>638175</xdr:colOff>
      <xdr:row>96</xdr:row>
      <xdr:rowOff>122664</xdr:rowOff>
    </xdr:to>
    <xdr:cxnSp macro="">
      <xdr:nvCxnSpPr>
        <xdr:cNvPr id="244" name="直線コネクタ 243"/>
        <xdr:cNvCxnSpPr/>
      </xdr:nvCxnSpPr>
      <xdr:spPr>
        <a:xfrm flipV="1">
          <a:off x="1130300" y="16539725"/>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39478</xdr:rowOff>
    </xdr:from>
    <xdr:to>
      <xdr:col>6</xdr:col>
      <xdr:colOff>561975</xdr:colOff>
      <xdr:row>96</xdr:row>
      <xdr:rowOff>141078</xdr:rowOff>
    </xdr:to>
    <xdr:sp macro="" textlink="">
      <xdr:nvSpPr>
        <xdr:cNvPr id="254" name="円/楕円 253"/>
        <xdr:cNvSpPr/>
      </xdr:nvSpPr>
      <xdr:spPr>
        <a:xfrm>
          <a:off x="4584700" y="164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17905</xdr:rowOff>
    </xdr:from>
    <xdr:ext cx="534377" cy="259045"/>
    <xdr:sp macro="" textlink="">
      <xdr:nvSpPr>
        <xdr:cNvPr id="255" name="衛生費該当値テキスト"/>
        <xdr:cNvSpPr txBox="1"/>
      </xdr:nvSpPr>
      <xdr:spPr>
        <a:xfrm>
          <a:off x="4686300" y="164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21386</xdr:rowOff>
    </xdr:from>
    <xdr:to>
      <xdr:col>5</xdr:col>
      <xdr:colOff>409575</xdr:colOff>
      <xdr:row>96</xdr:row>
      <xdr:rowOff>122986</xdr:rowOff>
    </xdr:to>
    <xdr:sp macro="" textlink="">
      <xdr:nvSpPr>
        <xdr:cNvPr id="256" name="円/楕円 255"/>
        <xdr:cNvSpPr/>
      </xdr:nvSpPr>
      <xdr:spPr>
        <a:xfrm>
          <a:off x="3746500" y="164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114113</xdr:rowOff>
    </xdr:from>
    <xdr:ext cx="534377" cy="259045"/>
    <xdr:sp macro="" textlink="">
      <xdr:nvSpPr>
        <xdr:cNvPr id="257" name="テキスト ボックス 256"/>
        <xdr:cNvSpPr txBox="1"/>
      </xdr:nvSpPr>
      <xdr:spPr>
        <a:xfrm>
          <a:off x="3530111"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60249</xdr:rowOff>
    </xdr:from>
    <xdr:to>
      <xdr:col>4</xdr:col>
      <xdr:colOff>206375</xdr:colOff>
      <xdr:row>96</xdr:row>
      <xdr:rowOff>161849</xdr:rowOff>
    </xdr:to>
    <xdr:sp macro="" textlink="">
      <xdr:nvSpPr>
        <xdr:cNvPr id="258" name="円/楕円 257"/>
        <xdr:cNvSpPr/>
      </xdr:nvSpPr>
      <xdr:spPr>
        <a:xfrm>
          <a:off x="2857500" y="165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152976</xdr:rowOff>
    </xdr:from>
    <xdr:ext cx="534377" cy="259045"/>
    <xdr:sp macro="" textlink="">
      <xdr:nvSpPr>
        <xdr:cNvPr id="259" name="テキスト ボックス 258"/>
        <xdr:cNvSpPr txBox="1"/>
      </xdr:nvSpPr>
      <xdr:spPr>
        <a:xfrm>
          <a:off x="2641111" y="166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29725</xdr:rowOff>
    </xdr:from>
    <xdr:to>
      <xdr:col>3</xdr:col>
      <xdr:colOff>3175</xdr:colOff>
      <xdr:row>96</xdr:row>
      <xdr:rowOff>131325</xdr:rowOff>
    </xdr:to>
    <xdr:sp macro="" textlink="">
      <xdr:nvSpPr>
        <xdr:cNvPr id="260" name="円/楕円 259"/>
        <xdr:cNvSpPr/>
      </xdr:nvSpPr>
      <xdr:spPr>
        <a:xfrm>
          <a:off x="1968500" y="164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122452</xdr:rowOff>
    </xdr:from>
    <xdr:ext cx="534377" cy="259045"/>
    <xdr:sp macro="" textlink="">
      <xdr:nvSpPr>
        <xdr:cNvPr id="261" name="テキスト ボックス 260"/>
        <xdr:cNvSpPr txBox="1"/>
      </xdr:nvSpPr>
      <xdr:spPr>
        <a:xfrm>
          <a:off x="1752111" y="165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71864</xdr:rowOff>
    </xdr:from>
    <xdr:to>
      <xdr:col>1</xdr:col>
      <xdr:colOff>485775</xdr:colOff>
      <xdr:row>97</xdr:row>
      <xdr:rowOff>2014</xdr:rowOff>
    </xdr:to>
    <xdr:sp macro="" textlink="">
      <xdr:nvSpPr>
        <xdr:cNvPr id="262" name="円/楕円 261"/>
        <xdr:cNvSpPr/>
      </xdr:nvSpPr>
      <xdr:spPr>
        <a:xfrm>
          <a:off x="1079500" y="165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164591</xdr:rowOff>
    </xdr:from>
    <xdr:ext cx="534377" cy="259045"/>
    <xdr:sp macro="" textlink="">
      <xdr:nvSpPr>
        <xdr:cNvPr id="263" name="テキスト ボックス 262"/>
        <xdr:cNvSpPr txBox="1"/>
      </xdr:nvSpPr>
      <xdr:spPr>
        <a:xfrm>
          <a:off x="863111" y="166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112268</xdr:rowOff>
    </xdr:from>
    <xdr:to>
      <xdr:col>15</xdr:col>
      <xdr:colOff>180340</xdr:colOff>
      <xdr:row>39</xdr:row>
      <xdr:rowOff>44450</xdr:rowOff>
    </xdr:to>
    <xdr:cxnSp macro="">
      <xdr:nvCxnSpPr>
        <xdr:cNvPr id="287" name="直線コネクタ 286"/>
        <xdr:cNvCxnSpPr/>
      </xdr:nvCxnSpPr>
      <xdr:spPr>
        <a:xfrm flipV="1">
          <a:off x="10475595" y="6113018"/>
          <a:ext cx="1270" cy="61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58945</xdr:rowOff>
    </xdr:from>
    <xdr:ext cx="469744" cy="259045"/>
    <xdr:sp macro="" textlink="">
      <xdr:nvSpPr>
        <xdr:cNvPr id="290" name="労働費最大値テキスト"/>
        <xdr:cNvSpPr txBox="1"/>
      </xdr:nvSpPr>
      <xdr:spPr>
        <a:xfrm>
          <a:off x="10528300" y="58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35</xdr:row>
      <xdr:rowOff>112268</xdr:rowOff>
    </xdr:from>
    <xdr:to>
      <xdr:col>15</xdr:col>
      <xdr:colOff>269875</xdr:colOff>
      <xdr:row>35</xdr:row>
      <xdr:rowOff>112268</xdr:rowOff>
    </xdr:to>
    <xdr:cxnSp macro="">
      <xdr:nvCxnSpPr>
        <xdr:cNvPr id="291" name="直線コネクタ 290"/>
        <xdr:cNvCxnSpPr/>
      </xdr:nvCxnSpPr>
      <xdr:spPr>
        <a:xfrm>
          <a:off x="10388600" y="611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105537</xdr:rowOff>
    </xdr:from>
    <xdr:to>
      <xdr:col>15</xdr:col>
      <xdr:colOff>180975</xdr:colOff>
      <xdr:row>37</xdr:row>
      <xdr:rowOff>254</xdr:rowOff>
    </xdr:to>
    <xdr:cxnSp macro="">
      <xdr:nvCxnSpPr>
        <xdr:cNvPr id="292" name="直線コネクタ 291"/>
        <xdr:cNvCxnSpPr/>
      </xdr:nvCxnSpPr>
      <xdr:spPr>
        <a:xfrm flipV="1">
          <a:off x="9639300" y="6277737"/>
          <a:ext cx="8382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44848</xdr:rowOff>
    </xdr:from>
    <xdr:ext cx="378565" cy="259045"/>
    <xdr:sp macro="" textlink="">
      <xdr:nvSpPr>
        <xdr:cNvPr id="293" name="労働費平均値テキスト"/>
        <xdr:cNvSpPr txBox="1"/>
      </xdr:nvSpPr>
      <xdr:spPr>
        <a:xfrm>
          <a:off x="10528300" y="6559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66421</xdr:rowOff>
    </xdr:from>
    <xdr:to>
      <xdr:col>15</xdr:col>
      <xdr:colOff>231775</xdr:colOff>
      <xdr:row>38</xdr:row>
      <xdr:rowOff>168021</xdr:rowOff>
    </xdr:to>
    <xdr:sp macro="" textlink="">
      <xdr:nvSpPr>
        <xdr:cNvPr id="294" name="フローチャート : 判断 293"/>
        <xdr:cNvSpPr/>
      </xdr:nvSpPr>
      <xdr:spPr>
        <a:xfrm>
          <a:off x="104267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111125</xdr:rowOff>
    </xdr:from>
    <xdr:to>
      <xdr:col>14</xdr:col>
      <xdr:colOff>28575</xdr:colOff>
      <xdr:row>37</xdr:row>
      <xdr:rowOff>254</xdr:rowOff>
    </xdr:to>
    <xdr:cxnSp macro="">
      <xdr:nvCxnSpPr>
        <xdr:cNvPr id="295" name="直線コネクタ 294"/>
        <xdr:cNvCxnSpPr/>
      </xdr:nvCxnSpPr>
      <xdr:spPr>
        <a:xfrm>
          <a:off x="8750300" y="5768975"/>
          <a:ext cx="889000" cy="5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74041</xdr:rowOff>
    </xdr:from>
    <xdr:to>
      <xdr:col>14</xdr:col>
      <xdr:colOff>79375</xdr:colOff>
      <xdr:row>39</xdr:row>
      <xdr:rowOff>4191</xdr:rowOff>
    </xdr:to>
    <xdr:sp macro="" textlink="">
      <xdr:nvSpPr>
        <xdr:cNvPr id="296" name="フローチャート : 判断 295"/>
        <xdr:cNvSpPr/>
      </xdr:nvSpPr>
      <xdr:spPr>
        <a:xfrm>
          <a:off x="9588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166768</xdr:rowOff>
    </xdr:from>
    <xdr:ext cx="378565" cy="259045"/>
    <xdr:sp macro="" textlink="">
      <xdr:nvSpPr>
        <xdr:cNvPr id="297" name="テキスト ボックス 296"/>
        <xdr:cNvSpPr txBox="1"/>
      </xdr:nvSpPr>
      <xdr:spPr>
        <a:xfrm>
          <a:off x="9450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61341</xdr:rowOff>
    </xdr:from>
    <xdr:to>
      <xdr:col>12</xdr:col>
      <xdr:colOff>511175</xdr:colOff>
      <xdr:row>33</xdr:row>
      <xdr:rowOff>111125</xdr:rowOff>
    </xdr:to>
    <xdr:cxnSp macro="">
      <xdr:nvCxnSpPr>
        <xdr:cNvPr id="298" name="直線コネクタ 297"/>
        <xdr:cNvCxnSpPr/>
      </xdr:nvCxnSpPr>
      <xdr:spPr>
        <a:xfrm>
          <a:off x="7861300" y="5547741"/>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45847</xdr:rowOff>
    </xdr:from>
    <xdr:to>
      <xdr:col>12</xdr:col>
      <xdr:colOff>561975</xdr:colOff>
      <xdr:row>37</xdr:row>
      <xdr:rowOff>147447</xdr:rowOff>
    </xdr:to>
    <xdr:sp macro="" textlink="">
      <xdr:nvSpPr>
        <xdr:cNvPr id="299" name="フローチャート : 判断 298"/>
        <xdr:cNvSpPr/>
      </xdr:nvSpPr>
      <xdr:spPr>
        <a:xfrm>
          <a:off x="8699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138574</xdr:rowOff>
    </xdr:from>
    <xdr:ext cx="469744" cy="259045"/>
    <xdr:sp macro="" textlink="">
      <xdr:nvSpPr>
        <xdr:cNvPr id="300" name="テキスト ボックス 299"/>
        <xdr:cNvSpPr txBox="1"/>
      </xdr:nvSpPr>
      <xdr:spPr>
        <a:xfrm>
          <a:off x="8515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115443</xdr:rowOff>
    </xdr:from>
    <xdr:to>
      <xdr:col>11</xdr:col>
      <xdr:colOff>307975</xdr:colOff>
      <xdr:row>32</xdr:row>
      <xdr:rowOff>61341</xdr:rowOff>
    </xdr:to>
    <xdr:cxnSp macro="">
      <xdr:nvCxnSpPr>
        <xdr:cNvPr id="301" name="直線コネクタ 300"/>
        <xdr:cNvCxnSpPr/>
      </xdr:nvCxnSpPr>
      <xdr:spPr>
        <a:xfrm>
          <a:off x="6972300" y="5258943"/>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138557</xdr:rowOff>
    </xdr:from>
    <xdr:to>
      <xdr:col>11</xdr:col>
      <xdr:colOff>358775</xdr:colOff>
      <xdr:row>37</xdr:row>
      <xdr:rowOff>68707</xdr:rowOff>
    </xdr:to>
    <xdr:sp macro="" textlink="">
      <xdr:nvSpPr>
        <xdr:cNvPr id="302" name="フローチャート : 判断 301"/>
        <xdr:cNvSpPr/>
      </xdr:nvSpPr>
      <xdr:spPr>
        <a:xfrm>
          <a:off x="7810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59834</xdr:rowOff>
    </xdr:from>
    <xdr:ext cx="469744" cy="259045"/>
    <xdr:sp macro="" textlink="">
      <xdr:nvSpPr>
        <xdr:cNvPr id="303" name="テキスト ボックス 302"/>
        <xdr:cNvSpPr txBox="1"/>
      </xdr:nvSpPr>
      <xdr:spPr>
        <a:xfrm>
          <a:off x="7626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119507</xdr:rowOff>
    </xdr:from>
    <xdr:to>
      <xdr:col>10</xdr:col>
      <xdr:colOff>155575</xdr:colOff>
      <xdr:row>37</xdr:row>
      <xdr:rowOff>49657</xdr:rowOff>
    </xdr:to>
    <xdr:sp macro="" textlink="">
      <xdr:nvSpPr>
        <xdr:cNvPr id="304" name="フローチャート : 判断 303"/>
        <xdr:cNvSpPr/>
      </xdr:nvSpPr>
      <xdr:spPr>
        <a:xfrm>
          <a:off x="6921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40784</xdr:rowOff>
    </xdr:from>
    <xdr:ext cx="469744" cy="259045"/>
    <xdr:sp macro="" textlink="">
      <xdr:nvSpPr>
        <xdr:cNvPr id="305" name="テキスト ボックス 304"/>
        <xdr:cNvSpPr txBox="1"/>
      </xdr:nvSpPr>
      <xdr:spPr>
        <a:xfrm>
          <a:off x="6737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54737</xdr:rowOff>
    </xdr:from>
    <xdr:to>
      <xdr:col>15</xdr:col>
      <xdr:colOff>231775</xdr:colOff>
      <xdr:row>36</xdr:row>
      <xdr:rowOff>156337</xdr:rowOff>
    </xdr:to>
    <xdr:sp macro="" textlink="">
      <xdr:nvSpPr>
        <xdr:cNvPr id="311" name="円/楕円 310"/>
        <xdr:cNvSpPr/>
      </xdr:nvSpPr>
      <xdr:spPr>
        <a:xfrm>
          <a:off x="10426700" y="62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77614</xdr:rowOff>
    </xdr:from>
    <xdr:ext cx="469744" cy="259045"/>
    <xdr:sp macro="" textlink="">
      <xdr:nvSpPr>
        <xdr:cNvPr id="312" name="労働費該当値テキスト"/>
        <xdr:cNvSpPr txBox="1"/>
      </xdr:nvSpPr>
      <xdr:spPr>
        <a:xfrm>
          <a:off x="10528300"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120904</xdr:rowOff>
    </xdr:from>
    <xdr:to>
      <xdr:col>14</xdr:col>
      <xdr:colOff>79375</xdr:colOff>
      <xdr:row>37</xdr:row>
      <xdr:rowOff>51054</xdr:rowOff>
    </xdr:to>
    <xdr:sp macro="" textlink="">
      <xdr:nvSpPr>
        <xdr:cNvPr id="313" name="円/楕円 312"/>
        <xdr:cNvSpPr/>
      </xdr:nvSpPr>
      <xdr:spPr>
        <a:xfrm>
          <a:off x="958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67581</xdr:rowOff>
    </xdr:from>
    <xdr:ext cx="469744" cy="259045"/>
    <xdr:sp macro="" textlink="">
      <xdr:nvSpPr>
        <xdr:cNvPr id="314" name="テキスト ボックス 313"/>
        <xdr:cNvSpPr txBox="1"/>
      </xdr:nvSpPr>
      <xdr:spPr>
        <a:xfrm>
          <a:off x="9404427"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60325</xdr:rowOff>
    </xdr:from>
    <xdr:to>
      <xdr:col>12</xdr:col>
      <xdr:colOff>561975</xdr:colOff>
      <xdr:row>33</xdr:row>
      <xdr:rowOff>161925</xdr:rowOff>
    </xdr:to>
    <xdr:sp macro="" textlink="">
      <xdr:nvSpPr>
        <xdr:cNvPr id="315" name="円/楕円 314"/>
        <xdr:cNvSpPr/>
      </xdr:nvSpPr>
      <xdr:spPr>
        <a:xfrm>
          <a:off x="869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7002</xdr:rowOff>
    </xdr:from>
    <xdr:ext cx="469744" cy="259045"/>
    <xdr:sp macro="" textlink="">
      <xdr:nvSpPr>
        <xdr:cNvPr id="316" name="テキスト ボックス 315"/>
        <xdr:cNvSpPr txBox="1"/>
      </xdr:nvSpPr>
      <xdr:spPr>
        <a:xfrm>
          <a:off x="8515427" y="54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10541</xdr:rowOff>
    </xdr:from>
    <xdr:to>
      <xdr:col>11</xdr:col>
      <xdr:colOff>358775</xdr:colOff>
      <xdr:row>32</xdr:row>
      <xdr:rowOff>112141</xdr:rowOff>
    </xdr:to>
    <xdr:sp macro="" textlink="">
      <xdr:nvSpPr>
        <xdr:cNvPr id="317" name="円/楕円 316"/>
        <xdr:cNvSpPr/>
      </xdr:nvSpPr>
      <xdr:spPr>
        <a:xfrm>
          <a:off x="7810500" y="54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128668</xdr:rowOff>
    </xdr:from>
    <xdr:ext cx="469744" cy="259045"/>
    <xdr:sp macro="" textlink="">
      <xdr:nvSpPr>
        <xdr:cNvPr id="318" name="テキスト ボックス 317"/>
        <xdr:cNvSpPr txBox="1"/>
      </xdr:nvSpPr>
      <xdr:spPr>
        <a:xfrm>
          <a:off x="7626427" y="52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64643</xdr:rowOff>
    </xdr:from>
    <xdr:to>
      <xdr:col>10</xdr:col>
      <xdr:colOff>155575</xdr:colOff>
      <xdr:row>30</xdr:row>
      <xdr:rowOff>166243</xdr:rowOff>
    </xdr:to>
    <xdr:sp macro="" textlink="">
      <xdr:nvSpPr>
        <xdr:cNvPr id="319" name="円/楕円 318"/>
        <xdr:cNvSpPr/>
      </xdr:nvSpPr>
      <xdr:spPr>
        <a:xfrm>
          <a:off x="6921500" y="52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11320</xdr:rowOff>
    </xdr:from>
    <xdr:ext cx="534377" cy="259045"/>
    <xdr:sp macro="" textlink="">
      <xdr:nvSpPr>
        <xdr:cNvPr id="320" name="テキスト ボックス 319"/>
        <xdr:cNvSpPr txBox="1"/>
      </xdr:nvSpPr>
      <xdr:spPr>
        <a:xfrm>
          <a:off x="6705111" y="4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4" name="直線コネクタ 343"/>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5"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6" name="直線コネクタ 345"/>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7"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48" name="直線コネクタ 347"/>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17292</xdr:rowOff>
    </xdr:from>
    <xdr:to>
      <xdr:col>15</xdr:col>
      <xdr:colOff>180975</xdr:colOff>
      <xdr:row>57</xdr:row>
      <xdr:rowOff>84547</xdr:rowOff>
    </xdr:to>
    <xdr:cxnSp macro="">
      <xdr:nvCxnSpPr>
        <xdr:cNvPr id="349" name="直線コネクタ 348"/>
        <xdr:cNvCxnSpPr/>
      </xdr:nvCxnSpPr>
      <xdr:spPr>
        <a:xfrm flipV="1">
          <a:off x="9639300" y="9789942"/>
          <a:ext cx="8382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0"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1" name="フローチャート : 判断 350"/>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11562</xdr:rowOff>
    </xdr:from>
    <xdr:to>
      <xdr:col>14</xdr:col>
      <xdr:colOff>28575</xdr:colOff>
      <xdr:row>57</xdr:row>
      <xdr:rowOff>84547</xdr:rowOff>
    </xdr:to>
    <xdr:cxnSp macro="">
      <xdr:nvCxnSpPr>
        <xdr:cNvPr id="352" name="直線コネクタ 351"/>
        <xdr:cNvCxnSpPr/>
      </xdr:nvCxnSpPr>
      <xdr:spPr>
        <a:xfrm>
          <a:off x="8750300" y="9784212"/>
          <a:ext cx="889000" cy="7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3" name="フローチャート : 判断 352"/>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4" name="テキスト ボックス 353"/>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81605</xdr:rowOff>
    </xdr:from>
    <xdr:to>
      <xdr:col>12</xdr:col>
      <xdr:colOff>511175</xdr:colOff>
      <xdr:row>57</xdr:row>
      <xdr:rowOff>11562</xdr:rowOff>
    </xdr:to>
    <xdr:cxnSp macro="">
      <xdr:nvCxnSpPr>
        <xdr:cNvPr id="355" name="直線コネクタ 354"/>
        <xdr:cNvCxnSpPr/>
      </xdr:nvCxnSpPr>
      <xdr:spPr>
        <a:xfrm>
          <a:off x="7861300" y="9682805"/>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6" name="フローチャート : 判断 355"/>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7" name="テキスト ボックス 356"/>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81605</xdr:rowOff>
    </xdr:from>
    <xdr:to>
      <xdr:col>11</xdr:col>
      <xdr:colOff>307975</xdr:colOff>
      <xdr:row>57</xdr:row>
      <xdr:rowOff>111369</xdr:rowOff>
    </xdr:to>
    <xdr:cxnSp macro="">
      <xdr:nvCxnSpPr>
        <xdr:cNvPr id="358" name="直線コネクタ 357"/>
        <xdr:cNvCxnSpPr/>
      </xdr:nvCxnSpPr>
      <xdr:spPr>
        <a:xfrm flipV="1">
          <a:off x="6972300" y="9682805"/>
          <a:ext cx="8890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59" name="フローチャート : 判断 358"/>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0" name="テキスト ボックス 359"/>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1" name="フローチャート : 判断 360"/>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2" name="テキスト ボックス 361"/>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137942</xdr:rowOff>
    </xdr:from>
    <xdr:to>
      <xdr:col>15</xdr:col>
      <xdr:colOff>231775</xdr:colOff>
      <xdr:row>57</xdr:row>
      <xdr:rowOff>68092</xdr:rowOff>
    </xdr:to>
    <xdr:sp macro="" textlink="">
      <xdr:nvSpPr>
        <xdr:cNvPr id="368" name="円/楕円 367"/>
        <xdr:cNvSpPr/>
      </xdr:nvSpPr>
      <xdr:spPr>
        <a:xfrm>
          <a:off x="10426700" y="97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116369</xdr:rowOff>
    </xdr:from>
    <xdr:ext cx="534377" cy="259045"/>
    <xdr:sp macro="" textlink="">
      <xdr:nvSpPr>
        <xdr:cNvPr id="369" name="農林水産業費該当値テキスト"/>
        <xdr:cNvSpPr txBox="1"/>
      </xdr:nvSpPr>
      <xdr:spPr>
        <a:xfrm>
          <a:off x="10528300" y="97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33747</xdr:rowOff>
    </xdr:from>
    <xdr:to>
      <xdr:col>14</xdr:col>
      <xdr:colOff>79375</xdr:colOff>
      <xdr:row>57</xdr:row>
      <xdr:rowOff>135347</xdr:rowOff>
    </xdr:to>
    <xdr:sp macro="" textlink="">
      <xdr:nvSpPr>
        <xdr:cNvPr id="370" name="円/楕円 369"/>
        <xdr:cNvSpPr/>
      </xdr:nvSpPr>
      <xdr:spPr>
        <a:xfrm>
          <a:off x="9588500" y="98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126474</xdr:rowOff>
    </xdr:from>
    <xdr:ext cx="534377" cy="259045"/>
    <xdr:sp macro="" textlink="">
      <xdr:nvSpPr>
        <xdr:cNvPr id="371" name="テキスト ボックス 370"/>
        <xdr:cNvSpPr txBox="1"/>
      </xdr:nvSpPr>
      <xdr:spPr>
        <a:xfrm>
          <a:off x="9372111" y="98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132212</xdr:rowOff>
    </xdr:from>
    <xdr:to>
      <xdr:col>12</xdr:col>
      <xdr:colOff>561975</xdr:colOff>
      <xdr:row>57</xdr:row>
      <xdr:rowOff>62362</xdr:rowOff>
    </xdr:to>
    <xdr:sp macro="" textlink="">
      <xdr:nvSpPr>
        <xdr:cNvPr id="372" name="円/楕円 371"/>
        <xdr:cNvSpPr/>
      </xdr:nvSpPr>
      <xdr:spPr>
        <a:xfrm>
          <a:off x="8699500" y="97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53489</xdr:rowOff>
    </xdr:from>
    <xdr:ext cx="534377" cy="259045"/>
    <xdr:sp macro="" textlink="">
      <xdr:nvSpPr>
        <xdr:cNvPr id="373" name="テキスト ボックス 372"/>
        <xdr:cNvSpPr txBox="1"/>
      </xdr:nvSpPr>
      <xdr:spPr>
        <a:xfrm>
          <a:off x="8483111" y="98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30805</xdr:rowOff>
    </xdr:from>
    <xdr:to>
      <xdr:col>11</xdr:col>
      <xdr:colOff>358775</xdr:colOff>
      <xdr:row>56</xdr:row>
      <xdr:rowOff>132405</xdr:rowOff>
    </xdr:to>
    <xdr:sp macro="" textlink="">
      <xdr:nvSpPr>
        <xdr:cNvPr id="374" name="円/楕円 373"/>
        <xdr:cNvSpPr/>
      </xdr:nvSpPr>
      <xdr:spPr>
        <a:xfrm>
          <a:off x="7810500" y="96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123532</xdr:rowOff>
    </xdr:from>
    <xdr:ext cx="534377" cy="259045"/>
    <xdr:sp macro="" textlink="">
      <xdr:nvSpPr>
        <xdr:cNvPr id="375" name="テキスト ボックス 374"/>
        <xdr:cNvSpPr txBox="1"/>
      </xdr:nvSpPr>
      <xdr:spPr>
        <a:xfrm>
          <a:off x="7594111" y="97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60569</xdr:rowOff>
    </xdr:from>
    <xdr:to>
      <xdr:col>10</xdr:col>
      <xdr:colOff>155575</xdr:colOff>
      <xdr:row>57</xdr:row>
      <xdr:rowOff>162169</xdr:rowOff>
    </xdr:to>
    <xdr:sp macro="" textlink="">
      <xdr:nvSpPr>
        <xdr:cNvPr id="376" name="円/楕円 375"/>
        <xdr:cNvSpPr/>
      </xdr:nvSpPr>
      <xdr:spPr>
        <a:xfrm>
          <a:off x="6921500" y="9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153296</xdr:rowOff>
    </xdr:from>
    <xdr:ext cx="534377" cy="259045"/>
    <xdr:sp macro="" textlink="">
      <xdr:nvSpPr>
        <xdr:cNvPr id="377" name="テキスト ボックス 376"/>
        <xdr:cNvSpPr txBox="1"/>
      </xdr:nvSpPr>
      <xdr:spPr>
        <a:xfrm>
          <a:off x="6705111" y="99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1" name="直線コネクタ 400"/>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2"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3" name="直線コネクタ 402"/>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4"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5" name="直線コネクタ 404"/>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143714</xdr:rowOff>
    </xdr:from>
    <xdr:to>
      <xdr:col>15</xdr:col>
      <xdr:colOff>180975</xdr:colOff>
      <xdr:row>78</xdr:row>
      <xdr:rowOff>8471</xdr:rowOff>
    </xdr:to>
    <xdr:cxnSp macro="">
      <xdr:nvCxnSpPr>
        <xdr:cNvPr id="406" name="直線コネクタ 405"/>
        <xdr:cNvCxnSpPr/>
      </xdr:nvCxnSpPr>
      <xdr:spPr>
        <a:xfrm>
          <a:off x="9639300" y="13345364"/>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7"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08" name="フローチャート : 判断 407"/>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143714</xdr:rowOff>
    </xdr:from>
    <xdr:to>
      <xdr:col>14</xdr:col>
      <xdr:colOff>28575</xdr:colOff>
      <xdr:row>78</xdr:row>
      <xdr:rowOff>46304</xdr:rowOff>
    </xdr:to>
    <xdr:cxnSp macro="">
      <xdr:nvCxnSpPr>
        <xdr:cNvPr id="409" name="直線コネクタ 408"/>
        <xdr:cNvCxnSpPr/>
      </xdr:nvCxnSpPr>
      <xdr:spPr>
        <a:xfrm flipV="1">
          <a:off x="8750300" y="13345364"/>
          <a:ext cx="889000" cy="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0" name="フローチャート : 判断 409"/>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1" name="テキスト ボックス 410"/>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131153</xdr:rowOff>
    </xdr:from>
    <xdr:to>
      <xdr:col>12</xdr:col>
      <xdr:colOff>511175</xdr:colOff>
      <xdr:row>78</xdr:row>
      <xdr:rowOff>46304</xdr:rowOff>
    </xdr:to>
    <xdr:cxnSp macro="">
      <xdr:nvCxnSpPr>
        <xdr:cNvPr id="412" name="直線コネクタ 411"/>
        <xdr:cNvCxnSpPr/>
      </xdr:nvCxnSpPr>
      <xdr:spPr>
        <a:xfrm>
          <a:off x="7861300" y="13161353"/>
          <a:ext cx="889000" cy="2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3" name="フローチャート : 判断 412"/>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4" name="テキスト ボックス 413"/>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131153</xdr:rowOff>
    </xdr:from>
    <xdr:to>
      <xdr:col>11</xdr:col>
      <xdr:colOff>307975</xdr:colOff>
      <xdr:row>77</xdr:row>
      <xdr:rowOff>110541</xdr:rowOff>
    </xdr:to>
    <xdr:cxnSp macro="">
      <xdr:nvCxnSpPr>
        <xdr:cNvPr id="415" name="直線コネクタ 414"/>
        <xdr:cNvCxnSpPr/>
      </xdr:nvCxnSpPr>
      <xdr:spPr>
        <a:xfrm flipV="1">
          <a:off x="6972300" y="13161353"/>
          <a:ext cx="8890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6" name="フローチャート : 判断 415"/>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7" name="テキスト ボックス 416"/>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18" name="フローチャート : 判断 417"/>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19" name="テキスト ボックス 418"/>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129121</xdr:rowOff>
    </xdr:from>
    <xdr:to>
      <xdr:col>15</xdr:col>
      <xdr:colOff>231775</xdr:colOff>
      <xdr:row>78</xdr:row>
      <xdr:rowOff>59271</xdr:rowOff>
    </xdr:to>
    <xdr:sp macro="" textlink="">
      <xdr:nvSpPr>
        <xdr:cNvPr id="425" name="円/楕円 424"/>
        <xdr:cNvSpPr/>
      </xdr:nvSpPr>
      <xdr:spPr>
        <a:xfrm>
          <a:off x="10426700" y="133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107548</xdr:rowOff>
    </xdr:from>
    <xdr:ext cx="534377" cy="259045"/>
    <xdr:sp macro="" textlink="">
      <xdr:nvSpPr>
        <xdr:cNvPr id="426" name="商工費該当値テキスト"/>
        <xdr:cNvSpPr txBox="1"/>
      </xdr:nvSpPr>
      <xdr:spPr>
        <a:xfrm>
          <a:off x="10528300" y="133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92914</xdr:rowOff>
    </xdr:from>
    <xdr:to>
      <xdr:col>14</xdr:col>
      <xdr:colOff>79375</xdr:colOff>
      <xdr:row>78</xdr:row>
      <xdr:rowOff>23064</xdr:rowOff>
    </xdr:to>
    <xdr:sp macro="" textlink="">
      <xdr:nvSpPr>
        <xdr:cNvPr id="427" name="円/楕円 426"/>
        <xdr:cNvSpPr/>
      </xdr:nvSpPr>
      <xdr:spPr>
        <a:xfrm>
          <a:off x="9588500" y="132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14191</xdr:rowOff>
    </xdr:from>
    <xdr:ext cx="534377" cy="259045"/>
    <xdr:sp macro="" textlink="">
      <xdr:nvSpPr>
        <xdr:cNvPr id="428" name="テキスト ボックス 427"/>
        <xdr:cNvSpPr txBox="1"/>
      </xdr:nvSpPr>
      <xdr:spPr>
        <a:xfrm>
          <a:off x="9372111" y="133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166954</xdr:rowOff>
    </xdr:from>
    <xdr:to>
      <xdr:col>12</xdr:col>
      <xdr:colOff>561975</xdr:colOff>
      <xdr:row>78</xdr:row>
      <xdr:rowOff>97104</xdr:rowOff>
    </xdr:to>
    <xdr:sp macro="" textlink="">
      <xdr:nvSpPr>
        <xdr:cNvPr id="429" name="円/楕円 428"/>
        <xdr:cNvSpPr/>
      </xdr:nvSpPr>
      <xdr:spPr>
        <a:xfrm>
          <a:off x="8699500" y="133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88231</xdr:rowOff>
    </xdr:from>
    <xdr:ext cx="534377" cy="259045"/>
    <xdr:sp macro="" textlink="">
      <xdr:nvSpPr>
        <xdr:cNvPr id="430" name="テキスト ボックス 429"/>
        <xdr:cNvSpPr txBox="1"/>
      </xdr:nvSpPr>
      <xdr:spPr>
        <a:xfrm>
          <a:off x="8483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80353</xdr:rowOff>
    </xdr:from>
    <xdr:to>
      <xdr:col>11</xdr:col>
      <xdr:colOff>358775</xdr:colOff>
      <xdr:row>77</xdr:row>
      <xdr:rowOff>10503</xdr:rowOff>
    </xdr:to>
    <xdr:sp macro="" textlink="">
      <xdr:nvSpPr>
        <xdr:cNvPr id="431" name="円/楕円 430"/>
        <xdr:cNvSpPr/>
      </xdr:nvSpPr>
      <xdr:spPr>
        <a:xfrm>
          <a:off x="7810500" y="131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27030</xdr:rowOff>
    </xdr:from>
    <xdr:ext cx="534377" cy="259045"/>
    <xdr:sp macro="" textlink="">
      <xdr:nvSpPr>
        <xdr:cNvPr id="432" name="テキスト ボックス 431"/>
        <xdr:cNvSpPr txBox="1"/>
      </xdr:nvSpPr>
      <xdr:spPr>
        <a:xfrm>
          <a:off x="7594111" y="128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59741</xdr:rowOff>
    </xdr:from>
    <xdr:to>
      <xdr:col>10</xdr:col>
      <xdr:colOff>155575</xdr:colOff>
      <xdr:row>77</xdr:row>
      <xdr:rowOff>161341</xdr:rowOff>
    </xdr:to>
    <xdr:sp macro="" textlink="">
      <xdr:nvSpPr>
        <xdr:cNvPr id="433" name="円/楕円 432"/>
        <xdr:cNvSpPr/>
      </xdr:nvSpPr>
      <xdr:spPr>
        <a:xfrm>
          <a:off x="6921500" y="132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6418</xdr:rowOff>
    </xdr:from>
    <xdr:ext cx="534377" cy="259045"/>
    <xdr:sp macro="" textlink="">
      <xdr:nvSpPr>
        <xdr:cNvPr id="434" name="テキスト ボックス 433"/>
        <xdr:cNvSpPr txBox="1"/>
      </xdr:nvSpPr>
      <xdr:spPr>
        <a:xfrm>
          <a:off x="6705111" y="130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8" name="直線コネクタ 457"/>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59"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0" name="直線コネクタ 459"/>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1"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2" name="直線コネクタ 461"/>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161274</xdr:rowOff>
    </xdr:from>
    <xdr:to>
      <xdr:col>15</xdr:col>
      <xdr:colOff>180975</xdr:colOff>
      <xdr:row>99</xdr:row>
      <xdr:rowOff>9365</xdr:rowOff>
    </xdr:to>
    <xdr:cxnSp macro="">
      <xdr:nvCxnSpPr>
        <xdr:cNvPr id="463" name="直線コネクタ 462"/>
        <xdr:cNvCxnSpPr/>
      </xdr:nvCxnSpPr>
      <xdr:spPr>
        <a:xfrm flipV="1">
          <a:off x="9639300" y="16963374"/>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4"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5" name="フローチャート : 判断 464"/>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9365</xdr:rowOff>
    </xdr:from>
    <xdr:to>
      <xdr:col>14</xdr:col>
      <xdr:colOff>28575</xdr:colOff>
      <xdr:row>99</xdr:row>
      <xdr:rowOff>18104</xdr:rowOff>
    </xdr:to>
    <xdr:cxnSp macro="">
      <xdr:nvCxnSpPr>
        <xdr:cNvPr id="466" name="直線コネクタ 465"/>
        <xdr:cNvCxnSpPr/>
      </xdr:nvCxnSpPr>
      <xdr:spPr>
        <a:xfrm flipV="1">
          <a:off x="8750300" y="16982915"/>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7" name="フローチャート : 判断 466"/>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68" name="テキスト ボックス 467"/>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165920</xdr:rowOff>
    </xdr:from>
    <xdr:to>
      <xdr:col>12</xdr:col>
      <xdr:colOff>511175</xdr:colOff>
      <xdr:row>99</xdr:row>
      <xdr:rowOff>18104</xdr:rowOff>
    </xdr:to>
    <xdr:cxnSp macro="">
      <xdr:nvCxnSpPr>
        <xdr:cNvPr id="469" name="直線コネクタ 468"/>
        <xdr:cNvCxnSpPr/>
      </xdr:nvCxnSpPr>
      <xdr:spPr>
        <a:xfrm>
          <a:off x="7861300" y="16968020"/>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0" name="フローチャート : 判断 469"/>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1" name="テキスト ボックス 470"/>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165920</xdr:rowOff>
    </xdr:from>
    <xdr:to>
      <xdr:col>11</xdr:col>
      <xdr:colOff>307975</xdr:colOff>
      <xdr:row>99</xdr:row>
      <xdr:rowOff>11804</xdr:rowOff>
    </xdr:to>
    <xdr:cxnSp macro="">
      <xdr:nvCxnSpPr>
        <xdr:cNvPr id="472" name="直線コネクタ 471"/>
        <xdr:cNvCxnSpPr/>
      </xdr:nvCxnSpPr>
      <xdr:spPr>
        <a:xfrm flipV="1">
          <a:off x="6972300" y="16968020"/>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3" name="フローチャート : 判断 472"/>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4" name="テキスト ボックス 473"/>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5" name="フローチャート : 判断 474"/>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6" name="テキスト ボックス 475"/>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110474</xdr:rowOff>
    </xdr:from>
    <xdr:to>
      <xdr:col>15</xdr:col>
      <xdr:colOff>231775</xdr:colOff>
      <xdr:row>99</xdr:row>
      <xdr:rowOff>40624</xdr:rowOff>
    </xdr:to>
    <xdr:sp macro="" textlink="">
      <xdr:nvSpPr>
        <xdr:cNvPr id="482" name="円/楕円 481"/>
        <xdr:cNvSpPr/>
      </xdr:nvSpPr>
      <xdr:spPr>
        <a:xfrm>
          <a:off x="10426700" y="169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3"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130015</xdr:rowOff>
    </xdr:from>
    <xdr:to>
      <xdr:col>14</xdr:col>
      <xdr:colOff>79375</xdr:colOff>
      <xdr:row>99</xdr:row>
      <xdr:rowOff>60165</xdr:rowOff>
    </xdr:to>
    <xdr:sp macro="" textlink="">
      <xdr:nvSpPr>
        <xdr:cNvPr id="484" name="円/楕円 483"/>
        <xdr:cNvSpPr/>
      </xdr:nvSpPr>
      <xdr:spPr>
        <a:xfrm>
          <a:off x="9588500" y="169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51292</xdr:rowOff>
    </xdr:from>
    <xdr:ext cx="534377" cy="259045"/>
    <xdr:sp macro="" textlink="">
      <xdr:nvSpPr>
        <xdr:cNvPr id="485" name="テキスト ボックス 484"/>
        <xdr:cNvSpPr txBox="1"/>
      </xdr:nvSpPr>
      <xdr:spPr>
        <a:xfrm>
          <a:off x="9372111" y="170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138754</xdr:rowOff>
    </xdr:from>
    <xdr:to>
      <xdr:col>12</xdr:col>
      <xdr:colOff>561975</xdr:colOff>
      <xdr:row>99</xdr:row>
      <xdr:rowOff>68904</xdr:rowOff>
    </xdr:to>
    <xdr:sp macro="" textlink="">
      <xdr:nvSpPr>
        <xdr:cNvPr id="486" name="円/楕円 485"/>
        <xdr:cNvSpPr/>
      </xdr:nvSpPr>
      <xdr:spPr>
        <a:xfrm>
          <a:off x="8699500" y="169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60031</xdr:rowOff>
    </xdr:from>
    <xdr:ext cx="534377" cy="259045"/>
    <xdr:sp macro="" textlink="">
      <xdr:nvSpPr>
        <xdr:cNvPr id="487" name="テキスト ボックス 486"/>
        <xdr:cNvSpPr txBox="1"/>
      </xdr:nvSpPr>
      <xdr:spPr>
        <a:xfrm>
          <a:off x="8483111" y="170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115120</xdr:rowOff>
    </xdr:from>
    <xdr:to>
      <xdr:col>11</xdr:col>
      <xdr:colOff>358775</xdr:colOff>
      <xdr:row>99</xdr:row>
      <xdr:rowOff>45270</xdr:rowOff>
    </xdr:to>
    <xdr:sp macro="" textlink="">
      <xdr:nvSpPr>
        <xdr:cNvPr id="488" name="円/楕円 487"/>
        <xdr:cNvSpPr/>
      </xdr:nvSpPr>
      <xdr:spPr>
        <a:xfrm>
          <a:off x="7810500" y="169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36397</xdr:rowOff>
    </xdr:from>
    <xdr:ext cx="534377" cy="259045"/>
    <xdr:sp macro="" textlink="">
      <xdr:nvSpPr>
        <xdr:cNvPr id="489" name="テキスト ボックス 488"/>
        <xdr:cNvSpPr txBox="1"/>
      </xdr:nvSpPr>
      <xdr:spPr>
        <a:xfrm>
          <a:off x="7594111" y="170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132454</xdr:rowOff>
    </xdr:from>
    <xdr:to>
      <xdr:col>10</xdr:col>
      <xdr:colOff>155575</xdr:colOff>
      <xdr:row>99</xdr:row>
      <xdr:rowOff>62604</xdr:rowOff>
    </xdr:to>
    <xdr:sp macro="" textlink="">
      <xdr:nvSpPr>
        <xdr:cNvPr id="490" name="円/楕円 489"/>
        <xdr:cNvSpPr/>
      </xdr:nvSpPr>
      <xdr:spPr>
        <a:xfrm>
          <a:off x="6921500" y="169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53731</xdr:rowOff>
    </xdr:from>
    <xdr:ext cx="534377" cy="259045"/>
    <xdr:sp macro="" textlink="">
      <xdr:nvSpPr>
        <xdr:cNvPr id="491" name="テキスト ボックス 490"/>
        <xdr:cNvSpPr txBox="1"/>
      </xdr:nvSpPr>
      <xdr:spPr>
        <a:xfrm>
          <a:off x="6705111" y="170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7" name="直線コネクタ 516"/>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8"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19" name="直線コネクタ 518"/>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0"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1" name="直線コネクタ 520"/>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55876</xdr:rowOff>
    </xdr:from>
    <xdr:to>
      <xdr:col>23</xdr:col>
      <xdr:colOff>517525</xdr:colOff>
      <xdr:row>35</xdr:row>
      <xdr:rowOff>10339</xdr:rowOff>
    </xdr:to>
    <xdr:cxnSp macro="">
      <xdr:nvCxnSpPr>
        <xdr:cNvPr id="522" name="直線コネクタ 521"/>
        <xdr:cNvCxnSpPr/>
      </xdr:nvCxnSpPr>
      <xdr:spPr>
        <a:xfrm flipV="1">
          <a:off x="15481300" y="5370826"/>
          <a:ext cx="838200" cy="6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3"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4" name="フローチャート : 判断 523"/>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133038</xdr:rowOff>
    </xdr:from>
    <xdr:to>
      <xdr:col>22</xdr:col>
      <xdr:colOff>365125</xdr:colOff>
      <xdr:row>35</xdr:row>
      <xdr:rowOff>10339</xdr:rowOff>
    </xdr:to>
    <xdr:cxnSp macro="">
      <xdr:nvCxnSpPr>
        <xdr:cNvPr id="525" name="直線コネクタ 524"/>
        <xdr:cNvCxnSpPr/>
      </xdr:nvCxnSpPr>
      <xdr:spPr>
        <a:xfrm>
          <a:off x="14592300" y="5962338"/>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6" name="フローチャート : 判断 525"/>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7" name="テキスト ボックス 526"/>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101014</xdr:rowOff>
    </xdr:from>
    <xdr:to>
      <xdr:col>21</xdr:col>
      <xdr:colOff>161925</xdr:colOff>
      <xdr:row>34</xdr:row>
      <xdr:rowOff>133038</xdr:rowOff>
    </xdr:to>
    <xdr:cxnSp macro="">
      <xdr:nvCxnSpPr>
        <xdr:cNvPr id="528" name="直線コネクタ 527"/>
        <xdr:cNvCxnSpPr/>
      </xdr:nvCxnSpPr>
      <xdr:spPr>
        <a:xfrm>
          <a:off x="13703300" y="5587414"/>
          <a:ext cx="889000" cy="37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29" name="フローチャート : 判断 528"/>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0" name="テキスト ボックス 529"/>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101014</xdr:rowOff>
    </xdr:from>
    <xdr:to>
      <xdr:col>19</xdr:col>
      <xdr:colOff>644525</xdr:colOff>
      <xdr:row>37</xdr:row>
      <xdr:rowOff>139863</xdr:rowOff>
    </xdr:to>
    <xdr:cxnSp macro="">
      <xdr:nvCxnSpPr>
        <xdr:cNvPr id="531" name="直線コネクタ 530"/>
        <xdr:cNvCxnSpPr/>
      </xdr:nvCxnSpPr>
      <xdr:spPr>
        <a:xfrm flipV="1">
          <a:off x="12814300" y="5587414"/>
          <a:ext cx="889000" cy="89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2" name="フローチャート : 判断 531"/>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3" name="テキスト ボックス 532"/>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4" name="フローチャート : 判断 533"/>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5" name="テキスト ボックス 534"/>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5076</xdr:rowOff>
    </xdr:from>
    <xdr:to>
      <xdr:col>23</xdr:col>
      <xdr:colOff>568325</xdr:colOff>
      <xdr:row>31</xdr:row>
      <xdr:rowOff>106676</xdr:rowOff>
    </xdr:to>
    <xdr:sp macro="" textlink="">
      <xdr:nvSpPr>
        <xdr:cNvPr id="541" name="円/楕円 540"/>
        <xdr:cNvSpPr/>
      </xdr:nvSpPr>
      <xdr:spPr>
        <a:xfrm>
          <a:off x="16268700" y="5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129553</xdr:rowOff>
    </xdr:from>
    <xdr:ext cx="599010" cy="259045"/>
    <xdr:sp macro="" textlink="">
      <xdr:nvSpPr>
        <xdr:cNvPr id="542" name="消防費該当値テキスト"/>
        <xdr:cNvSpPr txBox="1"/>
      </xdr:nvSpPr>
      <xdr:spPr>
        <a:xfrm>
          <a:off x="16370300" y="527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216,584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130989</xdr:rowOff>
    </xdr:from>
    <xdr:to>
      <xdr:col>22</xdr:col>
      <xdr:colOff>415925</xdr:colOff>
      <xdr:row>35</xdr:row>
      <xdr:rowOff>61139</xdr:rowOff>
    </xdr:to>
    <xdr:sp macro="" textlink="">
      <xdr:nvSpPr>
        <xdr:cNvPr id="543" name="円/楕円 542"/>
        <xdr:cNvSpPr/>
      </xdr:nvSpPr>
      <xdr:spPr>
        <a:xfrm>
          <a:off x="15430500" y="59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77666</xdr:rowOff>
    </xdr:from>
    <xdr:ext cx="599010" cy="259045"/>
    <xdr:sp macro="" textlink="">
      <xdr:nvSpPr>
        <xdr:cNvPr id="544" name="テキスト ボックス 543"/>
        <xdr:cNvSpPr txBox="1"/>
      </xdr:nvSpPr>
      <xdr:spPr>
        <a:xfrm>
          <a:off x="15181794" y="57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82238</xdr:rowOff>
    </xdr:from>
    <xdr:to>
      <xdr:col>21</xdr:col>
      <xdr:colOff>212725</xdr:colOff>
      <xdr:row>35</xdr:row>
      <xdr:rowOff>12388</xdr:rowOff>
    </xdr:to>
    <xdr:sp macro="" textlink="">
      <xdr:nvSpPr>
        <xdr:cNvPr id="545" name="円/楕円 544"/>
        <xdr:cNvSpPr/>
      </xdr:nvSpPr>
      <xdr:spPr>
        <a:xfrm>
          <a:off x="14541500" y="59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28915</xdr:rowOff>
    </xdr:from>
    <xdr:ext cx="599010" cy="259045"/>
    <xdr:sp macro="" textlink="">
      <xdr:nvSpPr>
        <xdr:cNvPr id="546" name="テキスト ボックス 545"/>
        <xdr:cNvSpPr txBox="1"/>
      </xdr:nvSpPr>
      <xdr:spPr>
        <a:xfrm>
          <a:off x="14292794" y="568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50214</xdr:rowOff>
    </xdr:from>
    <xdr:to>
      <xdr:col>20</xdr:col>
      <xdr:colOff>9525</xdr:colOff>
      <xdr:row>32</xdr:row>
      <xdr:rowOff>151814</xdr:rowOff>
    </xdr:to>
    <xdr:sp macro="" textlink="">
      <xdr:nvSpPr>
        <xdr:cNvPr id="547" name="円/楕円 546"/>
        <xdr:cNvSpPr/>
      </xdr:nvSpPr>
      <xdr:spPr>
        <a:xfrm>
          <a:off x="13652500" y="55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168341</xdr:rowOff>
    </xdr:from>
    <xdr:ext cx="599010" cy="259045"/>
    <xdr:sp macro="" textlink="">
      <xdr:nvSpPr>
        <xdr:cNvPr id="548" name="テキスト ボックス 547"/>
        <xdr:cNvSpPr txBox="1"/>
      </xdr:nvSpPr>
      <xdr:spPr>
        <a:xfrm>
          <a:off x="13403794" y="53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89063</xdr:rowOff>
    </xdr:from>
    <xdr:to>
      <xdr:col>18</xdr:col>
      <xdr:colOff>492125</xdr:colOff>
      <xdr:row>38</xdr:row>
      <xdr:rowOff>19213</xdr:rowOff>
    </xdr:to>
    <xdr:sp macro="" textlink="">
      <xdr:nvSpPr>
        <xdr:cNvPr id="549" name="円/楕円 548"/>
        <xdr:cNvSpPr/>
      </xdr:nvSpPr>
      <xdr:spPr>
        <a:xfrm>
          <a:off x="12763500" y="6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35740</xdr:rowOff>
    </xdr:from>
    <xdr:ext cx="534377" cy="259045"/>
    <xdr:sp macro="" textlink="">
      <xdr:nvSpPr>
        <xdr:cNvPr id="550" name="テキスト ボックス 549"/>
        <xdr:cNvSpPr txBox="1"/>
      </xdr:nvSpPr>
      <xdr:spPr>
        <a:xfrm>
          <a:off x="12547111" y="62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5" name="直線コネクタ 574"/>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6"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7" name="直線コネクタ 576"/>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8"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9" name="直線コネクタ 578"/>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161665</xdr:rowOff>
    </xdr:from>
    <xdr:to>
      <xdr:col>23</xdr:col>
      <xdr:colOff>517525</xdr:colOff>
      <xdr:row>55</xdr:row>
      <xdr:rowOff>72701</xdr:rowOff>
    </xdr:to>
    <xdr:cxnSp macro="">
      <xdr:nvCxnSpPr>
        <xdr:cNvPr id="580" name="直線コネクタ 579"/>
        <xdr:cNvCxnSpPr/>
      </xdr:nvCxnSpPr>
      <xdr:spPr>
        <a:xfrm flipV="1">
          <a:off x="15481300" y="9419965"/>
          <a:ext cx="8382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1"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2" name="フローチャート : 判断 581"/>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29019</xdr:rowOff>
    </xdr:from>
    <xdr:to>
      <xdr:col>22</xdr:col>
      <xdr:colOff>365125</xdr:colOff>
      <xdr:row>55</xdr:row>
      <xdr:rowOff>72701</xdr:rowOff>
    </xdr:to>
    <xdr:cxnSp macro="">
      <xdr:nvCxnSpPr>
        <xdr:cNvPr id="583" name="直線コネクタ 582"/>
        <xdr:cNvCxnSpPr/>
      </xdr:nvCxnSpPr>
      <xdr:spPr>
        <a:xfrm>
          <a:off x="14592300" y="9458769"/>
          <a:ext cx="889000" cy="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4" name="フローチャート : 判断 583"/>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5" name="テキスト ボックス 584"/>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142405</xdr:rowOff>
    </xdr:from>
    <xdr:to>
      <xdr:col>21</xdr:col>
      <xdr:colOff>161925</xdr:colOff>
      <xdr:row>55</xdr:row>
      <xdr:rowOff>29019</xdr:rowOff>
    </xdr:to>
    <xdr:cxnSp macro="">
      <xdr:nvCxnSpPr>
        <xdr:cNvPr id="586" name="直線コネクタ 585"/>
        <xdr:cNvCxnSpPr/>
      </xdr:nvCxnSpPr>
      <xdr:spPr>
        <a:xfrm>
          <a:off x="13703300" y="9400705"/>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7" name="フローチャート : 判断 586"/>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88" name="テキスト ボックス 587"/>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21628</xdr:rowOff>
    </xdr:from>
    <xdr:to>
      <xdr:col>19</xdr:col>
      <xdr:colOff>644525</xdr:colOff>
      <xdr:row>54</xdr:row>
      <xdr:rowOff>142405</xdr:rowOff>
    </xdr:to>
    <xdr:cxnSp macro="">
      <xdr:nvCxnSpPr>
        <xdr:cNvPr id="589" name="直線コネクタ 588"/>
        <xdr:cNvCxnSpPr/>
      </xdr:nvCxnSpPr>
      <xdr:spPr>
        <a:xfrm>
          <a:off x="12814300" y="8594128"/>
          <a:ext cx="889000" cy="8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0" name="フローチャート : 判断 589"/>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1" name="テキスト ボックス 590"/>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2" name="フローチャート : 判断 591"/>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3" name="テキスト ボックス 592"/>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110865</xdr:rowOff>
    </xdr:from>
    <xdr:to>
      <xdr:col>23</xdr:col>
      <xdr:colOff>568325</xdr:colOff>
      <xdr:row>55</xdr:row>
      <xdr:rowOff>41015</xdr:rowOff>
    </xdr:to>
    <xdr:sp macro="" textlink="">
      <xdr:nvSpPr>
        <xdr:cNvPr id="599" name="円/楕円 598"/>
        <xdr:cNvSpPr/>
      </xdr:nvSpPr>
      <xdr:spPr>
        <a:xfrm>
          <a:off x="16268700" y="9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133742</xdr:rowOff>
    </xdr:from>
    <xdr:ext cx="534377" cy="259045"/>
    <xdr:sp macro="" textlink="">
      <xdr:nvSpPr>
        <xdr:cNvPr id="600" name="教育費該当値テキスト"/>
        <xdr:cNvSpPr txBox="1"/>
      </xdr:nvSpPr>
      <xdr:spPr>
        <a:xfrm>
          <a:off x="16370300" y="92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21901</xdr:rowOff>
    </xdr:from>
    <xdr:to>
      <xdr:col>22</xdr:col>
      <xdr:colOff>415925</xdr:colOff>
      <xdr:row>55</xdr:row>
      <xdr:rowOff>123501</xdr:rowOff>
    </xdr:to>
    <xdr:sp macro="" textlink="">
      <xdr:nvSpPr>
        <xdr:cNvPr id="601" name="円/楕円 600"/>
        <xdr:cNvSpPr/>
      </xdr:nvSpPr>
      <xdr:spPr>
        <a:xfrm>
          <a:off x="15430500" y="94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114628</xdr:rowOff>
    </xdr:from>
    <xdr:ext cx="534377" cy="259045"/>
    <xdr:sp macro="" textlink="">
      <xdr:nvSpPr>
        <xdr:cNvPr id="602" name="テキスト ボックス 601"/>
        <xdr:cNvSpPr txBox="1"/>
      </xdr:nvSpPr>
      <xdr:spPr>
        <a:xfrm>
          <a:off x="15214111" y="95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149669</xdr:rowOff>
    </xdr:from>
    <xdr:to>
      <xdr:col>21</xdr:col>
      <xdr:colOff>212725</xdr:colOff>
      <xdr:row>55</xdr:row>
      <xdr:rowOff>79819</xdr:rowOff>
    </xdr:to>
    <xdr:sp macro="" textlink="">
      <xdr:nvSpPr>
        <xdr:cNvPr id="603" name="円/楕円 602"/>
        <xdr:cNvSpPr/>
      </xdr:nvSpPr>
      <xdr:spPr>
        <a:xfrm>
          <a:off x="14541500" y="94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70946</xdr:rowOff>
    </xdr:from>
    <xdr:ext cx="534377" cy="259045"/>
    <xdr:sp macro="" textlink="">
      <xdr:nvSpPr>
        <xdr:cNvPr id="604" name="テキスト ボックス 603"/>
        <xdr:cNvSpPr txBox="1"/>
      </xdr:nvSpPr>
      <xdr:spPr>
        <a:xfrm>
          <a:off x="14325111" y="95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91605</xdr:rowOff>
    </xdr:from>
    <xdr:to>
      <xdr:col>20</xdr:col>
      <xdr:colOff>9525</xdr:colOff>
      <xdr:row>55</xdr:row>
      <xdr:rowOff>21755</xdr:rowOff>
    </xdr:to>
    <xdr:sp macro="" textlink="">
      <xdr:nvSpPr>
        <xdr:cNvPr id="605" name="円/楕円 604"/>
        <xdr:cNvSpPr/>
      </xdr:nvSpPr>
      <xdr:spPr>
        <a:xfrm>
          <a:off x="13652500" y="93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12882</xdr:rowOff>
    </xdr:from>
    <xdr:ext cx="534377" cy="259045"/>
    <xdr:sp macro="" textlink="">
      <xdr:nvSpPr>
        <xdr:cNvPr id="606" name="テキスト ボックス 605"/>
        <xdr:cNvSpPr txBox="1"/>
      </xdr:nvSpPr>
      <xdr:spPr>
        <a:xfrm>
          <a:off x="13436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59,858</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142278</xdr:rowOff>
    </xdr:from>
    <xdr:to>
      <xdr:col>18</xdr:col>
      <xdr:colOff>492125</xdr:colOff>
      <xdr:row>50</xdr:row>
      <xdr:rowOff>72428</xdr:rowOff>
    </xdr:to>
    <xdr:sp macro="" textlink="">
      <xdr:nvSpPr>
        <xdr:cNvPr id="607" name="円/楕円 606"/>
        <xdr:cNvSpPr/>
      </xdr:nvSpPr>
      <xdr:spPr>
        <a:xfrm>
          <a:off x="12763500" y="85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48</xdr:row>
      <xdr:rowOff>88955</xdr:rowOff>
    </xdr:from>
    <xdr:ext cx="599010" cy="259045"/>
    <xdr:sp macro="" textlink="">
      <xdr:nvSpPr>
        <xdr:cNvPr id="608" name="テキスト ボックス 607"/>
        <xdr:cNvSpPr txBox="1"/>
      </xdr:nvSpPr>
      <xdr:spPr>
        <a:xfrm>
          <a:off x="12514794" y="83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2" name="直線コネクタ 631"/>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5"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6" name="直線コネクタ 635"/>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134541</xdr:rowOff>
    </xdr:from>
    <xdr:to>
      <xdr:col>23</xdr:col>
      <xdr:colOff>517525</xdr:colOff>
      <xdr:row>78</xdr:row>
      <xdr:rowOff>170667</xdr:rowOff>
    </xdr:to>
    <xdr:cxnSp macro="">
      <xdr:nvCxnSpPr>
        <xdr:cNvPr id="637" name="直線コネクタ 636"/>
        <xdr:cNvCxnSpPr/>
      </xdr:nvCxnSpPr>
      <xdr:spPr>
        <a:xfrm>
          <a:off x="15481300" y="13507641"/>
          <a:ext cx="8382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8"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9" name="フローチャート : 判断 638"/>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59218</xdr:rowOff>
    </xdr:from>
    <xdr:to>
      <xdr:col>22</xdr:col>
      <xdr:colOff>365125</xdr:colOff>
      <xdr:row>78</xdr:row>
      <xdr:rowOff>134541</xdr:rowOff>
    </xdr:to>
    <xdr:cxnSp macro="">
      <xdr:nvCxnSpPr>
        <xdr:cNvPr id="640" name="直線コネクタ 639"/>
        <xdr:cNvCxnSpPr/>
      </xdr:nvCxnSpPr>
      <xdr:spPr>
        <a:xfrm>
          <a:off x="14592300" y="13432318"/>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1" name="フローチャート : 判断 640"/>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2" name="テキスト ボックス 641"/>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59218</xdr:rowOff>
    </xdr:from>
    <xdr:to>
      <xdr:col>21</xdr:col>
      <xdr:colOff>161925</xdr:colOff>
      <xdr:row>79</xdr:row>
      <xdr:rowOff>34834</xdr:rowOff>
    </xdr:to>
    <xdr:cxnSp macro="">
      <xdr:nvCxnSpPr>
        <xdr:cNvPr id="643" name="直線コネクタ 642"/>
        <xdr:cNvCxnSpPr/>
      </xdr:nvCxnSpPr>
      <xdr:spPr>
        <a:xfrm flipV="1">
          <a:off x="13703300" y="1343231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4" name="フローチャート : 判断 643"/>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5" name="テキスト ボックス 644"/>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27839</xdr:rowOff>
    </xdr:from>
    <xdr:to>
      <xdr:col>19</xdr:col>
      <xdr:colOff>644525</xdr:colOff>
      <xdr:row>79</xdr:row>
      <xdr:rowOff>34834</xdr:rowOff>
    </xdr:to>
    <xdr:cxnSp macro="">
      <xdr:nvCxnSpPr>
        <xdr:cNvPr id="646" name="直線コネクタ 645"/>
        <xdr:cNvCxnSpPr/>
      </xdr:nvCxnSpPr>
      <xdr:spPr>
        <a:xfrm>
          <a:off x="12814300" y="1357238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7" name="フローチャート : 判断 646"/>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48" name="テキスト ボックス 647"/>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9" name="フローチャート : 判断 648"/>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0" name="テキスト ボックス 649"/>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119867</xdr:rowOff>
    </xdr:from>
    <xdr:to>
      <xdr:col>23</xdr:col>
      <xdr:colOff>568325</xdr:colOff>
      <xdr:row>79</xdr:row>
      <xdr:rowOff>50017</xdr:rowOff>
    </xdr:to>
    <xdr:sp macro="" textlink="">
      <xdr:nvSpPr>
        <xdr:cNvPr id="656" name="円/楕円 655"/>
        <xdr:cNvSpPr/>
      </xdr:nvSpPr>
      <xdr:spPr>
        <a:xfrm>
          <a:off x="16268700" y="13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68911</xdr:rowOff>
    </xdr:from>
    <xdr:ext cx="469744" cy="259045"/>
    <xdr:sp macro="" textlink="">
      <xdr:nvSpPr>
        <xdr:cNvPr id="657" name="災害復旧費該当値テキスト"/>
        <xdr:cNvSpPr txBox="1"/>
      </xdr:nvSpPr>
      <xdr:spPr>
        <a:xfrm>
          <a:off x="16370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83741</xdr:rowOff>
    </xdr:from>
    <xdr:to>
      <xdr:col>22</xdr:col>
      <xdr:colOff>415925</xdr:colOff>
      <xdr:row>79</xdr:row>
      <xdr:rowOff>13891</xdr:rowOff>
    </xdr:to>
    <xdr:sp macro="" textlink="">
      <xdr:nvSpPr>
        <xdr:cNvPr id="658" name="円/楕円 657"/>
        <xdr:cNvSpPr/>
      </xdr:nvSpPr>
      <xdr:spPr>
        <a:xfrm>
          <a:off x="15430500" y="13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30418</xdr:rowOff>
    </xdr:from>
    <xdr:ext cx="534377" cy="259045"/>
    <xdr:sp macro="" textlink="">
      <xdr:nvSpPr>
        <xdr:cNvPr id="659" name="テキスト ボックス 658"/>
        <xdr:cNvSpPr txBox="1"/>
      </xdr:nvSpPr>
      <xdr:spPr>
        <a:xfrm>
          <a:off x="15214111" y="13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8418</xdr:rowOff>
    </xdr:from>
    <xdr:to>
      <xdr:col>21</xdr:col>
      <xdr:colOff>212725</xdr:colOff>
      <xdr:row>78</xdr:row>
      <xdr:rowOff>110018</xdr:rowOff>
    </xdr:to>
    <xdr:sp macro="" textlink="">
      <xdr:nvSpPr>
        <xdr:cNvPr id="660" name="円/楕円 659"/>
        <xdr:cNvSpPr/>
      </xdr:nvSpPr>
      <xdr:spPr>
        <a:xfrm>
          <a:off x="14541500" y="133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126545</xdr:rowOff>
    </xdr:from>
    <xdr:ext cx="534377" cy="259045"/>
    <xdr:sp macro="" textlink="">
      <xdr:nvSpPr>
        <xdr:cNvPr id="661" name="テキスト ボックス 660"/>
        <xdr:cNvSpPr txBox="1"/>
      </xdr:nvSpPr>
      <xdr:spPr>
        <a:xfrm>
          <a:off x="14325111" y="1315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155484</xdr:rowOff>
    </xdr:from>
    <xdr:to>
      <xdr:col>20</xdr:col>
      <xdr:colOff>9525</xdr:colOff>
      <xdr:row>79</xdr:row>
      <xdr:rowOff>85634</xdr:rowOff>
    </xdr:to>
    <xdr:sp macro="" textlink="">
      <xdr:nvSpPr>
        <xdr:cNvPr id="662" name="円/楕円 661"/>
        <xdr:cNvSpPr/>
      </xdr:nvSpPr>
      <xdr:spPr>
        <a:xfrm>
          <a:off x="13652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76761</xdr:rowOff>
    </xdr:from>
    <xdr:ext cx="469744" cy="259045"/>
    <xdr:sp macro="" textlink="">
      <xdr:nvSpPr>
        <xdr:cNvPr id="663" name="テキスト ボックス 662"/>
        <xdr:cNvSpPr txBox="1"/>
      </xdr:nvSpPr>
      <xdr:spPr>
        <a:xfrm>
          <a:off x="13468427" y="1362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148489</xdr:rowOff>
    </xdr:from>
    <xdr:to>
      <xdr:col>18</xdr:col>
      <xdr:colOff>492125</xdr:colOff>
      <xdr:row>79</xdr:row>
      <xdr:rowOff>78639</xdr:rowOff>
    </xdr:to>
    <xdr:sp macro="" textlink="">
      <xdr:nvSpPr>
        <xdr:cNvPr id="664" name="円/楕円 663"/>
        <xdr:cNvSpPr/>
      </xdr:nvSpPr>
      <xdr:spPr>
        <a:xfrm>
          <a:off x="12763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69766</xdr:rowOff>
    </xdr:from>
    <xdr:ext cx="469744" cy="259045"/>
    <xdr:sp macro="" textlink="">
      <xdr:nvSpPr>
        <xdr:cNvPr id="665" name="テキスト ボックス 664"/>
        <xdr:cNvSpPr txBox="1"/>
      </xdr:nvSpPr>
      <xdr:spPr>
        <a:xfrm>
          <a:off x="12579427"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7" name="直線コネクタ 686"/>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8"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9" name="直線コネクタ 688"/>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0"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1" name="直線コネクタ 690"/>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103476</xdr:rowOff>
    </xdr:from>
    <xdr:to>
      <xdr:col>23</xdr:col>
      <xdr:colOff>517525</xdr:colOff>
      <xdr:row>95</xdr:row>
      <xdr:rowOff>125284</xdr:rowOff>
    </xdr:to>
    <xdr:cxnSp macro="">
      <xdr:nvCxnSpPr>
        <xdr:cNvPr id="692" name="直線コネクタ 691"/>
        <xdr:cNvCxnSpPr/>
      </xdr:nvCxnSpPr>
      <xdr:spPr>
        <a:xfrm flipV="1">
          <a:off x="15481300" y="16391226"/>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3"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4" name="フローチャート : 判断 693"/>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37461</xdr:rowOff>
    </xdr:from>
    <xdr:to>
      <xdr:col>22</xdr:col>
      <xdr:colOff>365125</xdr:colOff>
      <xdr:row>95</xdr:row>
      <xdr:rowOff>125284</xdr:rowOff>
    </xdr:to>
    <xdr:cxnSp macro="">
      <xdr:nvCxnSpPr>
        <xdr:cNvPr id="695" name="直線コネクタ 694"/>
        <xdr:cNvCxnSpPr/>
      </xdr:nvCxnSpPr>
      <xdr:spPr>
        <a:xfrm>
          <a:off x="14592300" y="16325211"/>
          <a:ext cx="889000" cy="8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6" name="フローチャート : 判断 695"/>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7" name="テキスト ボックス 696"/>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37461</xdr:rowOff>
    </xdr:from>
    <xdr:to>
      <xdr:col>21</xdr:col>
      <xdr:colOff>161925</xdr:colOff>
      <xdr:row>96</xdr:row>
      <xdr:rowOff>36788</xdr:rowOff>
    </xdr:to>
    <xdr:cxnSp macro="">
      <xdr:nvCxnSpPr>
        <xdr:cNvPr id="698" name="直線コネクタ 697"/>
        <xdr:cNvCxnSpPr/>
      </xdr:nvCxnSpPr>
      <xdr:spPr>
        <a:xfrm flipV="1">
          <a:off x="13703300" y="16325211"/>
          <a:ext cx="8890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9" name="フローチャート : 判断 698"/>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0" name="テキスト ボックス 699"/>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31015</xdr:rowOff>
    </xdr:from>
    <xdr:to>
      <xdr:col>19</xdr:col>
      <xdr:colOff>644525</xdr:colOff>
      <xdr:row>96</xdr:row>
      <xdr:rowOff>36788</xdr:rowOff>
    </xdr:to>
    <xdr:cxnSp macro="">
      <xdr:nvCxnSpPr>
        <xdr:cNvPr id="701" name="直線コネクタ 700"/>
        <xdr:cNvCxnSpPr/>
      </xdr:nvCxnSpPr>
      <xdr:spPr>
        <a:xfrm>
          <a:off x="12814300" y="16490215"/>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2" name="フローチャート : 判断 701"/>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3" name="テキスト ボックス 702"/>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4" name="フローチャート : 判断 703"/>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5" name="テキスト ボックス 704"/>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52676</xdr:rowOff>
    </xdr:from>
    <xdr:to>
      <xdr:col>23</xdr:col>
      <xdr:colOff>568325</xdr:colOff>
      <xdr:row>95</xdr:row>
      <xdr:rowOff>154276</xdr:rowOff>
    </xdr:to>
    <xdr:sp macro="" textlink="">
      <xdr:nvSpPr>
        <xdr:cNvPr id="711" name="円/楕円 710"/>
        <xdr:cNvSpPr/>
      </xdr:nvSpPr>
      <xdr:spPr>
        <a:xfrm>
          <a:off x="16268700" y="163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75553</xdr:rowOff>
    </xdr:from>
    <xdr:ext cx="599010" cy="259045"/>
    <xdr:sp macro="" textlink="">
      <xdr:nvSpPr>
        <xdr:cNvPr id="712" name="公債費該当値テキスト"/>
        <xdr:cNvSpPr txBox="1"/>
      </xdr:nvSpPr>
      <xdr:spPr>
        <a:xfrm>
          <a:off x="16370300" y="161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74484</xdr:rowOff>
    </xdr:from>
    <xdr:to>
      <xdr:col>22</xdr:col>
      <xdr:colOff>415925</xdr:colOff>
      <xdr:row>96</xdr:row>
      <xdr:rowOff>4634</xdr:rowOff>
    </xdr:to>
    <xdr:sp macro="" textlink="">
      <xdr:nvSpPr>
        <xdr:cNvPr id="713" name="円/楕円 712"/>
        <xdr:cNvSpPr/>
      </xdr:nvSpPr>
      <xdr:spPr>
        <a:xfrm>
          <a:off x="15430500" y="163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21161</xdr:rowOff>
    </xdr:from>
    <xdr:ext cx="599010" cy="259045"/>
    <xdr:sp macro="" textlink="">
      <xdr:nvSpPr>
        <xdr:cNvPr id="714" name="テキスト ボックス 713"/>
        <xdr:cNvSpPr txBox="1"/>
      </xdr:nvSpPr>
      <xdr:spPr>
        <a:xfrm>
          <a:off x="15181794" y="1613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158111</xdr:rowOff>
    </xdr:from>
    <xdr:to>
      <xdr:col>21</xdr:col>
      <xdr:colOff>212725</xdr:colOff>
      <xdr:row>95</xdr:row>
      <xdr:rowOff>88261</xdr:rowOff>
    </xdr:to>
    <xdr:sp macro="" textlink="">
      <xdr:nvSpPr>
        <xdr:cNvPr id="715" name="円/楕円 714"/>
        <xdr:cNvSpPr/>
      </xdr:nvSpPr>
      <xdr:spPr>
        <a:xfrm>
          <a:off x="14541500" y="16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104788</xdr:rowOff>
    </xdr:from>
    <xdr:ext cx="599010" cy="259045"/>
    <xdr:sp macro="" textlink="">
      <xdr:nvSpPr>
        <xdr:cNvPr id="716" name="テキスト ボックス 715"/>
        <xdr:cNvSpPr txBox="1"/>
      </xdr:nvSpPr>
      <xdr:spPr>
        <a:xfrm>
          <a:off x="14292794" y="160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157438</xdr:rowOff>
    </xdr:from>
    <xdr:to>
      <xdr:col>20</xdr:col>
      <xdr:colOff>9525</xdr:colOff>
      <xdr:row>96</xdr:row>
      <xdr:rowOff>87588</xdr:rowOff>
    </xdr:to>
    <xdr:sp macro="" textlink="">
      <xdr:nvSpPr>
        <xdr:cNvPr id="717" name="円/楕円 716"/>
        <xdr:cNvSpPr/>
      </xdr:nvSpPr>
      <xdr:spPr>
        <a:xfrm>
          <a:off x="13652500" y="1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104115</xdr:rowOff>
    </xdr:from>
    <xdr:ext cx="534377" cy="259045"/>
    <xdr:sp macro="" textlink="">
      <xdr:nvSpPr>
        <xdr:cNvPr id="718" name="テキスト ボックス 717"/>
        <xdr:cNvSpPr txBox="1"/>
      </xdr:nvSpPr>
      <xdr:spPr>
        <a:xfrm>
          <a:off x="13436111" y="1622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151665</xdr:rowOff>
    </xdr:from>
    <xdr:to>
      <xdr:col>18</xdr:col>
      <xdr:colOff>492125</xdr:colOff>
      <xdr:row>96</xdr:row>
      <xdr:rowOff>81815</xdr:rowOff>
    </xdr:to>
    <xdr:sp macro="" textlink="">
      <xdr:nvSpPr>
        <xdr:cNvPr id="719" name="円/楕円 718"/>
        <xdr:cNvSpPr/>
      </xdr:nvSpPr>
      <xdr:spPr>
        <a:xfrm>
          <a:off x="12763500" y="164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98342</xdr:rowOff>
    </xdr:from>
    <xdr:ext cx="534377" cy="259045"/>
    <xdr:sp macro="" textlink="">
      <xdr:nvSpPr>
        <xdr:cNvPr id="720" name="テキスト ボックス 719"/>
        <xdr:cNvSpPr txBox="1"/>
      </xdr:nvSpPr>
      <xdr:spPr>
        <a:xfrm>
          <a:off x="12547111" y="162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2" name="直線コネクタ 741"/>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3"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5"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6" name="直線コネクタ 745"/>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8"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9" name="フローチャート : 判断 748"/>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1" name="フローチャート : 判断 750"/>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2" name="テキスト ボックス 751"/>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4" name="フローチャート : 判断 753"/>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5" name="テキスト ボックス 754"/>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7" name="フローチャート : 判断 756"/>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58" name="テキスト ボックス 757"/>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9" name="フローチャート : 判断 758"/>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0" name="テキスト ボックス 759"/>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7"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9" name="テキスト ボックス 788"/>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1" name="テキスト ボックス 790"/>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3" name="テキスト ボックス 792"/>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4" name="フローチャート : 判断 813"/>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5" name="テキスト ボックス 814"/>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216,584</a:t>
          </a:r>
          <a:r>
            <a:rPr kumimoji="1" lang="ja-JP" altLang="en-US" sz="1300">
              <a:latin typeface="ＭＳ Ｐゴシック"/>
            </a:rPr>
            <a:t>円と、類似団体と比較しても約</a:t>
          </a:r>
          <a:r>
            <a:rPr kumimoji="1" lang="en-US" altLang="ja-JP" sz="1300">
              <a:latin typeface="ＭＳ Ｐゴシック"/>
            </a:rPr>
            <a:t>5.87</a:t>
          </a:r>
          <a:r>
            <a:rPr kumimoji="1" lang="ja-JP" altLang="en-US" sz="1300">
              <a:latin typeface="ＭＳ Ｐゴシック"/>
            </a:rPr>
            <a:t>倍で、昨年度よりも大幅な増となった。これは南海地震対策として、避難タワー整備事業や避難誘導版設置事業などのハード事業と、避難所運営マニュアル作成委託や自主防災組織整備補助金などのソフト事業が要因としてあげられる。</a:t>
          </a:r>
          <a:endParaRPr kumimoji="1" lang="en-US" altLang="ja-JP" sz="1300">
            <a:latin typeface="ＭＳ Ｐゴシック"/>
          </a:endParaRPr>
        </a:p>
        <a:p>
          <a:r>
            <a:rPr kumimoji="1" lang="ja-JP" altLang="en-US" sz="1300">
              <a:latin typeface="ＭＳ Ｐゴシック"/>
            </a:rPr>
            <a:t>また、総務費は、住民一人当たり</a:t>
          </a:r>
          <a:r>
            <a:rPr kumimoji="1" lang="en-US" altLang="ja-JP" sz="1300">
              <a:latin typeface="ＭＳ Ｐゴシック"/>
            </a:rPr>
            <a:t>187,676</a:t>
          </a:r>
          <a:r>
            <a:rPr kumimoji="1" lang="ja-JP" altLang="en-US" sz="1300">
              <a:latin typeface="ＭＳ Ｐゴシック"/>
            </a:rPr>
            <a:t>円となっており、類似団体と比較しても一人あたりのコストが高くなっている。要因としては、庁舎建設事業費や集落活動センター事業費の増額があげられ、今後もふるさと納税寄付金事業などによる経費増大が見込まれている。</a:t>
          </a:r>
          <a:endParaRPr kumimoji="1" lang="en-US" altLang="ja-JP" sz="1300">
            <a:latin typeface="ＭＳ Ｐゴシック"/>
          </a:endParaRPr>
        </a:p>
        <a:p>
          <a:r>
            <a:rPr kumimoji="1" lang="ja-JP" altLang="en-US" sz="1300">
              <a:latin typeface="ＭＳ Ｐゴシック"/>
            </a:rPr>
            <a:t>ほか、公債費は住民一人当たり</a:t>
          </a:r>
          <a:r>
            <a:rPr kumimoji="1" lang="en-US" altLang="ja-JP" sz="1300">
              <a:latin typeface="ＭＳ Ｐゴシック"/>
            </a:rPr>
            <a:t>120,423</a:t>
          </a:r>
          <a:r>
            <a:rPr kumimoji="1" lang="ja-JP" altLang="en-US" sz="1300">
              <a:latin typeface="ＭＳ Ｐゴシック"/>
            </a:rPr>
            <a:t>円で、前年度比では</a:t>
          </a:r>
          <a:r>
            <a:rPr kumimoji="1" lang="en-US" altLang="ja-JP" sz="1300">
              <a:latin typeface="ＭＳ Ｐゴシック"/>
            </a:rPr>
            <a:t>4,770</a:t>
          </a:r>
          <a:r>
            <a:rPr kumimoji="1" lang="ja-JP" altLang="en-US" sz="1300">
              <a:latin typeface="ＭＳ Ｐゴシック"/>
            </a:rPr>
            <a:t>円上昇し、依然として類似団体平均よりも高い数値となっているため、今後も繰上償還を実施しながら、公債費の削減に努める。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昨年度に引き続き、実質単年度収支はマイナスに転じたが、財政調整基金は適切な財政運営により取り崩しを回避し、プラスに生じることが出来た。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しかし、今後は合併支援措置の縮減による歳入の減などが見込まれるため、</a:t>
          </a:r>
          <a:r>
            <a:rPr kumimoji="1" lang="en-US" altLang="ja-JP" sz="1400">
              <a:latin typeface="ＭＳ ゴシック" pitchFamily="49" charset="-128"/>
              <a:ea typeface="ＭＳ ゴシック" pitchFamily="49" charset="-128"/>
            </a:rPr>
            <a:t>2016</a:t>
          </a:r>
          <a:r>
            <a:rPr kumimoji="1" lang="ja-JP" altLang="en-US" sz="1400">
              <a:latin typeface="ＭＳ ゴシック" pitchFamily="49" charset="-128"/>
              <a:ea typeface="ＭＳ ゴシック" pitchFamily="49" charset="-128"/>
            </a:rPr>
            <a:t>年（平成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年）に策定した「黒潮町まち・ひと・しごと総合戦略」により、町の施策を推進しつつ、財政基盤の強化に努めていくことが必要である。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いる。一般会計からの繰出金や、度重なる保険税率の改正も行っているが、依然として赤字解消には至っておらず、その解消は喫緊の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赤字補てん繰出金は、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年度より地方消費税の社会保障財源分を原資として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年度の新制度までに収支の均衡を図っていく必要がある。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11559412</v>
      </c>
      <c r="BO4" s="411"/>
      <c r="BP4" s="411"/>
      <c r="BQ4" s="411"/>
      <c r="BR4" s="411"/>
      <c r="BS4" s="411"/>
      <c r="BT4" s="411"/>
      <c r="BU4" s="412"/>
      <c r="BV4" s="410">
        <v>9644965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2.8</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11270259</v>
      </c>
      <c r="BO5" s="416"/>
      <c r="BP5" s="416"/>
      <c r="BQ5" s="416"/>
      <c r="BR5" s="416"/>
      <c r="BS5" s="416"/>
      <c r="BT5" s="416"/>
      <c r="BU5" s="417"/>
      <c r="BV5" s="415">
        <v>9256701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289153</v>
      </c>
      <c r="BO6" s="416"/>
      <c r="BP6" s="416"/>
      <c r="BQ6" s="416"/>
      <c r="BR6" s="416"/>
      <c r="BS6" s="416"/>
      <c r="BT6" s="416"/>
      <c r="BU6" s="417"/>
      <c r="BV6" s="415">
        <v>388264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146108</v>
      </c>
      <c r="BO7" s="416"/>
      <c r="BP7" s="416"/>
      <c r="BQ7" s="416"/>
      <c r="BR7" s="416"/>
      <c r="BS7" s="416"/>
      <c r="BT7" s="416"/>
      <c r="BU7" s="417"/>
      <c r="BV7" s="415">
        <v>89264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5111494</v>
      </c>
      <c r="CU7" s="416"/>
      <c r="CV7" s="416"/>
      <c r="CW7" s="416"/>
      <c r="CX7" s="416"/>
      <c r="CY7" s="416"/>
      <c r="CZ7" s="416"/>
      <c r="DA7" s="417"/>
      <c r="DB7" s="415">
        <v>5327521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143045</v>
      </c>
      <c r="BO8" s="416"/>
      <c r="BP8" s="416"/>
      <c r="BQ8" s="416"/>
      <c r="BR8" s="416"/>
      <c r="BS8" s="416"/>
      <c r="BT8" s="416"/>
      <c r="BU8" s="417"/>
      <c r="BV8" s="415">
        <v>299000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11217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-155955</v>
      </c>
      <c r="BO9" s="416"/>
      <c r="BP9" s="416"/>
      <c r="BQ9" s="416"/>
      <c r="BR9" s="416"/>
      <c r="BS9" s="416"/>
      <c r="BT9" s="416"/>
      <c r="BU9" s="417"/>
      <c r="BV9" s="415">
        <v>-64406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21.6</v>
      </c>
      <c r="CU9" s="386"/>
      <c r="CV9" s="386"/>
      <c r="CW9" s="386"/>
      <c r="CX9" s="386"/>
      <c r="CY9" s="386"/>
      <c r="CZ9" s="386"/>
      <c r="DA9" s="387"/>
      <c r="DB9" s="385">
        <v>21.5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12366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1873</v>
      </c>
      <c r="BO10" s="416"/>
      <c r="BP10" s="416"/>
      <c r="BQ10" s="416"/>
      <c r="BR10" s="416"/>
      <c r="BS10" s="416"/>
      <c r="BT10" s="416"/>
      <c r="BU10" s="417"/>
      <c r="BV10" s="415">
        <v>540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11616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11519</v>
      </c>
      <c r="S13" s="517"/>
      <c r="T13" s="517"/>
      <c r="U13" s="517"/>
      <c r="V13" s="518"/>
      <c r="W13" s="504" t="s">
        <v>124</v>
      </c>
      <c r="X13" s="428"/>
      <c r="Y13" s="428"/>
      <c r="Z13" s="428"/>
      <c r="AA13" s="428"/>
      <c r="AB13" s="429"/>
      <c r="AC13" s="391">
        <v>1206</v>
      </c>
      <c r="AD13" s="392"/>
      <c r="AE13" s="392"/>
      <c r="AF13" s="392"/>
      <c r="AG13" s="393"/>
      <c r="AH13" s="391">
        <v>1299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-154082</v>
      </c>
      <c r="BO13" s="416"/>
      <c r="BP13" s="416"/>
      <c r="BQ13" s="416"/>
      <c r="BR13" s="416"/>
      <c r="BS13" s="416"/>
      <c r="BT13" s="416"/>
      <c r="BU13" s="417"/>
      <c r="BV13" s="415">
        <v>-63866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11875</v>
      </c>
      <c r="S14" s="517"/>
      <c r="T14" s="517"/>
      <c r="U14" s="517"/>
      <c r="V14" s="518"/>
      <c r="W14" s="519"/>
      <c r="X14" s="431"/>
      <c r="Y14" s="431"/>
      <c r="Z14" s="431"/>
      <c r="AA14" s="431"/>
      <c r="AB14" s="432"/>
      <c r="AC14" s="509">
        <v>23.1</v>
      </c>
      <c r="AD14" s="510"/>
      <c r="AE14" s="510"/>
      <c r="AF14" s="510"/>
      <c r="AG14" s="511"/>
      <c r="AH14" s="509">
        <v>24.1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11784</v>
      </c>
      <c r="S15" s="517"/>
      <c r="T15" s="517"/>
      <c r="U15" s="517"/>
      <c r="V15" s="518"/>
      <c r="W15" s="504" t="s">
        <v>131</v>
      </c>
      <c r="X15" s="428"/>
      <c r="Y15" s="428"/>
      <c r="Z15" s="428"/>
      <c r="AA15" s="428"/>
      <c r="AB15" s="429"/>
      <c r="AC15" s="391">
        <v>973</v>
      </c>
      <c r="AD15" s="392"/>
      <c r="AE15" s="392"/>
      <c r="AF15" s="392"/>
      <c r="AG15" s="393"/>
      <c r="AH15" s="391">
        <v>952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906026</v>
      </c>
      <c r="BO15" s="411"/>
      <c r="BP15" s="411"/>
      <c r="BQ15" s="411"/>
      <c r="BR15" s="411"/>
      <c r="BS15" s="411"/>
      <c r="BT15" s="411"/>
      <c r="BU15" s="412"/>
      <c r="BV15" s="410">
        <v>895028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18.600000000000001</v>
      </c>
      <c r="AD16" s="510"/>
      <c r="AE16" s="510"/>
      <c r="AF16" s="510"/>
      <c r="AG16" s="511"/>
      <c r="AH16" s="509">
        <v>17.7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4438911</v>
      </c>
      <c r="BO16" s="416"/>
      <c r="BP16" s="416"/>
      <c r="BQ16" s="416"/>
      <c r="BR16" s="416"/>
      <c r="BS16" s="416"/>
      <c r="BT16" s="416"/>
      <c r="BU16" s="417"/>
      <c r="BV16" s="415">
        <v>4455727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3049</v>
      </c>
      <c r="AD17" s="392"/>
      <c r="AE17" s="392"/>
      <c r="AF17" s="392"/>
      <c r="AG17" s="393"/>
      <c r="AH17" s="391">
        <v>3130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1127431</v>
      </c>
      <c r="BO17" s="416"/>
      <c r="BP17" s="416"/>
      <c r="BQ17" s="416"/>
      <c r="BR17" s="416"/>
      <c r="BS17" s="416"/>
      <c r="BT17" s="416"/>
      <c r="BU17" s="417"/>
      <c r="BV17" s="415">
        <v>1114929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188.59</v>
      </c>
      <c r="M18" s="480"/>
      <c r="N18" s="480"/>
      <c r="O18" s="480"/>
      <c r="P18" s="480"/>
      <c r="Q18" s="480"/>
      <c r="R18" s="481"/>
      <c r="S18" s="481"/>
      <c r="T18" s="481"/>
      <c r="U18" s="481"/>
      <c r="V18" s="482"/>
      <c r="W18" s="496"/>
      <c r="X18" s="497"/>
      <c r="Y18" s="497"/>
      <c r="Z18" s="497"/>
      <c r="AA18" s="497"/>
      <c r="AB18" s="505"/>
      <c r="AC18" s="379">
        <v>58.3</v>
      </c>
      <c r="AD18" s="380"/>
      <c r="AE18" s="380"/>
      <c r="AF18" s="380"/>
      <c r="AG18" s="483"/>
      <c r="AH18" s="379">
        <v>58.2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4720274</v>
      </c>
      <c r="BO18" s="416"/>
      <c r="BP18" s="416"/>
      <c r="BQ18" s="416"/>
      <c r="BR18" s="416"/>
      <c r="BS18" s="416"/>
      <c r="BT18" s="416"/>
      <c r="BU18" s="417"/>
      <c r="BV18" s="415">
        <v>4699502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6029310</v>
      </c>
      <c r="BO19" s="416"/>
      <c r="BP19" s="416"/>
      <c r="BQ19" s="416"/>
      <c r="BR19" s="416"/>
      <c r="BS19" s="416"/>
      <c r="BT19" s="416"/>
      <c r="BU19" s="417"/>
      <c r="BV19" s="415">
        <v>6109585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4899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13554984</v>
      </c>
      <c r="BO23" s="416"/>
      <c r="BP23" s="416"/>
      <c r="BQ23" s="416"/>
      <c r="BR23" s="416"/>
      <c r="BS23" s="416"/>
      <c r="BT23" s="416"/>
      <c r="BU23" s="417"/>
      <c r="BV23" s="415">
        <v>11875528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7210</v>
      </c>
      <c r="R24" s="392"/>
      <c r="S24" s="392"/>
      <c r="T24" s="392"/>
      <c r="U24" s="392"/>
      <c r="V24" s="393"/>
      <c r="W24" s="457"/>
      <c r="X24" s="448"/>
      <c r="Y24" s="449"/>
      <c r="Z24" s="388" t="s">
        <v>154</v>
      </c>
      <c r="AA24" s="389"/>
      <c r="AB24" s="389"/>
      <c r="AC24" s="389"/>
      <c r="AD24" s="389"/>
      <c r="AE24" s="389"/>
      <c r="AF24" s="389"/>
      <c r="AG24" s="390"/>
      <c r="AH24" s="391">
        <v>174</v>
      </c>
      <c r="AI24" s="392"/>
      <c r="AJ24" s="392"/>
      <c r="AK24" s="392"/>
      <c r="AL24" s="393"/>
      <c r="AM24" s="391">
        <v>530874</v>
      </c>
      <c r="AN24" s="392"/>
      <c r="AO24" s="392"/>
      <c r="AP24" s="392"/>
      <c r="AQ24" s="392"/>
      <c r="AR24" s="393"/>
      <c r="AS24" s="391">
        <v>3051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10248193</v>
      </c>
      <c r="BO24" s="416"/>
      <c r="BP24" s="416"/>
      <c r="BQ24" s="416"/>
      <c r="BR24" s="416"/>
      <c r="BS24" s="416"/>
      <c r="BT24" s="416"/>
      <c r="BU24" s="417"/>
      <c r="BV24" s="415">
        <v>8701316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6280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128062</v>
      </c>
      <c r="BO25" s="411"/>
      <c r="BP25" s="411"/>
      <c r="BQ25" s="411"/>
      <c r="BR25" s="411"/>
      <c r="BS25" s="411"/>
      <c r="BT25" s="411"/>
      <c r="BU25" s="412"/>
      <c r="BV25" s="410">
        <v>14040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5800</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67830</v>
      </c>
      <c r="AN26" s="392"/>
      <c r="AO26" s="392"/>
      <c r="AP26" s="392"/>
      <c r="AQ26" s="392"/>
      <c r="AR26" s="393"/>
      <c r="AS26" s="391">
        <v>3570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2540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166234</v>
      </c>
      <c r="BO27" s="419"/>
      <c r="BP27" s="419"/>
      <c r="BQ27" s="419"/>
      <c r="BR27" s="419"/>
      <c r="BS27" s="419"/>
      <c r="BT27" s="419"/>
      <c r="BU27" s="420"/>
      <c r="BV27" s="418">
        <v>166190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1295198</v>
      </c>
      <c r="BO28" s="411"/>
      <c r="BP28" s="411"/>
      <c r="BQ28" s="411"/>
      <c r="BR28" s="411"/>
      <c r="BS28" s="411"/>
      <c r="BT28" s="411"/>
      <c r="BU28" s="412"/>
      <c r="BV28" s="410">
        <v>1093325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1800</v>
      </c>
      <c r="R29" s="392"/>
      <c r="S29" s="392"/>
      <c r="T29" s="392"/>
      <c r="U29" s="392"/>
      <c r="V29" s="393"/>
      <c r="W29" s="458"/>
      <c r="X29" s="459"/>
      <c r="Y29" s="460"/>
      <c r="Z29" s="388" t="s">
        <v>170</v>
      </c>
      <c r="AA29" s="389"/>
      <c r="AB29" s="389"/>
      <c r="AC29" s="389"/>
      <c r="AD29" s="389"/>
      <c r="AE29" s="389"/>
      <c r="AF29" s="389"/>
      <c r="AG29" s="390"/>
      <c r="AH29" s="391">
        <v>174</v>
      </c>
      <c r="AI29" s="392"/>
      <c r="AJ29" s="392"/>
      <c r="AK29" s="392"/>
      <c r="AL29" s="393"/>
      <c r="AM29" s="391">
        <v>530874</v>
      </c>
      <c r="AN29" s="392"/>
      <c r="AO29" s="392"/>
      <c r="AP29" s="392"/>
      <c r="AQ29" s="392"/>
      <c r="AR29" s="393"/>
      <c r="AS29" s="391">
        <v>3051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1115659</v>
      </c>
      <c r="BO29" s="416"/>
      <c r="BP29" s="416"/>
      <c r="BQ29" s="416"/>
      <c r="BR29" s="416"/>
      <c r="BS29" s="416"/>
      <c r="BT29" s="416"/>
      <c r="BU29" s="417"/>
      <c r="BV29" s="415">
        <v>1112200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3456875</v>
      </c>
      <c r="BO30" s="419"/>
      <c r="BP30" s="419"/>
      <c r="BQ30" s="419"/>
      <c r="BR30" s="419"/>
      <c r="BS30" s="419"/>
      <c r="BT30" s="419"/>
      <c r="BU30" s="420"/>
      <c r="BV30" s="418">
        <v>3321525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黒潮町国民健康保険事業特別会計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黒潮町水道事業特別会計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黒潮町農業集落排水事業特別会計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幡多広域市町村圏事務組合（一般会計）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黒潮町農業公社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黒潮町住宅新築資金等貸付事業特別会計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黒潮町国民健康保険直診特別会計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黒潮町漁業集落排水事業特別会計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幡多広域市町村圏事務組合（ふるさと市町村圏事業特別会計）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黒潮町缶詰製作所</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黒潮町宮川奨学資金特別会計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黒潮町介護保険事業特別会計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幡多広域市町村圏事務組合（滞納整理事業特別会計）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こうち・くろしお太陽光発電株式会社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黒潮町情報センター事業特別会計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黒潮町介護サービス事業特別会計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幡多中央環境施設組合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黒潮町後期高齢者医療保険事業特別会計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幡多中央消防組合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こうち人づくり広域連合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高知県市町村総合事務組合（一般会計）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高知県市町村総合事務組合（交通災害共済事業特別会計）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高知県市町村総合事務組合（会館建設事業特別会計）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高知県後期高齢者広域連合（一般会計）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7.93</v>
      </c>
      <c r="G35" s="37">
        <v>8.2100000000000009</v>
      </c>
      <c r="H35" s="37">
        <v>7.36</v>
      </c>
      <c r="I35" s="37">
        <v>6.74</v>
      </c>
      <c r="J35" s="38">
        <v>6.78</v>
      </c>
      <c r="K35" s="22"/>
      <c r="L35" s="22"/>
      <c r="M35" s="22"/>
      <c r="N35" s="22"/>
      <c r="O35" s="22"/>
      <c r="P35" s="22"/>
    </row>
    <row r="36" spans="1:16" ht="39" customHeight="1" x14ac:dyDescent="0.15">
      <c r="A36" s="22"/>
      <c r="B36" s="35"/>
      <c r="C36" s="1178" t="s">
        <v>537</v>
      </c>
      <c r="D36" s="1179"/>
      <c r="E36" s="1180"/>
      <c r="F36" s="36">
        <v>1.74</v>
      </c>
      <c r="G36" s="37">
        <v>5.72</v>
      </c>
      <c r="H36" s="37">
        <v>7.21</v>
      </c>
      <c r="I36" s="37">
        <v>5.59</v>
      </c>
      <c r="J36" s="38">
        <v>2.78</v>
      </c>
      <c r="K36" s="22"/>
      <c r="L36" s="22"/>
      <c r="M36" s="22"/>
      <c r="N36" s="22"/>
      <c r="O36" s="22"/>
      <c r="P36" s="22"/>
    </row>
    <row r="37" spans="1:16" ht="39" customHeight="1" x14ac:dyDescent="0.15">
      <c r="A37" s="22"/>
      <c r="B37" s="35"/>
      <c r="C37" s="1178" t="s">
        <v>538</v>
      </c>
      <c r="D37" s="1179"/>
      <c r="E37" s="1180"/>
      <c r="F37" s="36">
        <v>1.04</v>
      </c>
      <c r="G37" s="37">
        <v>0.4</v>
      </c>
      <c r="H37" s="37">
        <v>0.91</v>
      </c>
      <c r="I37" s="37">
        <v>0.78</v>
      </c>
      <c r="J37" s="38">
        <v>1.69</v>
      </c>
      <c r="K37" s="22"/>
      <c r="L37" s="22"/>
      <c r="M37" s="22"/>
      <c r="N37" s="22"/>
      <c r="O37" s="22"/>
      <c r="P37" s="22"/>
    </row>
    <row r="38" spans="1:16" ht="39" customHeight="1" x14ac:dyDescent="0.15">
      <c r="A38" s="22"/>
      <c r="B38" s="35"/>
      <c r="C38" s="1178" t="s">
        <v>539</v>
      </c>
      <c r="D38" s="1179"/>
      <c r="E38" s="1180"/>
      <c r="F38" s="36">
        <v>0</v>
      </c>
      <c r="G38" s="37">
        <v>0</v>
      </c>
      <c r="H38" s="37">
        <v>0.11</v>
      </c>
      <c r="I38" s="37">
        <v>0.09</v>
      </c>
      <c r="J38" s="38">
        <v>0.12</v>
      </c>
      <c r="K38" s="22"/>
      <c r="L38" s="22"/>
      <c r="M38" s="22"/>
      <c r="N38" s="22"/>
      <c r="O38" s="22"/>
      <c r="P38" s="22"/>
    </row>
    <row r="39" spans="1:16" ht="39" customHeight="1" x14ac:dyDescent="0.15">
      <c r="A39" s="22"/>
      <c r="B39" s="35"/>
      <c r="C39" s="1178" t="s">
        <v>540</v>
      </c>
      <c r="D39" s="1179"/>
      <c r="E39" s="1180"/>
      <c r="F39" s="36">
        <v>0.05</v>
      </c>
      <c r="G39" s="37">
        <v>0.05</v>
      </c>
      <c r="H39" s="37">
        <v>0.08</v>
      </c>
      <c r="I39" s="37">
        <v>0</v>
      </c>
      <c r="J39" s="38">
        <v>0.01</v>
      </c>
      <c r="K39" s="22"/>
      <c r="L39" s="22"/>
      <c r="M39" s="22"/>
      <c r="N39" s="22"/>
      <c r="O39" s="22"/>
      <c r="P39" s="22"/>
    </row>
    <row r="40" spans="1:16" ht="39" customHeight="1" x14ac:dyDescent="0.15">
      <c r="A40" s="22"/>
      <c r="B40" s="35"/>
      <c r="C40" s="1178" t="s">
        <v>541</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542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544</v>
      </c>
      <c r="D43" s="1182"/>
      <c r="E43" s="1183"/>
      <c r="F43" s="41">
        <v>0</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1242</v>
      </c>
      <c r="L45" s="60">
        <v>1209</v>
      </c>
      <c r="M45" s="60">
        <v>1143</v>
      </c>
      <c r="N45" s="60">
        <v>1373</v>
      </c>
      <c r="O45" s="61">
        <v>1398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67</v>
      </c>
      <c r="L48" s="64">
        <v>64</v>
      </c>
      <c r="M48" s="64">
        <v>63</v>
      </c>
      <c r="N48" s="64">
        <v>62</v>
      </c>
      <c r="O48" s="65">
        <v>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47</v>
      </c>
      <c r="L49" s="64">
        <v>55</v>
      </c>
      <c r="M49" s="64">
        <v>70</v>
      </c>
      <c r="N49" s="64">
        <v>68</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940</v>
      </c>
      <c r="L52" s="64">
        <v>982</v>
      </c>
      <c r="M52" s="64">
        <v>1007</v>
      </c>
      <c r="N52" s="64">
        <v>1265</v>
      </c>
      <c r="O52" s="65">
        <v>1229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417</v>
      </c>
      <c r="L53" s="69">
        <v>346</v>
      </c>
      <c r="M53" s="69">
        <v>269</v>
      </c>
      <c r="N53" s="69">
        <v>238</v>
      </c>
      <c r="O53" s="70">
        <v>288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10623</v>
      </c>
      <c r="J41" s="83">
        <v>11699</v>
      </c>
      <c r="K41" s="83">
        <v>11604</v>
      </c>
      <c r="L41" s="83">
        <v>11876</v>
      </c>
      <c r="M41" s="84">
        <v>13555</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938</v>
      </c>
      <c r="J43" s="87">
        <v>908</v>
      </c>
      <c r="K43" s="87">
        <v>853</v>
      </c>
      <c r="L43" s="87">
        <v>810</v>
      </c>
      <c r="M43" s="88">
        <v>770</v>
      </c>
    </row>
    <row r="44" spans="2:13" ht="27.75" customHeight="1" x14ac:dyDescent="0.15">
      <c r="B44" s="1204"/>
      <c r="C44" s="1205"/>
      <c r="D44" s="85"/>
      <c r="E44" s="1208" t="s">
        <v>28</v>
      </c>
      <c r="F44" s="1208"/>
      <c r="G44" s="1208"/>
      <c r="H44" s="1209"/>
      <c r="I44" s="86">
        <v>288</v>
      </c>
      <c r="J44" s="87">
        <v>410</v>
      </c>
      <c r="K44" s="87">
        <v>358</v>
      </c>
      <c r="L44" s="87">
        <v>301</v>
      </c>
      <c r="M44" s="88">
        <v>236</v>
      </c>
    </row>
    <row r="45" spans="2:13" ht="27.75" customHeight="1" x14ac:dyDescent="0.15">
      <c r="B45" s="1204"/>
      <c r="C45" s="1205"/>
      <c r="D45" s="85"/>
      <c r="E45" s="1208" t="s">
        <v>29</v>
      </c>
      <c r="F45" s="1208"/>
      <c r="G45" s="1208"/>
      <c r="H45" s="1209"/>
      <c r="I45" s="86">
        <v>1821</v>
      </c>
      <c r="J45" s="87">
        <v>1768</v>
      </c>
      <c r="K45" s="87">
        <v>1681</v>
      </c>
      <c r="L45" s="87">
        <v>1534</v>
      </c>
      <c r="M45" s="88">
        <v>1514</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3457</v>
      </c>
      <c r="J50" s="87">
        <v>3629</v>
      </c>
      <c r="K50" s="87">
        <v>4061</v>
      </c>
      <c r="L50" s="87">
        <v>4633</v>
      </c>
      <c r="M50" s="88">
        <v>5003</v>
      </c>
    </row>
    <row r="51" spans="2:13" ht="27.75" customHeight="1" x14ac:dyDescent="0.15">
      <c r="B51" s="1204"/>
      <c r="C51" s="1205"/>
      <c r="D51" s="85"/>
      <c r="E51" s="1208" t="s">
        <v>36</v>
      </c>
      <c r="F51" s="1208"/>
      <c r="G51" s="1208"/>
      <c r="H51" s="1209"/>
      <c r="I51" s="86">
        <v>258</v>
      </c>
      <c r="J51" s="87">
        <v>215</v>
      </c>
      <c r="K51" s="87">
        <v>208</v>
      </c>
      <c r="L51" s="87">
        <v>182</v>
      </c>
      <c r="M51" s="88">
        <v>148</v>
      </c>
    </row>
    <row r="52" spans="2:13" ht="27.75" customHeight="1" x14ac:dyDescent="0.15">
      <c r="B52" s="1206"/>
      <c r="C52" s="1207"/>
      <c r="D52" s="85"/>
      <c r="E52" s="1208" t="s">
        <v>37</v>
      </c>
      <c r="F52" s="1208"/>
      <c r="G52" s="1208"/>
      <c r="H52" s="1209"/>
      <c r="I52" s="86">
        <v>9249</v>
      </c>
      <c r="J52" s="87">
        <v>10157</v>
      </c>
      <c r="K52" s="87">
        <v>10364</v>
      </c>
      <c r="L52" s="87">
        <v>10400</v>
      </c>
      <c r="M52" s="88">
        <v>11548</v>
      </c>
    </row>
    <row r="53" spans="2:13" ht="27.75" customHeight="1" thickBot="1" x14ac:dyDescent="0.2">
      <c r="B53" s="1210" t="s">
        <v>21</v>
      </c>
      <c r="C53" s="1211"/>
      <c r="D53" s="92"/>
      <c r="E53" s="1212" t="s">
        <v>38</v>
      </c>
      <c r="F53" s="1212"/>
      <c r="G53" s="1212"/>
      <c r="H53" s="1213"/>
      <c r="I53" s="93">
        <v>707</v>
      </c>
      <c r="J53" s="94">
        <v>783</v>
      </c>
      <c r="K53" s="94">
        <v>-138</v>
      </c>
      <c r="L53" s="94">
        <v>-695</v>
      </c>
      <c r="M53" s="95">
        <v>-625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564</v>
      </c>
      <c r="I42" s="354"/>
      <c r="J42" s="354"/>
      <c r="K42" s="354"/>
      <c r="L42" s="246"/>
      <c r="M42" s="246"/>
      <c r="N42" s="246"/>
      <c r="O42" s="246"/>
    </row>
    <row r="43" spans="2:17" x14ac:dyDescent="0.15">
      <c r="B43" s="250"/>
      <c r="C43" s="246"/>
      <c r="D43" s="246"/>
      <c r="E43" s="246"/>
      <c r="F43" s="246"/>
      <c r="G43" s="1233" t="s">
        <v>569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47" t="s">
        <v>522</v>
      </c>
      <c r="L50" s="347" t="s">
        <v>523</v>
      </c>
      <c r="M50" s="347" t="s">
        <v>524</v>
      </c>
      <c r="N50" s="347" t="s">
        <v>525</v>
      </c>
      <c r="O50" s="347" t="s">
        <v>526</v>
      </c>
    </row>
    <row r="51" spans="1:17" x14ac:dyDescent="0.15">
      <c r="B51" s="250"/>
      <c r="C51" s="246"/>
      <c r="D51" s="246"/>
      <c r="E51" s="246"/>
      <c r="F51" s="246"/>
      <c r="G51" s="1245" t="s">
        <v>562</v>
      </c>
      <c r="H51" s="1246"/>
      <c r="I51" s="1251" t="s">
        <v>560</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570</v>
      </c>
      <c r="J53" s="1231"/>
      <c r="K53" s="1256"/>
      <c r="L53" s="1256"/>
      <c r="M53" s="1256"/>
      <c r="N53" s="1253">
        <v>54.4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560</v>
      </c>
      <c r="J55" s="1231"/>
      <c r="K55" s="1255"/>
      <c r="L55" s="1255"/>
      <c r="M55" s="1255"/>
      <c r="N55" s="1221">
        <v>58.9</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570</v>
      </c>
      <c r="J57" s="1223"/>
      <c r="K57" s="1256"/>
      <c r="L57" s="1256"/>
      <c r="M57" s="1256"/>
      <c r="N57" s="1253">
        <v>55.6</v>
      </c>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5" t="s">
        <v>564</v>
      </c>
      <c r="I64" s="354"/>
      <c r="J64" s="354"/>
      <c r="K64" s="354"/>
      <c r="L64" s="246"/>
      <c r="M64" s="246"/>
      <c r="N64" s="246"/>
      <c r="O64" s="246"/>
    </row>
    <row r="65" spans="2:30" x14ac:dyDescent="0.15">
      <c r="B65" s="250"/>
      <c r="C65" s="246"/>
      <c r="D65" s="246"/>
      <c r="E65" s="246"/>
      <c r="F65" s="246"/>
      <c r="G65" s="1233" t="s">
        <v>571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563</v>
      </c>
      <c r="I71" s="351"/>
      <c r="J71" s="350"/>
      <c r="K71" s="350"/>
      <c r="L71" s="349"/>
      <c r="M71" s="350"/>
      <c r="N71" s="349"/>
      <c r="O71" s="348"/>
    </row>
    <row r="72" spans="2:30" x14ac:dyDescent="0.15">
      <c r="B72" s="250"/>
      <c r="C72" s="246"/>
      <c r="D72" s="246"/>
      <c r="E72" s="246"/>
      <c r="F72" s="246"/>
      <c r="G72" s="1242"/>
      <c r="H72" s="1243"/>
      <c r="I72" s="1243"/>
      <c r="J72" s="1244"/>
      <c r="K72" s="347" t="s">
        <v>522</v>
      </c>
      <c r="L72" s="347" t="s">
        <v>523</v>
      </c>
      <c r="M72" s="347" t="s">
        <v>524</v>
      </c>
      <c r="N72" s="347" t="s">
        <v>525</v>
      </c>
      <c r="O72" s="347" t="s">
        <v>526</v>
      </c>
    </row>
    <row r="73" spans="2:30" x14ac:dyDescent="0.15">
      <c r="B73" s="250"/>
      <c r="C73" s="246"/>
      <c r="D73" s="246"/>
      <c r="E73" s="246"/>
      <c r="F73" s="246"/>
      <c r="G73" s="1245" t="s">
        <v>562</v>
      </c>
      <c r="H73" s="1246"/>
      <c r="I73" s="1251" t="s">
        <v>560</v>
      </c>
      <c r="J73" s="1251"/>
      <c r="K73" s="1232">
        <v>17.100000000000001</v>
      </c>
      <c r="L73" s="1232">
        <v>19.2</v>
      </c>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11.2</v>
      </c>
      <c r="L75" s="1253">
        <v>10.1</v>
      </c>
      <c r="M75" s="1253">
        <v>8.4</v>
      </c>
      <c r="N75" s="1253">
        <v>7</v>
      </c>
      <c r="O75" s="1253">
        <v>6.5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560</v>
      </c>
      <c r="J77" s="1231"/>
      <c r="K77" s="1232">
        <v>64.7</v>
      </c>
      <c r="L77" s="1232">
        <v>55.2</v>
      </c>
      <c r="M77" s="1221">
        <v>54</v>
      </c>
      <c r="N77" s="1221">
        <v>58.9</v>
      </c>
      <c r="O77" s="1221">
        <v>51.4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13.3</v>
      </c>
      <c r="L79" s="1224">
        <v>12.5</v>
      </c>
      <c r="M79" s="1224">
        <v>11.5</v>
      </c>
      <c r="N79" s="1224">
        <v>10.8</v>
      </c>
      <c r="O79" s="1224">
        <v>10.199999999999999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154522</v>
      </c>
      <c r="E3" s="118"/>
      <c r="F3" s="119">
        <v>114097</v>
      </c>
      <c r="G3" s="120"/>
      <c r="H3" s="121"/>
    </row>
    <row r="4" spans="1:8" x14ac:dyDescent="0.15">
      <c r="A4" s="122"/>
      <c r="B4" s="123"/>
      <c r="C4" s="124"/>
      <c r="D4" s="125">
        <v>56040</v>
      </c>
      <c r="E4" s="126"/>
      <c r="F4" s="127">
        <v>61630</v>
      </c>
      <c r="G4" s="128"/>
      <c r="H4" s="129"/>
    </row>
    <row r="5" spans="1:8" x14ac:dyDescent="0.15">
      <c r="A5" s="110" t="s">
        <v>516</v>
      </c>
      <c r="B5" s="115"/>
      <c r="C5" s="116"/>
      <c r="D5" s="117">
        <v>248819</v>
      </c>
      <c r="E5" s="118"/>
      <c r="F5" s="119">
        <v>136577</v>
      </c>
      <c r="G5" s="120"/>
      <c r="H5" s="121"/>
    </row>
    <row r="6" spans="1:8" x14ac:dyDescent="0.15">
      <c r="A6" s="122"/>
      <c r="B6" s="123"/>
      <c r="C6" s="124"/>
      <c r="D6" s="125">
        <v>115744</v>
      </c>
      <c r="E6" s="126"/>
      <c r="F6" s="127">
        <v>59645</v>
      </c>
      <c r="G6" s="128"/>
      <c r="H6" s="129"/>
    </row>
    <row r="7" spans="1:8" x14ac:dyDescent="0.15">
      <c r="A7" s="110" t="s">
        <v>517</v>
      </c>
      <c r="B7" s="115"/>
      <c r="C7" s="116"/>
      <c r="D7" s="117">
        <v>154688</v>
      </c>
      <c r="E7" s="118"/>
      <c r="F7" s="119">
        <v>132212</v>
      </c>
      <c r="G7" s="120"/>
      <c r="H7" s="121"/>
    </row>
    <row r="8" spans="1:8" x14ac:dyDescent="0.15">
      <c r="A8" s="122"/>
      <c r="B8" s="123"/>
      <c r="C8" s="124"/>
      <c r="D8" s="125">
        <v>75663</v>
      </c>
      <c r="E8" s="126"/>
      <c r="F8" s="127">
        <v>67114</v>
      </c>
      <c r="G8" s="128"/>
      <c r="H8" s="129"/>
    </row>
    <row r="9" spans="1:8" x14ac:dyDescent="0.15">
      <c r="A9" s="110" t="s">
        <v>518</v>
      </c>
      <c r="B9" s="115"/>
      <c r="C9" s="116"/>
      <c r="D9" s="117">
        <v>158168</v>
      </c>
      <c r="E9" s="118"/>
      <c r="F9" s="119">
        <v>93741</v>
      </c>
      <c r="G9" s="120"/>
      <c r="H9" s="121"/>
    </row>
    <row r="10" spans="1:8" x14ac:dyDescent="0.15">
      <c r="A10" s="122"/>
      <c r="B10" s="123"/>
      <c r="C10" s="124"/>
      <c r="D10" s="125">
        <v>94926</v>
      </c>
      <c r="E10" s="126"/>
      <c r="F10" s="127">
        <v>46285</v>
      </c>
      <c r="G10" s="128"/>
      <c r="H10" s="129"/>
    </row>
    <row r="11" spans="1:8" x14ac:dyDescent="0.15">
      <c r="A11" s="110" t="s">
        <v>519</v>
      </c>
      <c r="B11" s="115"/>
      <c r="C11" s="116"/>
      <c r="D11" s="117">
        <v>333175</v>
      </c>
      <c r="E11" s="118"/>
      <c r="F11" s="119">
        <v>107537</v>
      </c>
      <c r="G11" s="120"/>
      <c r="H11" s="121"/>
    </row>
    <row r="12" spans="1:8" x14ac:dyDescent="0.15">
      <c r="A12" s="122"/>
      <c r="B12" s="123"/>
      <c r="C12" s="130"/>
      <c r="D12" s="125">
        <v>211677</v>
      </c>
      <c r="E12" s="126"/>
      <c r="F12" s="127">
        <v>57923</v>
      </c>
      <c r="G12" s="128"/>
      <c r="H12" s="129"/>
    </row>
    <row r="13" spans="1:8" x14ac:dyDescent="0.15">
      <c r="A13" s="110"/>
      <c r="B13" s="115"/>
      <c r="C13" s="131"/>
      <c r="D13" s="132">
        <v>209874</v>
      </c>
      <c r="E13" s="133"/>
      <c r="F13" s="134">
        <v>116833</v>
      </c>
      <c r="G13" s="135"/>
      <c r="H13" s="121"/>
    </row>
    <row r="14" spans="1:8" x14ac:dyDescent="0.15">
      <c r="A14" s="122"/>
      <c r="B14" s="123"/>
      <c r="C14" s="124"/>
      <c r="D14" s="125">
        <v>110810</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1.8</v>
      </c>
      <c r="C19" s="136">
        <f>ROUND(VALUE(SUBSTITUTE(実質収支比率等に係る経年分析!G$48,"▲","-")),2)</f>
        <v>5.77</v>
      </c>
      <c r="D19" s="136">
        <f>ROUND(VALUE(SUBSTITUTE(実質収支比率等に係る経年分析!H$48,"▲","-")),2)</f>
        <v>7.31</v>
      </c>
      <c r="E19" s="136">
        <f>ROUND(VALUE(SUBSTITUTE(実質収支比率等に係る経年分析!I$48,"▲","-")),2)</f>
        <v>5.61</v>
      </c>
      <c r="F19" s="136">
        <f>ROUND(VALUE(SUBSTITUTE(実質収支比率等に係る経年分析!J$48,"▲","-")),2)</f>
        <v>2.8</v>
      </c>
    </row>
    <row r="20" spans="1:11" x14ac:dyDescent="0.15">
      <c r="A20" s="136" t="s">
        <v>43</v>
      </c>
      <c r="B20" s="136">
        <f>ROUND(VALUE(SUBSTITUTE(実質収支比率等に係る経年分析!F$47,"▲","-")),2)</f>
        <v>21.08</v>
      </c>
      <c r="C20" s="136">
        <f>ROUND(VALUE(SUBSTITUTE(実質収支比率等に係る経年分析!G$47,"▲","-")),2)</f>
        <v>22.14</v>
      </c>
      <c r="D20" s="136">
        <f>ROUND(VALUE(SUBSTITUTE(実質収支比率等に係る経年分析!H$47,"▲","-")),2)</f>
        <v>17.96</v>
      </c>
      <c r="E20" s="136">
        <f>ROUND(VALUE(SUBSTITUTE(実質収支比率等に係る経年分析!I$47,"▲","-")),2)</f>
        <v>20.52</v>
      </c>
      <c r="F20" s="136">
        <f>ROUND(VALUE(SUBSTITUTE(実質収支比率等に係る経年分析!J$47,"▲","-")),2)</f>
        <v>25.34</v>
      </c>
    </row>
    <row r="21" spans="1:11" x14ac:dyDescent="0.15">
      <c r="A21" s="136" t="s">
        <v>44</v>
      </c>
      <c r="B21" s="136">
        <f>IF(ISNUMBER(VALUE(SUBSTITUTE(実質収支比率等に係る経年分析!F$49,"▲","-"))),ROUND(VALUE(SUBSTITUTE(実質収支比率等に係る経年分析!F$49,"▲","-")),2),NA())</f>
        <v>-0.34</v>
      </c>
      <c r="C21" s="136">
        <f>IF(ISNUMBER(VALUE(SUBSTITUTE(実質収支比率等に係る経年分析!G$49,"▲","-"))),ROUND(VALUE(SUBSTITUTE(実質収支比率等に係る経年分析!G$49,"▲","-")),2),NA())</f>
        <v>3.99</v>
      </c>
      <c r="D21" s="136">
        <f>IF(ISNUMBER(VALUE(SUBSTITUTE(実質収支比率等に係る経年分析!H$49,"▲","-"))),ROUND(VALUE(SUBSTITUTE(実質収支比率等に係る経年分析!H$49,"▲","-")),2),NA())</f>
        <v>7.11</v>
      </c>
      <c r="E21" s="136">
        <f>IF(ISNUMBER(VALUE(SUBSTITUTE(実質収支比率等に係る経年分析!I$49,"▲","-"))),ROUND(VALUE(SUBSTITUTE(実質収支比率等に係る経年分析!I$49,"▲","-")),2),NA())</f>
        <v>-1.2</v>
      </c>
      <c r="F21" s="136">
        <f>IF(ISNUMBER(VALUE(SUBSTITUTE(実質収支比率等に係る経年分析!J$49,"▲","-"))),ROUND(VALUE(SUBSTITUTE(実質収支比率等に係る経年分析!J$49,"▲","-")),2),NA())</f>
        <v>-3.01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黒潮町国民健康保険直診特別会計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黒潮町農業集落排水事業特別会計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黒潮町住宅新築資金等貸付事業特別会計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黒潮町後期高齢者医療保険事業特別会計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黒潮町介護保険事業特別会計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2.78</v>
      </c>
    </row>
    <row r="35" spans="1:16" x14ac:dyDescent="0.15">
      <c r="A35" s="137" t="str">
        <f>IF(連結実質赤字比率に係る赤字・黒字の構成分析!C$35="",NA(),連結実質赤字比率に係る赤字・黒字の構成分析!C$35)</f>
        <v>黒潮町水道事業特別会計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8.2100000000000009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6.78</v>
      </c>
    </row>
    <row r="36" spans="1:16" x14ac:dyDescent="0.15">
      <c r="A36" s="137" t="str">
        <f>IF(連結実質赤字比率に係る赤字・黒字の構成分析!C$34="",NA(),連結実質赤字比率に係る赤字・黒字の構成分析!C$34)</f>
        <v>黒潮町国民健康保険事業特別会計</v>
      </c>
      <c r="B36" s="137">
        <f>IF(ROUND(VALUE(SUBSTITUTE(連結実質赤字比率に係る赤字・黒字の構成分析!F$34,"▲", "-")), 2) &lt; 0, ABS(ROUND(VALUE(SUBSTITUTE(連結実質赤字比率に係る赤字・黒字の構成分析!F$34,"▲", "-")), 2)), NA())</f>
        <v>2.23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3.63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4.3899999999999997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4.4400000000000004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940</v>
      </c>
      <c r="E42" s="138"/>
      <c r="F42" s="138"/>
      <c r="G42" s="138">
        <f>'実質公債費比率（分子）の構造'!L$52</f>
        <v>982</v>
      </c>
      <c r="H42" s="138"/>
      <c r="I42" s="138"/>
      <c r="J42" s="138">
        <f>'実質公債費比率（分子）の構造'!M$52</f>
        <v>1007</v>
      </c>
      <c r="K42" s="138"/>
      <c r="L42" s="138"/>
      <c r="M42" s="138">
        <f>'実質公債費比率（分子）の構造'!N$52</f>
        <v>1265</v>
      </c>
      <c r="N42" s="138"/>
      <c r="O42" s="138"/>
      <c r="P42" s="138">
        <f>'実質公債費比率（分子）の構造'!O$52</f>
        <v>1229</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47</v>
      </c>
      <c r="C45" s="138"/>
      <c r="D45" s="138"/>
      <c r="E45" s="138">
        <f>'実質公債費比率（分子）の構造'!L$49</f>
        <v>55</v>
      </c>
      <c r="F45" s="138"/>
      <c r="G45" s="138"/>
      <c r="H45" s="138">
        <f>'実質公債費比率（分子）の構造'!M$49</f>
        <v>70</v>
      </c>
      <c r="I45" s="138"/>
      <c r="J45" s="138"/>
      <c r="K45" s="138">
        <f>'実質公債費比率（分子）の構造'!N$49</f>
        <v>68</v>
      </c>
      <c r="L45" s="138"/>
      <c r="M45" s="138"/>
      <c r="N45" s="138">
        <f>'実質公債費比率（分子）の構造'!O$49</f>
        <v>57</v>
      </c>
      <c r="O45" s="138"/>
      <c r="P45" s="138"/>
    </row>
    <row r="46" spans="1:16" x14ac:dyDescent="0.15">
      <c r="A46" s="138" t="s">
        <v>55</v>
      </c>
      <c r="B46" s="138">
        <f>'実質公債費比率（分子）の構造'!K$48</f>
        <v>67</v>
      </c>
      <c r="C46" s="138"/>
      <c r="D46" s="138"/>
      <c r="E46" s="138">
        <f>'実質公債費比率（分子）の構造'!L$48</f>
        <v>64</v>
      </c>
      <c r="F46" s="138"/>
      <c r="G46" s="138"/>
      <c r="H46" s="138">
        <f>'実質公債費比率（分子）の構造'!M$48</f>
        <v>63</v>
      </c>
      <c r="I46" s="138"/>
      <c r="J46" s="138"/>
      <c r="K46" s="138">
        <f>'実質公債費比率（分子）の構造'!N$48</f>
        <v>62</v>
      </c>
      <c r="L46" s="138"/>
      <c r="M46" s="138"/>
      <c r="N46" s="138">
        <f>'実質公債費比率（分子）の構造'!O$48</f>
        <v>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1242</v>
      </c>
      <c r="C49" s="138"/>
      <c r="D49" s="138"/>
      <c r="E49" s="138">
        <f>'実質公債費比率（分子）の構造'!L$45</f>
        <v>1209</v>
      </c>
      <c r="F49" s="138"/>
      <c r="G49" s="138"/>
      <c r="H49" s="138">
        <f>'実質公債費比率（分子）の構造'!M$45</f>
        <v>1143</v>
      </c>
      <c r="I49" s="138"/>
      <c r="J49" s="138"/>
      <c r="K49" s="138">
        <f>'実質公債費比率（分子）の構造'!N$45</f>
        <v>1373</v>
      </c>
      <c r="L49" s="138"/>
      <c r="M49" s="138"/>
      <c r="N49" s="138">
        <f>'実質公債費比率（分子）の構造'!O$45</f>
        <v>1398</v>
      </c>
      <c r="O49" s="138"/>
      <c r="P49" s="138"/>
    </row>
    <row r="50" spans="1:16" x14ac:dyDescent="0.15">
      <c r="A50" s="138" t="s">
        <v>59</v>
      </c>
      <c r="B50" s="138" t="e">
        <f>NA()</f>
        <v>#N/A</v>
      </c>
      <c r="C50" s="138">
        <f>IF(ISNUMBER('実質公債費比率（分子）の構造'!K$53),'実質公債費比率（分子）の構造'!K$53,NA())</f>
        <v>417</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269</v>
      </c>
      <c r="J50" s="138" t="e">
        <f>NA()</f>
        <v>#N/A</v>
      </c>
      <c r="K50" s="138" t="e">
        <f>NA()</f>
        <v>#N/A</v>
      </c>
      <c r="L50" s="138">
        <f>IF(ISNUMBER('実質公債費比率（分子）の構造'!N$53),'実質公債費比率（分子）の構造'!N$53,NA())</f>
        <v>238</v>
      </c>
      <c r="M50" s="138" t="e">
        <f>NA()</f>
        <v>#N/A</v>
      </c>
      <c r="N50" s="138" t="e">
        <f>NA()</f>
        <v>#N/A</v>
      </c>
      <c r="O50" s="138">
        <f>IF(ISNUMBER('実質公債費比率（分子）の構造'!O$53),'実質公債費比率（分子）の構造'!O$53,NA())</f>
        <v>288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9249</v>
      </c>
      <c r="E56" s="137"/>
      <c r="F56" s="137"/>
      <c r="G56" s="137">
        <f>'将来負担比率（分子）の構造'!J$52</f>
        <v>10157</v>
      </c>
      <c r="H56" s="137"/>
      <c r="I56" s="137"/>
      <c r="J56" s="137">
        <f>'将来負担比率（分子）の構造'!K$52</f>
        <v>10364</v>
      </c>
      <c r="K56" s="137"/>
      <c r="L56" s="137"/>
      <c r="M56" s="137">
        <f>'将来負担比率（分子）の構造'!L$52</f>
        <v>10400</v>
      </c>
      <c r="N56" s="137"/>
      <c r="O56" s="137"/>
      <c r="P56" s="137">
        <f>'将来負担比率（分子）の構造'!M$52</f>
        <v>11548</v>
      </c>
    </row>
    <row r="57" spans="1:16" x14ac:dyDescent="0.15">
      <c r="A57" s="137" t="s">
        <v>36</v>
      </c>
      <c r="B57" s="137"/>
      <c r="C57" s="137"/>
      <c r="D57" s="137">
        <f>'将来負担比率（分子）の構造'!I$51</f>
        <v>258</v>
      </c>
      <c r="E57" s="137"/>
      <c r="F57" s="137"/>
      <c r="G57" s="137">
        <f>'将来負担比率（分子）の構造'!J$51</f>
        <v>215</v>
      </c>
      <c r="H57" s="137"/>
      <c r="I57" s="137"/>
      <c r="J57" s="137">
        <f>'将来負担比率（分子）の構造'!K$51</f>
        <v>208</v>
      </c>
      <c r="K57" s="137"/>
      <c r="L57" s="137"/>
      <c r="M57" s="137">
        <f>'将来負担比率（分子）の構造'!L$51</f>
        <v>182</v>
      </c>
      <c r="N57" s="137"/>
      <c r="O57" s="137"/>
      <c r="P57" s="137">
        <f>'将来負担比率（分子）の構造'!M$51</f>
        <v>148</v>
      </c>
    </row>
    <row r="58" spans="1:16" x14ac:dyDescent="0.15">
      <c r="A58" s="137" t="s">
        <v>35</v>
      </c>
      <c r="B58" s="137"/>
      <c r="C58" s="137"/>
      <c r="D58" s="137">
        <f>'将来負担比率（分子）の構造'!I$50</f>
        <v>3457</v>
      </c>
      <c r="E58" s="137"/>
      <c r="F58" s="137"/>
      <c r="G58" s="137">
        <f>'将来負担比率（分子）の構造'!J$50</f>
        <v>3629</v>
      </c>
      <c r="H58" s="137"/>
      <c r="I58" s="137"/>
      <c r="J58" s="137">
        <f>'将来負担比率（分子）の構造'!K$50</f>
        <v>4061</v>
      </c>
      <c r="K58" s="137"/>
      <c r="L58" s="137"/>
      <c r="M58" s="137">
        <f>'将来負担比率（分子）の構造'!L$50</f>
        <v>4633</v>
      </c>
      <c r="N58" s="137"/>
      <c r="O58" s="137"/>
      <c r="P58" s="137">
        <f>'将来負担比率（分子）の構造'!M$50</f>
        <v>5003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1821</v>
      </c>
      <c r="C62" s="137"/>
      <c r="D62" s="137"/>
      <c r="E62" s="137">
        <f>'将来負担比率（分子）の構造'!J$45</f>
        <v>1768</v>
      </c>
      <c r="F62" s="137"/>
      <c r="G62" s="137"/>
      <c r="H62" s="137">
        <f>'将来負担比率（分子）の構造'!K$45</f>
        <v>1681</v>
      </c>
      <c r="I62" s="137"/>
      <c r="J62" s="137"/>
      <c r="K62" s="137">
        <f>'将来負担比率（分子）の構造'!L$45</f>
        <v>1534</v>
      </c>
      <c r="L62" s="137"/>
      <c r="M62" s="137"/>
      <c r="N62" s="137">
        <f>'将来負担比率（分子）の構造'!M$45</f>
        <v>1514</v>
      </c>
      <c r="O62" s="137"/>
      <c r="P62" s="137"/>
    </row>
    <row r="63" spans="1:16" x14ac:dyDescent="0.15">
      <c r="A63" s="137" t="s">
        <v>28</v>
      </c>
      <c r="B63" s="137">
        <f>'将来負担比率（分子）の構造'!I$44</f>
        <v>288</v>
      </c>
      <c r="C63" s="137"/>
      <c r="D63" s="137"/>
      <c r="E63" s="137">
        <f>'将来負担比率（分子）の構造'!J$44</f>
        <v>410</v>
      </c>
      <c r="F63" s="137"/>
      <c r="G63" s="137"/>
      <c r="H63" s="137">
        <f>'将来負担比率（分子）の構造'!K$44</f>
        <v>358</v>
      </c>
      <c r="I63" s="137"/>
      <c r="J63" s="137"/>
      <c r="K63" s="137">
        <f>'将来負担比率（分子）の構造'!L$44</f>
        <v>301</v>
      </c>
      <c r="L63" s="137"/>
      <c r="M63" s="137"/>
      <c r="N63" s="137">
        <f>'将来負担比率（分子）の構造'!M$44</f>
        <v>236</v>
      </c>
      <c r="O63" s="137"/>
      <c r="P63" s="137"/>
    </row>
    <row r="64" spans="1:16" x14ac:dyDescent="0.15">
      <c r="A64" s="137" t="s">
        <v>27</v>
      </c>
      <c r="B64" s="137">
        <f>'将来負担比率（分子）の構造'!I$43</f>
        <v>938</v>
      </c>
      <c r="C64" s="137"/>
      <c r="D64" s="137"/>
      <c r="E64" s="137">
        <f>'将来負担比率（分子）の構造'!J$43</f>
        <v>908</v>
      </c>
      <c r="F64" s="137"/>
      <c r="G64" s="137"/>
      <c r="H64" s="137">
        <f>'将来負担比率（分子）の構造'!K$43</f>
        <v>853</v>
      </c>
      <c r="I64" s="137"/>
      <c r="J64" s="137"/>
      <c r="K64" s="137">
        <f>'将来負担比率（分子）の構造'!L$43</f>
        <v>810</v>
      </c>
      <c r="L64" s="137"/>
      <c r="M64" s="137"/>
      <c r="N64" s="137">
        <f>'将来負担比率（分子）の構造'!M$43</f>
        <v>770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10623</v>
      </c>
      <c r="C66" s="137"/>
      <c r="D66" s="137"/>
      <c r="E66" s="137">
        <f>'将来負担比率（分子）の構造'!J$41</f>
        <v>11699</v>
      </c>
      <c r="F66" s="137"/>
      <c r="G66" s="137"/>
      <c r="H66" s="137">
        <f>'将来負担比率（分子）の構造'!K$41</f>
        <v>11604</v>
      </c>
      <c r="I66" s="137"/>
      <c r="J66" s="137"/>
      <c r="K66" s="137">
        <f>'将来負担比率（分子）の構造'!L$41</f>
        <v>11876</v>
      </c>
      <c r="L66" s="137"/>
      <c r="M66" s="137"/>
      <c r="N66" s="137">
        <f>'将来負担比率（分子）の構造'!M$41</f>
        <v>13555</v>
      </c>
      <c r="O66" s="137"/>
      <c r="P66" s="137"/>
    </row>
    <row r="67" spans="1:16" x14ac:dyDescent="0.15">
      <c r="A67" s="137" t="s">
        <v>63</v>
      </c>
      <c r="B67" s="137" t="e">
        <f>NA()</f>
        <v>#N/A</v>
      </c>
      <c r="C67" s="137">
        <f>IF(ISNUMBER('将来負担比率（分子）の構造'!I$53), IF('将来負担比率（分子）の構造'!I$53 &lt; 0, 0, '将来負担比率（分子）の構造'!I$53), NA())</f>
        <v>707</v>
      </c>
      <c r="D67" s="137" t="e">
        <f>NA()</f>
        <v>#N/A</v>
      </c>
      <c r="E67" s="137" t="e">
        <f>NA()</f>
        <v>#N/A</v>
      </c>
      <c r="F67" s="137">
        <f>IF(ISNUMBER('将来負担比率（分子）の構造'!J$53), IF('将来負担比率（分子）の構造'!J$53 &lt; 0, 0, '将来負担比率（分子）の構造'!J$53), NA())</f>
        <v>783</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834990</v>
      </c>
      <c r="S5" s="671"/>
      <c r="T5" s="671"/>
      <c r="U5" s="671"/>
      <c r="V5" s="671"/>
      <c r="W5" s="671"/>
      <c r="X5" s="671"/>
      <c r="Y5" s="718"/>
      <c r="Z5" s="731">
        <v>7.2</v>
      </c>
      <c r="AA5" s="731"/>
      <c r="AB5" s="731"/>
      <c r="AC5" s="731"/>
      <c r="AD5" s="732">
        <v>834990</v>
      </c>
      <c r="AE5" s="732"/>
      <c r="AF5" s="732"/>
      <c r="AG5" s="732"/>
      <c r="AH5" s="732"/>
      <c r="AI5" s="732"/>
      <c r="AJ5" s="732"/>
      <c r="AK5" s="732"/>
      <c r="AL5" s="719">
        <v>17</v>
      </c>
      <c r="AM5" s="688"/>
      <c r="AN5" s="688"/>
      <c r="AO5" s="720"/>
      <c r="AP5" s="707" t="s">
        <v>209</v>
      </c>
      <c r="AQ5" s="708"/>
      <c r="AR5" s="708"/>
      <c r="AS5" s="708"/>
      <c r="AT5" s="708"/>
      <c r="AU5" s="708"/>
      <c r="AV5" s="708"/>
      <c r="AW5" s="708"/>
      <c r="AX5" s="708"/>
      <c r="AY5" s="708"/>
      <c r="AZ5" s="708"/>
      <c r="BA5" s="708"/>
      <c r="BB5" s="708"/>
      <c r="BC5" s="708"/>
      <c r="BD5" s="708"/>
      <c r="BE5" s="708"/>
      <c r="BF5" s="709"/>
      <c r="BG5" s="620">
        <v>834990</v>
      </c>
      <c r="BH5" s="621"/>
      <c r="BI5" s="621"/>
      <c r="BJ5" s="621"/>
      <c r="BK5" s="621"/>
      <c r="BL5" s="621"/>
      <c r="BM5" s="621"/>
      <c r="BN5" s="622"/>
      <c r="BO5" s="673">
        <v>100</v>
      </c>
      <c r="BP5" s="673"/>
      <c r="BQ5" s="673"/>
      <c r="BR5" s="673"/>
      <c r="BS5" s="674">
        <v>806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63660</v>
      </c>
      <c r="S6" s="621"/>
      <c r="T6" s="621"/>
      <c r="U6" s="621"/>
      <c r="V6" s="621"/>
      <c r="W6" s="621"/>
      <c r="X6" s="621"/>
      <c r="Y6" s="622"/>
      <c r="Z6" s="673">
        <v>0.6</v>
      </c>
      <c r="AA6" s="673"/>
      <c r="AB6" s="673"/>
      <c r="AC6" s="673"/>
      <c r="AD6" s="674">
        <v>63660</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834990</v>
      </c>
      <c r="BH6" s="621"/>
      <c r="BI6" s="621"/>
      <c r="BJ6" s="621"/>
      <c r="BK6" s="621"/>
      <c r="BL6" s="621"/>
      <c r="BM6" s="621"/>
      <c r="BN6" s="622"/>
      <c r="BO6" s="673">
        <v>100</v>
      </c>
      <c r="BP6" s="673"/>
      <c r="BQ6" s="673"/>
      <c r="BR6" s="673"/>
      <c r="BS6" s="674">
        <v>806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75469</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75469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2652</v>
      </c>
      <c r="S7" s="621"/>
      <c r="T7" s="621"/>
      <c r="U7" s="621"/>
      <c r="V7" s="621"/>
      <c r="W7" s="621"/>
      <c r="X7" s="621"/>
      <c r="Y7" s="622"/>
      <c r="Z7" s="673">
        <v>0</v>
      </c>
      <c r="AA7" s="673"/>
      <c r="AB7" s="673"/>
      <c r="AC7" s="673"/>
      <c r="AD7" s="674">
        <v>2652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362453</v>
      </c>
      <c r="BH7" s="621"/>
      <c r="BI7" s="621"/>
      <c r="BJ7" s="621"/>
      <c r="BK7" s="621"/>
      <c r="BL7" s="621"/>
      <c r="BM7" s="621"/>
      <c r="BN7" s="622"/>
      <c r="BO7" s="673">
        <v>43.4</v>
      </c>
      <c r="BP7" s="673"/>
      <c r="BQ7" s="673"/>
      <c r="BR7" s="673"/>
      <c r="BS7" s="674">
        <v>806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2180046</v>
      </c>
      <c r="CS7" s="621"/>
      <c r="CT7" s="621"/>
      <c r="CU7" s="621"/>
      <c r="CV7" s="621"/>
      <c r="CW7" s="621"/>
      <c r="CX7" s="621"/>
      <c r="CY7" s="622"/>
      <c r="CZ7" s="673">
        <v>19.3</v>
      </c>
      <c r="DA7" s="673"/>
      <c r="DB7" s="673"/>
      <c r="DC7" s="673"/>
      <c r="DD7" s="626">
        <v>847791</v>
      </c>
      <c r="DE7" s="621"/>
      <c r="DF7" s="621"/>
      <c r="DG7" s="621"/>
      <c r="DH7" s="621"/>
      <c r="DI7" s="621"/>
      <c r="DJ7" s="621"/>
      <c r="DK7" s="621"/>
      <c r="DL7" s="621"/>
      <c r="DM7" s="621"/>
      <c r="DN7" s="621"/>
      <c r="DO7" s="621"/>
      <c r="DP7" s="622"/>
      <c r="DQ7" s="626">
        <v>1068329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2699</v>
      </c>
      <c r="S8" s="621"/>
      <c r="T8" s="621"/>
      <c r="U8" s="621"/>
      <c r="V8" s="621"/>
      <c r="W8" s="621"/>
      <c r="X8" s="621"/>
      <c r="Y8" s="622"/>
      <c r="Z8" s="673">
        <v>0</v>
      </c>
      <c r="AA8" s="673"/>
      <c r="AB8" s="673"/>
      <c r="AC8" s="673"/>
      <c r="AD8" s="674">
        <v>2699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16989</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2161490</v>
      </c>
      <c r="CS8" s="621"/>
      <c r="CT8" s="621"/>
      <c r="CU8" s="621"/>
      <c r="CV8" s="621"/>
      <c r="CW8" s="621"/>
      <c r="CX8" s="621"/>
      <c r="CY8" s="622"/>
      <c r="CZ8" s="673">
        <v>19.2</v>
      </c>
      <c r="DA8" s="673"/>
      <c r="DB8" s="673"/>
      <c r="DC8" s="673"/>
      <c r="DD8" s="626">
        <v>71420</v>
      </c>
      <c r="DE8" s="621"/>
      <c r="DF8" s="621"/>
      <c r="DG8" s="621"/>
      <c r="DH8" s="621"/>
      <c r="DI8" s="621"/>
      <c r="DJ8" s="621"/>
      <c r="DK8" s="621"/>
      <c r="DL8" s="621"/>
      <c r="DM8" s="621"/>
      <c r="DN8" s="621"/>
      <c r="DO8" s="621"/>
      <c r="DP8" s="622"/>
      <c r="DQ8" s="626">
        <v>1305577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1588</v>
      </c>
      <c r="S9" s="621"/>
      <c r="T9" s="621"/>
      <c r="U9" s="621"/>
      <c r="V9" s="621"/>
      <c r="W9" s="621"/>
      <c r="X9" s="621"/>
      <c r="Y9" s="622"/>
      <c r="Z9" s="673">
        <v>0</v>
      </c>
      <c r="AA9" s="673"/>
      <c r="AB9" s="673"/>
      <c r="AC9" s="673"/>
      <c r="AD9" s="674">
        <v>1588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317250</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558038</v>
      </c>
      <c r="CS9" s="621"/>
      <c r="CT9" s="621"/>
      <c r="CU9" s="621"/>
      <c r="CV9" s="621"/>
      <c r="CW9" s="621"/>
      <c r="CX9" s="621"/>
      <c r="CY9" s="622"/>
      <c r="CZ9" s="673">
        <v>5</v>
      </c>
      <c r="DA9" s="673"/>
      <c r="DB9" s="673"/>
      <c r="DC9" s="673"/>
      <c r="DD9" s="626">
        <v>38107</v>
      </c>
      <c r="DE9" s="621"/>
      <c r="DF9" s="621"/>
      <c r="DG9" s="621"/>
      <c r="DH9" s="621"/>
      <c r="DI9" s="621"/>
      <c r="DJ9" s="621"/>
      <c r="DK9" s="621"/>
      <c r="DL9" s="621"/>
      <c r="DM9" s="621"/>
      <c r="DN9" s="621"/>
      <c r="DO9" s="621"/>
      <c r="DP9" s="622"/>
      <c r="DQ9" s="626">
        <v>498069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183837</v>
      </c>
      <c r="S10" s="621"/>
      <c r="T10" s="621"/>
      <c r="U10" s="621"/>
      <c r="V10" s="621"/>
      <c r="W10" s="621"/>
      <c r="X10" s="621"/>
      <c r="Y10" s="622"/>
      <c r="Z10" s="673">
        <v>1.6</v>
      </c>
      <c r="AA10" s="673"/>
      <c r="AB10" s="673"/>
      <c r="AC10" s="673"/>
      <c r="AD10" s="674">
        <v>183837</v>
      </c>
      <c r="AE10" s="674"/>
      <c r="AF10" s="674"/>
      <c r="AG10" s="674"/>
      <c r="AH10" s="674"/>
      <c r="AI10" s="674"/>
      <c r="AJ10" s="674"/>
      <c r="AK10" s="674"/>
      <c r="AL10" s="643">
        <v>3.7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16214</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41454</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41359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10427</v>
      </c>
      <c r="S11" s="621"/>
      <c r="T11" s="621"/>
      <c r="U11" s="621"/>
      <c r="V11" s="621"/>
      <c r="W11" s="621"/>
      <c r="X11" s="621"/>
      <c r="Y11" s="622"/>
      <c r="Z11" s="673">
        <v>0.1</v>
      </c>
      <c r="AA11" s="673"/>
      <c r="AB11" s="673"/>
      <c r="AC11" s="673"/>
      <c r="AD11" s="674">
        <v>10427</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12000</v>
      </c>
      <c r="BH11" s="621"/>
      <c r="BI11" s="621"/>
      <c r="BJ11" s="621"/>
      <c r="BK11" s="621"/>
      <c r="BL11" s="621"/>
      <c r="BM11" s="621"/>
      <c r="BN11" s="622"/>
      <c r="BO11" s="673">
        <v>1.4</v>
      </c>
      <c r="BP11" s="673"/>
      <c r="BQ11" s="673"/>
      <c r="BR11" s="673"/>
      <c r="BS11" s="626">
        <v>806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564121</v>
      </c>
      <c r="CS11" s="621"/>
      <c r="CT11" s="621"/>
      <c r="CU11" s="621"/>
      <c r="CV11" s="621"/>
      <c r="CW11" s="621"/>
      <c r="CX11" s="621"/>
      <c r="CY11" s="622"/>
      <c r="CZ11" s="673">
        <v>5</v>
      </c>
      <c r="DA11" s="673"/>
      <c r="DB11" s="673"/>
      <c r="DC11" s="673"/>
      <c r="DD11" s="626">
        <v>195249</v>
      </c>
      <c r="DE11" s="621"/>
      <c r="DF11" s="621"/>
      <c r="DG11" s="621"/>
      <c r="DH11" s="621"/>
      <c r="DI11" s="621"/>
      <c r="DJ11" s="621"/>
      <c r="DK11" s="621"/>
      <c r="DL11" s="621"/>
      <c r="DM11" s="621"/>
      <c r="DN11" s="621"/>
      <c r="DO11" s="621"/>
      <c r="DP11" s="622"/>
      <c r="DQ11" s="626">
        <v>223549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370207</v>
      </c>
      <c r="BH12" s="621"/>
      <c r="BI12" s="621"/>
      <c r="BJ12" s="621"/>
      <c r="BK12" s="621"/>
      <c r="BL12" s="621"/>
      <c r="BM12" s="621"/>
      <c r="BN12" s="622"/>
      <c r="BO12" s="673">
        <v>44.3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189719</v>
      </c>
      <c r="CS12" s="621"/>
      <c r="CT12" s="621"/>
      <c r="CU12" s="621"/>
      <c r="CV12" s="621"/>
      <c r="CW12" s="621"/>
      <c r="CX12" s="621"/>
      <c r="CY12" s="622"/>
      <c r="CZ12" s="673">
        <v>1.7</v>
      </c>
      <c r="DA12" s="673"/>
      <c r="DB12" s="673"/>
      <c r="DC12" s="673"/>
      <c r="DD12" s="626">
        <v>16669</v>
      </c>
      <c r="DE12" s="621"/>
      <c r="DF12" s="621"/>
      <c r="DG12" s="621"/>
      <c r="DH12" s="621"/>
      <c r="DI12" s="621"/>
      <c r="DJ12" s="621"/>
      <c r="DK12" s="621"/>
      <c r="DL12" s="621"/>
      <c r="DM12" s="621"/>
      <c r="DN12" s="621"/>
      <c r="DO12" s="621"/>
      <c r="DP12" s="622"/>
      <c r="DQ12" s="626">
        <v>142987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8820</v>
      </c>
      <c r="S13" s="621"/>
      <c r="T13" s="621"/>
      <c r="U13" s="621"/>
      <c r="V13" s="621"/>
      <c r="W13" s="621"/>
      <c r="X13" s="621"/>
      <c r="Y13" s="622"/>
      <c r="Z13" s="673">
        <v>0.1</v>
      </c>
      <c r="AA13" s="673"/>
      <c r="AB13" s="673"/>
      <c r="AC13" s="673"/>
      <c r="AD13" s="674">
        <v>8820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365480</v>
      </c>
      <c r="BH13" s="621"/>
      <c r="BI13" s="621"/>
      <c r="BJ13" s="621"/>
      <c r="BK13" s="621"/>
      <c r="BL13" s="621"/>
      <c r="BM13" s="621"/>
      <c r="BN13" s="622"/>
      <c r="BO13" s="673">
        <v>43.8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832723</v>
      </c>
      <c r="CS13" s="621"/>
      <c r="CT13" s="621"/>
      <c r="CU13" s="621"/>
      <c r="CV13" s="621"/>
      <c r="CW13" s="621"/>
      <c r="CX13" s="621"/>
      <c r="CY13" s="622"/>
      <c r="CZ13" s="673">
        <v>7.4</v>
      </c>
      <c r="DA13" s="673"/>
      <c r="DB13" s="673"/>
      <c r="DC13" s="673"/>
      <c r="DD13" s="626">
        <v>671761</v>
      </c>
      <c r="DE13" s="621"/>
      <c r="DF13" s="621"/>
      <c r="DG13" s="621"/>
      <c r="DH13" s="621"/>
      <c r="DI13" s="621"/>
      <c r="DJ13" s="621"/>
      <c r="DK13" s="621"/>
      <c r="DL13" s="621"/>
      <c r="DM13" s="621"/>
      <c r="DN13" s="621"/>
      <c r="DO13" s="621"/>
      <c r="DP13" s="622"/>
      <c r="DQ13" s="626">
        <v>213993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43311</v>
      </c>
      <c r="BH14" s="621"/>
      <c r="BI14" s="621"/>
      <c r="BJ14" s="621"/>
      <c r="BK14" s="621"/>
      <c r="BL14" s="621"/>
      <c r="BM14" s="621"/>
      <c r="BN14" s="622"/>
      <c r="BO14" s="673">
        <v>5.2</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2515844</v>
      </c>
      <c r="CS14" s="621"/>
      <c r="CT14" s="621"/>
      <c r="CU14" s="621"/>
      <c r="CV14" s="621"/>
      <c r="CW14" s="621"/>
      <c r="CX14" s="621"/>
      <c r="CY14" s="622"/>
      <c r="CZ14" s="673">
        <v>22.3</v>
      </c>
      <c r="DA14" s="673"/>
      <c r="DB14" s="673"/>
      <c r="DC14" s="673"/>
      <c r="DD14" s="626">
        <v>1939440</v>
      </c>
      <c r="DE14" s="621"/>
      <c r="DF14" s="621"/>
      <c r="DG14" s="621"/>
      <c r="DH14" s="621"/>
      <c r="DI14" s="621"/>
      <c r="DJ14" s="621"/>
      <c r="DK14" s="621"/>
      <c r="DL14" s="621"/>
      <c r="DM14" s="621"/>
      <c r="DN14" s="621"/>
      <c r="DO14" s="621"/>
      <c r="DP14" s="622"/>
      <c r="DQ14" s="626">
        <v>361665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627</v>
      </c>
      <c r="S15" s="621"/>
      <c r="T15" s="621"/>
      <c r="U15" s="621"/>
      <c r="V15" s="621"/>
      <c r="W15" s="621"/>
      <c r="X15" s="621"/>
      <c r="Y15" s="622"/>
      <c r="Z15" s="673">
        <v>0</v>
      </c>
      <c r="AA15" s="673"/>
      <c r="AB15" s="673"/>
      <c r="AC15" s="673"/>
      <c r="AD15" s="674">
        <v>627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59019</v>
      </c>
      <c r="BH15" s="621"/>
      <c r="BI15" s="621"/>
      <c r="BJ15" s="621"/>
      <c r="BK15" s="621"/>
      <c r="BL15" s="621"/>
      <c r="BM15" s="621"/>
      <c r="BN15" s="622"/>
      <c r="BO15" s="673">
        <v>7.1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683566</v>
      </c>
      <c r="CS15" s="621"/>
      <c r="CT15" s="621"/>
      <c r="CU15" s="621"/>
      <c r="CV15" s="621"/>
      <c r="CW15" s="621"/>
      <c r="CX15" s="621"/>
      <c r="CY15" s="622"/>
      <c r="CZ15" s="673">
        <v>6.1</v>
      </c>
      <c r="DA15" s="673"/>
      <c r="DB15" s="673"/>
      <c r="DC15" s="673"/>
      <c r="DD15" s="626">
        <v>89728</v>
      </c>
      <c r="DE15" s="621"/>
      <c r="DF15" s="621"/>
      <c r="DG15" s="621"/>
      <c r="DH15" s="621"/>
      <c r="DI15" s="621"/>
      <c r="DJ15" s="621"/>
      <c r="DK15" s="621"/>
      <c r="DL15" s="621"/>
      <c r="DM15" s="621"/>
      <c r="DN15" s="621"/>
      <c r="DO15" s="621"/>
      <c r="DP15" s="622"/>
      <c r="DQ15" s="626">
        <v>472596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4220001</v>
      </c>
      <c r="S16" s="621"/>
      <c r="T16" s="621"/>
      <c r="U16" s="621"/>
      <c r="V16" s="621"/>
      <c r="W16" s="621"/>
      <c r="X16" s="621"/>
      <c r="Y16" s="622"/>
      <c r="Z16" s="673">
        <v>36.5</v>
      </c>
      <c r="AA16" s="673"/>
      <c r="AB16" s="673"/>
      <c r="AC16" s="673"/>
      <c r="AD16" s="674">
        <v>3785503</v>
      </c>
      <c r="AE16" s="674"/>
      <c r="AF16" s="674"/>
      <c r="AG16" s="674"/>
      <c r="AH16" s="674"/>
      <c r="AI16" s="674"/>
      <c r="AJ16" s="674"/>
      <c r="AK16" s="674"/>
      <c r="AL16" s="643">
        <v>77.2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68951</v>
      </c>
      <c r="CS16" s="621"/>
      <c r="CT16" s="621"/>
      <c r="CU16" s="621"/>
      <c r="CV16" s="621"/>
      <c r="CW16" s="621"/>
      <c r="CX16" s="621"/>
      <c r="CY16" s="622"/>
      <c r="CZ16" s="673">
        <v>0.6</v>
      </c>
      <c r="DA16" s="673"/>
      <c r="DB16" s="673"/>
      <c r="DC16" s="673"/>
      <c r="DD16" s="626" t="s">
        <v>112</v>
      </c>
      <c r="DE16" s="621"/>
      <c r="DF16" s="621"/>
      <c r="DG16" s="621"/>
      <c r="DH16" s="621"/>
      <c r="DI16" s="621"/>
      <c r="DJ16" s="621"/>
      <c r="DK16" s="621"/>
      <c r="DL16" s="621"/>
      <c r="DM16" s="621"/>
      <c r="DN16" s="621"/>
      <c r="DO16" s="621"/>
      <c r="DP16" s="622"/>
      <c r="DQ16" s="626">
        <v>34016</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3785503</v>
      </c>
      <c r="S17" s="621"/>
      <c r="T17" s="621"/>
      <c r="U17" s="621"/>
      <c r="V17" s="621"/>
      <c r="W17" s="621"/>
      <c r="X17" s="621"/>
      <c r="Y17" s="622"/>
      <c r="Z17" s="673">
        <v>32.700000000000003</v>
      </c>
      <c r="AA17" s="673"/>
      <c r="AB17" s="673"/>
      <c r="AC17" s="673"/>
      <c r="AD17" s="674">
        <v>3785503</v>
      </c>
      <c r="AE17" s="674"/>
      <c r="AF17" s="674"/>
      <c r="AG17" s="674"/>
      <c r="AH17" s="674"/>
      <c r="AI17" s="674"/>
      <c r="AJ17" s="674"/>
      <c r="AK17" s="674"/>
      <c r="AL17" s="643">
        <v>77.2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1398838</v>
      </c>
      <c r="CS17" s="621"/>
      <c r="CT17" s="621"/>
      <c r="CU17" s="621"/>
      <c r="CV17" s="621"/>
      <c r="CW17" s="621"/>
      <c r="CX17" s="621"/>
      <c r="CY17" s="622"/>
      <c r="CZ17" s="673">
        <v>12.4</v>
      </c>
      <c r="DA17" s="673"/>
      <c r="DB17" s="673"/>
      <c r="DC17" s="673"/>
      <c r="DD17" s="626" t="s">
        <v>112</v>
      </c>
      <c r="DE17" s="621"/>
      <c r="DF17" s="621"/>
      <c r="DG17" s="621"/>
      <c r="DH17" s="621"/>
      <c r="DI17" s="621"/>
      <c r="DJ17" s="621"/>
      <c r="DK17" s="621"/>
      <c r="DL17" s="621"/>
      <c r="DM17" s="621"/>
      <c r="DN17" s="621"/>
      <c r="DO17" s="621"/>
      <c r="DP17" s="622"/>
      <c r="DQ17" s="626">
        <v>1302548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434498</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5329301</v>
      </c>
      <c r="S20" s="621"/>
      <c r="T20" s="621"/>
      <c r="U20" s="621"/>
      <c r="V20" s="621"/>
      <c r="W20" s="621"/>
      <c r="X20" s="621"/>
      <c r="Y20" s="622"/>
      <c r="Z20" s="673">
        <v>46.1</v>
      </c>
      <c r="AA20" s="673"/>
      <c r="AB20" s="673"/>
      <c r="AC20" s="673"/>
      <c r="AD20" s="674">
        <v>4894803</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11270259</v>
      </c>
      <c r="CS20" s="621"/>
      <c r="CT20" s="621"/>
      <c r="CU20" s="621"/>
      <c r="CV20" s="621"/>
      <c r="CW20" s="621"/>
      <c r="CX20" s="621"/>
      <c r="CY20" s="622"/>
      <c r="CZ20" s="673">
        <v>100</v>
      </c>
      <c r="DA20" s="673"/>
      <c r="DB20" s="673"/>
      <c r="DC20" s="673"/>
      <c r="DD20" s="626">
        <v>3870165</v>
      </c>
      <c r="DE20" s="621"/>
      <c r="DF20" s="621"/>
      <c r="DG20" s="621"/>
      <c r="DH20" s="621"/>
      <c r="DI20" s="621"/>
      <c r="DJ20" s="621"/>
      <c r="DK20" s="621"/>
      <c r="DL20" s="621"/>
      <c r="DM20" s="621"/>
      <c r="DN20" s="621"/>
      <c r="DO20" s="621"/>
      <c r="DP20" s="622"/>
      <c r="DQ20" s="626">
        <v>5740157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1382</v>
      </c>
      <c r="S21" s="621"/>
      <c r="T21" s="621"/>
      <c r="U21" s="621"/>
      <c r="V21" s="621"/>
      <c r="W21" s="621"/>
      <c r="X21" s="621"/>
      <c r="Y21" s="622"/>
      <c r="Z21" s="673">
        <v>0</v>
      </c>
      <c r="AA21" s="673"/>
      <c r="AB21" s="673"/>
      <c r="AC21" s="673"/>
      <c r="AD21" s="674">
        <v>1382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33516</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214623</v>
      </c>
      <c r="S23" s="621"/>
      <c r="T23" s="621"/>
      <c r="U23" s="621"/>
      <c r="V23" s="621"/>
      <c r="W23" s="621"/>
      <c r="X23" s="621"/>
      <c r="Y23" s="622"/>
      <c r="Z23" s="673">
        <v>1.9</v>
      </c>
      <c r="AA23" s="673"/>
      <c r="AB23" s="673"/>
      <c r="AC23" s="673"/>
      <c r="AD23" s="674">
        <v>2326</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33578</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3547153</v>
      </c>
      <c r="CS24" s="671"/>
      <c r="CT24" s="671"/>
      <c r="CU24" s="671"/>
      <c r="CV24" s="671"/>
      <c r="CW24" s="671"/>
      <c r="CX24" s="671"/>
      <c r="CY24" s="718"/>
      <c r="CZ24" s="722">
        <v>31.5</v>
      </c>
      <c r="DA24" s="723"/>
      <c r="DB24" s="723"/>
      <c r="DC24" s="724"/>
      <c r="DD24" s="717">
        <v>2900928</v>
      </c>
      <c r="DE24" s="671"/>
      <c r="DF24" s="671"/>
      <c r="DG24" s="671"/>
      <c r="DH24" s="671"/>
      <c r="DI24" s="671"/>
      <c r="DJ24" s="671"/>
      <c r="DK24" s="718"/>
      <c r="DL24" s="717">
        <v>2737739</v>
      </c>
      <c r="DM24" s="671"/>
      <c r="DN24" s="671"/>
      <c r="DO24" s="671"/>
      <c r="DP24" s="671"/>
      <c r="DQ24" s="671"/>
      <c r="DR24" s="671"/>
      <c r="DS24" s="671"/>
      <c r="DT24" s="671"/>
      <c r="DU24" s="671"/>
      <c r="DV24" s="718"/>
      <c r="DW24" s="719">
        <v>53.6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1225645</v>
      </c>
      <c r="S25" s="621"/>
      <c r="T25" s="621"/>
      <c r="U25" s="621"/>
      <c r="V25" s="621"/>
      <c r="W25" s="621"/>
      <c r="X25" s="621"/>
      <c r="Y25" s="622"/>
      <c r="Z25" s="673">
        <v>10.6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1473266</v>
      </c>
      <c r="CS25" s="639"/>
      <c r="CT25" s="639"/>
      <c r="CU25" s="639"/>
      <c r="CV25" s="639"/>
      <c r="CW25" s="639"/>
      <c r="CX25" s="639"/>
      <c r="CY25" s="640"/>
      <c r="CZ25" s="623">
        <v>13.1</v>
      </c>
      <c r="DA25" s="641"/>
      <c r="DB25" s="641"/>
      <c r="DC25" s="642"/>
      <c r="DD25" s="626">
        <v>1402072</v>
      </c>
      <c r="DE25" s="639"/>
      <c r="DF25" s="639"/>
      <c r="DG25" s="639"/>
      <c r="DH25" s="639"/>
      <c r="DI25" s="639"/>
      <c r="DJ25" s="639"/>
      <c r="DK25" s="640"/>
      <c r="DL25" s="626">
        <v>1239460</v>
      </c>
      <c r="DM25" s="639"/>
      <c r="DN25" s="639"/>
      <c r="DO25" s="639"/>
      <c r="DP25" s="639"/>
      <c r="DQ25" s="639"/>
      <c r="DR25" s="639"/>
      <c r="DS25" s="639"/>
      <c r="DT25" s="639"/>
      <c r="DU25" s="639"/>
      <c r="DV25" s="640"/>
      <c r="DW25" s="643">
        <v>24.3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927254</v>
      </c>
      <c r="CS26" s="621"/>
      <c r="CT26" s="621"/>
      <c r="CU26" s="621"/>
      <c r="CV26" s="621"/>
      <c r="CW26" s="621"/>
      <c r="CX26" s="621"/>
      <c r="CY26" s="622"/>
      <c r="CZ26" s="623">
        <v>8.1999999999999993</v>
      </c>
      <c r="DA26" s="641"/>
      <c r="DB26" s="641"/>
      <c r="DC26" s="642"/>
      <c r="DD26" s="626">
        <v>877174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964749</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834990</v>
      </c>
      <c r="BH27" s="621"/>
      <c r="BI27" s="621"/>
      <c r="BJ27" s="621"/>
      <c r="BK27" s="621"/>
      <c r="BL27" s="621"/>
      <c r="BM27" s="621"/>
      <c r="BN27" s="622"/>
      <c r="BO27" s="673">
        <v>100</v>
      </c>
      <c r="BP27" s="673"/>
      <c r="BQ27" s="673"/>
      <c r="BR27" s="673"/>
      <c r="BS27" s="626">
        <v>806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675049</v>
      </c>
      <c r="CS27" s="639"/>
      <c r="CT27" s="639"/>
      <c r="CU27" s="639"/>
      <c r="CV27" s="639"/>
      <c r="CW27" s="639"/>
      <c r="CX27" s="639"/>
      <c r="CY27" s="640"/>
      <c r="CZ27" s="623">
        <v>6</v>
      </c>
      <c r="DA27" s="641"/>
      <c r="DB27" s="641"/>
      <c r="DC27" s="642"/>
      <c r="DD27" s="626">
        <v>196308</v>
      </c>
      <c r="DE27" s="639"/>
      <c r="DF27" s="639"/>
      <c r="DG27" s="639"/>
      <c r="DH27" s="639"/>
      <c r="DI27" s="639"/>
      <c r="DJ27" s="639"/>
      <c r="DK27" s="640"/>
      <c r="DL27" s="626">
        <v>195731</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155368</v>
      </c>
      <c r="S28" s="621"/>
      <c r="T28" s="621"/>
      <c r="U28" s="621"/>
      <c r="V28" s="621"/>
      <c r="W28" s="621"/>
      <c r="X28" s="621"/>
      <c r="Y28" s="622"/>
      <c r="Z28" s="673">
        <v>1.3</v>
      </c>
      <c r="AA28" s="673"/>
      <c r="AB28" s="673"/>
      <c r="AC28" s="673"/>
      <c r="AD28" s="674">
        <v>5298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1398838</v>
      </c>
      <c r="CS28" s="621"/>
      <c r="CT28" s="621"/>
      <c r="CU28" s="621"/>
      <c r="CV28" s="621"/>
      <c r="CW28" s="621"/>
      <c r="CX28" s="621"/>
      <c r="CY28" s="622"/>
      <c r="CZ28" s="623">
        <v>12.4</v>
      </c>
      <c r="DA28" s="641"/>
      <c r="DB28" s="641"/>
      <c r="DC28" s="642"/>
      <c r="DD28" s="626">
        <v>1302548</v>
      </c>
      <c r="DE28" s="621"/>
      <c r="DF28" s="621"/>
      <c r="DG28" s="621"/>
      <c r="DH28" s="621"/>
      <c r="DI28" s="621"/>
      <c r="DJ28" s="621"/>
      <c r="DK28" s="622"/>
      <c r="DL28" s="626">
        <v>1302548</v>
      </c>
      <c r="DM28" s="621"/>
      <c r="DN28" s="621"/>
      <c r="DO28" s="621"/>
      <c r="DP28" s="621"/>
      <c r="DQ28" s="621"/>
      <c r="DR28" s="621"/>
      <c r="DS28" s="621"/>
      <c r="DT28" s="621"/>
      <c r="DU28" s="621"/>
      <c r="DV28" s="622"/>
      <c r="DW28" s="643">
        <v>25.5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147327</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1398038</v>
      </c>
      <c r="CS29" s="639"/>
      <c r="CT29" s="639"/>
      <c r="CU29" s="639"/>
      <c r="CV29" s="639"/>
      <c r="CW29" s="639"/>
      <c r="CX29" s="639"/>
      <c r="CY29" s="640"/>
      <c r="CZ29" s="623">
        <v>12.4</v>
      </c>
      <c r="DA29" s="641"/>
      <c r="DB29" s="641"/>
      <c r="DC29" s="642"/>
      <c r="DD29" s="626">
        <v>1301748</v>
      </c>
      <c r="DE29" s="639"/>
      <c r="DF29" s="639"/>
      <c r="DG29" s="639"/>
      <c r="DH29" s="639"/>
      <c r="DI29" s="639"/>
      <c r="DJ29" s="639"/>
      <c r="DK29" s="640"/>
      <c r="DL29" s="626">
        <v>1301748</v>
      </c>
      <c r="DM29" s="639"/>
      <c r="DN29" s="639"/>
      <c r="DO29" s="639"/>
      <c r="DP29" s="639"/>
      <c r="DQ29" s="639"/>
      <c r="DR29" s="639"/>
      <c r="DS29" s="639"/>
      <c r="DT29" s="639"/>
      <c r="DU29" s="639"/>
      <c r="DV29" s="640"/>
      <c r="DW29" s="643">
        <v>25.5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84405</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93.8</v>
      </c>
      <c r="BN30" s="687"/>
      <c r="BO30" s="687"/>
      <c r="BP30" s="687"/>
      <c r="BQ30" s="689"/>
      <c r="BR30" s="686">
        <v>98.5</v>
      </c>
      <c r="BS30" s="687"/>
      <c r="BT30" s="687"/>
      <c r="BU30" s="687"/>
      <c r="BV30" s="687"/>
      <c r="BW30" s="687"/>
      <c r="BX30" s="688">
        <v>94.1</v>
      </c>
      <c r="BY30" s="687"/>
      <c r="BZ30" s="687"/>
      <c r="CA30" s="687"/>
      <c r="CB30" s="689"/>
      <c r="CD30" s="692"/>
      <c r="CE30" s="693"/>
      <c r="CF30" s="657" t="s">
        <v>292</v>
      </c>
      <c r="CG30" s="654"/>
      <c r="CH30" s="654"/>
      <c r="CI30" s="654"/>
      <c r="CJ30" s="654"/>
      <c r="CK30" s="654"/>
      <c r="CL30" s="654"/>
      <c r="CM30" s="654"/>
      <c r="CN30" s="654"/>
      <c r="CO30" s="654"/>
      <c r="CP30" s="654"/>
      <c r="CQ30" s="655"/>
      <c r="CR30" s="620">
        <v>1311204</v>
      </c>
      <c r="CS30" s="621"/>
      <c r="CT30" s="621"/>
      <c r="CU30" s="621"/>
      <c r="CV30" s="621"/>
      <c r="CW30" s="621"/>
      <c r="CX30" s="621"/>
      <c r="CY30" s="622"/>
      <c r="CZ30" s="623">
        <v>11.6</v>
      </c>
      <c r="DA30" s="641"/>
      <c r="DB30" s="641"/>
      <c r="DC30" s="642"/>
      <c r="DD30" s="626">
        <v>1217901</v>
      </c>
      <c r="DE30" s="621"/>
      <c r="DF30" s="621"/>
      <c r="DG30" s="621"/>
      <c r="DH30" s="621"/>
      <c r="DI30" s="621"/>
      <c r="DJ30" s="621"/>
      <c r="DK30" s="622"/>
      <c r="DL30" s="626">
        <v>1217901</v>
      </c>
      <c r="DM30" s="621"/>
      <c r="DN30" s="621"/>
      <c r="DO30" s="621"/>
      <c r="DP30" s="621"/>
      <c r="DQ30" s="621"/>
      <c r="DR30" s="621"/>
      <c r="DS30" s="621"/>
      <c r="DT30" s="621"/>
      <c r="DU30" s="621"/>
      <c r="DV30" s="622"/>
      <c r="DW30" s="643">
        <v>23.9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188264</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94.8</v>
      </c>
      <c r="BN31" s="685"/>
      <c r="BO31" s="685"/>
      <c r="BP31" s="685"/>
      <c r="BQ31" s="649"/>
      <c r="BR31" s="684">
        <v>98.5</v>
      </c>
      <c r="BS31" s="639"/>
      <c r="BT31" s="639"/>
      <c r="BU31" s="639"/>
      <c r="BV31" s="639"/>
      <c r="BW31" s="639"/>
      <c r="BX31" s="675">
        <v>95.1</v>
      </c>
      <c r="BY31" s="685"/>
      <c r="BZ31" s="685"/>
      <c r="CA31" s="685"/>
      <c r="CB31" s="649"/>
      <c r="CD31" s="692"/>
      <c r="CE31" s="693"/>
      <c r="CF31" s="657" t="s">
        <v>296</v>
      </c>
      <c r="CG31" s="654"/>
      <c r="CH31" s="654"/>
      <c r="CI31" s="654"/>
      <c r="CJ31" s="654"/>
      <c r="CK31" s="654"/>
      <c r="CL31" s="654"/>
      <c r="CM31" s="654"/>
      <c r="CN31" s="654"/>
      <c r="CO31" s="654"/>
      <c r="CP31" s="654"/>
      <c r="CQ31" s="655"/>
      <c r="CR31" s="620">
        <v>86834</v>
      </c>
      <c r="CS31" s="639"/>
      <c r="CT31" s="639"/>
      <c r="CU31" s="639"/>
      <c r="CV31" s="639"/>
      <c r="CW31" s="639"/>
      <c r="CX31" s="639"/>
      <c r="CY31" s="640"/>
      <c r="CZ31" s="623">
        <v>0.8</v>
      </c>
      <c r="DA31" s="641"/>
      <c r="DB31" s="641"/>
      <c r="DC31" s="642"/>
      <c r="DD31" s="626">
        <v>83847</v>
      </c>
      <c r="DE31" s="639"/>
      <c r="DF31" s="639"/>
      <c r="DG31" s="639"/>
      <c r="DH31" s="639"/>
      <c r="DI31" s="639"/>
      <c r="DJ31" s="639"/>
      <c r="DK31" s="640"/>
      <c r="DL31" s="626">
        <v>83847</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190594</v>
      </c>
      <c r="S32" s="621"/>
      <c r="T32" s="621"/>
      <c r="U32" s="621"/>
      <c r="V32" s="621"/>
      <c r="W32" s="621"/>
      <c r="X32" s="621"/>
      <c r="Y32" s="622"/>
      <c r="Z32" s="673">
        <v>1.6</v>
      </c>
      <c r="AA32" s="673"/>
      <c r="AB32" s="673"/>
      <c r="AC32" s="673"/>
      <c r="AD32" s="674">
        <v>944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98.2</v>
      </c>
      <c r="BH32" s="605"/>
      <c r="BI32" s="605"/>
      <c r="BJ32" s="605"/>
      <c r="BK32" s="605"/>
      <c r="BL32" s="605"/>
      <c r="BM32" s="668">
        <v>92.2</v>
      </c>
      <c r="BN32" s="605"/>
      <c r="BO32" s="605"/>
      <c r="BP32" s="605"/>
      <c r="BQ32" s="662"/>
      <c r="BR32" s="683">
        <v>98.3</v>
      </c>
      <c r="BS32" s="605"/>
      <c r="BT32" s="605"/>
      <c r="BU32" s="605"/>
      <c r="BV32" s="605"/>
      <c r="BW32" s="605"/>
      <c r="BX32" s="668">
        <v>92.4</v>
      </c>
      <c r="BY32" s="605"/>
      <c r="BZ32" s="605"/>
      <c r="CA32" s="605"/>
      <c r="CB32" s="662"/>
      <c r="CD32" s="694"/>
      <c r="CE32" s="695"/>
      <c r="CF32" s="657" t="s">
        <v>299</v>
      </c>
      <c r="CG32" s="654"/>
      <c r="CH32" s="654"/>
      <c r="CI32" s="654"/>
      <c r="CJ32" s="654"/>
      <c r="CK32" s="654"/>
      <c r="CL32" s="654"/>
      <c r="CM32" s="654"/>
      <c r="CN32" s="654"/>
      <c r="CO32" s="654"/>
      <c r="CP32" s="654"/>
      <c r="CQ32" s="655"/>
      <c r="CR32" s="620">
        <v>800</v>
      </c>
      <c r="CS32" s="621"/>
      <c r="CT32" s="621"/>
      <c r="CU32" s="621"/>
      <c r="CV32" s="621"/>
      <c r="CW32" s="621"/>
      <c r="CX32" s="621"/>
      <c r="CY32" s="622"/>
      <c r="CZ32" s="623">
        <v>0</v>
      </c>
      <c r="DA32" s="641"/>
      <c r="DB32" s="641"/>
      <c r="DC32" s="642"/>
      <c r="DD32" s="626">
        <v>800</v>
      </c>
      <c r="DE32" s="621"/>
      <c r="DF32" s="621"/>
      <c r="DG32" s="621"/>
      <c r="DH32" s="621"/>
      <c r="DI32" s="621"/>
      <c r="DJ32" s="621"/>
      <c r="DK32" s="622"/>
      <c r="DL32" s="626">
        <v>800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2990660</v>
      </c>
      <c r="S33" s="621"/>
      <c r="T33" s="621"/>
      <c r="U33" s="621"/>
      <c r="V33" s="621"/>
      <c r="W33" s="621"/>
      <c r="X33" s="621"/>
      <c r="Y33" s="622"/>
      <c r="Z33" s="673">
        <v>25.9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3783990</v>
      </c>
      <c r="CS33" s="639"/>
      <c r="CT33" s="639"/>
      <c r="CU33" s="639"/>
      <c r="CV33" s="639"/>
      <c r="CW33" s="639"/>
      <c r="CX33" s="639"/>
      <c r="CY33" s="640"/>
      <c r="CZ33" s="623">
        <v>33.6</v>
      </c>
      <c r="DA33" s="641"/>
      <c r="DB33" s="641"/>
      <c r="DC33" s="642"/>
      <c r="DD33" s="626">
        <v>2566696</v>
      </c>
      <c r="DE33" s="639"/>
      <c r="DF33" s="639"/>
      <c r="DG33" s="639"/>
      <c r="DH33" s="639"/>
      <c r="DI33" s="639"/>
      <c r="DJ33" s="639"/>
      <c r="DK33" s="640"/>
      <c r="DL33" s="626">
        <v>1982535</v>
      </c>
      <c r="DM33" s="639"/>
      <c r="DN33" s="639"/>
      <c r="DO33" s="639"/>
      <c r="DP33" s="639"/>
      <c r="DQ33" s="639"/>
      <c r="DR33" s="639"/>
      <c r="DS33" s="639"/>
      <c r="DT33" s="639"/>
      <c r="DU33" s="639"/>
      <c r="DV33" s="640"/>
      <c r="DW33" s="643">
        <v>38.799999999999997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1642197</v>
      </c>
      <c r="CS34" s="621"/>
      <c r="CT34" s="621"/>
      <c r="CU34" s="621"/>
      <c r="CV34" s="621"/>
      <c r="CW34" s="621"/>
      <c r="CX34" s="621"/>
      <c r="CY34" s="622"/>
      <c r="CZ34" s="623">
        <v>14.6</v>
      </c>
      <c r="DA34" s="641"/>
      <c r="DB34" s="641"/>
      <c r="DC34" s="642"/>
      <c r="DD34" s="626">
        <v>1068327</v>
      </c>
      <c r="DE34" s="621"/>
      <c r="DF34" s="621"/>
      <c r="DG34" s="621"/>
      <c r="DH34" s="621"/>
      <c r="DI34" s="621"/>
      <c r="DJ34" s="621"/>
      <c r="DK34" s="622"/>
      <c r="DL34" s="626">
        <v>757269</v>
      </c>
      <c r="DM34" s="621"/>
      <c r="DN34" s="621"/>
      <c r="DO34" s="621"/>
      <c r="DP34" s="621"/>
      <c r="DQ34" s="621"/>
      <c r="DR34" s="621"/>
      <c r="DS34" s="621"/>
      <c r="DT34" s="621"/>
      <c r="DU34" s="621"/>
      <c r="DV34" s="622"/>
      <c r="DW34" s="643">
        <v>14.8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198560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855657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-107280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91847</v>
      </c>
      <c r="CS35" s="639"/>
      <c r="CT35" s="639"/>
      <c r="CU35" s="639"/>
      <c r="CV35" s="639"/>
      <c r="CW35" s="639"/>
      <c r="CX35" s="639"/>
      <c r="CY35" s="640"/>
      <c r="CZ35" s="623">
        <v>0.8</v>
      </c>
      <c r="DA35" s="641"/>
      <c r="DB35" s="641"/>
      <c r="DC35" s="642"/>
      <c r="DD35" s="626">
        <v>81760</v>
      </c>
      <c r="DE35" s="639"/>
      <c r="DF35" s="639"/>
      <c r="DG35" s="639"/>
      <c r="DH35" s="639"/>
      <c r="DI35" s="639"/>
      <c r="DJ35" s="639"/>
      <c r="DK35" s="640"/>
      <c r="DL35" s="626">
        <v>81760</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11559412</v>
      </c>
      <c r="S36" s="661"/>
      <c r="T36" s="661"/>
      <c r="U36" s="661"/>
      <c r="V36" s="661"/>
      <c r="W36" s="661"/>
      <c r="X36" s="661"/>
      <c r="Y36" s="664"/>
      <c r="Z36" s="665">
        <v>100</v>
      </c>
      <c r="AA36" s="665"/>
      <c r="AB36" s="665"/>
      <c r="AC36" s="665"/>
      <c r="AD36" s="666">
        <v>4904753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36430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-206317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910745</v>
      </c>
      <c r="CS36" s="621"/>
      <c r="CT36" s="621"/>
      <c r="CU36" s="621"/>
      <c r="CV36" s="621"/>
      <c r="CW36" s="621"/>
      <c r="CX36" s="621"/>
      <c r="CY36" s="622"/>
      <c r="CZ36" s="623">
        <v>8.1</v>
      </c>
      <c r="DA36" s="641"/>
      <c r="DB36" s="641"/>
      <c r="DC36" s="642"/>
      <c r="DD36" s="626">
        <v>722677</v>
      </c>
      <c r="DE36" s="621"/>
      <c r="DF36" s="621"/>
      <c r="DG36" s="621"/>
      <c r="DH36" s="621"/>
      <c r="DI36" s="621"/>
      <c r="DJ36" s="621"/>
      <c r="DK36" s="622"/>
      <c r="DL36" s="626">
        <v>554240</v>
      </c>
      <c r="DM36" s="621"/>
      <c r="DN36" s="621"/>
      <c r="DO36" s="621"/>
      <c r="DP36" s="621"/>
      <c r="DQ36" s="621"/>
      <c r="DR36" s="621"/>
      <c r="DS36" s="621"/>
      <c r="DT36" s="621"/>
      <c r="DU36" s="621"/>
      <c r="DV36" s="622"/>
      <c r="DW36" s="643">
        <v>10.9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32176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2292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365765</v>
      </c>
      <c r="CS37" s="639"/>
      <c r="CT37" s="639"/>
      <c r="CU37" s="639"/>
      <c r="CV37" s="639"/>
      <c r="CW37" s="639"/>
      <c r="CX37" s="639"/>
      <c r="CY37" s="640"/>
      <c r="CZ37" s="623">
        <v>3.2</v>
      </c>
      <c r="DA37" s="641"/>
      <c r="DB37" s="641"/>
      <c r="DC37" s="642"/>
      <c r="DD37" s="626">
        <v>365765</v>
      </c>
      <c r="DE37" s="639"/>
      <c r="DF37" s="639"/>
      <c r="DG37" s="639"/>
      <c r="DH37" s="639"/>
      <c r="DI37" s="639"/>
      <c r="DJ37" s="639"/>
      <c r="DK37" s="640"/>
      <c r="DL37" s="626">
        <v>365425</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3711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823481</v>
      </c>
      <c r="CS38" s="621"/>
      <c r="CT38" s="621"/>
      <c r="CU38" s="621"/>
      <c r="CV38" s="621"/>
      <c r="CW38" s="621"/>
      <c r="CX38" s="621"/>
      <c r="CY38" s="622"/>
      <c r="CZ38" s="623">
        <v>7.3</v>
      </c>
      <c r="DA38" s="641"/>
      <c r="DB38" s="641"/>
      <c r="DC38" s="642"/>
      <c r="DD38" s="626">
        <v>684599</v>
      </c>
      <c r="DE38" s="621"/>
      <c r="DF38" s="621"/>
      <c r="DG38" s="621"/>
      <c r="DH38" s="621"/>
      <c r="DI38" s="621"/>
      <c r="DJ38" s="621"/>
      <c r="DK38" s="622"/>
      <c r="DL38" s="626">
        <v>589266</v>
      </c>
      <c r="DM38" s="621"/>
      <c r="DN38" s="621"/>
      <c r="DO38" s="621"/>
      <c r="DP38" s="621"/>
      <c r="DQ38" s="621"/>
      <c r="DR38" s="621"/>
      <c r="DS38" s="621"/>
      <c r="DT38" s="621"/>
      <c r="DU38" s="621"/>
      <c r="DV38" s="622"/>
      <c r="DW38" s="643">
        <v>11.5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221087</v>
      </c>
      <c r="CS39" s="639"/>
      <c r="CT39" s="639"/>
      <c r="CU39" s="639"/>
      <c r="CV39" s="639"/>
      <c r="CW39" s="639"/>
      <c r="CX39" s="639"/>
      <c r="CY39" s="640"/>
      <c r="CZ39" s="623">
        <v>2</v>
      </c>
      <c r="DA39" s="641"/>
      <c r="DB39" s="641"/>
      <c r="DC39" s="642"/>
      <c r="DD39" s="626">
        <v>2030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268091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94633</v>
      </c>
      <c r="CS40" s="621"/>
      <c r="CT40" s="621"/>
      <c r="CU40" s="621"/>
      <c r="CV40" s="621"/>
      <c r="CW40" s="621"/>
      <c r="CX40" s="621"/>
      <c r="CY40" s="622"/>
      <c r="CZ40" s="623">
        <v>0.8</v>
      </c>
      <c r="DA40" s="641"/>
      <c r="DB40" s="641"/>
      <c r="DC40" s="642"/>
      <c r="DD40" s="626">
        <v>7303</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518960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3939116</v>
      </c>
      <c r="CS42" s="621"/>
      <c r="CT42" s="621"/>
      <c r="CU42" s="621"/>
      <c r="CV42" s="621"/>
      <c r="CW42" s="621"/>
      <c r="CX42" s="621"/>
      <c r="CY42" s="622"/>
      <c r="CZ42" s="623">
        <v>35</v>
      </c>
      <c r="DA42" s="624"/>
      <c r="DB42" s="624"/>
      <c r="DC42" s="625"/>
      <c r="DD42" s="626">
        <v>272533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50705</v>
      </c>
      <c r="CS43" s="639"/>
      <c r="CT43" s="639"/>
      <c r="CU43" s="639"/>
      <c r="CV43" s="639"/>
      <c r="CW43" s="639"/>
      <c r="CX43" s="639"/>
      <c r="CY43" s="640"/>
      <c r="CZ43" s="623">
        <v>0.4</v>
      </c>
      <c r="DA43" s="641"/>
      <c r="DB43" s="641"/>
      <c r="DC43" s="642"/>
      <c r="DD43" s="626">
        <v>28780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3870165</v>
      </c>
      <c r="CS44" s="621"/>
      <c r="CT44" s="621"/>
      <c r="CU44" s="621"/>
      <c r="CV44" s="621"/>
      <c r="CW44" s="621"/>
      <c r="CX44" s="621"/>
      <c r="CY44" s="622"/>
      <c r="CZ44" s="623">
        <v>34.299999999999997</v>
      </c>
      <c r="DA44" s="624"/>
      <c r="DB44" s="624"/>
      <c r="DC44" s="625"/>
      <c r="DD44" s="626">
        <v>238517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1393329</v>
      </c>
      <c r="CS45" s="639"/>
      <c r="CT45" s="639"/>
      <c r="CU45" s="639"/>
      <c r="CV45" s="639"/>
      <c r="CW45" s="639"/>
      <c r="CX45" s="639"/>
      <c r="CY45" s="640"/>
      <c r="CZ45" s="623">
        <v>12.4</v>
      </c>
      <c r="DA45" s="641"/>
      <c r="DB45" s="641"/>
      <c r="DC45" s="642"/>
      <c r="DD45" s="626">
        <v>43303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2458836</v>
      </c>
      <c r="CS46" s="621"/>
      <c r="CT46" s="621"/>
      <c r="CU46" s="621"/>
      <c r="CV46" s="621"/>
      <c r="CW46" s="621"/>
      <c r="CX46" s="621"/>
      <c r="CY46" s="622"/>
      <c r="CZ46" s="623">
        <v>21.8</v>
      </c>
      <c r="DA46" s="624"/>
      <c r="DB46" s="624"/>
      <c r="DC46" s="625"/>
      <c r="DD46" s="626">
        <v>186129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68951</v>
      </c>
      <c r="CS47" s="639"/>
      <c r="CT47" s="639"/>
      <c r="CU47" s="639"/>
      <c r="CV47" s="639"/>
      <c r="CW47" s="639"/>
      <c r="CX47" s="639"/>
      <c r="CY47" s="640"/>
      <c r="CZ47" s="623">
        <v>0.6</v>
      </c>
      <c r="DA47" s="641"/>
      <c r="DB47" s="641"/>
      <c r="DC47" s="642"/>
      <c r="DD47" s="626">
        <v>34016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11270259</v>
      </c>
      <c r="CS49" s="605"/>
      <c r="CT49" s="605"/>
      <c r="CU49" s="605"/>
      <c r="CV49" s="605"/>
      <c r="CW49" s="605"/>
      <c r="CX49" s="605"/>
      <c r="CY49" s="606"/>
      <c r="CZ49" s="607">
        <v>100</v>
      </c>
      <c r="DA49" s="608"/>
      <c r="DB49" s="608"/>
      <c r="DC49" s="609"/>
      <c r="DD49" s="610">
        <v>5740157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11655</v>
      </c>
      <c r="R7" s="1134"/>
      <c r="S7" s="1134"/>
      <c r="T7" s="1134"/>
      <c r="U7" s="1134"/>
      <c r="V7" s="1134">
        <v>11367</v>
      </c>
      <c r="W7" s="1134"/>
      <c r="X7" s="1134"/>
      <c r="Y7" s="1134"/>
      <c r="Z7" s="1134"/>
      <c r="AA7" s="1134">
        <v>288</v>
      </c>
      <c r="AB7" s="1134"/>
      <c r="AC7" s="1134"/>
      <c r="AD7" s="1134"/>
      <c r="AE7" s="1135"/>
      <c r="AF7" s="1136">
        <v>142</v>
      </c>
      <c r="AG7" s="1137"/>
      <c r="AH7" s="1137"/>
      <c r="AI7" s="1137"/>
      <c r="AJ7" s="1138"/>
      <c r="AK7" s="1120">
        <v>68</v>
      </c>
      <c r="AL7" s="1121"/>
      <c r="AM7" s="1121"/>
      <c r="AN7" s="1121"/>
      <c r="AO7" s="1121"/>
      <c r="AP7" s="1121">
        <v>12619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4</v>
      </c>
      <c r="CI7" s="1118"/>
      <c r="CJ7" s="1118"/>
      <c r="CK7" s="1118"/>
      <c r="CL7" s="1119"/>
      <c r="CM7" s="1117">
        <v>17</v>
      </c>
      <c r="CN7" s="1118"/>
      <c r="CO7" s="1118"/>
      <c r="CP7" s="1118"/>
      <c r="CQ7" s="1119"/>
      <c r="CR7" s="1117">
        <v>1</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5</v>
      </c>
      <c r="R8" s="1073"/>
      <c r="S8" s="1073"/>
      <c r="T8" s="1073"/>
      <c r="U8" s="1073"/>
      <c r="V8" s="1073">
        <v>4</v>
      </c>
      <c r="W8" s="1073"/>
      <c r="X8" s="1073"/>
      <c r="Y8" s="1073"/>
      <c r="Z8" s="1073"/>
      <c r="AA8" s="1073">
        <v>1</v>
      </c>
      <c r="AB8" s="1073"/>
      <c r="AC8" s="1073"/>
      <c r="AD8" s="1073"/>
      <c r="AE8" s="1074"/>
      <c r="AF8" s="1048">
        <v>1</v>
      </c>
      <c r="AG8" s="1049"/>
      <c r="AH8" s="1049"/>
      <c r="AI8" s="1049"/>
      <c r="AJ8" s="1050"/>
      <c r="AK8" s="1115"/>
      <c r="AL8" s="1116"/>
      <c r="AM8" s="1116"/>
      <c r="AN8" s="1116"/>
      <c r="AO8" s="1116"/>
      <c r="AP8" s="1116">
        <v>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0.7</v>
      </c>
      <c r="CI8" s="1019"/>
      <c r="CJ8" s="1019"/>
      <c r="CK8" s="1019"/>
      <c r="CL8" s="1020"/>
      <c r="CM8" s="1018">
        <v>12</v>
      </c>
      <c r="CN8" s="1019"/>
      <c r="CO8" s="1019"/>
      <c r="CP8" s="1019"/>
      <c r="CQ8" s="1020"/>
      <c r="CR8" s="1018">
        <v>23</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18</v>
      </c>
      <c r="R9" s="1073"/>
      <c r="S9" s="1073"/>
      <c r="T9" s="1073"/>
      <c r="U9" s="1073"/>
      <c r="V9" s="1073">
        <v>18</v>
      </c>
      <c r="W9" s="1073"/>
      <c r="X9" s="1073"/>
      <c r="Y9" s="1073"/>
      <c r="Z9" s="1073"/>
      <c r="AA9" s="1073">
        <v>0</v>
      </c>
      <c r="AB9" s="1073"/>
      <c r="AC9" s="1073"/>
      <c r="AD9" s="1073"/>
      <c r="AE9" s="1074"/>
      <c r="AF9" s="1048">
        <v>0</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10</v>
      </c>
      <c r="CI9" s="1019"/>
      <c r="CJ9" s="1019"/>
      <c r="CK9" s="1019"/>
      <c r="CL9" s="1020"/>
      <c r="CM9" s="1018">
        <v>59</v>
      </c>
      <c r="CN9" s="1019"/>
      <c r="CO9" s="1019"/>
      <c r="CP9" s="1019"/>
      <c r="CQ9" s="1020"/>
      <c r="CR9" s="1018">
        <v>13</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269</v>
      </c>
      <c r="R10" s="1073"/>
      <c r="S10" s="1073"/>
      <c r="T10" s="1073"/>
      <c r="U10" s="1073"/>
      <c r="V10" s="1073">
        <v>269</v>
      </c>
      <c r="W10" s="1073"/>
      <c r="X10" s="1073"/>
      <c r="Y10" s="1073"/>
      <c r="Z10" s="1073"/>
      <c r="AA10" s="1073">
        <v>0</v>
      </c>
      <c r="AB10" s="1073"/>
      <c r="AC10" s="1073"/>
      <c r="AD10" s="1073"/>
      <c r="AE10" s="1074"/>
      <c r="AF10" s="1048">
        <v>0</v>
      </c>
      <c r="AG10" s="1049"/>
      <c r="AH10" s="1049"/>
      <c r="AI10" s="1049"/>
      <c r="AJ10" s="1050"/>
      <c r="AK10" s="1115">
        <v>170</v>
      </c>
      <c r="AL10" s="1116"/>
      <c r="AM10" s="1116"/>
      <c r="AN10" s="1116"/>
      <c r="AO10" s="1116"/>
      <c r="AP10" s="1116">
        <v>931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11559</v>
      </c>
      <c r="R23" s="1098"/>
      <c r="S23" s="1098"/>
      <c r="T23" s="1098"/>
      <c r="U23" s="1098"/>
      <c r="V23" s="1098">
        <v>11270</v>
      </c>
      <c r="W23" s="1098"/>
      <c r="X23" s="1098"/>
      <c r="Y23" s="1098"/>
      <c r="Z23" s="1098"/>
      <c r="AA23" s="1098">
        <v>289</v>
      </c>
      <c r="AB23" s="1098"/>
      <c r="AC23" s="1098"/>
      <c r="AD23" s="1098"/>
      <c r="AE23" s="1099"/>
      <c r="AF23" s="1100">
        <v>143</v>
      </c>
      <c r="AG23" s="1098"/>
      <c r="AH23" s="1098"/>
      <c r="AI23" s="1098"/>
      <c r="AJ23" s="1101"/>
      <c r="AK23" s="1102"/>
      <c r="AL23" s="1103"/>
      <c r="AM23" s="1103"/>
      <c r="AN23" s="1103"/>
      <c r="AO23" s="1103"/>
      <c r="AP23" s="1098">
        <v>13555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2225</v>
      </c>
      <c r="R28" s="1083"/>
      <c r="S28" s="1083"/>
      <c r="T28" s="1083"/>
      <c r="U28" s="1083"/>
      <c r="V28" s="1083">
        <v>2332</v>
      </c>
      <c r="W28" s="1083"/>
      <c r="X28" s="1083"/>
      <c r="Y28" s="1083"/>
      <c r="Z28" s="1083"/>
      <c r="AA28" s="1083">
        <v>-107</v>
      </c>
      <c r="AB28" s="1083"/>
      <c r="AC28" s="1083"/>
      <c r="AD28" s="1083"/>
      <c r="AE28" s="1084"/>
      <c r="AF28" s="1085">
        <v>-107</v>
      </c>
      <c r="AG28" s="1083"/>
      <c r="AH28" s="1083"/>
      <c r="AI28" s="1083"/>
      <c r="AJ28" s="1086"/>
      <c r="AK28" s="1087">
        <v>247</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47</v>
      </c>
      <c r="R29" s="1073"/>
      <c r="S29" s="1073"/>
      <c r="T29" s="1073"/>
      <c r="U29" s="1073"/>
      <c r="V29" s="1073">
        <v>47</v>
      </c>
      <c r="W29" s="1073"/>
      <c r="X29" s="1073"/>
      <c r="Y29" s="1073"/>
      <c r="Z29" s="1073"/>
      <c r="AA29" s="1073">
        <v>0</v>
      </c>
      <c r="AB29" s="1073"/>
      <c r="AC29" s="1073"/>
      <c r="AD29" s="1073"/>
      <c r="AE29" s="1074"/>
      <c r="AF29" s="1048">
        <v>0</v>
      </c>
      <c r="AG29" s="1049"/>
      <c r="AH29" s="1049"/>
      <c r="AI29" s="1049"/>
      <c r="AJ29" s="1050"/>
      <c r="AK29" s="1009">
        <v>25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1652</v>
      </c>
      <c r="R30" s="1073"/>
      <c r="S30" s="1073"/>
      <c r="T30" s="1073"/>
      <c r="U30" s="1073"/>
      <c r="V30" s="1073">
        <v>1565</v>
      </c>
      <c r="W30" s="1073"/>
      <c r="X30" s="1073"/>
      <c r="Y30" s="1073"/>
      <c r="Z30" s="1073"/>
      <c r="AA30" s="1073">
        <v>87</v>
      </c>
      <c r="AB30" s="1073"/>
      <c r="AC30" s="1073"/>
      <c r="AD30" s="1073"/>
      <c r="AE30" s="1074"/>
      <c r="AF30" s="1048">
        <v>87</v>
      </c>
      <c r="AG30" s="1049"/>
      <c r="AH30" s="1049"/>
      <c r="AI30" s="1049"/>
      <c r="AJ30" s="1050"/>
      <c r="AK30" s="1009">
        <v>234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16</v>
      </c>
      <c r="R31" s="1073"/>
      <c r="S31" s="1073"/>
      <c r="T31" s="1073"/>
      <c r="U31" s="1073"/>
      <c r="V31" s="1073">
        <v>16</v>
      </c>
      <c r="W31" s="1073"/>
      <c r="X31" s="1073"/>
      <c r="Y31" s="1073"/>
      <c r="Z31" s="1073"/>
      <c r="AA31" s="1073">
        <v>0</v>
      </c>
      <c r="AB31" s="1073"/>
      <c r="AC31" s="1073"/>
      <c r="AD31" s="1073"/>
      <c r="AE31" s="1074"/>
      <c r="AF31" s="1048">
        <v>0</v>
      </c>
      <c r="AG31" s="1049"/>
      <c r="AH31" s="1049"/>
      <c r="AI31" s="1049"/>
      <c r="AJ31" s="1050"/>
      <c r="AK31" s="1009">
        <v>15</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190</v>
      </c>
      <c r="R32" s="1073"/>
      <c r="S32" s="1073"/>
      <c r="T32" s="1073"/>
      <c r="U32" s="1073"/>
      <c r="V32" s="1073">
        <v>183</v>
      </c>
      <c r="W32" s="1073"/>
      <c r="X32" s="1073"/>
      <c r="Y32" s="1073"/>
      <c r="Z32" s="1073"/>
      <c r="AA32" s="1073">
        <v>6</v>
      </c>
      <c r="AB32" s="1073"/>
      <c r="AC32" s="1073"/>
      <c r="AD32" s="1073"/>
      <c r="AE32" s="1074"/>
      <c r="AF32" s="1048">
        <v>6</v>
      </c>
      <c r="AG32" s="1049"/>
      <c r="AH32" s="1049"/>
      <c r="AI32" s="1049"/>
      <c r="AJ32" s="1050"/>
      <c r="AK32" s="1009">
        <v>73</v>
      </c>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227</v>
      </c>
      <c r="R33" s="1073"/>
      <c r="S33" s="1073"/>
      <c r="T33" s="1073"/>
      <c r="U33" s="1073"/>
      <c r="V33" s="1073">
        <v>225</v>
      </c>
      <c r="W33" s="1073"/>
      <c r="X33" s="1073"/>
      <c r="Y33" s="1073"/>
      <c r="Z33" s="1073"/>
      <c r="AA33" s="1073">
        <v>1</v>
      </c>
      <c r="AB33" s="1073"/>
      <c r="AC33" s="1073"/>
      <c r="AD33" s="1073"/>
      <c r="AE33" s="1074"/>
      <c r="AF33" s="1048">
        <v>347</v>
      </c>
      <c r="AG33" s="1049"/>
      <c r="AH33" s="1049"/>
      <c r="AI33" s="1049"/>
      <c r="AJ33" s="1050"/>
      <c r="AK33" s="1009">
        <v>32</v>
      </c>
      <c r="AL33" s="1000"/>
      <c r="AM33" s="1000"/>
      <c r="AN33" s="1000"/>
      <c r="AO33" s="1000"/>
      <c r="AP33" s="1000">
        <v>1473</v>
      </c>
      <c r="AQ33" s="1000"/>
      <c r="AR33" s="1000"/>
      <c r="AS33" s="1000"/>
      <c r="AT33" s="1000"/>
      <c r="AU33" s="1000">
        <v>348</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38</v>
      </c>
      <c r="R34" s="1073"/>
      <c r="S34" s="1073"/>
      <c r="T34" s="1073"/>
      <c r="U34" s="1073"/>
      <c r="V34" s="1073">
        <v>38</v>
      </c>
      <c r="W34" s="1073"/>
      <c r="X34" s="1073"/>
      <c r="Y34" s="1073"/>
      <c r="Z34" s="1073"/>
      <c r="AA34" s="1073">
        <v>1</v>
      </c>
      <c r="AB34" s="1073"/>
      <c r="AC34" s="1073"/>
      <c r="AD34" s="1073"/>
      <c r="AE34" s="1074"/>
      <c r="AF34" s="1048">
        <v>1</v>
      </c>
      <c r="AG34" s="1049"/>
      <c r="AH34" s="1049"/>
      <c r="AI34" s="1049"/>
      <c r="AJ34" s="1050"/>
      <c r="AK34" s="1009">
        <v>31</v>
      </c>
      <c r="AL34" s="1000"/>
      <c r="AM34" s="1000"/>
      <c r="AN34" s="1000"/>
      <c r="AO34" s="1000"/>
      <c r="AP34" s="1000">
        <v>342</v>
      </c>
      <c r="AQ34" s="1000"/>
      <c r="AR34" s="1000"/>
      <c r="AS34" s="1000"/>
      <c r="AT34" s="1000"/>
      <c r="AU34" s="1000">
        <v>342</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6</v>
      </c>
      <c r="R35" s="1073"/>
      <c r="S35" s="1073"/>
      <c r="T35" s="1073"/>
      <c r="U35" s="1073"/>
      <c r="V35" s="1073">
        <v>6</v>
      </c>
      <c r="W35" s="1073"/>
      <c r="X35" s="1073"/>
      <c r="Y35" s="1073"/>
      <c r="Z35" s="1073"/>
      <c r="AA35" s="1073">
        <v>0</v>
      </c>
      <c r="AB35" s="1073"/>
      <c r="AC35" s="1073"/>
      <c r="AD35" s="1073"/>
      <c r="AE35" s="1074"/>
      <c r="AF35" s="1048">
        <v>0</v>
      </c>
      <c r="AG35" s="1049"/>
      <c r="AH35" s="1049"/>
      <c r="AI35" s="1049"/>
      <c r="AJ35" s="1050"/>
      <c r="AK35" s="1009">
        <v>5</v>
      </c>
      <c r="AL35" s="1000"/>
      <c r="AM35" s="1000"/>
      <c r="AN35" s="1000"/>
      <c r="AO35" s="1000"/>
      <c r="AP35" s="1000">
        <v>33</v>
      </c>
      <c r="AQ35" s="1000"/>
      <c r="AR35" s="1000"/>
      <c r="AS35" s="1000"/>
      <c r="AT35" s="1000"/>
      <c r="AU35" s="1000">
        <v>33</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334</v>
      </c>
      <c r="AG63" s="988"/>
      <c r="AH63" s="988"/>
      <c r="AI63" s="988"/>
      <c r="AJ63" s="1059"/>
      <c r="AK63" s="1060"/>
      <c r="AL63" s="992"/>
      <c r="AM63" s="992"/>
      <c r="AN63" s="992"/>
      <c r="AO63" s="992"/>
      <c r="AP63" s="988">
        <v>1848</v>
      </c>
      <c r="AQ63" s="988"/>
      <c r="AR63" s="988"/>
      <c r="AS63" s="988"/>
      <c r="AT63" s="988"/>
      <c r="AU63" s="988">
        <v>723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1476</v>
      </c>
      <c r="R68" s="1011"/>
      <c r="S68" s="1011"/>
      <c r="T68" s="1011"/>
      <c r="U68" s="1011"/>
      <c r="V68" s="1011">
        <v>1476</v>
      </c>
      <c r="W68" s="1011"/>
      <c r="X68" s="1011"/>
      <c r="Y68" s="1011"/>
      <c r="Z68" s="1011"/>
      <c r="AA68" s="1011">
        <v>0</v>
      </c>
      <c r="AB68" s="1011"/>
      <c r="AC68" s="1011"/>
      <c r="AD68" s="1011"/>
      <c r="AE68" s="1011"/>
      <c r="AF68" s="1011">
        <v>0</v>
      </c>
      <c r="AG68" s="1011"/>
      <c r="AH68" s="1011"/>
      <c r="AI68" s="1011"/>
      <c r="AJ68" s="1011"/>
      <c r="AK68" s="1011"/>
      <c r="AL68" s="1011"/>
      <c r="AM68" s="1011"/>
      <c r="AN68" s="1011"/>
      <c r="AO68" s="1011"/>
      <c r="AP68" s="1011">
        <v>1274</v>
      </c>
      <c r="AQ68" s="1011"/>
      <c r="AR68" s="1011"/>
      <c r="AS68" s="1011"/>
      <c r="AT68" s="1011"/>
      <c r="AU68" s="1011">
        <v>99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13</v>
      </c>
      <c r="R69" s="1000"/>
      <c r="S69" s="1000"/>
      <c r="T69" s="1000"/>
      <c r="U69" s="1000"/>
      <c r="V69" s="1000">
        <v>4</v>
      </c>
      <c r="W69" s="1000"/>
      <c r="X69" s="1000"/>
      <c r="Y69" s="1000"/>
      <c r="Z69" s="1000"/>
      <c r="AA69" s="1000">
        <v>9</v>
      </c>
      <c r="AB69" s="1000"/>
      <c r="AC69" s="1000"/>
      <c r="AD69" s="1000"/>
      <c r="AE69" s="1000"/>
      <c r="AF69" s="1000">
        <v>9</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42</v>
      </c>
      <c r="R70" s="1000"/>
      <c r="S70" s="1000"/>
      <c r="T70" s="1000"/>
      <c r="U70" s="1000"/>
      <c r="V70" s="1000">
        <v>42</v>
      </c>
      <c r="W70" s="1000"/>
      <c r="X70" s="1000"/>
      <c r="Y70" s="1000"/>
      <c r="Z70" s="1000"/>
      <c r="AA70" s="1000">
        <v>0</v>
      </c>
      <c r="AB70" s="1000"/>
      <c r="AC70" s="1000"/>
      <c r="AD70" s="1000"/>
      <c r="AE70" s="1000"/>
      <c r="AF70" s="1000">
        <v>0</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71</v>
      </c>
      <c r="R71" s="1000"/>
      <c r="S71" s="1000"/>
      <c r="T71" s="1000"/>
      <c r="U71" s="1000"/>
      <c r="V71" s="1000">
        <v>71</v>
      </c>
      <c r="W71" s="1000"/>
      <c r="X71" s="1000"/>
      <c r="Y71" s="1000"/>
      <c r="Z71" s="1000"/>
      <c r="AA71" s="1000">
        <v>0</v>
      </c>
      <c r="AB71" s="1000"/>
      <c r="AC71" s="1000"/>
      <c r="AD71" s="1000"/>
      <c r="AE71" s="1000"/>
      <c r="AF71" s="1000">
        <v>0</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737</v>
      </c>
      <c r="R72" s="1000"/>
      <c r="S72" s="1000"/>
      <c r="T72" s="1000"/>
      <c r="U72" s="1000"/>
      <c r="V72" s="1000">
        <v>737</v>
      </c>
      <c r="W72" s="1000"/>
      <c r="X72" s="1000"/>
      <c r="Y72" s="1000"/>
      <c r="Z72" s="1000"/>
      <c r="AA72" s="1000">
        <v>0</v>
      </c>
      <c r="AB72" s="1000"/>
      <c r="AC72" s="1000"/>
      <c r="AD72" s="1000"/>
      <c r="AE72" s="1000"/>
      <c r="AF72" s="1000">
        <v>0</v>
      </c>
      <c r="AG72" s="1000"/>
      <c r="AH72" s="1000"/>
      <c r="AI72" s="1000"/>
      <c r="AJ72" s="1000"/>
      <c r="AK72" s="1000"/>
      <c r="AL72" s="1000"/>
      <c r="AM72" s="1000"/>
      <c r="AN72" s="1000"/>
      <c r="AO72" s="1000"/>
      <c r="AP72" s="1000">
        <v>530</v>
      </c>
      <c r="AQ72" s="1000"/>
      <c r="AR72" s="1000"/>
      <c r="AS72" s="1000"/>
      <c r="AT72" s="1000"/>
      <c r="AU72" s="1000">
        <v>137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151</v>
      </c>
      <c r="R73" s="1000"/>
      <c r="S73" s="1000"/>
      <c r="T73" s="1000"/>
      <c r="U73" s="1000"/>
      <c r="V73" s="1000">
        <v>142</v>
      </c>
      <c r="W73" s="1000"/>
      <c r="X73" s="1000"/>
      <c r="Y73" s="1000"/>
      <c r="Z73" s="1000"/>
      <c r="AA73" s="1000">
        <v>9</v>
      </c>
      <c r="AB73" s="1000"/>
      <c r="AC73" s="1000"/>
      <c r="AD73" s="1000"/>
      <c r="AE73" s="1000"/>
      <c r="AF73" s="1000">
        <v>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5778</v>
      </c>
      <c r="R74" s="1000"/>
      <c r="S74" s="1000"/>
      <c r="T74" s="1000"/>
      <c r="U74" s="1000"/>
      <c r="V74" s="1000">
        <v>4940</v>
      </c>
      <c r="W74" s="1000"/>
      <c r="X74" s="1000"/>
      <c r="Y74" s="1000"/>
      <c r="Z74" s="1000"/>
      <c r="AA74" s="1000">
        <v>838</v>
      </c>
      <c r="AB74" s="1000"/>
      <c r="AC74" s="1000"/>
      <c r="AD74" s="1000"/>
      <c r="AE74" s="1000"/>
      <c r="AF74" s="1000">
        <v>838</v>
      </c>
      <c r="AG74" s="1000"/>
      <c r="AH74" s="1000"/>
      <c r="AI74" s="1000"/>
      <c r="AJ74" s="1000"/>
      <c r="AK74" s="1000">
        <v>4</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13</v>
      </c>
      <c r="R75" s="1008"/>
      <c r="S75" s="1008"/>
      <c r="T75" s="1008"/>
      <c r="U75" s="1009"/>
      <c r="V75" s="1010">
        <v>13</v>
      </c>
      <c r="W75" s="1008"/>
      <c r="X75" s="1008"/>
      <c r="Y75" s="1008"/>
      <c r="Z75" s="1009"/>
      <c r="AA75" s="1010">
        <v>0</v>
      </c>
      <c r="AB75" s="1008"/>
      <c r="AC75" s="1008"/>
      <c r="AD75" s="1008"/>
      <c r="AE75" s="1009"/>
      <c r="AF75" s="1010">
        <v>0</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970</v>
      </c>
      <c r="R76" s="1008"/>
      <c r="S76" s="1008"/>
      <c r="T76" s="1008"/>
      <c r="U76" s="1009"/>
      <c r="V76" s="1010">
        <v>922</v>
      </c>
      <c r="W76" s="1008"/>
      <c r="X76" s="1008"/>
      <c r="Y76" s="1008"/>
      <c r="Z76" s="1009"/>
      <c r="AA76" s="1010">
        <v>48</v>
      </c>
      <c r="AB76" s="1008"/>
      <c r="AC76" s="1008"/>
      <c r="AD76" s="1008"/>
      <c r="AE76" s="1009"/>
      <c r="AF76" s="1010">
        <v>48</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557</v>
      </c>
      <c r="C77" s="1004"/>
      <c r="D77" s="1004"/>
      <c r="E77" s="1004"/>
      <c r="F77" s="1004"/>
      <c r="G77" s="1004"/>
      <c r="H77" s="1004"/>
      <c r="I77" s="1004"/>
      <c r="J77" s="1004"/>
      <c r="K77" s="1004"/>
      <c r="L77" s="1004"/>
      <c r="M77" s="1004"/>
      <c r="N77" s="1004"/>
      <c r="O77" s="1004"/>
      <c r="P77" s="1005"/>
      <c r="Q77" s="1007">
        <v>58</v>
      </c>
      <c r="R77" s="1008"/>
      <c r="S77" s="1008"/>
      <c r="T77" s="1008"/>
      <c r="U77" s="1009"/>
      <c r="V77" s="1010">
        <v>50</v>
      </c>
      <c r="W77" s="1008"/>
      <c r="X77" s="1008"/>
      <c r="Y77" s="1008"/>
      <c r="Z77" s="1009"/>
      <c r="AA77" s="1010">
        <v>8</v>
      </c>
      <c r="AB77" s="1008"/>
      <c r="AC77" s="1008"/>
      <c r="AD77" s="1008"/>
      <c r="AE77" s="1009"/>
      <c r="AF77" s="1010">
        <v>8</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558</v>
      </c>
      <c r="C78" s="1004"/>
      <c r="D78" s="1004"/>
      <c r="E78" s="1004"/>
      <c r="F78" s="1004"/>
      <c r="G78" s="1004"/>
      <c r="H78" s="1004"/>
      <c r="I78" s="1004"/>
      <c r="J78" s="1004"/>
      <c r="K78" s="1004"/>
      <c r="L78" s="1004"/>
      <c r="M78" s="1004"/>
      <c r="N78" s="1004"/>
      <c r="O78" s="1004"/>
      <c r="P78" s="1005"/>
      <c r="Q78" s="1006">
        <v>143587</v>
      </c>
      <c r="R78" s="1000"/>
      <c r="S78" s="1000"/>
      <c r="T78" s="1000"/>
      <c r="U78" s="1000"/>
      <c r="V78" s="1000">
        <v>136996</v>
      </c>
      <c r="W78" s="1000"/>
      <c r="X78" s="1000"/>
      <c r="Y78" s="1000"/>
      <c r="Z78" s="1000"/>
      <c r="AA78" s="1000">
        <v>6591</v>
      </c>
      <c r="AB78" s="1000"/>
      <c r="AC78" s="1000"/>
      <c r="AD78" s="1000"/>
      <c r="AE78" s="1000"/>
      <c r="AF78" s="1000">
        <v>6591</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7500</v>
      </c>
      <c r="AG88" s="988"/>
      <c r="AH88" s="988"/>
      <c r="AI88" s="988"/>
      <c r="AJ88" s="988"/>
      <c r="AK88" s="992"/>
      <c r="AL88" s="992"/>
      <c r="AM88" s="992"/>
      <c r="AN88" s="992"/>
      <c r="AO88" s="992"/>
      <c r="AP88" s="988">
        <v>1805</v>
      </c>
      <c r="AQ88" s="988"/>
      <c r="AR88" s="988"/>
      <c r="AS88" s="988"/>
      <c r="AT88" s="988"/>
      <c r="AU88" s="988">
        <v>236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1143408</v>
      </c>
      <c r="AB110" s="916"/>
      <c r="AC110" s="916"/>
      <c r="AD110" s="916"/>
      <c r="AE110" s="917"/>
      <c r="AF110" s="918">
        <v>1373027</v>
      </c>
      <c r="AG110" s="916"/>
      <c r="AH110" s="916"/>
      <c r="AI110" s="916"/>
      <c r="AJ110" s="917"/>
      <c r="AK110" s="918">
        <v>1398038</v>
      </c>
      <c r="AL110" s="916"/>
      <c r="AM110" s="916"/>
      <c r="AN110" s="916"/>
      <c r="AO110" s="917"/>
      <c r="AP110" s="919">
        <v>35.1</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11603845</v>
      </c>
      <c r="BR110" s="863"/>
      <c r="BS110" s="863"/>
      <c r="BT110" s="863"/>
      <c r="BU110" s="863"/>
      <c r="BV110" s="863">
        <v>11875529</v>
      </c>
      <c r="BW110" s="863"/>
      <c r="BX110" s="863"/>
      <c r="BY110" s="863"/>
      <c r="BZ110" s="863"/>
      <c r="CA110" s="863">
        <v>13554984</v>
      </c>
      <c r="CB110" s="863"/>
      <c r="CC110" s="863"/>
      <c r="CD110" s="863"/>
      <c r="CE110" s="863"/>
      <c r="CF110" s="887">
        <v>340.7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852516</v>
      </c>
      <c r="BR112" s="835"/>
      <c r="BS112" s="835"/>
      <c r="BT112" s="835"/>
      <c r="BU112" s="835"/>
      <c r="BV112" s="835">
        <v>809564</v>
      </c>
      <c r="BW112" s="835"/>
      <c r="BX112" s="835"/>
      <c r="BY112" s="835"/>
      <c r="BZ112" s="835"/>
      <c r="CA112" s="835">
        <v>769696</v>
      </c>
      <c r="CB112" s="835"/>
      <c r="CC112" s="835"/>
      <c r="CD112" s="835"/>
      <c r="CE112" s="835"/>
      <c r="CF112" s="896">
        <v>19.3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63295</v>
      </c>
      <c r="AB113" s="944"/>
      <c r="AC113" s="944"/>
      <c r="AD113" s="944"/>
      <c r="AE113" s="945"/>
      <c r="AF113" s="946">
        <v>62475</v>
      </c>
      <c r="AG113" s="944"/>
      <c r="AH113" s="944"/>
      <c r="AI113" s="944"/>
      <c r="AJ113" s="945"/>
      <c r="AK113" s="946">
        <v>60795</v>
      </c>
      <c r="AL113" s="944"/>
      <c r="AM113" s="944"/>
      <c r="AN113" s="944"/>
      <c r="AO113" s="945"/>
      <c r="AP113" s="947">
        <v>1.5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358380</v>
      </c>
      <c r="BR113" s="835"/>
      <c r="BS113" s="835"/>
      <c r="BT113" s="835"/>
      <c r="BU113" s="835"/>
      <c r="BV113" s="835">
        <v>301221</v>
      </c>
      <c r="BW113" s="835"/>
      <c r="BX113" s="835"/>
      <c r="BY113" s="835"/>
      <c r="BZ113" s="835"/>
      <c r="CA113" s="835">
        <v>235794</v>
      </c>
      <c r="CB113" s="835"/>
      <c r="CC113" s="835"/>
      <c r="CD113" s="835"/>
      <c r="CE113" s="835"/>
      <c r="CF113" s="896">
        <v>5.9</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69963</v>
      </c>
      <c r="AB114" s="798"/>
      <c r="AC114" s="798"/>
      <c r="AD114" s="798"/>
      <c r="AE114" s="799"/>
      <c r="AF114" s="800">
        <v>67695</v>
      </c>
      <c r="AG114" s="798"/>
      <c r="AH114" s="798"/>
      <c r="AI114" s="798"/>
      <c r="AJ114" s="799"/>
      <c r="AK114" s="800">
        <v>57455</v>
      </c>
      <c r="AL114" s="798"/>
      <c r="AM114" s="798"/>
      <c r="AN114" s="798"/>
      <c r="AO114" s="799"/>
      <c r="AP114" s="845">
        <v>1.4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1680816</v>
      </c>
      <c r="BR114" s="835"/>
      <c r="BS114" s="835"/>
      <c r="BT114" s="835"/>
      <c r="BU114" s="835"/>
      <c r="BV114" s="835">
        <v>1534193</v>
      </c>
      <c r="BW114" s="835"/>
      <c r="BX114" s="835"/>
      <c r="BY114" s="835"/>
      <c r="BZ114" s="835"/>
      <c r="CA114" s="835">
        <v>1514045</v>
      </c>
      <c r="CB114" s="835"/>
      <c r="CC114" s="835"/>
      <c r="CD114" s="835"/>
      <c r="CE114" s="835"/>
      <c r="CF114" s="896">
        <v>38.1</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308</v>
      </c>
      <c r="AB116" s="798"/>
      <c r="AC116" s="798"/>
      <c r="AD116" s="798"/>
      <c r="AE116" s="799"/>
      <c r="AF116" s="800">
        <v>355</v>
      </c>
      <c r="AG116" s="798"/>
      <c r="AH116" s="798"/>
      <c r="AI116" s="798"/>
      <c r="AJ116" s="799"/>
      <c r="AK116" s="800">
        <v>800</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1276974</v>
      </c>
      <c r="AB117" s="930"/>
      <c r="AC117" s="930"/>
      <c r="AD117" s="930"/>
      <c r="AE117" s="931"/>
      <c r="AF117" s="932">
        <v>1503552</v>
      </c>
      <c r="AG117" s="930"/>
      <c r="AH117" s="930"/>
      <c r="AI117" s="930"/>
      <c r="AJ117" s="931"/>
      <c r="AK117" s="932">
        <v>1517088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14495557</v>
      </c>
      <c r="BR119" s="866"/>
      <c r="BS119" s="866"/>
      <c r="BT119" s="866"/>
      <c r="BU119" s="866"/>
      <c r="BV119" s="866">
        <v>14520507</v>
      </c>
      <c r="BW119" s="866"/>
      <c r="BX119" s="866"/>
      <c r="BY119" s="866"/>
      <c r="BZ119" s="866"/>
      <c r="CA119" s="866">
        <v>16074519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4061016</v>
      </c>
      <c r="BR120" s="863"/>
      <c r="BS120" s="863"/>
      <c r="BT120" s="863"/>
      <c r="BU120" s="863"/>
      <c r="BV120" s="863">
        <v>4633080</v>
      </c>
      <c r="BW120" s="863"/>
      <c r="BX120" s="863"/>
      <c r="BY120" s="863"/>
      <c r="BZ120" s="863"/>
      <c r="CA120" s="863">
        <v>5003373</v>
      </c>
      <c r="CB120" s="863"/>
      <c r="CC120" s="863"/>
      <c r="CD120" s="863"/>
      <c r="CE120" s="863"/>
      <c r="CF120" s="887">
        <v>125.8</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429019</v>
      </c>
      <c r="DH120" s="863"/>
      <c r="DI120" s="863"/>
      <c r="DJ120" s="863"/>
      <c r="DK120" s="863"/>
      <c r="DL120" s="863">
        <v>405582</v>
      </c>
      <c r="DM120" s="863"/>
      <c r="DN120" s="863"/>
      <c r="DO120" s="863"/>
      <c r="DP120" s="863"/>
      <c r="DQ120" s="863">
        <v>394819</v>
      </c>
      <c r="DR120" s="863"/>
      <c r="DS120" s="863"/>
      <c r="DT120" s="863"/>
      <c r="DU120" s="863"/>
      <c r="DV120" s="864">
        <v>9.9</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208159</v>
      </c>
      <c r="BR121" s="835"/>
      <c r="BS121" s="835"/>
      <c r="BT121" s="835"/>
      <c r="BU121" s="835"/>
      <c r="BV121" s="835">
        <v>182410</v>
      </c>
      <c r="BW121" s="835"/>
      <c r="BX121" s="835"/>
      <c r="BY121" s="835"/>
      <c r="BZ121" s="835"/>
      <c r="CA121" s="835">
        <v>147756</v>
      </c>
      <c r="CB121" s="835"/>
      <c r="CC121" s="835"/>
      <c r="CD121" s="835"/>
      <c r="CE121" s="835"/>
      <c r="CF121" s="896">
        <v>3.7</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384003</v>
      </c>
      <c r="DH121" s="835"/>
      <c r="DI121" s="835"/>
      <c r="DJ121" s="835"/>
      <c r="DK121" s="835"/>
      <c r="DL121" s="835">
        <v>363353</v>
      </c>
      <c r="DM121" s="835"/>
      <c r="DN121" s="835"/>
      <c r="DO121" s="835"/>
      <c r="DP121" s="835"/>
      <c r="DQ121" s="835">
        <v>342312</v>
      </c>
      <c r="DR121" s="835"/>
      <c r="DS121" s="835"/>
      <c r="DT121" s="835"/>
      <c r="DU121" s="835"/>
      <c r="DV121" s="812">
        <v>8.6</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10364321</v>
      </c>
      <c r="BR122" s="866"/>
      <c r="BS122" s="866"/>
      <c r="BT122" s="866"/>
      <c r="BU122" s="866"/>
      <c r="BV122" s="866">
        <v>10399979</v>
      </c>
      <c r="BW122" s="866"/>
      <c r="BX122" s="866"/>
      <c r="BY122" s="866"/>
      <c r="BZ122" s="866"/>
      <c r="CA122" s="866">
        <v>11548034</v>
      </c>
      <c r="CB122" s="866"/>
      <c r="CC122" s="866"/>
      <c r="CD122" s="866"/>
      <c r="CE122" s="866"/>
      <c r="CF122" s="867">
        <v>290.2</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37843</v>
      </c>
      <c r="DH122" s="835"/>
      <c r="DI122" s="835"/>
      <c r="DJ122" s="835"/>
      <c r="DK122" s="835"/>
      <c r="DL122" s="835">
        <v>35229</v>
      </c>
      <c r="DM122" s="835"/>
      <c r="DN122" s="835"/>
      <c r="DO122" s="835"/>
      <c r="DP122" s="835"/>
      <c r="DQ122" s="835">
        <v>32565</v>
      </c>
      <c r="DR122" s="835"/>
      <c r="DS122" s="835"/>
      <c r="DT122" s="835"/>
      <c r="DU122" s="835"/>
      <c r="DV122" s="812">
        <v>0.8</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14633496</v>
      </c>
      <c r="BR123" s="854"/>
      <c r="BS123" s="854"/>
      <c r="BT123" s="854"/>
      <c r="BU123" s="854"/>
      <c r="BV123" s="854">
        <v>15215469</v>
      </c>
      <c r="BW123" s="854"/>
      <c r="BX123" s="854"/>
      <c r="BY123" s="854"/>
      <c r="BZ123" s="854"/>
      <c r="CA123" s="854">
        <v>16699163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1651</v>
      </c>
      <c r="DH124" s="781"/>
      <c r="DI124" s="781"/>
      <c r="DJ124" s="781"/>
      <c r="DK124" s="782"/>
      <c r="DL124" s="783">
        <v>5400</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57330</v>
      </c>
      <c r="AB128" s="819"/>
      <c r="AC128" s="819"/>
      <c r="AD128" s="819"/>
      <c r="AE128" s="820"/>
      <c r="AF128" s="821">
        <v>58042</v>
      </c>
      <c r="AG128" s="819"/>
      <c r="AH128" s="819"/>
      <c r="AI128" s="819"/>
      <c r="AJ128" s="820"/>
      <c r="AK128" s="821">
        <v>96290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14.93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4970835</v>
      </c>
      <c r="AB129" s="798"/>
      <c r="AC129" s="798"/>
      <c r="AD129" s="798"/>
      <c r="AE129" s="799"/>
      <c r="AF129" s="800">
        <v>5327521</v>
      </c>
      <c r="AG129" s="798"/>
      <c r="AH129" s="798"/>
      <c r="AI129" s="798"/>
      <c r="AJ129" s="799"/>
      <c r="AK129" s="800">
        <v>5111494</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19.93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949725</v>
      </c>
      <c r="AB130" s="798"/>
      <c r="AC130" s="798"/>
      <c r="AD130" s="798"/>
      <c r="AE130" s="799"/>
      <c r="AF130" s="800">
        <v>1206636</v>
      </c>
      <c r="AG130" s="798"/>
      <c r="AH130" s="798"/>
      <c r="AI130" s="798"/>
      <c r="AJ130" s="799"/>
      <c r="AK130" s="800">
        <v>1132746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4021110</v>
      </c>
      <c r="AB131" s="781"/>
      <c r="AC131" s="781"/>
      <c r="AD131" s="781"/>
      <c r="AE131" s="782"/>
      <c r="AF131" s="783">
        <v>4120885</v>
      </c>
      <c r="AG131" s="781"/>
      <c r="AH131" s="781"/>
      <c r="AI131" s="781"/>
      <c r="AJ131" s="782"/>
      <c r="AK131" s="783">
        <v>3978748</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6.7125495199999996</v>
      </c>
      <c r="AB132" s="761"/>
      <c r="AC132" s="761"/>
      <c r="AD132" s="761"/>
      <c r="AE132" s="762"/>
      <c r="AF132" s="763">
        <v>5.7966674630000004</v>
      </c>
      <c r="AG132" s="761"/>
      <c r="AH132" s="761"/>
      <c r="AI132" s="761"/>
      <c r="AJ132" s="762"/>
      <c r="AK132" s="763">
        <v>7.2397648710000002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8.4</v>
      </c>
      <c r="AB133" s="740"/>
      <c r="AC133" s="740"/>
      <c r="AD133" s="740"/>
      <c r="AE133" s="741"/>
      <c r="AF133" s="739">
        <v>7</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1473266</v>
      </c>
      <c r="L9" s="266">
        <v>126831</v>
      </c>
      <c r="M9" s="267">
        <v>92016</v>
      </c>
      <c r="N9" s="268">
        <v>37.799999999999997</v>
      </c>
    </row>
    <row r="10" spans="1:16" x14ac:dyDescent="0.15">
      <c r="A10" s="250"/>
      <c r="B10" s="246"/>
      <c r="C10" s="246"/>
      <c r="D10" s="246"/>
      <c r="E10" s="246"/>
      <c r="F10" s="246"/>
      <c r="G10" s="1166" t="s">
        <v>479</v>
      </c>
      <c r="H10" s="1167"/>
      <c r="I10" s="1167"/>
      <c r="J10" s="1168"/>
      <c r="K10" s="269">
        <v>184263</v>
      </c>
      <c r="L10" s="270">
        <v>15863</v>
      </c>
      <c r="M10" s="271">
        <v>10652</v>
      </c>
      <c r="N10" s="272">
        <v>48.9</v>
      </c>
    </row>
    <row r="11" spans="1:16" ht="13.5" customHeight="1" x14ac:dyDescent="0.15">
      <c r="A11" s="250"/>
      <c r="B11" s="246"/>
      <c r="C11" s="246"/>
      <c r="D11" s="246"/>
      <c r="E11" s="246"/>
      <c r="F11" s="246"/>
      <c r="G11" s="1166" t="s">
        <v>480</v>
      </c>
      <c r="H11" s="1167"/>
      <c r="I11" s="1167"/>
      <c r="J11" s="1168"/>
      <c r="K11" s="269">
        <v>197043</v>
      </c>
      <c r="L11" s="270">
        <v>16963</v>
      </c>
      <c r="M11" s="271">
        <v>19007</v>
      </c>
      <c r="N11" s="272">
        <v>-10.8</v>
      </c>
    </row>
    <row r="12" spans="1:16" ht="13.5" customHeight="1" x14ac:dyDescent="0.15">
      <c r="A12" s="250"/>
      <c r="B12" s="246"/>
      <c r="C12" s="246"/>
      <c r="D12" s="246"/>
      <c r="E12" s="246"/>
      <c r="F12" s="246"/>
      <c r="G12" s="1166" t="s">
        <v>481</v>
      </c>
      <c r="H12" s="1167"/>
      <c r="I12" s="1167"/>
      <c r="J12" s="1168"/>
      <c r="K12" s="269" t="s">
        <v>482</v>
      </c>
      <c r="L12" s="270" t="s">
        <v>482</v>
      </c>
      <c r="M12" s="271">
        <v>2018</v>
      </c>
      <c r="N12" s="272" t="s">
        <v>482</v>
      </c>
    </row>
    <row r="13" spans="1:16" ht="13.5" customHeight="1" x14ac:dyDescent="0.15">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484</v>
      </c>
      <c r="H14" s="1167"/>
      <c r="I14" s="1167"/>
      <c r="J14" s="1168"/>
      <c r="K14" s="269">
        <v>91642</v>
      </c>
      <c r="L14" s="270">
        <v>7889</v>
      </c>
      <c r="M14" s="271">
        <v>4366</v>
      </c>
      <c r="N14" s="272">
        <v>80.7</v>
      </c>
    </row>
    <row r="15" spans="1:16" ht="13.5" customHeight="1" x14ac:dyDescent="0.15">
      <c r="A15" s="250"/>
      <c r="B15" s="246"/>
      <c r="C15" s="246"/>
      <c r="D15" s="246"/>
      <c r="E15" s="246"/>
      <c r="F15" s="246"/>
      <c r="G15" s="1166" t="s">
        <v>485</v>
      </c>
      <c r="H15" s="1167"/>
      <c r="I15" s="1167"/>
      <c r="J15" s="1168"/>
      <c r="K15" s="269">
        <v>50705</v>
      </c>
      <c r="L15" s="270">
        <v>4365</v>
      </c>
      <c r="M15" s="271">
        <v>2173</v>
      </c>
      <c r="N15" s="272">
        <v>100.9</v>
      </c>
    </row>
    <row r="16" spans="1:16" x14ac:dyDescent="0.15">
      <c r="A16" s="250"/>
      <c r="B16" s="246"/>
      <c r="C16" s="246"/>
      <c r="D16" s="246"/>
      <c r="E16" s="246"/>
      <c r="F16" s="246"/>
      <c r="G16" s="1169" t="s">
        <v>486</v>
      </c>
      <c r="H16" s="1170"/>
      <c r="I16" s="1170"/>
      <c r="J16" s="1171"/>
      <c r="K16" s="270">
        <v>-153997</v>
      </c>
      <c r="L16" s="270">
        <v>-13257</v>
      </c>
      <c r="M16" s="271">
        <v>-9866</v>
      </c>
      <c r="N16" s="272">
        <v>34.4</v>
      </c>
    </row>
    <row r="17" spans="1:16" x14ac:dyDescent="0.15">
      <c r="A17" s="250"/>
      <c r="B17" s="246"/>
      <c r="C17" s="246"/>
      <c r="D17" s="246"/>
      <c r="E17" s="246"/>
      <c r="F17" s="246"/>
      <c r="G17" s="1169" t="s">
        <v>170</v>
      </c>
      <c r="H17" s="1170"/>
      <c r="I17" s="1170"/>
      <c r="J17" s="1171"/>
      <c r="K17" s="270">
        <v>1842922</v>
      </c>
      <c r="L17" s="270">
        <v>158654</v>
      </c>
      <c r="M17" s="271">
        <v>120366</v>
      </c>
      <c r="N17" s="272">
        <v>31.8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14.98</v>
      </c>
      <c r="L21" s="283">
        <v>10.92</v>
      </c>
      <c r="M21" s="284">
        <v>4.0599999999999996</v>
      </c>
      <c r="N21" s="251"/>
      <c r="O21" s="285"/>
      <c r="P21" s="281"/>
    </row>
    <row r="22" spans="1:16" s="286" customFormat="1" x14ac:dyDescent="0.15">
      <c r="A22" s="281"/>
      <c r="B22" s="251"/>
      <c r="C22" s="251"/>
      <c r="D22" s="251"/>
      <c r="E22" s="251"/>
      <c r="F22" s="251"/>
      <c r="G22" s="1163" t="s">
        <v>492</v>
      </c>
      <c r="H22" s="1164"/>
      <c r="I22" s="1164"/>
      <c r="J22" s="1165"/>
      <c r="K22" s="287">
        <v>95.9</v>
      </c>
      <c r="L22" s="288">
        <v>95.8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1398038</v>
      </c>
      <c r="L32" s="296">
        <v>120355</v>
      </c>
      <c r="M32" s="297">
        <v>79817</v>
      </c>
      <c r="N32" s="298">
        <v>50.8</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t="s">
        <v>482</v>
      </c>
      <c r="N34" s="298" t="s">
        <v>482</v>
      </c>
    </row>
    <row r="35" spans="1:16" ht="27" customHeight="1" x14ac:dyDescent="0.15">
      <c r="A35" s="250"/>
      <c r="B35" s="246"/>
      <c r="C35" s="246"/>
      <c r="D35" s="246"/>
      <c r="E35" s="246"/>
      <c r="F35" s="246"/>
      <c r="G35" s="1154" t="s">
        <v>499</v>
      </c>
      <c r="H35" s="1155"/>
      <c r="I35" s="1155"/>
      <c r="J35" s="1156"/>
      <c r="K35" s="296">
        <v>60795</v>
      </c>
      <c r="L35" s="296">
        <v>5234</v>
      </c>
      <c r="M35" s="297">
        <v>25876</v>
      </c>
      <c r="N35" s="298">
        <v>-79.8</v>
      </c>
    </row>
    <row r="36" spans="1:16" ht="27" customHeight="1" x14ac:dyDescent="0.15">
      <c r="A36" s="250"/>
      <c r="B36" s="246"/>
      <c r="C36" s="246"/>
      <c r="D36" s="246"/>
      <c r="E36" s="246"/>
      <c r="F36" s="246"/>
      <c r="G36" s="1154" t="s">
        <v>500</v>
      </c>
      <c r="H36" s="1155"/>
      <c r="I36" s="1155"/>
      <c r="J36" s="1156"/>
      <c r="K36" s="296">
        <v>57455</v>
      </c>
      <c r="L36" s="296">
        <v>4946</v>
      </c>
      <c r="M36" s="297">
        <v>3089</v>
      </c>
      <c r="N36" s="298">
        <v>60.1</v>
      </c>
    </row>
    <row r="37" spans="1:16" ht="13.5" customHeight="1" x14ac:dyDescent="0.15">
      <c r="A37" s="250"/>
      <c r="B37" s="246"/>
      <c r="C37" s="246"/>
      <c r="D37" s="246"/>
      <c r="E37" s="246"/>
      <c r="F37" s="246"/>
      <c r="G37" s="1154" t="s">
        <v>501</v>
      </c>
      <c r="H37" s="1155"/>
      <c r="I37" s="1155"/>
      <c r="J37" s="1156"/>
      <c r="K37" s="296" t="s">
        <v>482</v>
      </c>
      <c r="L37" s="296" t="s">
        <v>482</v>
      </c>
      <c r="M37" s="297">
        <v>1224</v>
      </c>
      <c r="N37" s="298" t="s">
        <v>482</v>
      </c>
    </row>
    <row r="38" spans="1:16" ht="27" customHeight="1" x14ac:dyDescent="0.15">
      <c r="A38" s="250"/>
      <c r="B38" s="246"/>
      <c r="C38" s="246"/>
      <c r="D38" s="246"/>
      <c r="E38" s="246"/>
      <c r="F38" s="246"/>
      <c r="G38" s="1157" t="s">
        <v>502</v>
      </c>
      <c r="H38" s="1158"/>
      <c r="I38" s="1158"/>
      <c r="J38" s="1159"/>
      <c r="K38" s="299">
        <v>800</v>
      </c>
      <c r="L38" s="299">
        <v>69</v>
      </c>
      <c r="M38" s="300">
        <v>18</v>
      </c>
      <c r="N38" s="301">
        <v>283.3</v>
      </c>
      <c r="O38" s="295"/>
    </row>
    <row r="39" spans="1:16" x14ac:dyDescent="0.15">
      <c r="A39" s="250"/>
      <c r="B39" s="246"/>
      <c r="C39" s="246"/>
      <c r="D39" s="246"/>
      <c r="E39" s="246"/>
      <c r="F39" s="246"/>
      <c r="G39" s="1157" t="s">
        <v>503</v>
      </c>
      <c r="H39" s="1158"/>
      <c r="I39" s="1158"/>
      <c r="J39" s="1159"/>
      <c r="K39" s="302">
        <v>-96290</v>
      </c>
      <c r="L39" s="302">
        <v>-8289</v>
      </c>
      <c r="M39" s="303">
        <v>-3655</v>
      </c>
      <c r="N39" s="304">
        <v>126.8</v>
      </c>
      <c r="O39" s="295"/>
    </row>
    <row r="40" spans="1:16" ht="27" customHeight="1" x14ac:dyDescent="0.15">
      <c r="A40" s="250"/>
      <c r="B40" s="246"/>
      <c r="C40" s="246"/>
      <c r="D40" s="246"/>
      <c r="E40" s="246"/>
      <c r="F40" s="246"/>
      <c r="G40" s="1154" t="s">
        <v>504</v>
      </c>
      <c r="H40" s="1155"/>
      <c r="I40" s="1155"/>
      <c r="J40" s="1156"/>
      <c r="K40" s="302">
        <v>-1132746</v>
      </c>
      <c r="L40" s="302">
        <v>-97516</v>
      </c>
      <c r="M40" s="303">
        <v>-74052</v>
      </c>
      <c r="N40" s="304">
        <v>31.7</v>
      </c>
      <c r="O40" s="295"/>
    </row>
    <row r="41" spans="1:16" x14ac:dyDescent="0.15">
      <c r="A41" s="250"/>
      <c r="B41" s="246"/>
      <c r="C41" s="246"/>
      <c r="D41" s="246"/>
      <c r="E41" s="246"/>
      <c r="F41" s="246"/>
      <c r="G41" s="1160" t="s">
        <v>281</v>
      </c>
      <c r="H41" s="1161"/>
      <c r="I41" s="1161"/>
      <c r="J41" s="1162"/>
      <c r="K41" s="296">
        <v>288052</v>
      </c>
      <c r="L41" s="302">
        <v>24798</v>
      </c>
      <c r="M41" s="303">
        <v>32317</v>
      </c>
      <c r="N41" s="304">
        <v>-23.3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1942344</v>
      </c>
      <c r="J51" s="322">
        <v>154522</v>
      </c>
      <c r="K51" s="323">
        <v>-27</v>
      </c>
      <c r="L51" s="324">
        <v>114097</v>
      </c>
      <c r="M51" s="325">
        <v>-2.7</v>
      </c>
      <c r="N51" s="326">
        <v>-24.3</v>
      </c>
    </row>
    <row r="52" spans="1:14" x14ac:dyDescent="0.15">
      <c r="A52" s="250"/>
      <c r="B52" s="246"/>
      <c r="C52" s="246"/>
      <c r="D52" s="246"/>
      <c r="E52" s="246"/>
      <c r="F52" s="246"/>
      <c r="G52" s="327"/>
      <c r="H52" s="328" t="s">
        <v>515</v>
      </c>
      <c r="I52" s="329">
        <v>704418</v>
      </c>
      <c r="J52" s="330">
        <v>56040</v>
      </c>
      <c r="K52" s="331">
        <v>-42.4</v>
      </c>
      <c r="L52" s="332">
        <v>61630</v>
      </c>
      <c r="M52" s="333">
        <v>3.8</v>
      </c>
      <c r="N52" s="334">
        <v>-46.2</v>
      </c>
    </row>
    <row r="53" spans="1:14" x14ac:dyDescent="0.15">
      <c r="A53" s="250"/>
      <c r="B53" s="246"/>
      <c r="C53" s="246"/>
      <c r="D53" s="246"/>
      <c r="E53" s="246"/>
      <c r="F53" s="246"/>
      <c r="G53" s="312" t="s">
        <v>516</v>
      </c>
      <c r="H53" s="313"/>
      <c r="I53" s="321">
        <v>3086097</v>
      </c>
      <c r="J53" s="322">
        <v>248819</v>
      </c>
      <c r="K53" s="323">
        <v>61</v>
      </c>
      <c r="L53" s="324">
        <v>136577</v>
      </c>
      <c r="M53" s="325">
        <v>19.7</v>
      </c>
      <c r="N53" s="326">
        <v>41.3</v>
      </c>
    </row>
    <row r="54" spans="1:14" x14ac:dyDescent="0.15">
      <c r="A54" s="250"/>
      <c r="B54" s="246"/>
      <c r="C54" s="246"/>
      <c r="D54" s="246"/>
      <c r="E54" s="246"/>
      <c r="F54" s="246"/>
      <c r="G54" s="327"/>
      <c r="H54" s="328" t="s">
        <v>515</v>
      </c>
      <c r="I54" s="329">
        <v>1435571</v>
      </c>
      <c r="J54" s="330">
        <v>115744</v>
      </c>
      <c r="K54" s="331">
        <v>106.5</v>
      </c>
      <c r="L54" s="332">
        <v>59645</v>
      </c>
      <c r="M54" s="333">
        <v>-3.2</v>
      </c>
      <c r="N54" s="334">
        <v>109.7</v>
      </c>
    </row>
    <row r="55" spans="1:14" x14ac:dyDescent="0.15">
      <c r="A55" s="250"/>
      <c r="B55" s="246"/>
      <c r="C55" s="246"/>
      <c r="D55" s="246"/>
      <c r="E55" s="246"/>
      <c r="F55" s="246"/>
      <c r="G55" s="312" t="s">
        <v>517</v>
      </c>
      <c r="H55" s="313"/>
      <c r="I55" s="321">
        <v>1877444</v>
      </c>
      <c r="J55" s="322">
        <v>154688</v>
      </c>
      <c r="K55" s="323">
        <v>-37.799999999999997</v>
      </c>
      <c r="L55" s="324">
        <v>132212</v>
      </c>
      <c r="M55" s="325">
        <v>-3.2</v>
      </c>
      <c r="N55" s="326">
        <v>-34.6</v>
      </c>
    </row>
    <row r="56" spans="1:14" x14ac:dyDescent="0.15">
      <c r="A56" s="250"/>
      <c r="B56" s="246"/>
      <c r="C56" s="246"/>
      <c r="D56" s="246"/>
      <c r="E56" s="246"/>
      <c r="F56" s="246"/>
      <c r="G56" s="327"/>
      <c r="H56" s="328" t="s">
        <v>515</v>
      </c>
      <c r="I56" s="329">
        <v>918327</v>
      </c>
      <c r="J56" s="330">
        <v>75663</v>
      </c>
      <c r="K56" s="331">
        <v>-34.6</v>
      </c>
      <c r="L56" s="332">
        <v>67114</v>
      </c>
      <c r="M56" s="333">
        <v>12.5</v>
      </c>
      <c r="N56" s="334">
        <v>-47.1</v>
      </c>
    </row>
    <row r="57" spans="1:14" x14ac:dyDescent="0.15">
      <c r="A57" s="250"/>
      <c r="B57" s="246"/>
      <c r="C57" s="246"/>
      <c r="D57" s="246"/>
      <c r="E57" s="246"/>
      <c r="F57" s="246"/>
      <c r="G57" s="312" t="s">
        <v>518</v>
      </c>
      <c r="H57" s="313"/>
      <c r="I57" s="321">
        <v>1878247</v>
      </c>
      <c r="J57" s="322">
        <v>158168</v>
      </c>
      <c r="K57" s="323">
        <v>2.2000000000000002</v>
      </c>
      <c r="L57" s="324">
        <v>93741</v>
      </c>
      <c r="M57" s="325">
        <v>-29.1</v>
      </c>
      <c r="N57" s="326">
        <v>31.3</v>
      </c>
    </row>
    <row r="58" spans="1:14" x14ac:dyDescent="0.15">
      <c r="A58" s="250"/>
      <c r="B58" s="246"/>
      <c r="C58" s="246"/>
      <c r="D58" s="246"/>
      <c r="E58" s="246"/>
      <c r="F58" s="246"/>
      <c r="G58" s="327"/>
      <c r="H58" s="328" t="s">
        <v>515</v>
      </c>
      <c r="I58" s="329">
        <v>1127245</v>
      </c>
      <c r="J58" s="330">
        <v>94926</v>
      </c>
      <c r="K58" s="331">
        <v>25.5</v>
      </c>
      <c r="L58" s="332">
        <v>46285</v>
      </c>
      <c r="M58" s="333">
        <v>-31</v>
      </c>
      <c r="N58" s="334">
        <v>56.5</v>
      </c>
    </row>
    <row r="59" spans="1:14" x14ac:dyDescent="0.15">
      <c r="A59" s="250"/>
      <c r="B59" s="246"/>
      <c r="C59" s="246"/>
      <c r="D59" s="246"/>
      <c r="E59" s="246"/>
      <c r="F59" s="246"/>
      <c r="G59" s="312" t="s">
        <v>519</v>
      </c>
      <c r="H59" s="313"/>
      <c r="I59" s="321">
        <v>3870165</v>
      </c>
      <c r="J59" s="322">
        <v>333175</v>
      </c>
      <c r="K59" s="323">
        <v>110.6</v>
      </c>
      <c r="L59" s="324">
        <v>107537</v>
      </c>
      <c r="M59" s="325">
        <v>14.7</v>
      </c>
      <c r="N59" s="326">
        <v>95.9</v>
      </c>
    </row>
    <row r="60" spans="1:14" x14ac:dyDescent="0.15">
      <c r="A60" s="250"/>
      <c r="B60" s="246"/>
      <c r="C60" s="246"/>
      <c r="D60" s="246"/>
      <c r="E60" s="246"/>
      <c r="F60" s="246"/>
      <c r="G60" s="327"/>
      <c r="H60" s="328" t="s">
        <v>515</v>
      </c>
      <c r="I60" s="335">
        <v>2458836</v>
      </c>
      <c r="J60" s="330">
        <v>211677</v>
      </c>
      <c r="K60" s="331">
        <v>123</v>
      </c>
      <c r="L60" s="332">
        <v>57923</v>
      </c>
      <c r="M60" s="333">
        <v>25.1</v>
      </c>
      <c r="N60" s="334">
        <v>97.9</v>
      </c>
    </row>
    <row r="61" spans="1:14" x14ac:dyDescent="0.15">
      <c r="A61" s="250"/>
      <c r="B61" s="246"/>
      <c r="C61" s="246"/>
      <c r="D61" s="246"/>
      <c r="E61" s="246"/>
      <c r="F61" s="246"/>
      <c r="G61" s="312" t="s">
        <v>520</v>
      </c>
      <c r="H61" s="336"/>
      <c r="I61" s="337">
        <v>2530859</v>
      </c>
      <c r="J61" s="338">
        <v>209874</v>
      </c>
      <c r="K61" s="339">
        <v>21.8</v>
      </c>
      <c r="L61" s="340">
        <v>116833</v>
      </c>
      <c r="M61" s="341">
        <v>-0.1</v>
      </c>
      <c r="N61" s="326">
        <v>21.9</v>
      </c>
    </row>
    <row r="62" spans="1:14" x14ac:dyDescent="0.15">
      <c r="A62" s="250"/>
      <c r="B62" s="246"/>
      <c r="C62" s="246"/>
      <c r="D62" s="246"/>
      <c r="E62" s="246"/>
      <c r="F62" s="246"/>
      <c r="G62" s="327"/>
      <c r="H62" s="328" t="s">
        <v>515</v>
      </c>
      <c r="I62" s="329">
        <v>1328879</v>
      </c>
      <c r="J62" s="330">
        <v>110810</v>
      </c>
      <c r="K62" s="331">
        <v>35.6</v>
      </c>
      <c r="L62" s="332">
        <v>58519</v>
      </c>
      <c r="M62" s="333">
        <v>1.4</v>
      </c>
      <c r="N62" s="334">
        <v>34.200000000000003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21.08</v>
      </c>
      <c r="G47" s="12">
        <v>22.14</v>
      </c>
      <c r="H47" s="12">
        <v>17.96</v>
      </c>
      <c r="I47" s="12">
        <v>20.52</v>
      </c>
      <c r="J47" s="13">
        <v>25.34</v>
      </c>
    </row>
    <row r="48" spans="2:10" ht="57.75" customHeight="1" x14ac:dyDescent="0.15">
      <c r="B48" s="14"/>
      <c r="C48" s="1174" t="s">
        <v>4</v>
      </c>
      <c r="D48" s="1174"/>
      <c r="E48" s="1175"/>
      <c r="F48" s="15">
        <v>1.8</v>
      </c>
      <c r="G48" s="16">
        <v>5.77</v>
      </c>
      <c r="H48" s="16">
        <v>7.31</v>
      </c>
      <c r="I48" s="16">
        <v>5.61</v>
      </c>
      <c r="J48" s="17">
        <v>2.8</v>
      </c>
    </row>
    <row r="49" spans="2:10" ht="57.75" customHeight="1" thickBot="1" x14ac:dyDescent="0.2">
      <c r="B49" s="18"/>
      <c r="C49" s="1176" t="s">
        <v>5</v>
      </c>
      <c r="D49" s="1176"/>
      <c r="E49" s="1177"/>
      <c r="F49" s="19" t="s">
        <v>527</v>
      </c>
      <c r="G49" s="20">
        <v>3.99</v>
      </c>
      <c r="H49" s="20">
        <v>7.11</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裕貴</dc:creator>
  <cp:lastModifiedBy> </cp:lastModifiedBy>
  <cp:lastPrinted>2018-10-22T12:51:33Z</cp:lastPrinted>
  <dcterms:created xsi:type="dcterms:W3CDTF">2018-04-19T07:57:35Z</dcterms:created>
  <dcterms:modified xsi:type="dcterms:W3CDTF">2018-11-28T13:18:59Z</dcterms:modified>
</cp:coreProperties>
</file>