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89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c r="AP63" i="12"/>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5" i="10"/>
  <c r="CO34" i="10"/>
  <c r="AM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<sst xmlns="http://schemas.openxmlformats.org/spreadsheetml/2006/main" count="1141" uniqueCount="587">
  <si>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</si>
  <si>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</si>
  <si>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</si>
  <si>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</si>
  <si>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</si>
  <si>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</si>
  <si>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</si>
  <si>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</si>
  <si>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</si>
  <si>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</si>
  <si>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</si>
  <si>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</si>
  <si>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</si>
  <si>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</si>
  <si>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</si>
  <si>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</si>
  <si>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</si>
  <si>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</si>
  <si>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</si>
  <si>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</si>
  <si>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</si>
  <si>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</si>
  <si>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</si>
  <si>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</si>
  <si>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</si>
  <si>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</si>
  <si>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</si>
  <si>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</si>
  <si>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</si>
  <si>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</si>
  <si>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</si>
  <si>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</si>
  <si>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</si>
  <si>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</si>
  <si>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</si>
  <si>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</si>
  <si>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</si>
  <si>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</si>
  <si>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</si>
  <si>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</si>
  <si>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</si>
  <si>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</si>
  <si>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</si>
  <si>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</si>
  <si>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</si>
  <si>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</si>
  <si>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</si>
  <si>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</si>
  <si>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</si>
  <si>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</si>
  <si>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</si>
  <si>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</si>
  <si>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</si>
  <si>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</si>
  <si>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</si>
  <si>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</si>
  <si>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</si>
  <si>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</si>
  <si>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</si>
  <si>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</si>
  <si>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</si>
  <si>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</si>
  <si>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</si>
  <si>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</si>
  <si>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</si>
  <si>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</si>
  <si>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</si>
  <si>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</si>
  <si>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</si>
  <si>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</si>
  <si>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</si>
  <si>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</si>
  <si>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</si>
  <si>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</si>
  <si>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</si>
  <si>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</si>
  <si>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</si>
  <si>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</si>
  <si>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</si>
  <si>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</si>
  <si>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</si>
  <si>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</si>
  <si>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</si>
  <si>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</si>
  <si>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</si>
  <si>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</si>
  <si>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</si>
  <si>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</si>
  <si>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</si>
  <si>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</si>
  <si>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</si>
  <si>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</si>
  <si>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田野町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</si>
  <si>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</si>
  <si>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</si>
  <si>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</si>
  <si>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</si>
  <si>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</si>
  <si>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</si>
  <si>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</si>
  <si>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</si>
  <si>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</si>
  <si>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</si>
  <si>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</si>
  <si>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</si>
  <si>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</si>
  <si>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</si>
  <si>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</si>
  <si>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</si>
  <si>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</si>
  <si>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</si>
  <si>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</si>
  <si>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</si>
  <si>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</si>
  <si>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</si>
  <si>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</si>
  <si>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</si>
  <si>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</si>
  <si>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</si>
  <si>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</si>
  <si>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</si>
  <si>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</si>
  <si>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</si>
  <si>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</si>
  <si>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</si>
  <si>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</si>
  <si>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</si>
  <si>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</si>
  <si>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</si>
  <si>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</si>
  <si>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</si>
  <si>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</si>
  <si>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</si>
  <si>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</si>
  <si>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</si>
  <si>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</si>
  <si>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</si>
  <si>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</si>
  <si>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</si>
  <si>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</si>
  <si>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</si>
  <si>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</si>
  <si>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</si>
  <si>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</si>
  <si>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0"/>
  </si>
  <si>
    <t>うち日本人(％)</t>
    <phoneticPr fontId="5"/>
  </si>
  <si>
    <t>-3.2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</si>
  <si>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</si>
  <si>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</si>
  <si>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</si>
  <si>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</si>
  <si>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</si>
  <si>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</si>
  <si>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</si>
  <si>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</si>
  <si>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</si>
  <si>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</si>
  <si>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</si>
  <si>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</si>
  <si>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</si>
  <si>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</si>
  <si>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</si>
  <si>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</si>
  <si>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</si>
  <si>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</si>
  <si>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</si>
  <si>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</si>
  <si>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</si>
  <si>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</si>
  <si>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</si>
  <si>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</si>
  <si>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</si>
  <si>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</si>
  <si>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</si>
  <si>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</si>
  <si>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</si>
  <si>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</si>
  <si>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</si>
  <si>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</si>
  <si>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</si>
  <si>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</si>
  <si>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</si>
  <si>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</si>
  <si>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</si>
  <si>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</si>
  <si>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</si>
  <si>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</si>
  <si>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</si>
  <si>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</si>
  <si>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</si>
  <si>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</si>
  <si>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</si>
  <si>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</si>
  <si>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</si>
  <si>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</si>
  <si>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</si>
  <si>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</si>
  <si>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</si>
  <si>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</si>
  <si>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</si>
  <si>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</si>
  <si>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</si>
  <si>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</si>
  <si>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</si>
  <si>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高知県田野町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</si>
  <si>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</si>
  <si>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</si>
  <si>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</si>
  <si>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</si>
  <si>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</si>
  <si>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</si>
  <si>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</si>
  <si>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</si>
  <si>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</si>
  <si>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</si>
  <si>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</si>
  <si>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</si>
  <si>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</si>
  <si>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</si>
  <si>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</si>
  <si>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</si>
  <si>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</si>
  <si>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</si>
  <si>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</si>
  <si>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</si>
  <si>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</si>
  <si>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</si>
  <si>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</si>
  <si>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</si>
  <si>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</si>
  <si>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</si>
  <si>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</si>
  <si>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</si>
  <si>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</si>
  <si>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</si>
  <si>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</si>
  <si>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</si>
  <si>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</si>
  <si>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</si>
  <si>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</si>
  <si>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</si>
  <si>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</si>
  <si>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</si>
  <si>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</si>
  <si>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</si>
  <si>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</si>
  <si>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</si>
  <si>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</si>
  <si>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</si>
  <si>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</si>
  <si>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</si>
  <si>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</si>
  <si>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</si>
  <si>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</si>
  <si>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</si>
  <si>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</si>
  <si>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</si>
  <si>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</si>
  <si>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</si>
  <si>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</si>
  <si>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</si>
  <si>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</si>
  <si>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</si>
  <si>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</si>
  <si>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</si>
  <si>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</si>
  <si>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</si>
  <si>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</si>
  <si>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</si>
  <si>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</si>
  <si>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</si>
  <si>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</si>
  <si>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</si>
  <si>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</si>
  <si>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</si>
  <si>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</si>
  <si>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</si>
  <si>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</si>
  <si>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</si>
  <si>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</si>
  <si>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</si>
  <si>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</si>
  <si>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</si>
  <si>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</si>
  <si>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</si>
  <si>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</si>
  <si>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</si>
  <si>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</si>
  <si>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</si>
  <si>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</si>
  <si>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</si>
  <si>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</si>
  <si>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</si>
  <si>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</si>
  <si>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</si>
  <si>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</si>
  <si>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</si>
  <si>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</si>
  <si>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</si>
  <si>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</si>
  <si>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</si>
  <si>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</si>
  <si>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</si>
  <si>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</si>
  <si>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</si>
  <si>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</si>
  <si>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</si>
  <si>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</si>
  <si>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</si>
  <si>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</si>
  <si>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</si>
  <si>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</si>
  <si>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</si>
  <si>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</si>
  <si>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</si>
  <si>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</si>
  <si>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</si>
  <si>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</si>
  <si>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</si>
  <si>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</si>
  <si>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</si>
  <si>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</si>
  <si>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</si>
  <si>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</si>
  <si>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</si>
  <si>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</si>
  <si>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</si>
  <si>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</si>
  <si>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</si>
  <si>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</si>
  <si>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</si>
  <si>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</si>
  <si>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</si>
  <si>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</si>
  <si>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</si>
  <si>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</si>
  <si>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</si>
  <si>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</si>
  <si>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</si>
  <si>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</si>
  <si>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</si>
  <si>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</si>
  <si>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</si>
  <si>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</si>
  <si>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</si>
  <si>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</si>
  <si>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</si>
  <si>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</si>
  <si>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</si>
  <si>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</si>
  <si>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</si>
  <si>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</si>
  <si>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</si>
  <si>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</si>
  <si>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</si>
  <si>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高知県田野町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</si>
  <si>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</si>
  <si>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</si>
  <si>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</si>
  <si>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</si>
  <si>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</si>
  <si>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</si>
  <si>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</si>
  <si>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</si>
  <si>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</si>
  <si>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</si>
  <si>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</si>
  <si>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</si>
  <si>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</si>
  <si>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</si>
  <si>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</si>
  <si>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</si>
  <si>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</si>
  <si>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</si>
  <si>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</si>
  <si>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</si>
  <si>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</si>
  <si>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</si>
  <si>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</si>
  <si>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</si>
  <si>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</si>
  <si>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</si>
  <si>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</si>
  <si>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</si>
  <si>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</si>
  <si>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</si>
  <si>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</si>
  <si>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</si>
  <si>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</si>
  <si>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</si>
  <si>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</si>
  <si>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</si>
  <si>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</si>
  <si>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</si>
  <si>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</si>
  <si>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</si>
  <si>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</si>
  <si>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</si>
  <si>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</si>
  <si>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</si>
  <si>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</si>
  <si>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</si>
  <si>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</si>
  <si>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</si>
  <si>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</si>
  <si>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</si>
  <si>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</si>
  <si>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</si>
  <si>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</si>
  <si>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</si>
  <si>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</si>
  <si>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</si>
  <si>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</si>
  <si>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</si>
  <si>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</si>
  <si>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</si>
  <si>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</si>
  <si>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</si>
  <si>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</si>
  <si>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</si>
  <si>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</si>
  <si>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</si>
  <si>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</si>
  <si>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</si>
  <si>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</si>
  <si>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</si>
  <si>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</si>
  <si>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</si>
  <si>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</si>
  <si>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</si>
  <si>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</si>
  <si>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</si>
  <si>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</si>
  <si>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</si>
  <si>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</si>
  <si>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</si>
  <si>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</si>
  <si>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</si>
  <si>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</si>
  <si>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</si>
  <si>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</si>
  <si>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</si>
  <si>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</si>
  <si>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</si>
  <si>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</si>
  <si>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</si>
  <si>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</si>
  <si>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</si>
  <si>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</si>
  <si>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</si>
  <si>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</si>
  <si>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</si>
  <si>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</si>
  <si>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</si>
  <si>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</si>
  <si>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</si>
  <si>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</si>
  <si>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</si>
  <si>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</si>
  <si>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</si>
  <si>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</si>
  <si>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</si>
  <si>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</si>
  <si>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</si>
  <si>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</si>
  <si>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</si>
  <si>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</si>
  <si>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</si>
  <si>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</si>
  <si>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</si>
  <si>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</si>
  <si>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</si>
  <si>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</si>
  <si>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</si>
  <si>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</si>
  <si>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</si>
  <si>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</si>
  <si>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</si>
  <si>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</si>
  <si>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</si>
  <si>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</si>
  <si>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</si>
  <si>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</si>
  <si>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</si>
  <si>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</si>
  <si>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</si>
  <si>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</si>
  <si>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</si>
  <si>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</si>
  <si>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</si>
  <si>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</si>
  <si>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</si>
  <si>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</si>
  <si>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</si>
  <si>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</si>
  <si>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</si>
  <si>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</si>
  <si>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</si>
  <si>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</si>
  <si>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</si>
  <si>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</si>
  <si>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</si>
  <si>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</si>
  <si>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</si>
  <si>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</si>
  <si>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</si>
  <si>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</si>
  <si>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</si>
  <si>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</si>
  <si>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</si>
  <si>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</si>
  <si>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</si>
  <si>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</si>
  <si>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</si>
  <si>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</si>
  <si>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</si>
  <si>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</si>
  <si>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</si>
  <si>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</si>
  <si>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</si>
  <si>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</si>
  <si>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</si>
  <si>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</si>
  <si>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</si>
  <si>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</si>
  <si>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</si>
  <si>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</si>
  <si>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</si>
  <si>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</si>
  <si>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</si>
  <si>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</si>
  <si>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</si>
  <si>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</si>
  <si>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</si>
  <si>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</si>
  <si>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</si>
  <si>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</si>
  <si>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</si>
  <si>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</si>
  <si>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</si>
  <si>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</si>
  <si>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</si>
  <si>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</si>
  <si>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</si>
  <si>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</si>
  <si>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</si>
  <si>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</si>
  <si>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0.36</t>
  </si>
  <si>
    <t>▲ 0.02</t>
  </si>
  <si>
    <t>▲ 0.46</t>
  </si>
  <si>
    <t>一般会計</t>
  </si>
  <si>
    <t>国民健康保険特別会計</t>
  </si>
  <si>
    <t>簡易水道事業特別会計</t>
  </si>
  <si>
    <t>後期高齢者医療特別会計</t>
  </si>
  <si>
    <t>その他会計（赤字）</t>
  </si>
  <si>
    <t>その他会計（黒字）</t>
  </si>
  <si>
    <t>安芸広域市町村圏特別養護老人ホーム組合(一般会計)</t>
    <rPh sb="0" eb="2">
      <t>アキ</t>
    </rPh>
    <rPh sb="2" eb="4">
      <t>コウイキ</t>
    </rPh>
    <rPh sb="4" eb="7">
      <t>シチョウソン</t>
    </rPh>
    <rPh sb="7" eb="8">
      <t>ケン</t>
    </rPh>
    <rPh sb="8" eb="10">
      <t>トクベツ</t>
    </rPh>
    <rPh sb="10" eb="12">
      <t>ヨウゴ</t>
    </rPh>
    <rPh sb="12" eb="14">
      <t>ロウジン</t>
    </rPh>
    <rPh sb="17" eb="19">
      <t>クミアイ</t>
    </rPh>
    <rPh sb="20" eb="22">
      <t>イッパン</t>
    </rPh>
    <rPh sb="22" eb="24">
      <t>カイケイ</t>
    </rPh>
    <phoneticPr fontId="2"/>
  </si>
  <si>
    <t>高知県広域食肉センター事務組合(一般会計)</t>
    <rPh sb="0" eb="3">
      <t>コウチケン</t>
    </rPh>
    <rPh sb="3" eb="5">
      <t>コウイキ</t>
    </rPh>
    <rPh sb="5" eb="7">
      <t>ショクニク</t>
    </rPh>
    <rPh sb="11" eb="13">
      <t>ジム</t>
    </rPh>
    <rPh sb="13" eb="15">
      <t>クミアイ</t>
    </rPh>
    <rPh sb="16" eb="18">
      <t>イッパン</t>
    </rPh>
    <rPh sb="18" eb="20">
      <t>カイケイ</t>
    </rPh>
    <phoneticPr fontId="2"/>
  </si>
  <si>
    <t>安芸広域市町村圏事務組合(一般会計)</t>
    <rPh sb="0" eb="2">
      <t>アキ</t>
    </rPh>
    <rPh sb="2" eb="4">
      <t>コウイキ</t>
    </rPh>
    <rPh sb="4" eb="7">
      <t>シチョウソン</t>
    </rPh>
    <rPh sb="7" eb="8">
      <t>ケン</t>
    </rPh>
    <rPh sb="8" eb="10">
      <t>ジム</t>
    </rPh>
    <rPh sb="10" eb="12">
      <t>クミアイ</t>
    </rPh>
    <rPh sb="13" eb="15">
      <t>イッパン</t>
    </rPh>
    <rPh sb="15" eb="17">
      <t>カイケイ</t>
    </rPh>
    <phoneticPr fontId="2"/>
  </si>
  <si>
    <t>安芸広域市町村圏事務組合(滞納整理事業特別会計)</t>
    <rPh sb="0" eb="2">
      <t>アキ</t>
    </rPh>
    <rPh sb="2" eb="4">
      <t>コウイキ</t>
    </rPh>
    <rPh sb="4" eb="8">
      <t>シチョウソンケン</t>
    </rPh>
    <rPh sb="8" eb="12">
      <t>ジムクミアイ</t>
    </rPh>
    <rPh sb="13" eb="15">
      <t>タイノウ</t>
    </rPh>
    <rPh sb="15" eb="17">
      <t>セイリ</t>
    </rPh>
    <rPh sb="17" eb="19">
      <t>ジギョウ</t>
    </rPh>
    <rPh sb="19" eb="21">
      <t>トクベツ</t>
    </rPh>
    <rPh sb="21" eb="23">
      <t>カイケイ</t>
    </rPh>
    <phoneticPr fontId="2"/>
  </si>
  <si>
    <t>中芸広域連合(一般会計)</t>
    <rPh sb="0" eb="2">
      <t>チュウゲイ</t>
    </rPh>
    <rPh sb="2" eb="4">
      <t>コウイキ</t>
    </rPh>
    <rPh sb="4" eb="6">
      <t>レンゴウ</t>
    </rPh>
    <rPh sb="7" eb="9">
      <t>イッパン</t>
    </rPh>
    <rPh sb="9" eb="11">
      <t>カイケイ</t>
    </rPh>
    <phoneticPr fontId="2"/>
  </si>
  <si>
    <t>中芸広域連合(介護保険事業特別会計)</t>
    <rPh sb="0" eb="2">
      <t>チュウゲイ</t>
    </rPh>
    <rPh sb="2" eb="4">
      <t>コウイキ</t>
    </rPh>
    <rPh sb="4" eb="6">
      <t>レンゴウ</t>
    </rPh>
    <rPh sb="7" eb="9">
      <t>カイゴ</t>
    </rPh>
    <rPh sb="9" eb="11">
      <t>ホケン</t>
    </rPh>
    <rPh sb="11" eb="13">
      <t>ジギョウ</t>
    </rPh>
    <rPh sb="13" eb="15">
      <t>トクベツ</t>
    </rPh>
    <rPh sb="15" eb="17">
      <t>カイケイ</t>
    </rPh>
    <phoneticPr fontId="2"/>
  </si>
  <si>
    <t>こうち人づくり広域連合(一般会計)</t>
    <rPh sb="3" eb="4">
      <t>ヒト</t>
    </rPh>
    <rPh sb="7" eb="9">
      <t>コウイキ</t>
    </rPh>
    <rPh sb="9" eb="11">
      <t>レンゴウ</t>
    </rPh>
    <rPh sb="12" eb="14">
      <t>イッパン</t>
    </rPh>
    <rPh sb="14" eb="16">
      <t>カイケイ</t>
    </rPh>
    <phoneticPr fontId="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</si>
  <si>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</si>
  <si>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</si>
  <si>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</si>
  <si>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高知県後期高齢者医療広域連合(特別会計)</t>
  </si>
  <si>
    <t>まちづくり基金</t>
    <phoneticPr fontId="11"/>
  </si>
  <si>
    <t>ふるさと応援基金</t>
    <phoneticPr fontId="11"/>
  </si>
  <si>
    <t>施設整備基金</t>
    <phoneticPr fontId="11"/>
  </si>
  <si>
    <t>防災対策加速化基金</t>
    <phoneticPr fontId="11"/>
  </si>
  <si>
    <t>地域福祉基金</t>
    <phoneticPr fontId="11"/>
  </si>
  <si>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</si>
  <si>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</si>
  <si>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</si>
  <si>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</si>
  <si>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</si>
  <si>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</si>
  <si>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t>
    </r>
    <r>
      <rPr>
        <sz val="10"/>
        <color indexed="8"/>
        <rFont val="ＭＳ Ｐゴシック"/>
        <family val="3"/>
        <charset val="128"/>
      </rPr>
      <t>将来負担比率については、基金等の充当財源があり、地方債の新規発行を抑制してきた結果、数値としては計上していない状況である。しかしながら、有形固定資産減価償却率が類似団体平均よりも上回っている状況であり更新時期を迎えた施設については複合化や集約化も検討しており、さらに今後、大型建設事業等も予定している事から、地方債の増加が予想される。一時的な将来負担が増加する事が予想されるが、集約化や複合化を進めていく事で公共施設等の維持管理に要する経費の減少が見込まれる。</t>
    </r>
  </si>
  <si>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</si>
  <si>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</si>
  <si>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</si>
  <si>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</si>
  <si>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</si>
  <si>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</si>
  <si>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t>
    </r>
    <r>
      <rPr>
        <sz val="10"/>
        <color indexed="8"/>
        <rFont val="ＭＳ Ｐゴシック"/>
        <family val="3"/>
        <charset val="128"/>
      </rPr>
      <t>実質公債費比率は、平成25年では12.1％であったが平成29年には1.9％まで減少している。これは近年、繰上償還等による地方債残高の減少によることや普通交付税を中心とした標準財政規模が近年増加傾向となったことが挙げられるが、今後は起債を主な財源と想定する大型事業が控えている状況の為、当比率及び将来負担比率は上昇していく事が予想される。
　この二つの比率が上昇しないように、これまで以上に公債費の適正化に取り組んでいく必要がある。</t>
    </r>
  </si>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</sst>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xmlns:c16r2="http://schemas.microsoft.com/office/drawing/2015/06/chart">
            <c:ext xmlns:c16="http://schemas.microsoft.com/office/drawing/2014/chart" uri="{C3380CC4-5D6E-409C-BE32-E72D297353CC}">
              <c16:uniqueId val="{00000000-66CF-4A87-97A8-2B125E9615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138335</c:v>
                </c:pt>
                <c:pt idx="1">
                  <c:v>237698</c:v>
                </c:pt>
                <c:pt idx="2">
                  <c:v>165070</c:v>
                </c:pt>
                <c:pt idx="3">
                  <c:v>147356</c:v>
                </c:pt>
                <c:pt idx="4">
                  <c:v>117389</c:v>
                </c:pt>
              </c:numCache>
            </c:numRef>
          </c:val>
          <c:smooth val="0"/>
          <c:extLst xmlns:c16r2="http://schemas.microsoft.com/office/drawing/2015/06/chart">
            <c:ext xmlns:c16="http://schemas.microsoft.com/office/drawing/2014/chart" uri="{C3380CC4-5D6E-409C-BE32-E72D297353CC}">
              <c16:uniqueId val="{00000001-66CF-4A87-97A8-2B125E96154F}"/>
            </c:ext>
          </c:extLst>
        </c:ser>
        <c:dLbls>
          <c:showLegendKey val="0"/>
          <c:showVal val="0"/>
          <c:showCatName val="0"/>
          <c:showSerName val="0"/>
          <c:showPercent val="0"/>
          <c:showBubbleSize val="0"/>
        </c:dLbls>
        <c:marker val="1"/>
        <c:smooth val="0"/>
        <c:axId val="101507072"/>
        <c:axId val="101508992"/>
      </c:lineChart>
      <c:catAx>
        <c:axId val="101507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508992"/>
        <c:crosses val="autoZero"/>
        <c:auto val="1"/>
        <c:lblAlgn val="ctr"/>
        <c:lblOffset val="100"/>
        <c:tickLblSkip val="1"/>
        <c:tickMarkSkip val="1"/>
        <c:noMultiLvlLbl val="0"/>
      </c:catAx>
      <c:valAx>
        <c:axId val="10150899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507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2.46</c:v>
                </c:pt>
                <c:pt idx="1">
                  <c:v>2.35</c:v>
                </c:pt>
                <c:pt idx="2">
                  <c:v>2.19</c:v>
                </c:pt>
                <c:pt idx="3">
                  <c:v>2.61</c:v>
                </c:pt>
                <c:pt idx="4">
                  <c:v>2.16</c:v>
                </c:pt>
              </c:numCache>
            </c:numRef>
          </c:val>
          <c:extLst xmlns:c16r2="http://schemas.microsoft.com/office/drawing/2015/06/chart">
            <c:ext xmlns:c16="http://schemas.microsoft.com/office/drawing/2014/chart" uri="{C3380CC4-5D6E-409C-BE32-E72D297353CC}">
              <c16:uniqueId val="{00000000-6562-41E6-A5A1-EBE2BA1E6D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17.22</c:v>
                </c:pt>
                <c:pt idx="1">
                  <c:v>16.7</c:v>
                </c:pt>
                <c:pt idx="2">
                  <c:v>19.79</c:v>
                </c:pt>
                <c:pt idx="3">
                  <c:v>21.65</c:v>
                </c:pt>
                <c:pt idx="4">
                  <c:v>21.79</c:v>
                </c:pt>
              </c:numCache>
            </c:numRef>
          </c:val>
          <c:extLst xmlns:c16r2="http://schemas.microsoft.com/office/drawing/2015/06/chart">
            <c:ext xmlns:c16="http://schemas.microsoft.com/office/drawing/2014/chart" uri="{C3380CC4-5D6E-409C-BE32-E72D297353CC}">
              <c16:uniqueId val="{00000001-6562-41E6-A5A1-EBE2BA1E6D9B}"/>
            </c:ext>
          </c:extLst>
        </c:ser>
        <c:dLbls>
          <c:showLegendKey val="0"/>
          <c:showVal val="0"/>
          <c:showCatName val="0"/>
          <c:showSerName val="0"/>
          <c:showPercent val="0"/>
          <c:showBubbleSize val="0"/>
        </c:dLbls>
        <c:gapWidth val="250"/>
        <c:overlap val="100"/>
        <c:axId val="124078720"/>
        <c:axId val="124080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-0.36</c:v>
                </c:pt>
                <c:pt idx="1">
                  <c:v>-0.02</c:v>
                </c:pt>
                <c:pt idx="2">
                  <c:v>36.64</c:v>
                </c:pt>
                <c:pt idx="3">
                  <c:v>2.54</c:v>
                </c:pt>
                <c:pt idx="4">
                  <c:v>-0.46</c:v>
                </c:pt>
              </c:numCache>
            </c:numRef>
          </c:val>
          <c:smooth val="0"/>
          <c:extLst xmlns:c16r2="http://schemas.microsoft.com/office/drawing/2015/06/chart">
            <c:ext xmlns:c16="http://schemas.microsoft.com/office/drawing/2014/chart" uri="{C3380CC4-5D6E-409C-BE32-E72D297353CC}">
              <c16:uniqueId val="{00000002-6562-41E6-A5A1-EBE2BA1E6D9B}"/>
            </c:ext>
          </c:extLst>
        </c:ser>
        <c:dLbls>
          <c:showLegendKey val="0"/>
          <c:showVal val="0"/>
          <c:showCatName val="0"/>
          <c:showSerName val="0"/>
          <c:showPercent val="0"/>
          <c:showBubbleSize val="0"/>
        </c:dLbls>
        <c:marker val="1"/>
        <c:smooth val="0"/>
        <c:axId val="124078720"/>
        <c:axId val="124080896"/>
      </c:lineChart>
      <c:catAx>
        <c:axId val="12407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080896"/>
        <c:crosses val="autoZero"/>
        <c:auto val="1"/>
        <c:lblAlgn val="ctr"/>
        <c:lblOffset val="100"/>
        <c:tickLblSkip val="1"/>
        <c:tickMarkSkip val="1"/>
        <c:noMultiLvlLbl val="0"/>
      </c:catAx>
      <c:valAx>
        <c:axId val="124080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078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4A1-4062-B252-36C78C0B69C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4A1-4062-B252-36C78C0B69C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C4A1-4062-B252-36C78C0B69C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C4A1-4062-B252-36C78C0B69C2}"/>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C4A1-4062-B252-36C78C0B69C2}"/>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C4A1-4062-B252-36C78C0B69C2}"/>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0.01</c:v>
                </c:pt>
                <c:pt idx="2">
                  <c:v>#N/A</c:v>
                </c:pt>
                <c:pt idx="3">
                  <c:v>0.03</c:v>
                </c:pt>
                <c:pt idx="4">
                  <c:v>#N/A</c:v>
                </c:pt>
                <c:pt idx="5">
                  <c:v>0.04</c:v>
                </c:pt>
                <c:pt idx="6">
                  <c:v>#N/A</c:v>
                </c:pt>
                <c:pt idx="7">
                  <c:v>0.03</c:v>
                </c:pt>
                <c:pt idx="8">
                  <c:v>#N/A</c:v>
                </c:pt>
                <c:pt idx="9">
                  <c:v>0</c:v>
                </c:pt>
              </c:numCache>
            </c:numRef>
          </c:val>
          <c:extLst xmlns:c16r2="http://schemas.microsoft.com/office/drawing/2015/06/chart">
            <c:ext xmlns:c16="http://schemas.microsoft.com/office/drawing/2014/chart" uri="{C3380CC4-5D6E-409C-BE32-E72D297353CC}">
              <c16:uniqueId val="{00000006-C4A1-4062-B252-36C78C0B69C2}"/>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0.05</c:v>
                </c:pt>
                <c:pt idx="2">
                  <c:v>#N/A</c:v>
                </c:pt>
                <c:pt idx="3">
                  <c:v>4.4000000000000004</c:v>
                </c:pt>
                <c:pt idx="4">
                  <c:v>#N/A</c:v>
                </c:pt>
                <c:pt idx="5">
                  <c:v>0.04</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7-C4A1-4062-B252-36C78C0B69C2}"/>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0.08</c:v>
                </c:pt>
                <c:pt idx="2">
                  <c:v>#N/A</c:v>
                </c:pt>
                <c:pt idx="3">
                  <c:v>0.22</c:v>
                </c:pt>
                <c:pt idx="4">
                  <c:v>#N/A</c:v>
                </c:pt>
                <c:pt idx="5">
                  <c:v>0.78</c:v>
                </c:pt>
                <c:pt idx="6">
                  <c:v>#N/A</c:v>
                </c:pt>
                <c:pt idx="7">
                  <c:v>0.15</c:v>
                </c:pt>
                <c:pt idx="8">
                  <c:v>#N/A</c:v>
                </c:pt>
                <c:pt idx="9">
                  <c:v>2.13</c:v>
                </c:pt>
              </c:numCache>
            </c:numRef>
          </c:val>
          <c:extLst xmlns:c16r2="http://schemas.microsoft.com/office/drawing/2015/06/chart">
            <c:ext xmlns:c16="http://schemas.microsoft.com/office/drawing/2014/chart" uri="{C3380CC4-5D6E-409C-BE32-E72D297353CC}">
              <c16:uniqueId val="{00000008-C4A1-4062-B252-36C78C0B69C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2.4500000000000002</c:v>
                </c:pt>
                <c:pt idx="2">
                  <c:v>#N/A</c:v>
                </c:pt>
                <c:pt idx="3">
                  <c:v>2.35</c:v>
                </c:pt>
                <c:pt idx="4">
                  <c:v>#N/A</c:v>
                </c:pt>
                <c:pt idx="5">
                  <c:v>2.1800000000000002</c:v>
                </c:pt>
                <c:pt idx="6">
                  <c:v>#N/A</c:v>
                </c:pt>
                <c:pt idx="7">
                  <c:v>2.61</c:v>
                </c:pt>
                <c:pt idx="8">
                  <c:v>#N/A</c:v>
                </c:pt>
                <c:pt idx="9">
                  <c:v>2.16</c:v>
                </c:pt>
              </c:numCache>
            </c:numRef>
          </c:val>
          <c:extLst xmlns:c16r2="http://schemas.microsoft.com/office/drawing/2015/06/chart">
            <c:ext xmlns:c16="http://schemas.microsoft.com/office/drawing/2014/chart" uri="{C3380CC4-5D6E-409C-BE32-E72D297353CC}">
              <c16:uniqueId val="{00000009-C4A1-4062-B252-36C78C0B69C2}"/>
            </c:ext>
          </c:extLst>
        </c:ser>
        <c:dLbls>
          <c:showLegendKey val="0"/>
          <c:showVal val="0"/>
          <c:showCatName val="0"/>
          <c:showSerName val="0"/>
          <c:showPercent val="0"/>
          <c:showBubbleSize val="0"/>
        </c:dLbls>
        <c:gapWidth val="150"/>
        <c:overlap val="100"/>
        <c:axId val="124777216"/>
        <c:axId val="124778752"/>
      </c:barChart>
      <c:catAx>
        <c:axId val="12477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778752"/>
        <c:crosses val="autoZero"/>
        <c:auto val="1"/>
        <c:lblAlgn val="ctr"/>
        <c:lblOffset val="100"/>
        <c:tickLblSkip val="1"/>
        <c:tickMarkSkip val="1"/>
        <c:noMultiLvlLbl val="0"/>
      </c:catAx>
      <c:valAx>
        <c:axId val="124778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777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256</c:v>
                </c:pt>
                <c:pt idx="5">
                  <c:v>283</c:v>
                </c:pt>
                <c:pt idx="8">
                  <c:v>306</c:v>
                </c:pt>
                <c:pt idx="11">
                  <c:v>327</c:v>
                </c:pt>
                <c:pt idx="14">
                  <c:v>333</c:v>
                </c:pt>
              </c:numCache>
            </c:numRef>
          </c:val>
          <c:extLst xmlns:c16r2="http://schemas.microsoft.com/office/drawing/2015/06/chart">
            <c:ext xmlns:c16="http://schemas.microsoft.com/office/drawing/2014/chart" uri="{C3380CC4-5D6E-409C-BE32-E72D297353CC}">
              <c16:uniqueId val="{00000000-76EA-413F-BE7A-7F9DAF6CF53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6EA-413F-BE7A-7F9DAF6CF53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76EA-413F-BE7A-7F9DAF6CF53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31</c:v>
                </c:pt>
                <c:pt idx="3">
                  <c:v>31</c:v>
                </c:pt>
                <c:pt idx="6">
                  <c:v>31</c:v>
                </c:pt>
                <c:pt idx="9">
                  <c:v>28</c:v>
                </c:pt>
                <c:pt idx="12">
                  <c:v>28</c:v>
                </c:pt>
              </c:numCache>
            </c:numRef>
          </c:val>
          <c:extLst xmlns:c16r2="http://schemas.microsoft.com/office/drawing/2015/06/chart">
            <c:ext xmlns:c16="http://schemas.microsoft.com/office/drawing/2014/chart" uri="{C3380CC4-5D6E-409C-BE32-E72D297353CC}">
              <c16:uniqueId val="{00000003-76EA-413F-BE7A-7F9DAF6CF53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36</c:v>
                </c:pt>
                <c:pt idx="3">
                  <c:v>30</c:v>
                </c:pt>
                <c:pt idx="6">
                  <c:v>38</c:v>
                </c:pt>
                <c:pt idx="9">
                  <c:v>31</c:v>
                </c:pt>
                <c:pt idx="12">
                  <c:v>36</c:v>
                </c:pt>
              </c:numCache>
            </c:numRef>
          </c:val>
          <c:extLst xmlns:c16r2="http://schemas.microsoft.com/office/drawing/2015/06/chart">
            <c:ext xmlns:c16="http://schemas.microsoft.com/office/drawing/2014/chart" uri="{C3380CC4-5D6E-409C-BE32-E72D297353CC}">
              <c16:uniqueId val="{00000004-76EA-413F-BE7A-7F9DAF6CF53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6EA-413F-BE7A-7F9DAF6CF53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6EA-413F-BE7A-7F9DAF6CF53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297</c:v>
                </c:pt>
                <c:pt idx="3">
                  <c:v>293</c:v>
                </c:pt>
                <c:pt idx="6">
                  <c:v>273</c:v>
                </c:pt>
                <c:pt idx="9">
                  <c:v>270</c:v>
                </c:pt>
                <c:pt idx="12">
                  <c:v>293</c:v>
                </c:pt>
              </c:numCache>
            </c:numRef>
          </c:val>
          <c:extLst xmlns:c16r2="http://schemas.microsoft.com/office/drawing/2015/06/chart">
            <c:ext xmlns:c16="http://schemas.microsoft.com/office/drawing/2014/chart" uri="{C3380CC4-5D6E-409C-BE32-E72D297353CC}">
              <c16:uniqueId val="{00000007-76EA-413F-BE7A-7F9DAF6CF530}"/>
            </c:ext>
          </c:extLst>
        </c:ser>
        <c:dLbls>
          <c:showLegendKey val="0"/>
          <c:showVal val="0"/>
          <c:showCatName val="0"/>
          <c:showSerName val="0"/>
          <c:showPercent val="0"/>
          <c:showBubbleSize val="0"/>
        </c:dLbls>
        <c:gapWidth val="100"/>
        <c:overlap val="100"/>
        <c:axId val="124442880"/>
        <c:axId val="99303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108</c:v>
                </c:pt>
                <c:pt idx="2">
                  <c:v>#N/A</c:v>
                </c:pt>
                <c:pt idx="3">
                  <c:v>#N/A</c:v>
                </c:pt>
                <c:pt idx="4">
                  <c:v>71</c:v>
                </c:pt>
                <c:pt idx="5">
                  <c:v>#N/A</c:v>
                </c:pt>
                <c:pt idx="6">
                  <c:v>#N/A</c:v>
                </c:pt>
                <c:pt idx="7">
                  <c:v>36</c:v>
                </c:pt>
                <c:pt idx="8">
                  <c:v>#N/A</c:v>
                </c:pt>
                <c:pt idx="9">
                  <c:v>#N/A</c:v>
                </c:pt>
                <c:pt idx="10">
                  <c:v>2</c:v>
                </c:pt>
                <c:pt idx="11">
                  <c:v>#N/A</c:v>
                </c:pt>
                <c:pt idx="12">
                  <c:v>#N/A</c:v>
                </c:pt>
                <c:pt idx="13">
                  <c:v>24</c:v>
                </c:pt>
                <c:pt idx="14">
                  <c:v>#N/A</c:v>
                </c:pt>
              </c:numCache>
            </c:numRef>
          </c:val>
          <c:smooth val="0"/>
          <c:extLst xmlns:c16r2="http://schemas.microsoft.com/office/drawing/2015/06/chart">
            <c:ext xmlns:c16="http://schemas.microsoft.com/office/drawing/2014/chart" uri="{C3380CC4-5D6E-409C-BE32-E72D297353CC}">
              <c16:uniqueId val="{00000008-76EA-413F-BE7A-7F9DAF6CF530}"/>
            </c:ext>
          </c:extLst>
        </c:ser>
        <c:dLbls>
          <c:showLegendKey val="0"/>
          <c:showVal val="0"/>
          <c:showCatName val="0"/>
          <c:showSerName val="0"/>
          <c:showPercent val="0"/>
          <c:showBubbleSize val="0"/>
        </c:dLbls>
        <c:marker val="1"/>
        <c:smooth val="0"/>
        <c:axId val="124442880"/>
        <c:axId val="99303808"/>
      </c:lineChart>
      <c:catAx>
        <c:axId val="12444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303808"/>
        <c:crosses val="autoZero"/>
        <c:auto val="1"/>
        <c:lblAlgn val="ctr"/>
        <c:lblOffset val="100"/>
        <c:tickLblSkip val="1"/>
        <c:tickMarkSkip val="1"/>
        <c:noMultiLvlLbl val="0"/>
      </c:catAx>
      <c:valAx>
        <c:axId val="99303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442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2975</c:v>
                </c:pt>
                <c:pt idx="5">
                  <c:v>2944</c:v>
                </c:pt>
                <c:pt idx="8">
                  <c:v>2786</c:v>
                </c:pt>
                <c:pt idx="11">
                  <c:v>2530</c:v>
                </c:pt>
                <c:pt idx="14">
                  <c:v>2299</c:v>
                </c:pt>
              </c:numCache>
            </c:numRef>
          </c:val>
          <c:extLst xmlns:c16r2="http://schemas.microsoft.com/office/drawing/2015/06/chart">
            <c:ext xmlns:c16="http://schemas.microsoft.com/office/drawing/2014/chart" uri="{C3380CC4-5D6E-409C-BE32-E72D297353CC}">
              <c16:uniqueId val="{00000000-D03E-4F8A-A05C-C6BACDCE66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117</c:v>
                </c:pt>
                <c:pt idx="5">
                  <c:v>106</c:v>
                </c:pt>
                <c:pt idx="8">
                  <c:v>95</c:v>
                </c:pt>
                <c:pt idx="11">
                  <c:v>84</c:v>
                </c:pt>
                <c:pt idx="14">
                  <c:v>72</c:v>
                </c:pt>
              </c:numCache>
            </c:numRef>
          </c:val>
          <c:extLst xmlns:c16r2="http://schemas.microsoft.com/office/drawing/2015/06/chart">
            <c:ext xmlns:c16="http://schemas.microsoft.com/office/drawing/2014/chart" uri="{C3380CC4-5D6E-409C-BE32-E72D297353CC}">
              <c16:uniqueId val="{00000001-D03E-4F8A-A05C-C6BACDCE66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2285</c:v>
                </c:pt>
                <c:pt idx="5">
                  <c:v>2160</c:v>
                </c:pt>
                <c:pt idx="8">
                  <c:v>1869</c:v>
                </c:pt>
                <c:pt idx="11">
                  <c:v>2242</c:v>
                </c:pt>
                <c:pt idx="14">
                  <c:v>2397</c:v>
                </c:pt>
              </c:numCache>
            </c:numRef>
          </c:val>
          <c:extLst xmlns:c16r2="http://schemas.microsoft.com/office/drawing/2015/06/chart">
            <c:ext xmlns:c16="http://schemas.microsoft.com/office/drawing/2014/chart" uri="{C3380CC4-5D6E-409C-BE32-E72D297353CC}">
              <c16:uniqueId val="{00000002-D03E-4F8A-A05C-C6BACDCE66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3E-4F8A-A05C-C6BACDCE66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03E-4F8A-A05C-C6BACDCE66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3E-4F8A-A05C-C6BACDCE66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383</c:v>
                </c:pt>
                <c:pt idx="3">
                  <c:v>342</c:v>
                </c:pt>
                <c:pt idx="6">
                  <c:v>307</c:v>
                </c:pt>
                <c:pt idx="9">
                  <c:v>289</c:v>
                </c:pt>
                <c:pt idx="12">
                  <c:v>286</c:v>
                </c:pt>
              </c:numCache>
            </c:numRef>
          </c:val>
          <c:extLst xmlns:c16r2="http://schemas.microsoft.com/office/drawing/2015/06/chart">
            <c:ext xmlns:c16="http://schemas.microsoft.com/office/drawing/2014/chart" uri="{C3380CC4-5D6E-409C-BE32-E72D297353CC}">
              <c16:uniqueId val="{00000006-D03E-4F8A-A05C-C6BACDCE66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187</c:v>
                </c:pt>
                <c:pt idx="3">
                  <c:v>160</c:v>
                </c:pt>
                <c:pt idx="6">
                  <c:v>131</c:v>
                </c:pt>
                <c:pt idx="9">
                  <c:v>105</c:v>
                </c:pt>
                <c:pt idx="12">
                  <c:v>78</c:v>
                </c:pt>
              </c:numCache>
            </c:numRef>
          </c:val>
          <c:extLst xmlns:c16r2="http://schemas.microsoft.com/office/drawing/2015/06/chart">
            <c:ext xmlns:c16="http://schemas.microsoft.com/office/drawing/2014/chart" uri="{C3380CC4-5D6E-409C-BE32-E72D297353CC}">
              <c16:uniqueId val="{00000007-D03E-4F8A-A05C-C6BACDCE66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368</c:v>
                </c:pt>
                <c:pt idx="3">
                  <c:v>388</c:v>
                </c:pt>
                <c:pt idx="6">
                  <c:v>437</c:v>
                </c:pt>
                <c:pt idx="9">
                  <c:v>423</c:v>
                </c:pt>
                <c:pt idx="12">
                  <c:v>454</c:v>
                </c:pt>
              </c:numCache>
            </c:numRef>
          </c:val>
          <c:extLst xmlns:c16r2="http://schemas.microsoft.com/office/drawing/2015/06/chart">
            <c:ext xmlns:c16="http://schemas.microsoft.com/office/drawing/2014/chart" uri="{C3380CC4-5D6E-409C-BE32-E72D297353CC}">
              <c16:uniqueId val="{00000008-D03E-4F8A-A05C-C6BACDCE66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03E-4F8A-A05C-C6BACDCE66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3047</c:v>
                </c:pt>
                <c:pt idx="3">
                  <c:v>3142</c:v>
                </c:pt>
                <c:pt idx="6">
                  <c:v>2723</c:v>
                </c:pt>
                <c:pt idx="9">
                  <c:v>2643</c:v>
                </c:pt>
                <c:pt idx="12">
                  <c:v>2540</c:v>
                </c:pt>
              </c:numCache>
            </c:numRef>
          </c:val>
          <c:extLst xmlns:c16r2="http://schemas.microsoft.com/office/drawing/2015/06/chart">
            <c:ext xmlns:c16="http://schemas.microsoft.com/office/drawing/2014/chart" uri="{C3380CC4-5D6E-409C-BE32-E72D297353CC}">
              <c16:uniqueId val="{0000000A-D03E-4F8A-A05C-C6BACDCE66FD}"/>
            </c:ext>
          </c:extLst>
        </c:ser>
        <c:dLbls>
          <c:showLegendKey val="0"/>
          <c:showVal val="0"/>
          <c:showCatName val="0"/>
          <c:showSerName val="0"/>
          <c:showPercent val="0"/>
          <c:showBubbleSize val="0"/>
        </c:dLbls>
        <c:gapWidth val="100"/>
        <c:overlap val="100"/>
        <c:axId val="124791424"/>
        <c:axId val="124822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03E-4F8A-A05C-C6BACDCE66FD}"/>
            </c:ext>
          </c:extLst>
        </c:ser>
        <c:dLbls>
          <c:showLegendKey val="0"/>
          <c:showVal val="0"/>
          <c:showCatName val="0"/>
          <c:showSerName val="0"/>
          <c:showPercent val="0"/>
          <c:showBubbleSize val="0"/>
        </c:dLbls>
        <c:marker val="1"/>
        <c:smooth val="0"/>
        <c:axId val="124791424"/>
        <c:axId val="124822272"/>
      </c:lineChart>
      <c:catAx>
        <c:axId val="12479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822272"/>
        <c:crosses val="autoZero"/>
        <c:auto val="1"/>
        <c:lblAlgn val="ctr"/>
        <c:lblOffset val="100"/>
        <c:tickLblSkip val="1"/>
        <c:tickMarkSkip val="1"/>
        <c:noMultiLvlLbl val="0"/>
      </c:catAx>
      <c:valAx>
        <c:axId val="124822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79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282</c:v>
                </c:pt>
                <c:pt idx="1">
                  <c:v>312</c:v>
                </c:pt>
                <c:pt idx="2">
                  <c:v>313</c:v>
                </c:pt>
              </c:numCache>
            </c:numRef>
          </c:val>
          <c:extLst xmlns:c16r2="http://schemas.microsoft.com/office/drawing/2015/06/chart">
            <c:ext xmlns:c16="http://schemas.microsoft.com/office/drawing/2014/chart" uri="{C3380CC4-5D6E-409C-BE32-E72D297353CC}">
              <c16:uniqueId val="{00000000-00AA-406A-B3B3-1A200FDE656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302</c:v>
                </c:pt>
                <c:pt idx="1">
                  <c:v>352</c:v>
                </c:pt>
                <c:pt idx="2">
                  <c:v>352</c:v>
                </c:pt>
              </c:numCache>
            </c:numRef>
          </c:val>
          <c:extLst xmlns:c16r2="http://schemas.microsoft.com/office/drawing/2015/06/chart">
            <c:ext xmlns:c16="http://schemas.microsoft.com/office/drawing/2014/chart" uri="{C3380CC4-5D6E-409C-BE32-E72D297353CC}">
              <c16:uniqueId val="{00000001-00AA-406A-B3B3-1A200FDE656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1217</c:v>
                </c:pt>
                <c:pt idx="1">
                  <c:v>1464</c:v>
                </c:pt>
                <c:pt idx="2">
                  <c:v>1506</c:v>
                </c:pt>
              </c:numCache>
            </c:numRef>
          </c:val>
          <c:extLst xmlns:c16r2="http://schemas.microsoft.com/office/drawing/2015/06/chart">
            <c:ext xmlns:c16="http://schemas.microsoft.com/office/drawing/2014/chart" uri="{C3380CC4-5D6E-409C-BE32-E72D297353CC}">
              <c16:uniqueId val="{00000002-00AA-406A-B3B3-1A200FDE656A}"/>
            </c:ext>
          </c:extLst>
        </c:ser>
        <c:dLbls>
          <c:showLegendKey val="0"/>
          <c:showVal val="0"/>
          <c:showCatName val="0"/>
          <c:showSerName val="0"/>
          <c:showPercent val="0"/>
          <c:showBubbleSize val="0"/>
        </c:dLbls>
        <c:gapWidth val="120"/>
        <c:overlap val="100"/>
        <c:axId val="99246464"/>
        <c:axId val="99248000"/>
      </c:barChart>
      <c:catAx>
        <c:axId val="9924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9248000"/>
        <c:crosses val="autoZero"/>
        <c:auto val="1"/>
        <c:lblAlgn val="ctr"/>
        <c:lblOffset val="100"/>
        <c:tickLblSkip val="1"/>
        <c:tickMarkSkip val="1"/>
        <c:noMultiLvlLbl val="0"/>
      </c:catAx>
      <c:valAx>
        <c:axId val="992480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9246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{A86F8A18-FFFA-4F3F-8F38-DC1E612C5159}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9C3-4A4D-BA95-B0C16103F38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{003BB2E9-42E3-421E-8707-97DA8C7DFD2D}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9C3-4A4D-BA95-B0C16103F38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{F025BB7A-2240-4A0D-B687-92310A8AD839}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9C3-4A4D-BA95-B0C16103F38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{A947D344-AD9B-4066-A3A8-B48415111733}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9C3-4A4D-BA95-B0C16103F38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{2793E63D-E03F-408F-A28A-C7D3148046D1}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9C3-4A4D-BA95-B0C16103F38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{AAA7C1AE-11BB-4FAD-8AE7-8CD844FC89E7}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9C3-4A4D-BA95-B0C16103F38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{AF90E57D-2A52-4A44-9D36-1A3CE5903C3E}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9C3-4A4D-BA95-B0C16103F38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{BCF9598F-F693-4637-8AE4-818573BD383E}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9C3-4A4D-BA95-B0C16103F38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{69D1DED4-2B73-4407-AAAF-B2D54CD44A91}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9C3-4A4D-BA95-B0C16103F3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54.7</c:v>
                </c:pt>
                <c:pt idx="24">
                  <c:v>57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59C3-4A4D-BA95-B0C16103F38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{0988B9F1-DB78-467F-A3E2-391925DDE043}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9C3-4A4D-BA95-B0C16103F389}"/>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{679C83B3-3B2E-433C-92C2-79A409DC3B0F}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9C3-4A4D-BA95-B0C16103F38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{2B4A4946-FF13-4723-8609-B4F5229B8260}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9C3-4A4D-BA95-B0C16103F38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{6AAF73E3-72C0-40C5-BFAC-8A175F7BC3D5}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9C3-4A4D-BA95-B0C16103F38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{7D819F3D-BF8F-4A74-8DF6-D7D96D499D37}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9C3-4A4D-BA95-B0C16103F38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{4F5613DC-15B5-45F1-9802-882E248380E7}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9C3-4A4D-BA95-B0C16103F389}"/>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{8B363362-007B-4A06-834F-03D9009FEDEC}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9C3-4A4D-BA95-B0C16103F389}"/>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{4573A695-F839-4B00-94E0-D5EC2AFFE190}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9C3-4A4D-BA95-B0C16103F38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{75B6732B-AC3B-4C4F-9C2D-783B832B1A82}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9C3-4A4D-BA95-B0C16103F3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numCache>
            </c:numRef>
          </c:xVal>
          <c:yVal>
            <c:numRef>
              <c:f>公会計指標分析・財政指標組合せ分析表!$BP$55:$DC$55</c:f>
              <c:numCache>
                <c:formatCode>#,##0.0;"▲ "#,##0.0</c:formatCode>
                <c:ptCount val="40"/>
                <c:pt idx="16">
                  <c:v>0</c:v>
                </c:pt>
                <c:pt idx="24">
                  <c:v>0</c:v>
                </c:pt>
              </c:numCache>
            </c:numRef>
          </c:yVal>
          <c:smooth val="0"/>
          <c:extLst xmlns:c16r2="http://schemas.microsoft.com/office/drawing/2015/06/chart">
            <c:ext xmlns:c16="http://schemas.microsoft.com/office/drawing/2014/chart" uri="{C3380CC4-5D6E-409C-BE32-E72D297353CC}">
              <c16:uniqueId val="{00000013-59C3-4A4D-BA95-B0C16103F389}"/>
            </c:ext>
          </c:extLst>
        </c:ser>
        <c:dLbls>
          <c:showLegendKey val="0"/>
          <c:showVal val="1"/>
          <c:showCatName val="0"/>
          <c:showSerName val="0"/>
          <c:showPercent val="0"/>
          <c:showBubbleSize val="0"/>
        </c:dLbls>
        <c:axId val="125662720"/>
        <c:axId val="125664640"/>
      </c:scatterChart>
      <c:valAx>
        <c:axId val="125662720"/>
        <c:scaling>
          <c:orientation val="minMax"/>
          <c:max val="56.5"/>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664640"/>
        <c:crosses val="autoZero"/>
        <c:crossBetween val="midCat"/>
      </c:valAx>
      <c:valAx>
        <c:axId val="1256646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6627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{BD84A21F-2CBA-444D-9098-5CB66BA64AF3}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F1A-4AD4-89CE-F98222C5C974}"/>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{4E83CBB7-5FDF-4572-B20B-786FF5B91A16}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1A-4AD4-89CE-F98222C5C974}"/>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{0D74B3FC-80B0-49CF-A59A-5398AAC470B4}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1A-4AD4-89CE-F98222C5C974}"/>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{ED0C78AA-122C-4DC0-8C79-0ECB089A2A63}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1A-4AD4-89CE-F98222C5C974}"/>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{B36555DC-C8B4-4C47-8935-4FCA9B51ADB8}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1A-4AD4-89CE-F98222C5C974}"/>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{05DB3EED-095D-4395-B9DC-DB4B2C37092D}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F1A-4AD4-89CE-F98222C5C974}"/>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{AA0F49BF-DB51-4517-A6E3-624C725F3896}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F1A-4AD4-89CE-F98222C5C974}"/>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{E50CEC95-4831-4110-8CC1-8B79A74EB7D4}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F1A-4AD4-89CE-F98222C5C974}"/>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{B2489D4F-D571-49EF-9F47-45AF32850E0C}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F1A-4AD4-89CE-F98222C5C9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9.6</c:v>
                </c:pt>
                <c:pt idx="16">
                  <c:v>6.8</c:v>
                </c:pt>
                <c:pt idx="24">
                  <c:v>3.4</c:v>
                </c:pt>
                <c:pt idx="32">
                  <c:v>1.9</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DF1A-4AD4-89CE-F98222C5C97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{F78E02D2-68AB-4AA5-99CB-15755B61441C}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F1A-4AD4-89CE-F98222C5C97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{77F97FF4-B4C9-4CBB-86C0-FBC56B3777A4}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1A-4AD4-89CE-F98222C5C974}"/>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{0F2DFDA4-8E05-4716-9703-F8F5CBA0E8AC}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1A-4AD4-89CE-F98222C5C974}"/>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{B9F75835-72C7-4EE6-8468-B7ED541DA3FA}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1A-4AD4-89CE-F98222C5C974}"/>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{383B5B77-1B35-49CE-8206-21EE6EE100E9}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1A-4AD4-89CE-F98222C5C974}"/>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{08B3CFF8-DF62-48AE-B95A-8B6A03FF9242}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F1A-4AD4-89CE-F98222C5C974}"/>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{28780ECB-08CF-4457-A7A5-6F89E899EF38}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F1A-4AD4-89CE-F98222C5C974}"/>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{3970B574-49F9-43C6-B4AD-97AF7CB84B99}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F1A-4AD4-89CE-F98222C5C974}"/>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{AE035A9A-AA7B-4BB9-9673-18ABD49E5CB5}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F1A-4AD4-89CE-F98222C5C9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DF1A-4AD4-89CE-F98222C5C974}"/>
            </c:ext>
          </c:extLst>
        </c:ser>
        <c:dLbls>
          <c:showLegendKey val="0"/>
          <c:showVal val="1"/>
          <c:showCatName val="0"/>
          <c:showSerName val="0"/>
          <c:showPercent val="0"/>
          <c:showBubbleSize val="0"/>
        </c:dLbls>
        <c:axId val="125449344"/>
        <c:axId val="125451264"/>
      </c:scatterChart>
      <c:valAx>
        <c:axId val="125449344"/>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451264"/>
        <c:crosses val="autoZero"/>
        <c:crossBetween val="midCat"/>
      </c:valAx>
      <c:valAx>
        <c:axId val="12545126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4493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高知県田野町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年度に繰上償還を行い、平成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年度における元利償還金額は抑制されたが、平成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年度は防災対策による津波避難タワー建設財源とした緊急防災・減災事業債にかかる元金償還が開始されたことにより実質公債費比率の分子額は増加となっている。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高知県田野町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一般会計等における地方債残高は平成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年度以降減少傾向にあるが、公営企業（簡易水道）においては近年配水管の更新工事が実施され、繰入見込額が高い水準にあり、水道料金の見直しを含め会計運営については留意していく必要がある。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また、ふるさと納税による基金の増加を主な要因として、充当可能基金が増加しているが、引き続き経常経費の抑制とともに、自主財源の確保に努めることで改善を図っていく。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高知県田野町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ふるさと納税推進事業により「ふるさと応援基金」に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憶円を積み立てた一方で、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憶円の取り崩しを行い産業振興等の各種事業を実施した。また、体育センターの改修工事や役場庁舎の改修工事により施設整備基金を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憶円の取り崩したことにより、基金全体としての増減は少なく微増となっている。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・災害等の不測の事態に備えて、財政調整基金を標準財政規模の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％程度になるよう積み立てていくことを予定している。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年度から実施する保育所幼稚園の高台移転事業の実施、平成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年度にピークを迎える公債費の対応に向けて平成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憶円程度の積み立てを行っていくことを予定している。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・まちづくり基金：歴史、伝統、文化、産業等を活かし、独創的・個性的な地域づくりを推進する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・ふるさと応援基金：ふるさと寄附金制度に基づく寄附金を主たる財源として、寄附者の田野町への思いを具現化することによって、田</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野町が目指す将来像「人と自然と暮らしが輝く 生活交流拠点のまち等」のふるさとづくりに資する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・施設整備基金：町の施設等の整備に要する財源を円滑に調整するため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・防災対策加速化基金：地域の課題や特性に応じた優先的に取り組むべき防災対策をきめ細やかに進め、災害に強い地域社会の実現の加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速化を図るため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・地域福祉基金：地域のすべての人々が健康で生きがいをもち、安心して過ごせるような、明るく活力のある長寿・福祉社会づくりを推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・ふるさと応援基金：ふるさと納税推進事業による寄附金の増額。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・ふるさと応援基金：ふるさと納税推進事業の実施により、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憶円程度の積立予定。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・施設整備基金：カーボンマネジメント強化事業（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H31-H32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）の実施のため、平成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憶円程度を積立予定。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年度に地方債償還ピークを迎えるため、それに備えて毎年度計画的に積立てを行う予定であり、平成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年度以降は減少予定である。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3B4E09B7-27CC-4291-8A9D-5B082D2D03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AF1AD784-4347-43C2-B110-1F3BA0212A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xmlns="" id="{8BC7443F-1AD7-450B-9A71-370F34C4FCFA}"/>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xmlns="" id="{C7CA908B-5094-4561-8774-D6EBE04C9EA8}"/>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xmlns="" id="{48E2ABA3-828A-449E-BB3D-B36D4BFE2089}"/>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xmlns="" id="{F0121854-F529-4209-9BFD-6E8ADB386CA0}"/>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xmlns="" id="{51631C29-85B2-4B7B-8B06-CEEA33BE5F97}"/>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xmlns="" id="{AE74B56A-65A4-4D10-8C38-EC69B8A36FD7}"/>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xmlns="" id="{AC12B203-E33D-4F2D-9B4C-159679F2CDBD}"/>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xmlns="" id="{C7FB1E01-2184-4F74-8C9A-1767FC252E2B}"/>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xmlns="" id="{47F4E341-C232-4BE4-A1C1-ACA7D06A0E52}"/>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xmlns="" id="{BB8573AD-F9A5-4E15-9C17-67FA752B0F29}"/>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xmlns="" id="{43222858-6EB2-42C1-9880-62ECEB6B522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高知県田野町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xmlns="" id="{F3F16E69-2DEF-4223-9845-8EBBD8D654F7}"/>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xmlns="" id="{EE227B50-12B9-42A8-8626-181086E525BD}"/>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xmlns="" id="{30724058-B55C-43FC-AE82-8883809E3EFB}"/>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xmlns="" id="{5FD47B50-4D1C-4999-83D4-A42493C6B048}"/>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xmlns="" id="{6C38ECC0-B708-437A-A812-0576E1953069}"/>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xmlns="" id="{746FA6E8-E69C-4A9A-B1E5-40B24A252E2C}"/>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2,675
2,666
6.53
2,848,532
2,757,067
31,040
1,434,095
2,539,975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xmlns="" id="{6437E21B-74EB-492B-9A76-1B0389DBD90D}"/>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xmlns="" id="{28FEADBA-79B4-4749-ADAE-90A0C9607FC5}"/>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xmlns="" id="{94F745FF-0382-4CA7-B3BA-FB62E7847B58}"/>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xmlns="" id="{D525315C-5EEB-49FF-86D9-7539B9D4967F}"/>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xmlns="" id="{6643B100-3A79-43ED-B1C9-FB5150374ED6}"/>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xmlns="" id="{A2131452-DA06-4885-AB7D-19B626F5B722}"/>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xmlns="" id="{B72E3CDD-87C0-4BF3-864B-196E1101A5F9}"/>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xmlns="" id="{39BF2D3C-DC84-43D5-8D21-340106A85FF2}"/>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xmlns="" id="{BD4E907C-B14F-42B0-9353-7AC8B2050102}"/>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xmlns="" id="{25B515E9-A564-4208-939D-A72A1FEC8D91}"/>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xmlns="" id="{D557AFDC-F219-4119-ABA8-0E7F233BFE9E}"/>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xmlns="" id="{5E60CAAF-4526-4C73-B00F-53C4B4681D72}"/>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xmlns="" id="{90086196-854F-4074-80BF-61D237E4F193}"/>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xmlns="" id="{53BD68C3-26C4-4E60-9129-8ED012596A39}"/>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xmlns="" id="{87912284-7FD2-4BCF-93B2-484BE5E81FD0}"/>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xmlns="" id="{774E35B6-3D91-48BA-B1A6-67DA0DEBDBCC}"/>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xmlns="" id="{3F55F478-301F-45A8-BC27-EFF5A2A81756}"/>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xmlns="" id="{53A8B2E5-0D66-4F57-B045-5F1EF126BC84}"/>
            </a:ext>
          </a:extLst>
        </xdr:cNvPr>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xmlns="" id="{FAA377B6-A050-4E09-9CAE-87AB114D0479}"/>
            </a:ext>
          </a:extLst>
        </xdr:cNvPr>
        <xdr:cNvSpPr txBox="1"/>
      </xdr:nvSpPr>
      <xdr:spPr>
        <a:xfrm>
          <a:off x="419100" y="30257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xmlns="" id="{A56EBB23-16BE-48D5-9DFE-7236323C6CFC}"/>
            </a:ext>
          </a:extLst>
        </xdr:cNvPr>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xmlns="" id="{6D7CBCA5-71C4-41BE-82DB-BE68DD7EB404}"/>
            </a:ext>
          </a:extLst>
        </xdr:cNvPr>
        <xdr:cNvSpPr txBox="1"/>
      </xdr:nvSpPr>
      <xdr:spPr>
        <a:xfrm>
          <a:off x="419100" y="359473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xmlns="" id="{4AB3AA23-2F72-4884-BCEC-B581E8192840}"/>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xmlns="" id="{0A6DE0A0-7787-4174-BE4E-65E9D9F92595}"/>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a:extLst>
            <a:ext uri="{FF2B5EF4-FFF2-40B4-BE49-F238E27FC236}">
              <a16:creationId xmlns:a16="http://schemas.microsoft.com/office/drawing/2014/main" xmlns="" id="{63F0337F-1279-4F8B-8528-88024AB0AD88}"/>
            </a:ext>
          </a:extLst>
        </xdr:cNvPr>
        <xdr:cNvSpPr/>
      </xdr:nvSpPr>
      <xdr:spPr>
        <a:xfrm>
          <a:off x="3549147" y="450700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xmlns="" id="{825316EB-6A9C-4D61-9E62-BBBC72610273}"/>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xmlns="" id="{9CF2B6E8-038A-4D89-8F56-3060A780589C}"/>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xmlns="" id="{E0518C14-FB08-4E27-8419-E7A5F718C155}"/>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xmlns="" id="{F4B3C25A-8530-48B1-956C-E2B2A6D758C8}"/>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xmlns="" id="{C4E5DBDF-D627-46ED-8AEC-6CC3208FC626}"/>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xmlns="" id="{D1710593-0B47-40D7-BAA6-67C029D8235A}"/>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xmlns="" id="{AD830A4E-EB7C-4E82-96FD-1304382CF346}"/>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xmlns="" id="{4AB2AA93-D8BD-4779-8AC9-4D98F39BAEE5}"/>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xmlns="" id="{F8938B19-AA65-4733-9DC1-22601AFCAEFD}"/>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xmlns="" id="{11A70667-3CE2-4841-90DA-ADF8B1CD2DC9}"/>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当町では</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年度に策定した公共施設等総合管理計画において、公共施設等の延べ床面積を約</a:t>
          </a:r>
          <a:r>
            <a:rPr kumimoji="1" lang="en-US" altLang="ja-JP" sz="1050">
              <a:solidFill>
                <a:schemeClr val="dk1"/>
              </a:solidFill>
              <a:effectLst/>
              <a:latin typeface="+mn-lt"/>
              <a:ea typeface="+mn-ea"/>
              <a:cs typeface="+mn-cs"/>
            </a:rPr>
            <a:t>8</a:t>
          </a:r>
          <a:r>
            <a:rPr kumimoji="1" lang="ja-JP" altLang="ja-JP" sz="1050">
              <a:solidFill>
                <a:schemeClr val="dk1"/>
              </a:solidFill>
              <a:effectLst/>
              <a:latin typeface="+mn-lt"/>
              <a:ea typeface="+mn-ea"/>
              <a:cs typeface="+mn-cs"/>
            </a:rPr>
            <a:t>％削減するという目標を掲げ、更新時期を迎えた施設については、複合化や集約化などの再編実施手法を検討している。</a:t>
          </a:r>
          <a:endParaRPr lang="ja-JP" altLang="ja-JP" sz="1050">
            <a:effectLst/>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有形固定資産減価償却率については上昇傾向にあるが、全国平均が</a:t>
          </a:r>
          <a:r>
            <a:rPr kumimoji="1" lang="en-US" altLang="ja-JP" sz="1050">
              <a:solidFill>
                <a:schemeClr val="dk1"/>
              </a:solidFill>
              <a:effectLst/>
              <a:latin typeface="+mn-lt"/>
              <a:ea typeface="+mn-ea"/>
              <a:cs typeface="+mn-cs"/>
            </a:rPr>
            <a:t>59.3</a:t>
          </a:r>
          <a:r>
            <a:rPr kumimoji="1" lang="ja-JP" altLang="ja-JP" sz="1050">
              <a:solidFill>
                <a:schemeClr val="dk1"/>
              </a:solidFill>
              <a:effectLst/>
              <a:latin typeface="+mn-lt"/>
              <a:ea typeface="+mn-ea"/>
              <a:cs typeface="+mn-cs"/>
            </a:rPr>
            <a:t>％で高知県平均が</a:t>
          </a:r>
          <a:r>
            <a:rPr kumimoji="1" lang="en-US" altLang="ja-JP" sz="1050">
              <a:solidFill>
                <a:schemeClr val="dk1"/>
              </a:solidFill>
              <a:effectLst/>
              <a:latin typeface="+mn-lt"/>
              <a:ea typeface="+mn-ea"/>
              <a:cs typeface="+mn-cs"/>
            </a:rPr>
            <a:t>57.8</a:t>
          </a:r>
          <a:r>
            <a:rPr kumimoji="1" lang="ja-JP" altLang="ja-JP" sz="1050">
              <a:solidFill>
                <a:schemeClr val="dk1"/>
              </a:solidFill>
              <a:effectLst/>
              <a:latin typeface="+mn-lt"/>
              <a:ea typeface="+mn-ea"/>
              <a:cs typeface="+mn-cs"/>
            </a:rPr>
            <a:t>％である為、下回っている状況である。</a:t>
          </a:r>
          <a:endParaRPr lang="ja-JP" altLang="ja-JP" sz="1050">
            <a:effectLst/>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しかし、類似団体の平均よりを上回っている為、これからも有形固定資産減価償却率に注視しつつ、公共施設等総合管理計画で掲げた更新時期を迎えた施設の複合化や集約化を進めていく事で類似団体の平均へ近づけていく。</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xmlns="" id="{B6A90475-DF5B-4561-AB92-F437A6E3E711}"/>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xmlns="" id="{9BC03124-1220-4CA7-80F7-A35A6CD5B1EE}"/>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xmlns="" id="{14D02834-5956-43A7-8B8E-F9214B442A71}"/>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xmlns="" id="{2A33D014-7094-4844-BB2A-8460567811C8}"/>
            </a:ext>
          </a:extLst>
        </xdr:cNvPr>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xmlns="" id="{1DC1911D-69B1-4D25-BC3B-33A25A19956A}"/>
            </a:ext>
          </a:extLst>
        </xdr:cNvPr>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xmlns="" id="{2141C67F-6C3B-46B1-BE8D-4884C65786BF}"/>
            </a:ext>
          </a:extLst>
        </xdr:cNvPr>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xmlns="" id="{F5159358-627E-4673-A1BB-A43CEAD37623}"/>
            </a:ext>
          </a:extLst>
        </xdr:cNvPr>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xmlns="" id="{8A845114-4DA1-4737-A6F9-7B6B3FCB57D5}"/>
            </a:ext>
          </a:extLst>
        </xdr:cNvPr>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xmlns="" id="{5311DBAB-53CC-49EE-A200-441E1C6FD0A9}"/>
            </a:ext>
          </a:extLst>
        </xdr:cNvPr>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xmlns="" id="{C94875A8-D20D-45CA-94E3-BCCB0C79BCAD}"/>
            </a:ext>
          </a:extLst>
        </xdr:cNvPr>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xmlns="" id="{6F71C34B-1310-44C2-9409-B9BE1C47FDD1}"/>
            </a:ext>
          </a:extLst>
        </xdr:cNvPr>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xmlns="" id="{8DF8C6FE-4BD2-426A-853B-89653F9F3AB6}"/>
            </a:ext>
          </a:extLst>
        </xdr:cNvPr>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xmlns="" id="{585364EA-2197-4901-A895-C3AC66D024DB}"/>
            </a:ext>
          </a:extLst>
        </xdr:cNvPr>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xmlns="" id="{51B4D3F1-8614-4860-A0DB-A965E95EF59F}"/>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xmlns="" id="{AA03D697-5F37-4963-8E01-1228E9735323}"/>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xmlns="" id="{13DCF7AA-8530-4398-A0BD-A4990AA5B362}"/>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1" name="直線コネクタ 70">
          <a:extLst>
            <a:ext uri="{FF2B5EF4-FFF2-40B4-BE49-F238E27FC236}">
              <a16:creationId xmlns:a16="http://schemas.microsoft.com/office/drawing/2014/main" xmlns="" id="{B983710E-2F60-4ADC-AA3B-6EBEC0470016}"/>
            </a:ext>
          </a:extLst>
        </xdr:cNvPr>
        <xdr:cNvCxnSpPr/>
      </xdr:nvCxnSpPr>
      <xdr:spPr>
        <a:xfrm flipV="1">
          <a:off x="4206240" y="5142653"/>
          <a:ext cx="1270" cy="1239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2" name="有形固定資産減価償却率最小値テキスト">
          <a:extLst>
            <a:ext uri="{FF2B5EF4-FFF2-40B4-BE49-F238E27FC236}">
              <a16:creationId xmlns:a16="http://schemas.microsoft.com/office/drawing/2014/main" xmlns="" id="{634B2475-63A6-4E78-A305-47C930117BD3}"/>
            </a:ext>
          </a:extLst>
        </xdr:cNvPr>
        <xdr:cNvSpPr txBox="1"/>
      </xdr:nvSpPr>
      <xdr:spPr>
        <a:xfrm>
          <a:off x="4258945" y="6386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3" name="直線コネクタ 72">
          <a:extLst>
            <a:ext uri="{FF2B5EF4-FFF2-40B4-BE49-F238E27FC236}">
              <a16:creationId xmlns:a16="http://schemas.microsoft.com/office/drawing/2014/main" xmlns="" id="{ED844EEA-EE0E-4C35-8E97-2FA2B85905EE}"/>
            </a:ext>
          </a:extLst>
        </xdr:cNvPr>
        <xdr:cNvCxnSpPr/>
      </xdr:nvCxnSpPr>
      <xdr:spPr>
        <a:xfrm>
          <a:off x="4119245" y="6382596"/>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4" name="有形固定資産減価償却率最大値テキスト">
          <a:extLst>
            <a:ext uri="{FF2B5EF4-FFF2-40B4-BE49-F238E27FC236}">
              <a16:creationId xmlns:a16="http://schemas.microsoft.com/office/drawing/2014/main" xmlns="" id="{EE1C98B7-3793-4D26-8C04-E82679F8F04C}"/>
            </a:ext>
          </a:extLst>
        </xdr:cNvPr>
        <xdr:cNvSpPr txBox="1"/>
      </xdr:nvSpPr>
      <xdr:spPr>
        <a:xfrm>
          <a:off x="4258945" y="4925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5" name="直線コネクタ 74">
          <a:extLst>
            <a:ext uri="{FF2B5EF4-FFF2-40B4-BE49-F238E27FC236}">
              <a16:creationId xmlns:a16="http://schemas.microsoft.com/office/drawing/2014/main" xmlns="" id="{D12F84D3-CC3E-422B-9046-82206A0C374E}"/>
            </a:ext>
          </a:extLst>
        </xdr:cNvPr>
        <xdr:cNvCxnSpPr/>
      </xdr:nvCxnSpPr>
      <xdr:spPr>
        <a:xfrm>
          <a:off x="4119245" y="514265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6" name="有形固定資産減価償却率平均値テキスト">
          <a:extLst>
            <a:ext uri="{FF2B5EF4-FFF2-40B4-BE49-F238E27FC236}">
              <a16:creationId xmlns:a16="http://schemas.microsoft.com/office/drawing/2014/main" xmlns="" id="{9E445CE9-EBF2-457C-8E9E-28BD62587C14}"/>
            </a:ext>
          </a:extLst>
        </xdr:cNvPr>
        <xdr:cNvSpPr txBox="1"/>
      </xdr:nvSpPr>
      <xdr:spPr>
        <a:xfrm>
          <a:off x="4258945" y="5595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7" name="フローチャート: 判断 76">
          <a:extLst>
            <a:ext uri="{FF2B5EF4-FFF2-40B4-BE49-F238E27FC236}">
              <a16:creationId xmlns:a16="http://schemas.microsoft.com/office/drawing/2014/main" xmlns="" id="{1E4928B3-9715-4D7C-B9BA-125C073CCDAA}"/>
            </a:ext>
          </a:extLst>
        </xdr:cNvPr>
        <xdr:cNvSpPr/>
      </xdr:nvSpPr>
      <xdr:spPr>
        <a:xfrm>
          <a:off x="4157345" y="56167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8" name="フローチャート: 判断 77">
          <a:extLst>
            <a:ext uri="{FF2B5EF4-FFF2-40B4-BE49-F238E27FC236}">
              <a16:creationId xmlns:a16="http://schemas.microsoft.com/office/drawing/2014/main" xmlns="" id="{B86EF2CF-9ED9-4528-AD34-CF7D0A129E0B}"/>
            </a:ext>
          </a:extLst>
        </xdr:cNvPr>
        <xdr:cNvSpPr/>
      </xdr:nvSpPr>
      <xdr:spPr>
        <a:xfrm>
          <a:off x="3537585" y="56273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9" name="フローチャート: 判断 78">
          <a:extLst>
            <a:ext uri="{FF2B5EF4-FFF2-40B4-BE49-F238E27FC236}">
              <a16:creationId xmlns:a16="http://schemas.microsoft.com/office/drawing/2014/main" xmlns="" id="{DE20CC14-68F5-497B-AACD-267D76858213}"/>
            </a:ext>
          </a:extLst>
        </xdr:cNvPr>
        <xdr:cNvSpPr/>
      </xdr:nvSpPr>
      <xdr:spPr>
        <a:xfrm>
          <a:off x="2867025" y="5702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C2CB2C3B-E0DC-4EAB-8F17-00DBBB892218}"/>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49F7B48C-7DFA-4B17-B113-7CBA36412793}"/>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9C2805CC-7003-47A8-97C9-F8483B0804F8}"/>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xmlns="" id="{F5F20AB2-7A04-4FDA-B1C2-C9F6109A297E}"/>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xmlns="" id="{15E823F4-68D7-43F9-B885-F8D5B21DF3F8}"/>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157692</xdr:rowOff>
    </xdr:from>
    <xdr:to>
      <xdr:col>19</xdr:col>
      <xdr:colOff>187325</xdr:colOff>
      <xdr:row>29</xdr:row>
      <xdr:rowOff>87842</xdr:rowOff>
    </xdr:to>
    <xdr:sp macro="" textlink="">
      <xdr:nvSpPr>
        <xdr:cNvPr id="85" name="楕円 84">
          <a:extLst>
            <a:ext uri="{FF2B5EF4-FFF2-40B4-BE49-F238E27FC236}">
              <a16:creationId xmlns:a16="http://schemas.microsoft.com/office/drawing/2014/main" xmlns="" id="{20474834-EBC2-4876-94FB-13D5E5672C42}"/>
            </a:ext>
          </a:extLst>
        </xdr:cNvPr>
        <xdr:cNvSpPr/>
      </xdr:nvSpPr>
      <xdr:spPr>
        <a:xfrm>
          <a:off x="3537585" y="56059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69003</xdr:rowOff>
    </xdr:from>
    <xdr:to>
      <xdr:col>15</xdr:col>
      <xdr:colOff>187325</xdr:colOff>
      <xdr:row>29</xdr:row>
      <xdr:rowOff>170603</xdr:rowOff>
    </xdr:to>
    <xdr:sp macro="" textlink="">
      <xdr:nvSpPr>
        <xdr:cNvPr id="86" name="楕円 85">
          <a:extLst>
            <a:ext uri="{FF2B5EF4-FFF2-40B4-BE49-F238E27FC236}">
              <a16:creationId xmlns:a16="http://schemas.microsoft.com/office/drawing/2014/main" xmlns="" id="{4C080D32-D0FD-47C7-B322-DB74F24D5752}"/>
            </a:ext>
          </a:extLst>
        </xdr:cNvPr>
        <xdr:cNvSpPr/>
      </xdr:nvSpPr>
      <xdr:spPr>
        <a:xfrm>
          <a:off x="2867025" y="56849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37042</xdr:rowOff>
    </xdr:from>
    <xdr:to>
      <xdr:col>19</xdr:col>
      <xdr:colOff>136525</xdr:colOff>
      <xdr:row>29</xdr:row>
      <xdr:rowOff>119803</xdr:rowOff>
    </xdr:to>
    <xdr:cxnSp macro="">
      <xdr:nvCxnSpPr>
        <xdr:cNvPr id="87" name="直線コネクタ 86">
          <a:extLst>
            <a:ext uri="{FF2B5EF4-FFF2-40B4-BE49-F238E27FC236}">
              <a16:creationId xmlns:a16="http://schemas.microsoft.com/office/drawing/2014/main" xmlns="" id="{F1D9F193-AE72-4D51-A67E-062C4DDFBAFE}"/>
            </a:ext>
          </a:extLst>
        </xdr:cNvPr>
        <xdr:cNvCxnSpPr/>
      </xdr:nvCxnSpPr>
      <xdr:spPr>
        <a:xfrm flipV="1">
          <a:off x="2917825" y="5652982"/>
          <a:ext cx="670560" cy="8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88" name="n_1aveValue有形固定資産減価償却率">
          <a:extLst>
            <a:ext uri="{FF2B5EF4-FFF2-40B4-BE49-F238E27FC236}">
              <a16:creationId xmlns:a16="http://schemas.microsoft.com/office/drawing/2014/main" xmlns="" id="{37250CD8-7571-4291-8EFD-6B8BB164190E}"/>
            </a:ext>
          </a:extLst>
        </xdr:cNvPr>
        <xdr:cNvSpPr txBox="1"/>
      </xdr:nvSpPr>
      <xdr:spPr>
        <a:xfrm>
          <a:off x="3395989" y="5720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89" name="n_2aveValue有形固定資産減価償却率">
          <a:extLst>
            <a:ext uri="{FF2B5EF4-FFF2-40B4-BE49-F238E27FC236}">
              <a16:creationId xmlns:a16="http://schemas.microsoft.com/office/drawing/2014/main" xmlns="" id="{6160F7E2-FBC2-4F76-B026-10C189099695}"/>
            </a:ext>
          </a:extLst>
        </xdr:cNvPr>
        <xdr:cNvSpPr txBox="1"/>
      </xdr:nvSpPr>
      <xdr:spPr>
        <a:xfrm>
          <a:off x="2738129" y="57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104369</xdr:rowOff>
    </xdr:from>
    <xdr:ext cx="405111" cy="259045"/>
    <xdr:sp macro="" textlink="">
      <xdr:nvSpPr>
        <xdr:cNvPr id="90" name="n_1mainValue有形固定資産減価償却率">
          <a:extLst>
            <a:ext uri="{FF2B5EF4-FFF2-40B4-BE49-F238E27FC236}">
              <a16:creationId xmlns:a16="http://schemas.microsoft.com/office/drawing/2014/main" xmlns="" id="{A97F4E0D-17FE-4279-88E6-D3389D058EF4}"/>
            </a:ext>
          </a:extLst>
        </xdr:cNvPr>
        <xdr:cNvSpPr txBox="1"/>
      </xdr:nvSpPr>
      <xdr:spPr>
        <a:xfrm>
          <a:off x="3395989" y="5385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15680</xdr:rowOff>
    </xdr:from>
    <xdr:ext cx="405111" cy="259045"/>
    <xdr:sp macro="" textlink="">
      <xdr:nvSpPr>
        <xdr:cNvPr id="91" name="n_2mainValue有形固定資産減価償却率">
          <a:extLst>
            <a:ext uri="{FF2B5EF4-FFF2-40B4-BE49-F238E27FC236}">
              <a16:creationId xmlns:a16="http://schemas.microsoft.com/office/drawing/2014/main" xmlns="" id="{1A711C1C-2DE1-4A5A-8EDC-CED315DEAE75}"/>
            </a:ext>
          </a:extLst>
        </xdr:cNvPr>
        <xdr:cNvSpPr txBox="1"/>
      </xdr:nvSpPr>
      <xdr:spPr>
        <a:xfrm>
          <a:off x="2738129" y="546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xmlns="" id="{CF4A6F34-E45D-42E0-AA01-B5780A796DDF}"/>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xmlns="" id="{BE940C73-8305-4DA6-B402-089D87A600DB}"/>
            </a:ext>
          </a:extLst>
        </xdr:cNvPr>
        <xdr:cNvSpPr/>
      </xdr:nvSpPr>
      <xdr:spPr>
        <a:xfrm>
          <a:off x="10785706" y="452367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a:extLst>
            <a:ext uri="{FF2B5EF4-FFF2-40B4-BE49-F238E27FC236}">
              <a16:creationId xmlns:a16="http://schemas.microsoft.com/office/drawing/2014/main" xmlns="" id="{BFC8C920-B56B-45A1-8D23-3DED6525A98D}"/>
            </a:ext>
          </a:extLst>
        </xdr:cNvPr>
        <xdr:cNvSpPr/>
      </xdr:nvSpPr>
      <xdr:spPr>
        <a:xfrm>
          <a:off x="12250503" y="450700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xmlns="" id="{4924C990-B6B9-4D31-9B1B-1F7286A2E1B8}"/>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xmlns="" id="{897F1F22-B22E-4F19-BC79-45B93F92B034}"/>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xmlns="" id="{0A520236-1A74-429A-9D98-EF11B884628A}"/>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xmlns="" id="{5DB7EA20-A2CC-4AA9-9A4A-3BFC6E2AA8BC}"/>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xmlns="" id="{4A952789-AD6B-48EB-BCC9-FAA67228F73C}"/>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xmlns="" id="{2C4C33F3-0580-4915-9F90-FFAC7F9DE4A8}"/>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xmlns="" id="{3C515059-51D5-4124-866A-0756736A4B47}"/>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xmlns="" id="{1B62E67B-6848-489B-A575-E50A3311726D}"/>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xmlns="" id="{C2DA4DE3-B43B-44B9-85D4-BA0A8E6AFE55}"/>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xmlns="" id="{DEEF085D-2F1D-46E3-9D50-3972780669A2}"/>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債務償還可能年数については、全国平均・高知県平均・類似団体平均を下回っている状況</a:t>
          </a:r>
          <a:r>
            <a:rPr kumimoji="1" lang="ja-JP" altLang="en-US" sz="1000">
              <a:solidFill>
                <a:schemeClr val="dk1"/>
              </a:solidFill>
              <a:effectLst/>
              <a:latin typeface="+mn-lt"/>
              <a:ea typeface="+mn-ea"/>
              <a:cs typeface="+mn-cs"/>
            </a:rPr>
            <a:t>である</a:t>
          </a:r>
          <a:r>
            <a:rPr kumimoji="1" lang="ja-JP" altLang="ja-JP" sz="1000">
              <a:solidFill>
                <a:schemeClr val="dk1"/>
              </a:solidFill>
              <a:effectLst/>
              <a:latin typeface="+mn-lt"/>
              <a:ea typeface="+mn-ea"/>
              <a:cs typeface="+mn-cs"/>
            </a:rPr>
            <a:t>。これは平成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に任意繰上償還を実施したことや近年大型建設事業等が少なかったことにより抑制されている現状である。しかしながら、今後控える起債を主な財源とした大型建設事業も予定されており、数年後には上昇していくことが予想される為、これからも類似団体平均を注視していく。</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xmlns="" id="{4C23D051-943E-4417-816F-C4729389FF14}"/>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xmlns="" id="{D6DC9347-D0CC-4DB5-BEDB-2AFD933DE76F}"/>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a:extLst>
            <a:ext uri="{FF2B5EF4-FFF2-40B4-BE49-F238E27FC236}">
              <a16:creationId xmlns:a16="http://schemas.microsoft.com/office/drawing/2014/main" xmlns="" id="{A8B38FCE-FF75-48E5-9324-4B7A2503D10D}"/>
            </a:ext>
          </a:extLst>
        </xdr:cNvPr>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a:extLst>
            <a:ext uri="{FF2B5EF4-FFF2-40B4-BE49-F238E27FC236}">
              <a16:creationId xmlns:a16="http://schemas.microsoft.com/office/drawing/2014/main" xmlns="" id="{EC76E3F5-2C7E-48D1-80C6-A72FB6116E70}"/>
            </a:ext>
          </a:extLst>
        </xdr:cNvPr>
        <xdr:cNvSpPr txBox="1"/>
      </xdr:nvSpPr>
      <xdr:spPr>
        <a:xfrm>
          <a:off x="9645528" y="656308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a:extLst>
            <a:ext uri="{FF2B5EF4-FFF2-40B4-BE49-F238E27FC236}">
              <a16:creationId xmlns:a16="http://schemas.microsoft.com/office/drawing/2014/main" xmlns="" id="{F11A50D1-178E-42D8-9C0D-F2D644C70B71}"/>
            </a:ext>
          </a:extLst>
        </xdr:cNvPr>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a:extLst>
            <a:ext uri="{FF2B5EF4-FFF2-40B4-BE49-F238E27FC236}">
              <a16:creationId xmlns:a16="http://schemas.microsoft.com/office/drawing/2014/main" xmlns="" id="{37EC3ABE-69AE-435B-896A-8127619807F4}"/>
            </a:ext>
          </a:extLst>
        </xdr:cNvPr>
        <xdr:cNvSpPr txBox="1"/>
      </xdr:nvSpPr>
      <xdr:spPr>
        <a:xfrm>
          <a:off x="9645528" y="62622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a:extLst>
            <a:ext uri="{FF2B5EF4-FFF2-40B4-BE49-F238E27FC236}">
              <a16:creationId xmlns:a16="http://schemas.microsoft.com/office/drawing/2014/main" xmlns="" id="{39BF92F4-0433-4748-B8E3-61E797F2A970}"/>
            </a:ext>
          </a:extLst>
        </xdr:cNvPr>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a:extLst>
            <a:ext uri="{FF2B5EF4-FFF2-40B4-BE49-F238E27FC236}">
              <a16:creationId xmlns:a16="http://schemas.microsoft.com/office/drawing/2014/main" xmlns="" id="{90BD5840-93C0-49FF-A6FA-4AD8BE7B921E}"/>
            </a:ext>
          </a:extLst>
        </xdr:cNvPr>
        <xdr:cNvSpPr txBox="1"/>
      </xdr:nvSpPr>
      <xdr:spPr>
        <a:xfrm>
          <a:off x="9645528" y="595765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a:extLst>
            <a:ext uri="{FF2B5EF4-FFF2-40B4-BE49-F238E27FC236}">
              <a16:creationId xmlns:a16="http://schemas.microsoft.com/office/drawing/2014/main" xmlns="" id="{3EB6C66B-BC90-47E3-A6E5-557CF4318D67}"/>
            </a:ext>
          </a:extLst>
        </xdr:cNvPr>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a:extLst>
            <a:ext uri="{FF2B5EF4-FFF2-40B4-BE49-F238E27FC236}">
              <a16:creationId xmlns:a16="http://schemas.microsoft.com/office/drawing/2014/main" xmlns="" id="{83243DAE-CCDC-49FB-8E03-6317151F953F}"/>
            </a:ext>
          </a:extLst>
        </xdr:cNvPr>
        <xdr:cNvSpPr txBox="1"/>
      </xdr:nvSpPr>
      <xdr:spPr>
        <a:xfrm>
          <a:off x="9645528" y="565685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a:extLst>
            <a:ext uri="{FF2B5EF4-FFF2-40B4-BE49-F238E27FC236}">
              <a16:creationId xmlns:a16="http://schemas.microsoft.com/office/drawing/2014/main" xmlns="" id="{6AFB0517-2310-40ED-907D-DED90E2DB9C6}"/>
            </a:ext>
          </a:extLst>
        </xdr:cNvPr>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a:extLst>
            <a:ext uri="{FF2B5EF4-FFF2-40B4-BE49-F238E27FC236}">
              <a16:creationId xmlns:a16="http://schemas.microsoft.com/office/drawing/2014/main" xmlns="" id="{DA0602B0-8906-40D9-A727-99F1AD118E5E}"/>
            </a:ext>
          </a:extLst>
        </xdr:cNvPr>
        <xdr:cNvSpPr txBox="1"/>
      </xdr:nvSpPr>
      <xdr:spPr>
        <a:xfrm>
          <a:off x="9645528" y="53560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a:extLst>
            <a:ext uri="{FF2B5EF4-FFF2-40B4-BE49-F238E27FC236}">
              <a16:creationId xmlns:a16="http://schemas.microsoft.com/office/drawing/2014/main" xmlns="" id="{21DB572E-2B02-491E-8745-C3F85BD889DF}"/>
            </a:ext>
          </a:extLst>
        </xdr:cNvPr>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a:extLst>
            <a:ext uri="{FF2B5EF4-FFF2-40B4-BE49-F238E27FC236}">
              <a16:creationId xmlns:a16="http://schemas.microsoft.com/office/drawing/2014/main" xmlns="" id="{B089816E-2171-42C3-9B58-9C068FEBAFDC}"/>
            </a:ext>
          </a:extLst>
        </xdr:cNvPr>
        <xdr:cNvSpPr txBox="1"/>
      </xdr:nvSpPr>
      <xdr:spPr>
        <a:xfrm>
          <a:off x="959423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xmlns="" id="{C2975BD2-3E9F-4D86-ADB3-E14A618CF0D8}"/>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a16="http://schemas.microsoft.com/office/drawing/2014/main" xmlns="" id="{26317979-E4A6-47B4-96F1-0DB5AEF12EEB}"/>
            </a:ext>
          </a:extLst>
        </xdr:cNvPr>
        <xdr:cNvSpPr txBox="1"/>
      </xdr:nvSpPr>
      <xdr:spPr>
        <a:xfrm>
          <a:off x="95942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a16="http://schemas.microsoft.com/office/drawing/2014/main" xmlns="" id="{066DD8AF-D82D-4F9A-AED0-2A674DB43E95}"/>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2" name="直線コネクタ 121">
          <a:extLst>
            <a:ext uri="{FF2B5EF4-FFF2-40B4-BE49-F238E27FC236}">
              <a16:creationId xmlns:a16="http://schemas.microsoft.com/office/drawing/2014/main" xmlns="" id="{AFAF3D30-51B4-4F4E-B21D-B50AA3D34134}"/>
            </a:ext>
          </a:extLst>
        </xdr:cNvPr>
        <xdr:cNvCxnSpPr/>
      </xdr:nvCxnSpPr>
      <xdr:spPr>
        <a:xfrm flipV="1">
          <a:off x="13027660" y="5341892"/>
          <a:ext cx="1269" cy="1311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a:extLst>
            <a:ext uri="{FF2B5EF4-FFF2-40B4-BE49-F238E27FC236}">
              <a16:creationId xmlns:a16="http://schemas.microsoft.com/office/drawing/2014/main" xmlns="" id="{BCAAF951-6AC1-4D5E-8D9A-2BEF4012BC27}"/>
            </a:ext>
          </a:extLst>
        </xdr:cNvPr>
        <xdr:cNvSpPr txBox="1"/>
      </xdr:nvSpPr>
      <xdr:spPr>
        <a:xfrm>
          <a:off x="13080365" y="66569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a:extLst>
            <a:ext uri="{FF2B5EF4-FFF2-40B4-BE49-F238E27FC236}">
              <a16:creationId xmlns:a16="http://schemas.microsoft.com/office/drawing/2014/main" xmlns="" id="{D3D88D77-86B0-4AF5-98D1-B19DE63FA671}"/>
            </a:ext>
          </a:extLst>
        </xdr:cNvPr>
        <xdr:cNvCxnSpPr/>
      </xdr:nvCxnSpPr>
      <xdr:spPr>
        <a:xfrm>
          <a:off x="12963525" y="66530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5" name="債務償還可能年数最大値テキスト">
          <a:extLst>
            <a:ext uri="{FF2B5EF4-FFF2-40B4-BE49-F238E27FC236}">
              <a16:creationId xmlns:a16="http://schemas.microsoft.com/office/drawing/2014/main" xmlns="" id="{52EFEBAC-485E-4823-8023-4188F0EB2E15}"/>
            </a:ext>
          </a:extLst>
        </xdr:cNvPr>
        <xdr:cNvSpPr txBox="1"/>
      </xdr:nvSpPr>
      <xdr:spPr>
        <a:xfrm>
          <a:off x="13080365" y="51209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6" name="直線コネクタ 125">
          <a:extLst>
            <a:ext uri="{FF2B5EF4-FFF2-40B4-BE49-F238E27FC236}">
              <a16:creationId xmlns:a16="http://schemas.microsoft.com/office/drawing/2014/main" xmlns="" id="{5C3B89E9-A1D5-4DAD-9404-2385A7FB15F4}"/>
            </a:ext>
          </a:extLst>
        </xdr:cNvPr>
        <xdr:cNvCxnSpPr/>
      </xdr:nvCxnSpPr>
      <xdr:spPr>
        <a:xfrm>
          <a:off x="12963525" y="53418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27" name="債務償還可能年数平均値テキスト">
          <a:extLst>
            <a:ext uri="{FF2B5EF4-FFF2-40B4-BE49-F238E27FC236}">
              <a16:creationId xmlns:a16="http://schemas.microsoft.com/office/drawing/2014/main" xmlns="" id="{743B28AF-B55D-48CC-A614-FF6B7BC339E8}"/>
            </a:ext>
          </a:extLst>
        </xdr:cNvPr>
        <xdr:cNvSpPr txBox="1"/>
      </xdr:nvSpPr>
      <xdr:spPr>
        <a:xfrm>
          <a:off x="13080365" y="608340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8" name="フローチャート: 判断 127">
          <a:extLst>
            <a:ext uri="{FF2B5EF4-FFF2-40B4-BE49-F238E27FC236}">
              <a16:creationId xmlns:a16="http://schemas.microsoft.com/office/drawing/2014/main" xmlns="" id="{88A5BBD7-6588-4AF7-ADE9-7C1331852453}"/>
            </a:ext>
          </a:extLst>
        </xdr:cNvPr>
        <xdr:cNvSpPr/>
      </xdr:nvSpPr>
      <xdr:spPr>
        <a:xfrm>
          <a:off x="13001625" y="62281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xmlns="" id="{9273EE0C-05BB-4BF0-B6A6-3CA58FE73FA2}"/>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xmlns="" id="{B0F25DD6-87BC-4796-B276-44151570F985}"/>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xmlns="" id="{46D1AC2C-7698-4498-B1C4-B21902E9DB37}"/>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xmlns="" id="{020E7D70-F158-4990-84C6-242C17DC843E}"/>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xmlns="" id="{AEA325FD-2203-483C-A725-873013C60C26}"/>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92075</xdr:rowOff>
    </xdr:from>
    <xdr:to>
      <xdr:col>76</xdr:col>
      <xdr:colOff>73025</xdr:colOff>
      <xdr:row>34</xdr:row>
      <xdr:rowOff>22225</xdr:rowOff>
    </xdr:to>
    <xdr:sp macro="" textlink="">
      <xdr:nvSpPr>
        <xdr:cNvPr id="134" name="楕円 133">
          <a:extLst>
            <a:ext uri="{FF2B5EF4-FFF2-40B4-BE49-F238E27FC236}">
              <a16:creationId xmlns:a16="http://schemas.microsoft.com/office/drawing/2014/main" xmlns="" id="{EAF44153-3627-4BFF-89F7-D99BF4C5FD9C}"/>
            </a:ext>
          </a:extLst>
        </xdr:cNvPr>
        <xdr:cNvSpPr/>
      </xdr:nvSpPr>
      <xdr:spPr>
        <a:xfrm>
          <a:off x="13001625" y="63785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70502</xdr:rowOff>
    </xdr:from>
    <xdr:ext cx="340478" cy="259045"/>
    <xdr:sp macro="" textlink="">
      <xdr:nvSpPr>
        <xdr:cNvPr id="135" name="債務償還可能年数該当値テキスト">
          <a:extLst>
            <a:ext uri="{FF2B5EF4-FFF2-40B4-BE49-F238E27FC236}">
              <a16:creationId xmlns:a16="http://schemas.microsoft.com/office/drawing/2014/main" xmlns="" id="{4916590B-1C27-488E-9494-DDE58CDDBBBA}"/>
            </a:ext>
          </a:extLst>
        </xdr:cNvPr>
        <xdr:cNvSpPr txBox="1"/>
      </xdr:nvSpPr>
      <xdr:spPr>
        <a:xfrm>
          <a:off x="13080365" y="63570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xmlns="" id="{743C9459-8547-4AB2-9A49-6CBDAAB55AF0}"/>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a16="http://schemas.microsoft.com/office/drawing/2014/main" xmlns="" id="{1EDAE309-4367-4E08-B58C-86DBCA2782EB}"/>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a16="http://schemas.microsoft.com/office/drawing/2014/main" xmlns="" id="{E7B4FBA2-0FB5-48EE-B7BF-266F3B51850C}"/>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a16="http://schemas.microsoft.com/office/drawing/2014/main" xmlns="" id="{62AF2949-7784-44DA-98FE-1D7E13B36036}"/>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a16="http://schemas.microsoft.com/office/drawing/2014/main" xmlns="" id="{A4B2D846-635C-43B5-9365-B4099B4002D5}"/>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a16="http://schemas.microsoft.com/office/drawing/2014/main" xmlns="" id="{1474B34E-9DAA-49CC-A415-B7A1E75E5938}"/>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6727C41F-160F-47B4-BAFA-6E189465DF3D}"/>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9A98064C-17BA-4196-960D-31D70384BC0B}"/>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7C2EA17B-E6E7-4476-965E-30E8362178A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5F23C1AF-473A-4927-BF66-24B8F31DB934}"/>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高知県田野町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D083644C-22D3-4032-B7CF-FCD3E8153E22}"/>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6F9DC764-EAB5-44F5-A9D3-5A5D5F312AFF}"/>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2C1B22BB-9527-4B23-BA2B-AD5933A21112}"/>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8AED77A0-05A5-4B51-B464-3F8ECABC1324}"/>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62D9987F-284C-4DA3-8FDE-3EDD1DA30A9F}"/>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7B7AFC7A-6083-472E-9D66-7574927811EA}"/>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2,675
2,666
6.53
2,848,532
2,757,067
31,040
1,434,095
2,539,975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4535FFE8-37A0-4119-8960-B7E5AEC17DF6}"/>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AB58482C-9D16-46F6-A68B-D1C6CEA730B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3D75BF89-8EEB-4A8C-93CB-87D4B569310A}"/>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4487F561-4AAC-4B89-8801-49BDAE972AA4}"/>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32D5A0EB-472D-4CED-8CCD-62563C266FE7}"/>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6235EB4A-A9A5-4D50-B485-FD3F28C505BC}"/>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BABD2406-A377-436D-A00F-DD1F7DDB40D2}"/>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9C89870E-796D-4B94-9639-DA7544FD2044}"/>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A5E841B9-4944-4D59-90F3-6690118A1129}"/>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C183127B-DFC5-4814-B5EE-A2B96500699E}"/>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C14B9065-386B-4F36-8214-C8D6A6D391D2}"/>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B429BD15-4E7D-421E-A55E-89106CBF0D2C}"/>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2339C067-2D7F-4C60-9413-00A90D9A71E8}"/>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96E7A662-5172-4A2F-851D-3F3FC818CF46}"/>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367B70FF-3BE2-4E04-950B-6C640C36919E}"/>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97D245AC-05A5-4243-B3CE-D685FA3F94DE}"/>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82AC8CBB-89FA-4C81-9DC7-BB3314F6925E}"/>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A8A96207-EF2D-4F45-9303-674D2889827E}"/>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BFB6082E-6200-4778-9D2F-BA56FD6D9E9E}"/>
            </a:ext>
          </a:extLst>
        </xdr:cNvPr>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4F811A52-43F3-4DBD-B3E4-650F3A11E60A}"/>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1AF4E957-462D-4D4B-8517-225DF08715D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7C593459-4186-4E9D-AF1B-C77F69AEA84D}"/>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4CDFB69E-7F67-4FB0-BE3D-80E1295E731F}"/>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699840EE-FB8D-4CA4-A41B-370E29337519}"/>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FB3EE910-EF0B-445A-9A4D-89333083475A}"/>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794DDB17-879D-4DB0-B2E0-703D038A81D7}"/>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B0361F58-6BF7-40EE-BFF1-4BA6F6DE1AEE}"/>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F15E092C-7743-4CB0-A535-76B213C9B273}"/>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21068B81-799E-42B1-9B5C-4984104E28D9}"/>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9209A3B6-175C-4EFB-BA12-A16ABA5069E1}"/>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762DC01A-521E-446E-BBE8-68DD56AD3228}"/>
            </a:ext>
          </a:extLst>
        </xdr:cNvPr>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31D54CF0-C5CC-494F-8BE9-E881F6FA3411}"/>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09F33E5E-B0FF-4A7B-940D-E170ABE722C4}"/>
            </a:ext>
          </a:extLst>
        </xdr:cNvPr>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E969498C-BB41-4A37-B996-01B4BD82479B}"/>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CA58ECD1-98CE-4B7B-AC59-FF6F7FEE922D}"/>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9B91E0E9-13ED-45B1-AA0C-93D781CE77A7}"/>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B5B40FE1-EC34-42EB-ACC8-3E7F1290A8DA}"/>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43DA0CEB-5A0C-4911-A3E5-8D2FF772C037}"/>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FDF60D97-B493-4EC6-A117-D886E4170AB7}"/>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34C4997A-4658-4181-8E39-8196FF5EEA4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93871D17-BFB9-49D3-9EDF-E862F5973ED9}"/>
            </a:ext>
          </a:extLst>
        </xdr:cNvPr>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EBA0574F-50B1-4CD9-AC84-9D4C47308EC5}"/>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26162B1D-BE08-4754-90FB-5C1BC879FF0C}"/>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7F357499-C7D1-434D-885E-FC56040C431A}"/>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a:extLst>
            <a:ext uri="{FF2B5EF4-FFF2-40B4-BE49-F238E27FC236}">
              <a16:creationId xmlns:a16="http://schemas.microsoft.com/office/drawing/2014/main" xmlns="" id="{AD463895-BCF1-493E-B7AA-E1C6D222942D}"/>
            </a:ext>
          </a:extLst>
        </xdr:cNvPr>
        <xdr:cNvCxnSpPr/>
      </xdr:nvCxnSpPr>
      <xdr:spPr>
        <a:xfrm flipV="1">
          <a:off x="4086225" y="565023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a:extLst>
            <a:ext uri="{FF2B5EF4-FFF2-40B4-BE49-F238E27FC236}">
              <a16:creationId xmlns:a16="http://schemas.microsoft.com/office/drawing/2014/main" xmlns="" id="{6C276790-D81C-4A18-88DE-ECC4C42BCE3B}"/>
            </a:ext>
          </a:extLst>
        </xdr:cNvPr>
        <xdr:cNvSpPr txBox="1"/>
      </xdr:nvSpPr>
      <xdr:spPr>
        <a:xfrm>
          <a:off x="4124960"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a:extLst>
            <a:ext uri="{FF2B5EF4-FFF2-40B4-BE49-F238E27FC236}">
              <a16:creationId xmlns:a16="http://schemas.microsoft.com/office/drawing/2014/main" xmlns="" id="{2AC754F5-A786-4DE4-9171-C35D8E10D59B}"/>
            </a:ext>
          </a:extLst>
        </xdr:cNvPr>
        <xdr:cNvCxnSpPr/>
      </xdr:nvCxnSpPr>
      <xdr:spPr>
        <a:xfrm>
          <a:off x="4020820" y="6930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a:extLst>
            <a:ext uri="{FF2B5EF4-FFF2-40B4-BE49-F238E27FC236}">
              <a16:creationId xmlns:a16="http://schemas.microsoft.com/office/drawing/2014/main" xmlns="" id="{690FF621-0B3D-425C-A271-FD85829B6998}"/>
            </a:ext>
          </a:extLst>
        </xdr:cNvPr>
        <xdr:cNvSpPr txBox="1"/>
      </xdr:nvSpPr>
      <xdr:spPr>
        <a:xfrm>
          <a:off x="412496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a:extLst>
            <a:ext uri="{FF2B5EF4-FFF2-40B4-BE49-F238E27FC236}">
              <a16:creationId xmlns:a16="http://schemas.microsoft.com/office/drawing/2014/main" xmlns="" id="{71064294-0ADF-44BD-B500-6A8C051FAFB0}"/>
            </a:ext>
          </a:extLst>
        </xdr:cNvPr>
        <xdr:cNvCxnSpPr/>
      </xdr:nvCxnSpPr>
      <xdr:spPr>
        <a:xfrm>
          <a:off x="4020820" y="565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a:extLst>
            <a:ext uri="{FF2B5EF4-FFF2-40B4-BE49-F238E27FC236}">
              <a16:creationId xmlns:a16="http://schemas.microsoft.com/office/drawing/2014/main" xmlns="" id="{75157660-2F05-4121-8D68-E0CC98D890EE}"/>
            </a:ext>
          </a:extLst>
        </xdr:cNvPr>
        <xdr:cNvSpPr txBox="1"/>
      </xdr:nvSpPr>
      <xdr:spPr>
        <a:xfrm>
          <a:off x="412496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a:extLst>
            <a:ext uri="{FF2B5EF4-FFF2-40B4-BE49-F238E27FC236}">
              <a16:creationId xmlns:a16="http://schemas.microsoft.com/office/drawing/2014/main" xmlns="" id="{BB22BB41-37BB-4C16-A182-F0B92806B982}"/>
            </a:ext>
          </a:extLst>
        </xdr:cNvPr>
        <xdr:cNvSpPr/>
      </xdr:nvSpPr>
      <xdr:spPr>
        <a:xfrm>
          <a:off x="4036060" y="635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a:extLst>
            <a:ext uri="{FF2B5EF4-FFF2-40B4-BE49-F238E27FC236}">
              <a16:creationId xmlns:a16="http://schemas.microsoft.com/office/drawing/2014/main" xmlns="" id="{CF570E87-2340-4ACE-AC9F-729D2A333F42}"/>
            </a:ext>
          </a:extLst>
        </xdr:cNvPr>
        <xdr:cNvSpPr/>
      </xdr:nvSpPr>
      <xdr:spPr>
        <a:xfrm>
          <a:off x="3312160" y="63347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a:extLst>
            <a:ext uri="{FF2B5EF4-FFF2-40B4-BE49-F238E27FC236}">
              <a16:creationId xmlns:a16="http://schemas.microsoft.com/office/drawing/2014/main" xmlns="" id="{5C321273-4DCC-44EB-97D8-334A37C734AC}"/>
            </a:ext>
          </a:extLst>
        </xdr:cNvPr>
        <xdr:cNvSpPr/>
      </xdr:nvSpPr>
      <xdr:spPr>
        <a:xfrm>
          <a:off x="25146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1E1A4581-ABF7-4C59-8DA1-083A305D05D5}"/>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6FF6FB31-414D-491C-AF64-878ECBE053A5}"/>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5E8BFACD-3C13-46AA-A78A-BAD4850064ED}"/>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BB52D8F5-5376-45C8-AC17-97F7BA17BBCC}"/>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6A817BC1-12D3-4B3F-97FB-0CBEC7EE8F9B}"/>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19685</xdr:rowOff>
    </xdr:from>
    <xdr:to>
      <xdr:col>20</xdr:col>
      <xdr:colOff>38100</xdr:colOff>
      <xdr:row>37</xdr:row>
      <xdr:rowOff>121285</xdr:rowOff>
    </xdr:to>
    <xdr:sp macro="" textlink="">
      <xdr:nvSpPr>
        <xdr:cNvPr id="70" name="楕円 69">
          <a:extLst>
            <a:ext uri="{FF2B5EF4-FFF2-40B4-BE49-F238E27FC236}">
              <a16:creationId xmlns:a16="http://schemas.microsoft.com/office/drawing/2014/main" xmlns="" id="{7326001F-4EB0-47A7-A93B-6320BE8A255A}"/>
            </a:ext>
          </a:extLst>
        </xdr:cNvPr>
        <xdr:cNvSpPr/>
      </xdr:nvSpPr>
      <xdr:spPr>
        <a:xfrm>
          <a:off x="3312160" y="62223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34925</xdr:rowOff>
    </xdr:from>
    <xdr:to>
      <xdr:col>15</xdr:col>
      <xdr:colOff>101600</xdr:colOff>
      <xdr:row>37</xdr:row>
      <xdr:rowOff>136525</xdr:rowOff>
    </xdr:to>
    <xdr:sp macro="" textlink="">
      <xdr:nvSpPr>
        <xdr:cNvPr id="71" name="楕円 70">
          <a:extLst>
            <a:ext uri="{FF2B5EF4-FFF2-40B4-BE49-F238E27FC236}">
              <a16:creationId xmlns:a16="http://schemas.microsoft.com/office/drawing/2014/main" xmlns="" id="{256176EF-1E1F-4457-8E83-7CD7DE209319}"/>
            </a:ext>
          </a:extLst>
        </xdr:cNvPr>
        <xdr:cNvSpPr/>
      </xdr:nvSpPr>
      <xdr:spPr>
        <a:xfrm>
          <a:off x="25146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70485</xdr:rowOff>
    </xdr:from>
    <xdr:to>
      <xdr:col>19</xdr:col>
      <xdr:colOff>177800</xdr:colOff>
      <xdr:row>37</xdr:row>
      <xdr:rowOff>85725</xdr:rowOff>
    </xdr:to>
    <xdr:cxnSp macro="">
      <xdr:nvCxnSpPr>
        <xdr:cNvPr id="72" name="直線コネクタ 71">
          <a:extLst>
            <a:ext uri="{FF2B5EF4-FFF2-40B4-BE49-F238E27FC236}">
              <a16:creationId xmlns:a16="http://schemas.microsoft.com/office/drawing/2014/main" xmlns="" id="{A3E9CD0D-D9E3-4C66-BC5C-2F90B37AF80E}"/>
            </a:ext>
          </a:extLst>
        </xdr:cNvPr>
        <xdr:cNvCxnSpPr/>
      </xdr:nvCxnSpPr>
      <xdr:spPr>
        <a:xfrm flipV="1">
          <a:off x="2565400" y="6273165"/>
          <a:ext cx="78994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3" name="n_1aveValue【道路】&#10;有形固定資産減価償却率">
          <a:extLst>
            <a:ext uri="{FF2B5EF4-FFF2-40B4-BE49-F238E27FC236}">
              <a16:creationId xmlns:a16="http://schemas.microsoft.com/office/drawing/2014/main" xmlns="" id="{7B706EDC-A8E4-4E7D-B2C1-410F11F0CDC9}"/>
            </a:ext>
          </a:extLst>
        </xdr:cNvPr>
        <xdr:cNvSpPr txBox="1"/>
      </xdr:nvSpPr>
      <xdr:spPr>
        <a:xfrm>
          <a:off x="317056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93362</xdr:rowOff>
    </xdr:from>
    <xdr:ext cx="405111" cy="259045"/>
    <xdr:sp macro="" textlink="">
      <xdr:nvSpPr>
        <xdr:cNvPr id="74" name="n_2aveValue【道路】&#10;有形固定資産減価償却率">
          <a:extLst>
            <a:ext uri="{FF2B5EF4-FFF2-40B4-BE49-F238E27FC236}">
              <a16:creationId xmlns:a16="http://schemas.microsoft.com/office/drawing/2014/main" xmlns="" id="{A497E40B-C8C3-41B2-A40A-FCE5347312A5}"/>
            </a:ext>
          </a:extLst>
        </xdr:cNvPr>
        <xdr:cNvSpPr txBox="1"/>
      </xdr:nvSpPr>
      <xdr:spPr>
        <a:xfrm>
          <a:off x="238570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137812</xdr:rowOff>
    </xdr:from>
    <xdr:ext cx="405111" cy="259045"/>
    <xdr:sp macro="" textlink="">
      <xdr:nvSpPr>
        <xdr:cNvPr id="75" name="n_1mainValue【道路】&#10;有形固定資産減価償却率">
          <a:extLst>
            <a:ext uri="{FF2B5EF4-FFF2-40B4-BE49-F238E27FC236}">
              <a16:creationId xmlns:a16="http://schemas.microsoft.com/office/drawing/2014/main" xmlns="" id="{1115B8D5-CAAA-49B6-8630-AF19A7BFFA15}"/>
            </a:ext>
          </a:extLst>
        </xdr:cNvPr>
        <xdr:cNvSpPr txBox="1"/>
      </xdr:nvSpPr>
      <xdr:spPr>
        <a:xfrm>
          <a:off x="317056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153052</xdr:rowOff>
    </xdr:from>
    <xdr:ext cx="405111" cy="259045"/>
    <xdr:sp macro="" textlink="">
      <xdr:nvSpPr>
        <xdr:cNvPr id="76" name="n_2mainValue【道路】&#10;有形固定資産減価償却率">
          <a:extLst>
            <a:ext uri="{FF2B5EF4-FFF2-40B4-BE49-F238E27FC236}">
              <a16:creationId xmlns:a16="http://schemas.microsoft.com/office/drawing/2014/main" xmlns="" id="{BF63B843-7A2F-4B55-86DF-D642E064D415}"/>
            </a:ext>
          </a:extLst>
        </xdr:cNvPr>
        <xdr:cNvSpPr txBox="1"/>
      </xdr:nvSpPr>
      <xdr:spPr>
        <a:xfrm>
          <a:off x="238570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xmlns="" id="{9E2F5269-7115-4E05-9753-EBD5E589536B}"/>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xmlns="" id="{85C2B3F6-255A-4E6A-A179-EAB260C8A24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xmlns="" id="{FA34ADE1-D955-4223-A8D8-70A7560F3DFA}"/>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xmlns="" id="{8AB10460-70E7-4A24-91CD-C0443F253C1C}"/>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xmlns="" id="{8371B8CA-87FE-40AB-B8C5-BD834548622A}"/>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xmlns="" id="{F5D4A566-CBE1-4B47-B0D3-93F7FD0C8115}"/>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xmlns="" id="{AC4C49DF-66B7-437D-8E63-4CBE48F372C8}"/>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xmlns="" id="{61CBBE73-F0C4-418C-A4DC-A6FA3EA24334}"/>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xmlns="" id="{88B7E4A0-DD34-4171-B0F5-7BA1D1DE81AB}"/>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xmlns="" id="{6CF0BF72-ADC6-4795-8191-745DD3251266}"/>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xmlns="" id="{EACDA1C7-AEF8-4517-9CE7-72EB4C146184}"/>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xmlns="" id="{5F614CC8-A82A-494B-9BBF-D9435745FF3F}"/>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xmlns="" id="{D9E705C2-FB48-4C49-A0E7-2A2F5A049809}"/>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a:extLst>
            <a:ext uri="{FF2B5EF4-FFF2-40B4-BE49-F238E27FC236}">
              <a16:creationId xmlns:a16="http://schemas.microsoft.com/office/drawing/2014/main" xmlns="" id="{0247EBE3-3F7E-468B-A97B-27A74C437E45}"/>
            </a:ext>
          </a:extLst>
        </xdr:cNvPr>
        <xdr:cNvSpPr txBox="1"/>
      </xdr:nvSpPr>
      <xdr:spPr>
        <a:xfrm>
          <a:off x="529992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xmlns="" id="{BE89D6C9-DC1C-4592-B9A2-4BEA7CF73542}"/>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a:extLst>
            <a:ext uri="{FF2B5EF4-FFF2-40B4-BE49-F238E27FC236}">
              <a16:creationId xmlns:a16="http://schemas.microsoft.com/office/drawing/2014/main" xmlns="" id="{685686FD-296C-4051-99CA-0D8D12D5E5C0}"/>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xmlns="" id="{B6FA2E68-73A9-4D8B-8F66-1942F18EDB87}"/>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a:extLst>
            <a:ext uri="{FF2B5EF4-FFF2-40B4-BE49-F238E27FC236}">
              <a16:creationId xmlns:a16="http://schemas.microsoft.com/office/drawing/2014/main" xmlns="" id="{D596DEA7-A39F-4398-9FA5-4A25E7FAC126}"/>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xmlns="" id="{550BF329-B914-49DB-8800-F343D80B96E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a:extLst>
            <a:ext uri="{FF2B5EF4-FFF2-40B4-BE49-F238E27FC236}">
              <a16:creationId xmlns:a16="http://schemas.microsoft.com/office/drawing/2014/main" xmlns="" id="{CC568AE4-D598-4D9B-8978-F1485085B8AB}"/>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xmlns="" id="{3AF962D0-4C51-4996-BCC2-13ECA60519BF}"/>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a:extLst>
            <a:ext uri="{FF2B5EF4-FFF2-40B4-BE49-F238E27FC236}">
              <a16:creationId xmlns:a16="http://schemas.microsoft.com/office/drawing/2014/main" xmlns="" id="{1BF39F68-5A0B-4848-AA3C-5E3D7578A482}"/>
            </a:ext>
          </a:extLst>
        </xdr:cNvPr>
        <xdr:cNvSpPr txBox="1"/>
      </xdr:nvSpPr>
      <xdr:spPr>
        <a:xfrm>
          <a:off x="520976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xmlns="" id="{CA381830-9210-4BF3-A525-6EC72CC8D807}"/>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a:extLst>
            <a:ext uri="{FF2B5EF4-FFF2-40B4-BE49-F238E27FC236}">
              <a16:creationId xmlns:a16="http://schemas.microsoft.com/office/drawing/2014/main" xmlns="" id="{D22B5DFC-AFDA-436B-AA9A-D75FCF272477}"/>
            </a:ext>
          </a:extLst>
        </xdr:cNvPr>
        <xdr:cNvCxnSpPr/>
      </xdr:nvCxnSpPr>
      <xdr:spPr>
        <a:xfrm flipV="1">
          <a:off x="9219565" y="5683686"/>
          <a:ext cx="0" cy="1372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a:extLst>
            <a:ext uri="{FF2B5EF4-FFF2-40B4-BE49-F238E27FC236}">
              <a16:creationId xmlns:a16="http://schemas.microsoft.com/office/drawing/2014/main" xmlns="" id="{35982D58-5089-46D4-B710-8956C1CAA882}"/>
            </a:ext>
          </a:extLst>
        </xdr:cNvPr>
        <xdr:cNvSpPr txBox="1"/>
      </xdr:nvSpPr>
      <xdr:spPr>
        <a:xfrm>
          <a:off x="9258300" y="706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a:extLst>
            <a:ext uri="{FF2B5EF4-FFF2-40B4-BE49-F238E27FC236}">
              <a16:creationId xmlns:a16="http://schemas.microsoft.com/office/drawing/2014/main" xmlns="" id="{8CC67F3D-614A-4CC0-BA24-CD1F4AE80503}"/>
            </a:ext>
          </a:extLst>
        </xdr:cNvPr>
        <xdr:cNvCxnSpPr/>
      </xdr:nvCxnSpPr>
      <xdr:spPr>
        <a:xfrm>
          <a:off x="9154160" y="70563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a:extLst>
            <a:ext uri="{FF2B5EF4-FFF2-40B4-BE49-F238E27FC236}">
              <a16:creationId xmlns:a16="http://schemas.microsoft.com/office/drawing/2014/main" xmlns="" id="{F61CD000-1C16-4CD7-8A32-F31C5FAD4B9D}"/>
            </a:ext>
          </a:extLst>
        </xdr:cNvPr>
        <xdr:cNvSpPr txBox="1"/>
      </xdr:nvSpPr>
      <xdr:spPr>
        <a:xfrm>
          <a:off x="9258300" y="546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a:extLst>
            <a:ext uri="{FF2B5EF4-FFF2-40B4-BE49-F238E27FC236}">
              <a16:creationId xmlns:a16="http://schemas.microsoft.com/office/drawing/2014/main" xmlns="" id="{E781E850-D81B-46B2-8E4E-17E67984D0E3}"/>
            </a:ext>
          </a:extLst>
        </xdr:cNvPr>
        <xdr:cNvCxnSpPr/>
      </xdr:nvCxnSpPr>
      <xdr:spPr>
        <a:xfrm>
          <a:off x="9154160" y="56836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5" name="【道路】&#10;一人当たり延長平均値テキスト">
          <a:extLst>
            <a:ext uri="{FF2B5EF4-FFF2-40B4-BE49-F238E27FC236}">
              <a16:creationId xmlns:a16="http://schemas.microsoft.com/office/drawing/2014/main" xmlns="" id="{CCD2D6F9-6123-4D87-A6F1-1A97499949C4}"/>
            </a:ext>
          </a:extLst>
        </xdr:cNvPr>
        <xdr:cNvSpPr txBox="1"/>
      </xdr:nvSpPr>
      <xdr:spPr>
        <a:xfrm>
          <a:off x="9258300" y="68226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a:extLst>
            <a:ext uri="{FF2B5EF4-FFF2-40B4-BE49-F238E27FC236}">
              <a16:creationId xmlns:a16="http://schemas.microsoft.com/office/drawing/2014/main" xmlns="" id="{BA27EF58-062F-4486-9527-78F6F46515D2}"/>
            </a:ext>
          </a:extLst>
        </xdr:cNvPr>
        <xdr:cNvSpPr/>
      </xdr:nvSpPr>
      <xdr:spPr>
        <a:xfrm>
          <a:off x="9192260" y="68441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a:extLst>
            <a:ext uri="{FF2B5EF4-FFF2-40B4-BE49-F238E27FC236}">
              <a16:creationId xmlns:a16="http://schemas.microsoft.com/office/drawing/2014/main" xmlns="" id="{74E6670E-7E89-4A45-855D-B913D2E556E2}"/>
            </a:ext>
          </a:extLst>
        </xdr:cNvPr>
        <xdr:cNvSpPr/>
      </xdr:nvSpPr>
      <xdr:spPr>
        <a:xfrm>
          <a:off x="8445500" y="6874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a:extLst>
            <a:ext uri="{FF2B5EF4-FFF2-40B4-BE49-F238E27FC236}">
              <a16:creationId xmlns:a16="http://schemas.microsoft.com/office/drawing/2014/main" xmlns="" id="{314AA970-10FC-4461-BC1E-88D4313D3CD2}"/>
            </a:ext>
          </a:extLst>
        </xdr:cNvPr>
        <xdr:cNvSpPr/>
      </xdr:nvSpPr>
      <xdr:spPr>
        <a:xfrm>
          <a:off x="7670800" y="68837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xmlns="" id="{8906D2F2-593E-4707-BEEE-55A8E3FD230C}"/>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67958597-7E35-45E8-B35B-F07441E70C58}"/>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9E456C4E-4E9A-441B-B791-A3AED8EA5F73}"/>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EB75A36F-F8F5-4123-8A65-46D3E67829BE}"/>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E8183EE6-A320-4FA5-8EB2-BDB141B8C619}"/>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120195</xdr:rowOff>
    </xdr:from>
    <xdr:to>
      <xdr:col>50</xdr:col>
      <xdr:colOff>165100</xdr:colOff>
      <xdr:row>42</xdr:row>
      <xdr:rowOff>50345</xdr:rowOff>
    </xdr:to>
    <xdr:sp macro="" textlink="">
      <xdr:nvSpPr>
        <xdr:cNvPr id="114" name="楕円 113">
          <a:extLst>
            <a:ext uri="{FF2B5EF4-FFF2-40B4-BE49-F238E27FC236}">
              <a16:creationId xmlns:a16="http://schemas.microsoft.com/office/drawing/2014/main" xmlns="" id="{27DF2828-7E32-495A-8992-BEB5B75AA77B}"/>
            </a:ext>
          </a:extLst>
        </xdr:cNvPr>
        <xdr:cNvSpPr/>
      </xdr:nvSpPr>
      <xdr:spPr>
        <a:xfrm>
          <a:off x="8445500" y="6993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114088</xdr:rowOff>
    </xdr:from>
    <xdr:to>
      <xdr:col>46</xdr:col>
      <xdr:colOff>38100</xdr:colOff>
      <xdr:row>42</xdr:row>
      <xdr:rowOff>44238</xdr:rowOff>
    </xdr:to>
    <xdr:sp macro="" textlink="">
      <xdr:nvSpPr>
        <xdr:cNvPr id="115" name="楕円 114">
          <a:extLst>
            <a:ext uri="{FF2B5EF4-FFF2-40B4-BE49-F238E27FC236}">
              <a16:creationId xmlns:a16="http://schemas.microsoft.com/office/drawing/2014/main" xmlns="" id="{46065669-778D-407A-8B79-1F98EB5137E2}"/>
            </a:ext>
          </a:extLst>
        </xdr:cNvPr>
        <xdr:cNvSpPr/>
      </xdr:nvSpPr>
      <xdr:spPr>
        <a:xfrm>
          <a:off x="7670800" y="69873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164888</xdr:rowOff>
    </xdr:from>
    <xdr:to>
      <xdr:col>50</xdr:col>
      <xdr:colOff>114300</xdr:colOff>
      <xdr:row>41</xdr:row>
      <xdr:rowOff>170995</xdr:rowOff>
    </xdr:to>
    <xdr:cxnSp macro="">
      <xdr:nvCxnSpPr>
        <xdr:cNvPr id="116" name="直線コネクタ 115">
          <a:extLst>
            <a:ext uri="{FF2B5EF4-FFF2-40B4-BE49-F238E27FC236}">
              <a16:creationId xmlns:a16="http://schemas.microsoft.com/office/drawing/2014/main" xmlns="" id="{92BF2464-1C22-4766-A8E0-D6F0EAEC12B2}"/>
            </a:ext>
          </a:extLst>
        </xdr:cNvPr>
        <xdr:cNvCxnSpPr/>
      </xdr:nvCxnSpPr>
      <xdr:spPr>
        <a:xfrm>
          <a:off x="7713980" y="7038128"/>
          <a:ext cx="78232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17" name="n_1aveValue【道路】&#10;一人当たり延長">
          <a:extLst>
            <a:ext uri="{FF2B5EF4-FFF2-40B4-BE49-F238E27FC236}">
              <a16:creationId xmlns:a16="http://schemas.microsoft.com/office/drawing/2014/main" xmlns="" id="{91ADF290-89D8-4F96-B049-31BF1690F69B}"/>
            </a:ext>
          </a:extLst>
        </xdr:cNvPr>
        <xdr:cNvSpPr txBox="1"/>
      </xdr:nvSpPr>
      <xdr:spPr>
        <a:xfrm>
          <a:off x="8239271" y="665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8" name="n_2aveValue【道路】&#10;一人当たり延長">
          <a:extLst>
            <a:ext uri="{FF2B5EF4-FFF2-40B4-BE49-F238E27FC236}">
              <a16:creationId xmlns:a16="http://schemas.microsoft.com/office/drawing/2014/main" xmlns="" id="{DFF47BF5-D3A7-4714-A302-C1AAAC979FA7}"/>
            </a:ext>
          </a:extLst>
        </xdr:cNvPr>
        <xdr:cNvSpPr txBox="1"/>
      </xdr:nvSpPr>
      <xdr:spPr>
        <a:xfrm>
          <a:off x="7477271" y="666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41472</xdr:rowOff>
    </xdr:from>
    <xdr:ext cx="534377" cy="259045"/>
    <xdr:sp macro="" textlink="">
      <xdr:nvSpPr>
        <xdr:cNvPr id="119" name="n_1mainValue【道路】&#10;一人当たり延長">
          <a:extLst>
            <a:ext uri="{FF2B5EF4-FFF2-40B4-BE49-F238E27FC236}">
              <a16:creationId xmlns:a16="http://schemas.microsoft.com/office/drawing/2014/main" xmlns="" id="{F389300E-254C-4D05-9F72-74FCD9B491E0}"/>
            </a:ext>
          </a:extLst>
        </xdr:cNvPr>
        <xdr:cNvSpPr txBox="1"/>
      </xdr:nvSpPr>
      <xdr:spPr>
        <a:xfrm>
          <a:off x="8239271" y="708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35365</xdr:rowOff>
    </xdr:from>
    <xdr:ext cx="534377" cy="259045"/>
    <xdr:sp macro="" textlink="">
      <xdr:nvSpPr>
        <xdr:cNvPr id="120" name="n_2mainValue【道路】&#10;一人当たり延長">
          <a:extLst>
            <a:ext uri="{FF2B5EF4-FFF2-40B4-BE49-F238E27FC236}">
              <a16:creationId xmlns:a16="http://schemas.microsoft.com/office/drawing/2014/main" xmlns="" id="{15D96407-6A11-47AE-9805-0DBB5B44A77A}"/>
            </a:ext>
          </a:extLst>
        </xdr:cNvPr>
        <xdr:cNvSpPr txBox="1"/>
      </xdr:nvSpPr>
      <xdr:spPr>
        <a:xfrm>
          <a:off x="7477271" y="707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xmlns="" id="{675BD877-5B59-4C3E-9A7C-65C6BBCD317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xmlns="" id="{A0C1EAA6-7D31-4034-9036-257F8C4523D6}"/>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xmlns="" id="{CAED3ACF-F4E4-4E66-906C-37108C03DB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xmlns="" id="{36BA9B64-90E1-49E5-9D60-E6617503B89F}"/>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xmlns="" id="{24F19D70-0E04-4061-9029-6132FF873B48}"/>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xmlns="" id="{E9969BF2-0474-43C0-A739-1559DD4E6928}"/>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xmlns="" id="{3D42E7EA-0292-4041-A600-99A332BF7D9E}"/>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xmlns="" id="{5E15354E-6B77-48E1-8642-A013F7A86173}"/>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xmlns="" id="{05C7B44F-39C7-4890-8625-F1E0905EC4E9}"/>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xmlns="" id="{26E25593-3048-4521-939B-5D26495D3CCB}"/>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a:extLst>
            <a:ext uri="{FF2B5EF4-FFF2-40B4-BE49-F238E27FC236}">
              <a16:creationId xmlns:a16="http://schemas.microsoft.com/office/drawing/2014/main" xmlns="" id="{8B762F51-FB14-4574-A2CC-D00B5E314B5D}"/>
            </a:ext>
          </a:extLst>
        </xdr:cNvPr>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a:extLst>
            <a:ext uri="{FF2B5EF4-FFF2-40B4-BE49-F238E27FC236}">
              <a16:creationId xmlns:a16="http://schemas.microsoft.com/office/drawing/2014/main" xmlns="" id="{9105A80E-D9D3-415A-BB5B-2BB7D028FBC4}"/>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a:extLst>
            <a:ext uri="{FF2B5EF4-FFF2-40B4-BE49-F238E27FC236}">
              <a16:creationId xmlns:a16="http://schemas.microsoft.com/office/drawing/2014/main" xmlns="" id="{ACAB4809-481E-463F-957D-01FB229572D9}"/>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a:extLst>
            <a:ext uri="{FF2B5EF4-FFF2-40B4-BE49-F238E27FC236}">
              <a16:creationId xmlns:a16="http://schemas.microsoft.com/office/drawing/2014/main" xmlns="" id="{D6C732EB-E880-4A49-998F-FAD3544EE1BF}"/>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a:extLst>
            <a:ext uri="{FF2B5EF4-FFF2-40B4-BE49-F238E27FC236}">
              <a16:creationId xmlns:a16="http://schemas.microsoft.com/office/drawing/2014/main" xmlns="" id="{C4ED85CC-E622-4B38-A2B0-FBD17AFFE716}"/>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a:extLst>
            <a:ext uri="{FF2B5EF4-FFF2-40B4-BE49-F238E27FC236}">
              <a16:creationId xmlns:a16="http://schemas.microsoft.com/office/drawing/2014/main" xmlns="" id="{36DDA053-AF58-4E0A-A4F9-9F4EBEEC5876}"/>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a:extLst>
            <a:ext uri="{FF2B5EF4-FFF2-40B4-BE49-F238E27FC236}">
              <a16:creationId xmlns:a16="http://schemas.microsoft.com/office/drawing/2014/main" xmlns="" id="{2FA91EAE-1B6E-4A3C-9C4E-327D8429D46B}"/>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a:extLst>
            <a:ext uri="{FF2B5EF4-FFF2-40B4-BE49-F238E27FC236}">
              <a16:creationId xmlns:a16="http://schemas.microsoft.com/office/drawing/2014/main" xmlns="" id="{86FFB2A5-24C3-4F56-9E8B-107EA6940C1D}"/>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a:extLst>
            <a:ext uri="{FF2B5EF4-FFF2-40B4-BE49-F238E27FC236}">
              <a16:creationId xmlns:a16="http://schemas.microsoft.com/office/drawing/2014/main" xmlns="" id="{A6D64BE0-45CC-432D-BE64-023817BA7459}"/>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a:extLst>
            <a:ext uri="{FF2B5EF4-FFF2-40B4-BE49-F238E27FC236}">
              <a16:creationId xmlns:a16="http://schemas.microsoft.com/office/drawing/2014/main" xmlns="" id="{A8198572-D0BC-415D-8911-7CD187CA6D48}"/>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a:extLst>
            <a:ext uri="{FF2B5EF4-FFF2-40B4-BE49-F238E27FC236}">
              <a16:creationId xmlns:a16="http://schemas.microsoft.com/office/drawing/2014/main" xmlns="" id="{6854A418-E97B-41BB-9C3F-D8C780FD6809}"/>
            </a:ext>
          </a:extLst>
        </xdr:cNvPr>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xmlns="" id="{E07BDD43-40FF-42EC-A362-960E3A33989A}"/>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xmlns="" id="{FB692B98-99AD-414C-9E25-8B4BA5C05AD6}"/>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xmlns="" id="{0E354BED-2135-4287-9371-9712115800FD}"/>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a:extLst>
            <a:ext uri="{FF2B5EF4-FFF2-40B4-BE49-F238E27FC236}">
              <a16:creationId xmlns:a16="http://schemas.microsoft.com/office/drawing/2014/main" xmlns="" id="{106D77C8-6E7B-4A5A-8E06-01A8D3E97387}"/>
            </a:ext>
          </a:extLst>
        </xdr:cNvPr>
        <xdr:cNvCxnSpPr/>
      </xdr:nvCxnSpPr>
      <xdr:spPr>
        <a:xfrm flipV="1">
          <a:off x="4086225" y="93573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a:extLst>
            <a:ext uri="{FF2B5EF4-FFF2-40B4-BE49-F238E27FC236}">
              <a16:creationId xmlns:a16="http://schemas.microsoft.com/office/drawing/2014/main" xmlns="" id="{A2477DF9-872A-4A2F-8750-AF1203F7B3A7}"/>
            </a:ext>
          </a:extLst>
        </xdr:cNvPr>
        <xdr:cNvSpPr txBox="1"/>
      </xdr:nvSpPr>
      <xdr:spPr>
        <a:xfrm>
          <a:off x="4124960"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a:extLst>
            <a:ext uri="{FF2B5EF4-FFF2-40B4-BE49-F238E27FC236}">
              <a16:creationId xmlns:a16="http://schemas.microsoft.com/office/drawing/2014/main" xmlns="" id="{87C628C0-6C96-4583-B92B-925C9B30EDF3}"/>
            </a:ext>
          </a:extLst>
        </xdr:cNvPr>
        <xdr:cNvCxnSpPr/>
      </xdr:nvCxnSpPr>
      <xdr:spPr>
        <a:xfrm>
          <a:off x="4020820" y="10656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xmlns="" id="{724D68DA-05F8-4A5C-A9F8-B3A894512A02}"/>
            </a:ext>
          </a:extLst>
        </xdr:cNvPr>
        <xdr:cNvSpPr txBox="1"/>
      </xdr:nvSpPr>
      <xdr:spPr>
        <a:xfrm>
          <a:off x="4124960" y="913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a:extLst>
            <a:ext uri="{FF2B5EF4-FFF2-40B4-BE49-F238E27FC236}">
              <a16:creationId xmlns:a16="http://schemas.microsoft.com/office/drawing/2014/main" xmlns="" id="{6F6C7443-0B7F-4E13-B656-89AAF6C7FDA7}"/>
            </a:ext>
          </a:extLst>
        </xdr:cNvPr>
        <xdr:cNvCxnSpPr/>
      </xdr:nvCxnSpPr>
      <xdr:spPr>
        <a:xfrm>
          <a:off x="4020820" y="9357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xmlns="" id="{B85DBFFA-FCC0-4C15-8178-6CC1771847A3}"/>
            </a:ext>
          </a:extLst>
        </xdr:cNvPr>
        <xdr:cNvSpPr txBox="1"/>
      </xdr:nvSpPr>
      <xdr:spPr>
        <a:xfrm>
          <a:off x="4124960" y="9966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a:extLst>
            <a:ext uri="{FF2B5EF4-FFF2-40B4-BE49-F238E27FC236}">
              <a16:creationId xmlns:a16="http://schemas.microsoft.com/office/drawing/2014/main" xmlns="" id="{23799588-AB05-4431-859D-EFDF2ACEEC7D}"/>
            </a:ext>
          </a:extLst>
        </xdr:cNvPr>
        <xdr:cNvSpPr/>
      </xdr:nvSpPr>
      <xdr:spPr>
        <a:xfrm>
          <a:off x="4036060" y="998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a:extLst>
            <a:ext uri="{FF2B5EF4-FFF2-40B4-BE49-F238E27FC236}">
              <a16:creationId xmlns:a16="http://schemas.microsoft.com/office/drawing/2014/main" xmlns="" id="{741562A4-DC31-4501-972F-1EE721B2595C}"/>
            </a:ext>
          </a:extLst>
        </xdr:cNvPr>
        <xdr:cNvSpPr/>
      </xdr:nvSpPr>
      <xdr:spPr>
        <a:xfrm>
          <a:off x="3312160" y="100609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3" name="フローチャート: 判断 152">
          <a:extLst>
            <a:ext uri="{FF2B5EF4-FFF2-40B4-BE49-F238E27FC236}">
              <a16:creationId xmlns:a16="http://schemas.microsoft.com/office/drawing/2014/main" xmlns="" id="{A0F054AA-B3B1-46D7-9C47-B6E02568BF3D}"/>
            </a:ext>
          </a:extLst>
        </xdr:cNvPr>
        <xdr:cNvSpPr/>
      </xdr:nvSpPr>
      <xdr:spPr>
        <a:xfrm>
          <a:off x="25146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xmlns="" id="{B98C448D-4037-41AD-90E3-214493414F5B}"/>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xmlns="" id="{C07BC057-219E-4B4E-A2BE-3C70DEA12786}"/>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xmlns="" id="{7EC7D083-7D8C-4507-B50B-3C0A6AAAD597}"/>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xmlns="" id="{26F9B648-1810-4BE1-A290-94C8CDF7213B}"/>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xmlns="" id="{B8E2F471-1488-4C77-9B48-4B0856AD717D}"/>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59690</xdr:rowOff>
    </xdr:from>
    <xdr:to>
      <xdr:col>20</xdr:col>
      <xdr:colOff>38100</xdr:colOff>
      <xdr:row>61</xdr:row>
      <xdr:rowOff>161290</xdr:rowOff>
    </xdr:to>
    <xdr:sp macro="" textlink="">
      <xdr:nvSpPr>
        <xdr:cNvPr id="159" name="楕円 158">
          <a:extLst>
            <a:ext uri="{FF2B5EF4-FFF2-40B4-BE49-F238E27FC236}">
              <a16:creationId xmlns:a16="http://schemas.microsoft.com/office/drawing/2014/main" xmlns="" id="{10951020-EFB8-40BE-AF0E-130BBDF78FA1}"/>
            </a:ext>
          </a:extLst>
        </xdr:cNvPr>
        <xdr:cNvSpPr/>
      </xdr:nvSpPr>
      <xdr:spPr>
        <a:xfrm>
          <a:off x="3312160" y="102857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90170</xdr:rowOff>
    </xdr:from>
    <xdr:to>
      <xdr:col>15</xdr:col>
      <xdr:colOff>101600</xdr:colOff>
      <xdr:row>62</xdr:row>
      <xdr:rowOff>20320</xdr:rowOff>
    </xdr:to>
    <xdr:sp macro="" textlink="">
      <xdr:nvSpPr>
        <xdr:cNvPr id="160" name="楕円 159">
          <a:extLst>
            <a:ext uri="{FF2B5EF4-FFF2-40B4-BE49-F238E27FC236}">
              <a16:creationId xmlns:a16="http://schemas.microsoft.com/office/drawing/2014/main" xmlns="" id="{9F0A8E68-D6CE-4FAC-8328-81EEFA1F52D4}"/>
            </a:ext>
          </a:extLst>
        </xdr:cNvPr>
        <xdr:cNvSpPr/>
      </xdr:nvSpPr>
      <xdr:spPr>
        <a:xfrm>
          <a:off x="2514600" y="10316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110490</xdr:rowOff>
    </xdr:from>
    <xdr:to>
      <xdr:col>19</xdr:col>
      <xdr:colOff>177800</xdr:colOff>
      <xdr:row>61</xdr:row>
      <xdr:rowOff>140970</xdr:rowOff>
    </xdr:to>
    <xdr:cxnSp macro="">
      <xdr:nvCxnSpPr>
        <xdr:cNvPr id="161" name="直線コネクタ 160">
          <a:extLst>
            <a:ext uri="{FF2B5EF4-FFF2-40B4-BE49-F238E27FC236}">
              <a16:creationId xmlns:a16="http://schemas.microsoft.com/office/drawing/2014/main" xmlns="" id="{1ED63067-4209-4FD3-B9F0-1146E4260410}"/>
            </a:ext>
          </a:extLst>
        </xdr:cNvPr>
        <xdr:cNvCxnSpPr/>
      </xdr:nvCxnSpPr>
      <xdr:spPr>
        <a:xfrm flipV="1">
          <a:off x="2565400" y="10336530"/>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120667</xdr:rowOff>
    </xdr:from>
    <xdr:ext cx="405111" cy="259045"/>
    <xdr:sp macro="" textlink="">
      <xdr:nvSpPr>
        <xdr:cNvPr id="162" name="n_1aveValue【橋りょう・トンネル】&#10;有形固定資産減価償却率">
          <a:extLst>
            <a:ext uri="{FF2B5EF4-FFF2-40B4-BE49-F238E27FC236}">
              <a16:creationId xmlns:a16="http://schemas.microsoft.com/office/drawing/2014/main" xmlns="" id="{F75D9B26-E185-4A7F-9BCD-2D127541A62B}"/>
            </a:ext>
          </a:extLst>
        </xdr:cNvPr>
        <xdr:cNvSpPr txBox="1"/>
      </xdr:nvSpPr>
      <xdr:spPr>
        <a:xfrm>
          <a:off x="317056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63" name="n_2aveValue【橋りょう・トンネル】&#10;有形固定資産減価償却率">
          <a:extLst>
            <a:ext uri="{FF2B5EF4-FFF2-40B4-BE49-F238E27FC236}">
              <a16:creationId xmlns:a16="http://schemas.microsoft.com/office/drawing/2014/main" xmlns="" id="{4EDA1CF9-3C8B-47E3-913E-3EEA35CB28D6}"/>
            </a:ext>
          </a:extLst>
        </xdr:cNvPr>
        <xdr:cNvSpPr txBox="1"/>
      </xdr:nvSpPr>
      <xdr:spPr>
        <a:xfrm>
          <a:off x="238570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152417</xdr:rowOff>
    </xdr:from>
    <xdr:ext cx="405111" cy="259045"/>
    <xdr:sp macro="" textlink="">
      <xdr:nvSpPr>
        <xdr:cNvPr id="164" name="n_1mainValue【橋りょう・トンネル】&#10;有形固定資産減価償却率">
          <a:extLst>
            <a:ext uri="{FF2B5EF4-FFF2-40B4-BE49-F238E27FC236}">
              <a16:creationId xmlns:a16="http://schemas.microsoft.com/office/drawing/2014/main" xmlns="" id="{E60ED99F-EC54-4B89-89AE-FCD3CCBF8317}"/>
            </a:ext>
          </a:extLst>
        </xdr:cNvPr>
        <xdr:cNvSpPr txBox="1"/>
      </xdr:nvSpPr>
      <xdr:spPr>
        <a:xfrm>
          <a:off x="317056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11447</xdr:rowOff>
    </xdr:from>
    <xdr:ext cx="405111" cy="259045"/>
    <xdr:sp macro="" textlink="">
      <xdr:nvSpPr>
        <xdr:cNvPr id="165" name="n_2mainValue【橋りょう・トンネル】&#10;有形固定資産減価償却率">
          <a:extLst>
            <a:ext uri="{FF2B5EF4-FFF2-40B4-BE49-F238E27FC236}">
              <a16:creationId xmlns:a16="http://schemas.microsoft.com/office/drawing/2014/main" xmlns="" id="{6A4B0D63-52A1-49E6-88DC-8D5CCB17E421}"/>
            </a:ext>
          </a:extLst>
        </xdr:cNvPr>
        <xdr:cNvSpPr txBox="1"/>
      </xdr:nvSpPr>
      <xdr:spPr>
        <a:xfrm>
          <a:off x="238570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xmlns="" id="{F115F966-39AD-4845-ADF3-8C4867A439C7}"/>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xmlns="" id="{1D21F011-C9A4-4CCB-8183-ED7378E72228}"/>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xmlns="" id="{3E4AC3AC-554F-4100-916A-74496D9F1ED8}"/>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xmlns="" id="{5CC7EDA5-37F5-4235-AEBB-ED11C701772A}"/>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xmlns="" id="{70FF1F30-0E80-42F8-95EB-59953A5ABF7B}"/>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xmlns="" id="{321E5CBE-2FD3-4D14-A432-FC5A31125258}"/>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xmlns="" id="{D28C4D1A-1BD5-495F-ACAD-231DFFA8429E}"/>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xmlns="" id="{3D691BEB-4B92-466C-B143-A8B6A6D2B1BB}"/>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xmlns="" id="{8FD754C7-3881-4DEB-97FA-4B64FF20831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xmlns="" id="{ADAFF494-EB7E-46E7-8861-20620F09C8E7}"/>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a:extLst>
            <a:ext uri="{FF2B5EF4-FFF2-40B4-BE49-F238E27FC236}">
              <a16:creationId xmlns:a16="http://schemas.microsoft.com/office/drawing/2014/main" xmlns="" id="{B688C7B3-36E0-4C93-BEE4-8546331AA4A9}"/>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a:extLst>
            <a:ext uri="{FF2B5EF4-FFF2-40B4-BE49-F238E27FC236}">
              <a16:creationId xmlns:a16="http://schemas.microsoft.com/office/drawing/2014/main" xmlns="" id="{7A25023B-9EC7-4EF8-9199-0AFC72D9D50F}"/>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a:extLst>
            <a:ext uri="{FF2B5EF4-FFF2-40B4-BE49-F238E27FC236}">
              <a16:creationId xmlns:a16="http://schemas.microsoft.com/office/drawing/2014/main" xmlns="" id="{06751906-6973-4FA1-9C24-FA3FEEB944B3}"/>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a:extLst>
            <a:ext uri="{FF2B5EF4-FFF2-40B4-BE49-F238E27FC236}">
              <a16:creationId xmlns:a16="http://schemas.microsoft.com/office/drawing/2014/main" xmlns="" id="{6D9A0B4D-AF6F-451B-9327-8437C897ACE3}"/>
            </a:ext>
          </a:extLst>
        </xdr:cNvPr>
        <xdr:cNvSpPr txBox="1"/>
      </xdr:nvSpPr>
      <xdr:spPr>
        <a:xfrm>
          <a:off x="5209768" y="1039841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a:extLst>
            <a:ext uri="{FF2B5EF4-FFF2-40B4-BE49-F238E27FC236}">
              <a16:creationId xmlns:a16="http://schemas.microsoft.com/office/drawing/2014/main" xmlns="" id="{0DA964C4-92C9-4A80-AECE-1F019F205D52}"/>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a:extLst>
            <a:ext uri="{FF2B5EF4-FFF2-40B4-BE49-F238E27FC236}">
              <a16:creationId xmlns:a16="http://schemas.microsoft.com/office/drawing/2014/main" xmlns="" id="{7D789A68-19C1-4769-949A-99B1E1CC697D}"/>
            </a:ext>
          </a:extLst>
        </xdr:cNvPr>
        <xdr:cNvSpPr txBox="1"/>
      </xdr:nvSpPr>
      <xdr:spPr>
        <a:xfrm>
          <a:off x="5209768" y="100794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a:extLst>
            <a:ext uri="{FF2B5EF4-FFF2-40B4-BE49-F238E27FC236}">
              <a16:creationId xmlns:a16="http://schemas.microsoft.com/office/drawing/2014/main" xmlns="" id="{164D0856-7189-4368-A86E-9A498145103E}"/>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a:extLst>
            <a:ext uri="{FF2B5EF4-FFF2-40B4-BE49-F238E27FC236}">
              <a16:creationId xmlns:a16="http://schemas.microsoft.com/office/drawing/2014/main" xmlns="" id="{3536FEE8-8821-4548-83E6-D008FABDCA9A}"/>
            </a:ext>
          </a:extLst>
        </xdr:cNvPr>
        <xdr:cNvSpPr txBox="1"/>
      </xdr:nvSpPr>
      <xdr:spPr>
        <a:xfrm>
          <a:off x="5209768" y="976051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a:extLst>
            <a:ext uri="{FF2B5EF4-FFF2-40B4-BE49-F238E27FC236}">
              <a16:creationId xmlns:a16="http://schemas.microsoft.com/office/drawing/2014/main" xmlns="" id="{4758EDCF-B980-411B-BC8E-A6B82277FA22}"/>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a:extLst>
            <a:ext uri="{FF2B5EF4-FFF2-40B4-BE49-F238E27FC236}">
              <a16:creationId xmlns:a16="http://schemas.microsoft.com/office/drawing/2014/main" xmlns="" id="{6AA42120-6939-43D4-9EE3-7469A548AA65}"/>
            </a:ext>
          </a:extLst>
        </xdr:cNvPr>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a:extLst>
            <a:ext uri="{FF2B5EF4-FFF2-40B4-BE49-F238E27FC236}">
              <a16:creationId xmlns:a16="http://schemas.microsoft.com/office/drawing/2014/main" xmlns="" id="{28CBE15B-CFE2-45F0-8FC8-63D409951454}"/>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a:extLst>
            <a:ext uri="{FF2B5EF4-FFF2-40B4-BE49-F238E27FC236}">
              <a16:creationId xmlns:a16="http://schemas.microsoft.com/office/drawing/2014/main" xmlns="" id="{3F66ED7A-DC47-49CB-899D-EA99E6BDABC8}"/>
            </a:ext>
          </a:extLst>
        </xdr:cNvPr>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a:extLst>
            <a:ext uri="{FF2B5EF4-FFF2-40B4-BE49-F238E27FC236}">
              <a16:creationId xmlns:a16="http://schemas.microsoft.com/office/drawing/2014/main" xmlns="" id="{9658E0C6-911B-49F7-B6C5-6D9288320CDF}"/>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a:extLst>
            <a:ext uri="{FF2B5EF4-FFF2-40B4-BE49-F238E27FC236}">
              <a16:creationId xmlns:a16="http://schemas.microsoft.com/office/drawing/2014/main" xmlns="" id="{1B12EA0C-8647-42B4-AC7C-9AE2983E2DCA}"/>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a:extLst>
            <a:ext uri="{FF2B5EF4-FFF2-40B4-BE49-F238E27FC236}">
              <a16:creationId xmlns:a16="http://schemas.microsoft.com/office/drawing/2014/main" xmlns="" id="{71015AAB-8077-49C2-BCBB-E0957F71DDF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a:extLst>
            <a:ext uri="{FF2B5EF4-FFF2-40B4-BE49-F238E27FC236}">
              <a16:creationId xmlns:a16="http://schemas.microsoft.com/office/drawing/2014/main" xmlns="" id="{204E602F-4AE5-4FEC-BC35-74AEBD313690}"/>
            </a:ext>
          </a:extLst>
        </xdr:cNvPr>
        <xdr:cNvCxnSpPr/>
      </xdr:nvCxnSpPr>
      <xdr:spPr>
        <a:xfrm flipV="1">
          <a:off x="9219565" y="9400691"/>
          <a:ext cx="0" cy="1456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a:extLst>
            <a:ext uri="{FF2B5EF4-FFF2-40B4-BE49-F238E27FC236}">
              <a16:creationId xmlns:a16="http://schemas.microsoft.com/office/drawing/2014/main" xmlns="" id="{55D12519-5251-4C7F-926B-76BB1F2321C5}"/>
            </a:ext>
          </a:extLst>
        </xdr:cNvPr>
        <xdr:cNvSpPr txBox="1"/>
      </xdr:nvSpPr>
      <xdr:spPr>
        <a:xfrm>
          <a:off x="9258300" y="108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a:extLst>
            <a:ext uri="{FF2B5EF4-FFF2-40B4-BE49-F238E27FC236}">
              <a16:creationId xmlns:a16="http://schemas.microsoft.com/office/drawing/2014/main" xmlns="" id="{DD14287C-C371-45AD-9441-CD6E34C75CEF}"/>
            </a:ext>
          </a:extLst>
        </xdr:cNvPr>
        <xdr:cNvCxnSpPr/>
      </xdr:nvCxnSpPr>
      <xdr:spPr>
        <a:xfrm>
          <a:off x="9154160" y="10857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a:extLst>
            <a:ext uri="{FF2B5EF4-FFF2-40B4-BE49-F238E27FC236}">
              <a16:creationId xmlns:a16="http://schemas.microsoft.com/office/drawing/2014/main" xmlns="" id="{0187F77C-C4E4-4B00-958F-463ADE6F0CFE}"/>
            </a:ext>
          </a:extLst>
        </xdr:cNvPr>
        <xdr:cNvSpPr txBox="1"/>
      </xdr:nvSpPr>
      <xdr:spPr>
        <a:xfrm>
          <a:off x="9258300" y="91835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a:extLst>
            <a:ext uri="{FF2B5EF4-FFF2-40B4-BE49-F238E27FC236}">
              <a16:creationId xmlns:a16="http://schemas.microsoft.com/office/drawing/2014/main" xmlns="" id="{EA1BCA11-895E-4350-93AA-77AD84281D95}"/>
            </a:ext>
          </a:extLst>
        </xdr:cNvPr>
        <xdr:cNvCxnSpPr/>
      </xdr:nvCxnSpPr>
      <xdr:spPr>
        <a:xfrm>
          <a:off x="9154160" y="94006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196" name="【橋りょう・トンネル】&#10;一人当たり有形固定資産（償却資産）額平均値テキスト">
          <a:extLst>
            <a:ext uri="{FF2B5EF4-FFF2-40B4-BE49-F238E27FC236}">
              <a16:creationId xmlns:a16="http://schemas.microsoft.com/office/drawing/2014/main" xmlns="" id="{4B87CC46-2219-42C6-9492-DA542D662F04}"/>
            </a:ext>
          </a:extLst>
        </xdr:cNvPr>
        <xdr:cNvSpPr txBox="1"/>
      </xdr:nvSpPr>
      <xdr:spPr>
        <a:xfrm>
          <a:off x="9258300" y="1043936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a:extLst>
            <a:ext uri="{FF2B5EF4-FFF2-40B4-BE49-F238E27FC236}">
              <a16:creationId xmlns:a16="http://schemas.microsoft.com/office/drawing/2014/main" xmlns="" id="{8EE51AFA-F6B8-4C04-B691-0A723653BE85}"/>
            </a:ext>
          </a:extLst>
        </xdr:cNvPr>
        <xdr:cNvSpPr/>
      </xdr:nvSpPr>
      <xdr:spPr>
        <a:xfrm>
          <a:off x="9192260" y="104609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a:extLst>
            <a:ext uri="{FF2B5EF4-FFF2-40B4-BE49-F238E27FC236}">
              <a16:creationId xmlns:a16="http://schemas.microsoft.com/office/drawing/2014/main" xmlns="" id="{88630F87-D71F-4F3F-B0B2-2F6937E7567C}"/>
            </a:ext>
          </a:extLst>
        </xdr:cNvPr>
        <xdr:cNvSpPr/>
      </xdr:nvSpPr>
      <xdr:spPr>
        <a:xfrm>
          <a:off x="8445500" y="104776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9" name="フローチャート: 判断 198">
          <a:extLst>
            <a:ext uri="{FF2B5EF4-FFF2-40B4-BE49-F238E27FC236}">
              <a16:creationId xmlns:a16="http://schemas.microsoft.com/office/drawing/2014/main" xmlns="" id="{8C6B51E3-452E-4320-9C14-2AD881DB9CA8}"/>
            </a:ext>
          </a:extLst>
        </xdr:cNvPr>
        <xdr:cNvSpPr/>
      </xdr:nvSpPr>
      <xdr:spPr>
        <a:xfrm>
          <a:off x="7670800" y="105195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xmlns="" id="{91713047-24F1-4214-95AD-CC654AF8EA2D}"/>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xmlns="" id="{9354E59B-1B4E-46E1-AA7E-9697C06166E1}"/>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xmlns="" id="{66B7B943-FEED-4E16-8D84-E6D538F9E74F}"/>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xmlns="" id="{8D7E52C5-7BE8-4B7E-AF70-4F665BD3C3A9}"/>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xmlns="" id="{2EBD2808-D5C8-4403-AF7C-FBF1EE97E692}"/>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153916</xdr:rowOff>
    </xdr:from>
    <xdr:to>
      <xdr:col>50</xdr:col>
      <xdr:colOff>165100</xdr:colOff>
      <xdr:row>64</xdr:row>
      <xdr:rowOff>84066</xdr:rowOff>
    </xdr:to>
    <xdr:sp macro="" textlink="">
      <xdr:nvSpPr>
        <xdr:cNvPr id="205" name="楕円 204">
          <a:extLst>
            <a:ext uri="{FF2B5EF4-FFF2-40B4-BE49-F238E27FC236}">
              <a16:creationId xmlns:a16="http://schemas.microsoft.com/office/drawing/2014/main" xmlns="" id="{37D8F972-E91D-4382-9116-EABF783A98FA}"/>
            </a:ext>
          </a:extLst>
        </xdr:cNvPr>
        <xdr:cNvSpPr/>
      </xdr:nvSpPr>
      <xdr:spPr>
        <a:xfrm>
          <a:off x="8445500" y="107152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159410</xdr:rowOff>
    </xdr:from>
    <xdr:to>
      <xdr:col>46</xdr:col>
      <xdr:colOff>38100</xdr:colOff>
      <xdr:row>64</xdr:row>
      <xdr:rowOff>89560</xdr:rowOff>
    </xdr:to>
    <xdr:sp macro="" textlink="">
      <xdr:nvSpPr>
        <xdr:cNvPr id="206" name="楕円 205">
          <a:extLst>
            <a:ext uri="{FF2B5EF4-FFF2-40B4-BE49-F238E27FC236}">
              <a16:creationId xmlns:a16="http://schemas.microsoft.com/office/drawing/2014/main" xmlns="" id="{D540C949-5A0D-4E9B-9D29-21B0809A98A9}"/>
            </a:ext>
          </a:extLst>
        </xdr:cNvPr>
        <xdr:cNvSpPr/>
      </xdr:nvSpPr>
      <xdr:spPr>
        <a:xfrm>
          <a:off x="7670800" y="107207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33266</xdr:rowOff>
    </xdr:from>
    <xdr:to>
      <xdr:col>50</xdr:col>
      <xdr:colOff>114300</xdr:colOff>
      <xdr:row>64</xdr:row>
      <xdr:rowOff>38760</xdr:rowOff>
    </xdr:to>
    <xdr:cxnSp macro="">
      <xdr:nvCxnSpPr>
        <xdr:cNvPr id="207" name="直線コネクタ 206">
          <a:extLst>
            <a:ext uri="{FF2B5EF4-FFF2-40B4-BE49-F238E27FC236}">
              <a16:creationId xmlns:a16="http://schemas.microsoft.com/office/drawing/2014/main" xmlns="" id="{FBD08963-78DD-40E4-89C8-F22B0B04FDF7}"/>
            </a:ext>
          </a:extLst>
        </xdr:cNvPr>
        <xdr:cNvCxnSpPr/>
      </xdr:nvCxnSpPr>
      <xdr:spPr>
        <a:xfrm flipV="1">
          <a:off x="7713980" y="10762226"/>
          <a:ext cx="782320" cy="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08" name="n_1aveValue【橋りょう・トンネル】&#10;一人当たり有形固定資産（償却資産）額">
          <a:extLst>
            <a:ext uri="{FF2B5EF4-FFF2-40B4-BE49-F238E27FC236}">
              <a16:creationId xmlns:a16="http://schemas.microsoft.com/office/drawing/2014/main" xmlns="" id="{90DD4F32-3CCA-472A-899D-72165B896644}"/>
            </a:ext>
          </a:extLst>
        </xdr:cNvPr>
        <xdr:cNvSpPr txBox="1"/>
      </xdr:nvSpPr>
      <xdr:spPr>
        <a:xfrm>
          <a:off x="8184225" y="10256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09" name="n_2aveValue【橋りょう・トンネル】&#10;一人当たり有形固定資産（償却資産）額">
          <a:extLst>
            <a:ext uri="{FF2B5EF4-FFF2-40B4-BE49-F238E27FC236}">
              <a16:creationId xmlns:a16="http://schemas.microsoft.com/office/drawing/2014/main" xmlns="" id="{ED9B035F-7A13-4EEF-BE10-F8EF21E96E90}"/>
            </a:ext>
          </a:extLst>
        </xdr:cNvPr>
        <xdr:cNvSpPr txBox="1"/>
      </xdr:nvSpPr>
      <xdr:spPr>
        <a:xfrm>
          <a:off x="7444955" y="1029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75193</xdr:rowOff>
    </xdr:from>
    <xdr:ext cx="599010" cy="259045"/>
    <xdr:sp macro="" textlink="">
      <xdr:nvSpPr>
        <xdr:cNvPr id="210" name="n_1mainValue【橋りょう・トンネル】&#10;一人当たり有形固定資産（償却資産）額">
          <a:extLst>
            <a:ext uri="{FF2B5EF4-FFF2-40B4-BE49-F238E27FC236}">
              <a16:creationId xmlns:a16="http://schemas.microsoft.com/office/drawing/2014/main" xmlns="" id="{BE521B88-8C0A-4AAF-B93F-D94DBDA78C98}"/>
            </a:ext>
          </a:extLst>
        </xdr:cNvPr>
        <xdr:cNvSpPr txBox="1"/>
      </xdr:nvSpPr>
      <xdr:spPr>
        <a:xfrm>
          <a:off x="8214575" y="10804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80687</xdr:rowOff>
    </xdr:from>
    <xdr:ext cx="599010" cy="259045"/>
    <xdr:sp macro="" textlink="">
      <xdr:nvSpPr>
        <xdr:cNvPr id="211" name="n_2mainValue【橋りょう・トンネル】&#10;一人当たり有形固定資産（償却資産）額">
          <a:extLst>
            <a:ext uri="{FF2B5EF4-FFF2-40B4-BE49-F238E27FC236}">
              <a16:creationId xmlns:a16="http://schemas.microsoft.com/office/drawing/2014/main" xmlns="" id="{D3ADB429-2A35-4DAD-8FF4-34C0F577E686}"/>
            </a:ext>
          </a:extLst>
        </xdr:cNvPr>
        <xdr:cNvSpPr txBox="1"/>
      </xdr:nvSpPr>
      <xdr:spPr>
        <a:xfrm>
          <a:off x="7444955" y="1080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a:extLst>
            <a:ext uri="{FF2B5EF4-FFF2-40B4-BE49-F238E27FC236}">
              <a16:creationId xmlns:a16="http://schemas.microsoft.com/office/drawing/2014/main" xmlns="" id="{F2B6B61E-B613-49E3-AA69-4FC911B74F2B}"/>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a:extLst>
            <a:ext uri="{FF2B5EF4-FFF2-40B4-BE49-F238E27FC236}">
              <a16:creationId xmlns:a16="http://schemas.microsoft.com/office/drawing/2014/main" xmlns="" id="{299DFB83-D01A-4B33-93E6-689A22412EB9}"/>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a:extLst>
            <a:ext uri="{FF2B5EF4-FFF2-40B4-BE49-F238E27FC236}">
              <a16:creationId xmlns:a16="http://schemas.microsoft.com/office/drawing/2014/main" xmlns="" id="{FD31DC11-049D-4776-BE56-E159739FDD2C}"/>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a:extLst>
            <a:ext uri="{FF2B5EF4-FFF2-40B4-BE49-F238E27FC236}">
              <a16:creationId xmlns:a16="http://schemas.microsoft.com/office/drawing/2014/main" xmlns="" id="{F81BBE02-8149-4E96-8E6B-290643EEA143}"/>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a:extLst>
            <a:ext uri="{FF2B5EF4-FFF2-40B4-BE49-F238E27FC236}">
              <a16:creationId xmlns:a16="http://schemas.microsoft.com/office/drawing/2014/main" xmlns="" id="{BB4E6CA3-829C-492C-8CD0-0DE160148B06}"/>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a:extLst>
            <a:ext uri="{FF2B5EF4-FFF2-40B4-BE49-F238E27FC236}">
              <a16:creationId xmlns:a16="http://schemas.microsoft.com/office/drawing/2014/main" xmlns="" id="{2228D722-A11C-4684-8128-0C244DA3A90C}"/>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a:extLst>
            <a:ext uri="{FF2B5EF4-FFF2-40B4-BE49-F238E27FC236}">
              <a16:creationId xmlns:a16="http://schemas.microsoft.com/office/drawing/2014/main" xmlns="" id="{4332E751-5B55-4425-9A3E-9F98D95DAF18}"/>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a:extLst>
            <a:ext uri="{FF2B5EF4-FFF2-40B4-BE49-F238E27FC236}">
              <a16:creationId xmlns:a16="http://schemas.microsoft.com/office/drawing/2014/main" xmlns="" id="{F3C2E547-97DF-487E-9A0B-3C956701D39C}"/>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a:extLst>
            <a:ext uri="{FF2B5EF4-FFF2-40B4-BE49-F238E27FC236}">
              <a16:creationId xmlns:a16="http://schemas.microsoft.com/office/drawing/2014/main" xmlns="" id="{484020D3-4C2C-421C-A802-C7A6BB7FD1A9}"/>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a:extLst>
            <a:ext uri="{FF2B5EF4-FFF2-40B4-BE49-F238E27FC236}">
              <a16:creationId xmlns:a16="http://schemas.microsoft.com/office/drawing/2014/main" xmlns="" id="{E50F2227-B045-4F00-A7C0-7643C2AA54ED}"/>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a:extLst>
            <a:ext uri="{FF2B5EF4-FFF2-40B4-BE49-F238E27FC236}">
              <a16:creationId xmlns:a16="http://schemas.microsoft.com/office/drawing/2014/main" xmlns="" id="{F6ECFF41-BEA9-4B92-B2BC-47ABAE69B6BA}"/>
            </a:ext>
          </a:extLst>
        </xdr:cNvPr>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a:extLst>
            <a:ext uri="{FF2B5EF4-FFF2-40B4-BE49-F238E27FC236}">
              <a16:creationId xmlns:a16="http://schemas.microsoft.com/office/drawing/2014/main" xmlns="" id="{A819E69B-D7B4-46ED-826B-4B68CB8B3E74}"/>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a:extLst>
            <a:ext uri="{FF2B5EF4-FFF2-40B4-BE49-F238E27FC236}">
              <a16:creationId xmlns:a16="http://schemas.microsoft.com/office/drawing/2014/main" xmlns="" id="{D7868345-6579-489D-A5E2-F5F3DD36F48C}"/>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a:extLst>
            <a:ext uri="{FF2B5EF4-FFF2-40B4-BE49-F238E27FC236}">
              <a16:creationId xmlns:a16="http://schemas.microsoft.com/office/drawing/2014/main" xmlns="" id="{1272BCA4-393A-4C9E-81BC-22AD69ED71A3}"/>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a:extLst>
            <a:ext uri="{FF2B5EF4-FFF2-40B4-BE49-F238E27FC236}">
              <a16:creationId xmlns:a16="http://schemas.microsoft.com/office/drawing/2014/main" xmlns="" id="{3ED5D476-4175-44E7-A717-B190D408951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a:extLst>
            <a:ext uri="{FF2B5EF4-FFF2-40B4-BE49-F238E27FC236}">
              <a16:creationId xmlns:a16="http://schemas.microsoft.com/office/drawing/2014/main" xmlns="" id="{C4FB3FD7-87F4-4883-8B3D-85FEA2FE95CF}"/>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a:extLst>
            <a:ext uri="{FF2B5EF4-FFF2-40B4-BE49-F238E27FC236}">
              <a16:creationId xmlns:a16="http://schemas.microsoft.com/office/drawing/2014/main" xmlns="" id="{BF271FE3-E73F-430C-A842-5312E0914915}"/>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a:extLst>
            <a:ext uri="{FF2B5EF4-FFF2-40B4-BE49-F238E27FC236}">
              <a16:creationId xmlns:a16="http://schemas.microsoft.com/office/drawing/2014/main" xmlns="" id="{8B24F6C8-E9C3-4B0E-A72E-6701D5C58E33}"/>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a:extLst>
            <a:ext uri="{FF2B5EF4-FFF2-40B4-BE49-F238E27FC236}">
              <a16:creationId xmlns:a16="http://schemas.microsoft.com/office/drawing/2014/main" xmlns="" id="{A8E53725-5E40-4CDA-B750-071CFB100347}"/>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a:extLst>
            <a:ext uri="{FF2B5EF4-FFF2-40B4-BE49-F238E27FC236}">
              <a16:creationId xmlns:a16="http://schemas.microsoft.com/office/drawing/2014/main" xmlns="" id="{C5EA81EE-FCD4-46AB-8559-9FCA23E0EB53}"/>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a:extLst>
            <a:ext uri="{FF2B5EF4-FFF2-40B4-BE49-F238E27FC236}">
              <a16:creationId xmlns:a16="http://schemas.microsoft.com/office/drawing/2014/main" xmlns="" id="{8FAFE351-8FE1-4212-899A-1C5CCF17F2EF}"/>
            </a:ext>
          </a:extLst>
        </xdr:cNvPr>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a:extLst>
            <a:ext uri="{FF2B5EF4-FFF2-40B4-BE49-F238E27FC236}">
              <a16:creationId xmlns:a16="http://schemas.microsoft.com/office/drawing/2014/main" xmlns="" id="{0070929B-0227-4854-BA41-7323619EEF2A}"/>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a:extLst>
            <a:ext uri="{FF2B5EF4-FFF2-40B4-BE49-F238E27FC236}">
              <a16:creationId xmlns:a16="http://schemas.microsoft.com/office/drawing/2014/main" xmlns="" id="{6804C18A-67E6-4136-B84A-72098969748D}"/>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a:extLst>
            <a:ext uri="{FF2B5EF4-FFF2-40B4-BE49-F238E27FC236}">
              <a16:creationId xmlns:a16="http://schemas.microsoft.com/office/drawing/2014/main" xmlns="" id="{D546D5CE-1F37-4D8D-929E-AE26319F8E13}"/>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a:extLst>
            <a:ext uri="{FF2B5EF4-FFF2-40B4-BE49-F238E27FC236}">
              <a16:creationId xmlns:a16="http://schemas.microsoft.com/office/drawing/2014/main" xmlns="" id="{3419E386-01D6-4AA8-B7F1-527B81FF72A8}"/>
            </a:ext>
          </a:extLst>
        </xdr:cNvPr>
        <xdr:cNvCxnSpPr/>
      </xdr:nvCxnSpPr>
      <xdr:spPr>
        <a:xfrm flipV="1">
          <a:off x="4086225" y="13041630"/>
          <a:ext cx="0" cy="1503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a:extLst>
            <a:ext uri="{FF2B5EF4-FFF2-40B4-BE49-F238E27FC236}">
              <a16:creationId xmlns:a16="http://schemas.microsoft.com/office/drawing/2014/main" xmlns="" id="{1A1E23AE-2299-4356-BB0A-9D9BE22CC920}"/>
            </a:ext>
          </a:extLst>
        </xdr:cNvPr>
        <xdr:cNvSpPr txBox="1"/>
      </xdr:nvSpPr>
      <xdr:spPr>
        <a:xfrm>
          <a:off x="4124960" y="14548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a:extLst>
            <a:ext uri="{FF2B5EF4-FFF2-40B4-BE49-F238E27FC236}">
              <a16:creationId xmlns:a16="http://schemas.microsoft.com/office/drawing/2014/main" xmlns="" id="{8BB82410-DAFF-4532-9AD8-DCE91E4D8635}"/>
            </a:ext>
          </a:extLst>
        </xdr:cNvPr>
        <xdr:cNvCxnSpPr/>
      </xdr:nvCxnSpPr>
      <xdr:spPr>
        <a:xfrm>
          <a:off x="4020820" y="145446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a:extLst>
            <a:ext uri="{FF2B5EF4-FFF2-40B4-BE49-F238E27FC236}">
              <a16:creationId xmlns:a16="http://schemas.microsoft.com/office/drawing/2014/main" xmlns="" id="{F025B04E-0B81-4E7A-AB3E-72BF20D30DD7}"/>
            </a:ext>
          </a:extLst>
        </xdr:cNvPr>
        <xdr:cNvSpPr txBox="1"/>
      </xdr:nvSpPr>
      <xdr:spPr>
        <a:xfrm>
          <a:off x="412496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a:extLst>
            <a:ext uri="{FF2B5EF4-FFF2-40B4-BE49-F238E27FC236}">
              <a16:creationId xmlns:a16="http://schemas.microsoft.com/office/drawing/2014/main" xmlns="" id="{B319F115-0FF0-4921-A55E-07EA580713A7}"/>
            </a:ext>
          </a:extLst>
        </xdr:cNvPr>
        <xdr:cNvCxnSpPr/>
      </xdr:nvCxnSpPr>
      <xdr:spPr>
        <a:xfrm>
          <a:off x="402082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41" name="【公営住宅】&#10;有形固定資産減価償却率平均値テキスト">
          <a:extLst>
            <a:ext uri="{FF2B5EF4-FFF2-40B4-BE49-F238E27FC236}">
              <a16:creationId xmlns:a16="http://schemas.microsoft.com/office/drawing/2014/main" xmlns="" id="{9962E8F9-E5D5-4144-9014-517F7DC712AF}"/>
            </a:ext>
          </a:extLst>
        </xdr:cNvPr>
        <xdr:cNvSpPr txBox="1"/>
      </xdr:nvSpPr>
      <xdr:spPr>
        <a:xfrm>
          <a:off x="4124960" y="13773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a:extLst>
            <a:ext uri="{FF2B5EF4-FFF2-40B4-BE49-F238E27FC236}">
              <a16:creationId xmlns:a16="http://schemas.microsoft.com/office/drawing/2014/main" xmlns="" id="{9A6ABF1A-5ADA-4523-8520-41145CCB3FA4}"/>
            </a:ext>
          </a:extLst>
        </xdr:cNvPr>
        <xdr:cNvSpPr/>
      </xdr:nvSpPr>
      <xdr:spPr>
        <a:xfrm>
          <a:off x="4036060" y="1379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a:extLst>
            <a:ext uri="{FF2B5EF4-FFF2-40B4-BE49-F238E27FC236}">
              <a16:creationId xmlns:a16="http://schemas.microsoft.com/office/drawing/2014/main" xmlns="" id="{51F17FE6-69D3-4CDC-BAED-AAAFE101F327}"/>
            </a:ext>
          </a:extLst>
        </xdr:cNvPr>
        <xdr:cNvSpPr/>
      </xdr:nvSpPr>
      <xdr:spPr>
        <a:xfrm>
          <a:off x="3312160" y="138061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4" name="フローチャート: 判断 243">
          <a:extLst>
            <a:ext uri="{FF2B5EF4-FFF2-40B4-BE49-F238E27FC236}">
              <a16:creationId xmlns:a16="http://schemas.microsoft.com/office/drawing/2014/main" xmlns="" id="{DBB407E7-D299-4C1A-B7B3-3D7534C1765A}"/>
            </a:ext>
          </a:extLst>
        </xdr:cNvPr>
        <xdr:cNvSpPr/>
      </xdr:nvSpPr>
      <xdr:spPr>
        <a:xfrm>
          <a:off x="2514600" y="1381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xmlns="" id="{78B2EA00-F6A9-46F5-B0A8-DF0FE40C7C09}"/>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xmlns="" id="{1DAEA1D8-D971-48AF-83D8-C52B8AC8AC4F}"/>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xmlns="" id="{77840FEA-071D-4BA8-A4BD-7773A57FA283}"/>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xmlns="" id="{BBE6E323-543C-4FAA-90F4-F0C9CD597A3D}"/>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xmlns="" id="{A6B79B6F-B122-4F46-B03E-2D750886464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25400</xdr:rowOff>
    </xdr:from>
    <xdr:to>
      <xdr:col>20</xdr:col>
      <xdr:colOff>38100</xdr:colOff>
      <xdr:row>83</xdr:row>
      <xdr:rowOff>127000</xdr:rowOff>
    </xdr:to>
    <xdr:sp macro="" textlink="">
      <xdr:nvSpPr>
        <xdr:cNvPr id="250" name="楕円 249">
          <a:extLst>
            <a:ext uri="{FF2B5EF4-FFF2-40B4-BE49-F238E27FC236}">
              <a16:creationId xmlns:a16="http://schemas.microsoft.com/office/drawing/2014/main" xmlns="" id="{E747D55C-9DC1-47BD-9A92-8F2559035929}"/>
            </a:ext>
          </a:extLst>
        </xdr:cNvPr>
        <xdr:cNvSpPr/>
      </xdr:nvSpPr>
      <xdr:spPr>
        <a:xfrm>
          <a:off x="3312160" y="139395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137795</xdr:rowOff>
    </xdr:from>
    <xdr:to>
      <xdr:col>15</xdr:col>
      <xdr:colOff>101600</xdr:colOff>
      <xdr:row>83</xdr:row>
      <xdr:rowOff>67945</xdr:rowOff>
    </xdr:to>
    <xdr:sp macro="" textlink="">
      <xdr:nvSpPr>
        <xdr:cNvPr id="251" name="楕円 250">
          <a:extLst>
            <a:ext uri="{FF2B5EF4-FFF2-40B4-BE49-F238E27FC236}">
              <a16:creationId xmlns:a16="http://schemas.microsoft.com/office/drawing/2014/main" xmlns="" id="{8105AFA9-8937-45B6-AFE6-978E94C5F2AB}"/>
            </a:ext>
          </a:extLst>
        </xdr:cNvPr>
        <xdr:cNvSpPr/>
      </xdr:nvSpPr>
      <xdr:spPr>
        <a:xfrm>
          <a:off x="2514600" y="138842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17145</xdr:rowOff>
    </xdr:from>
    <xdr:to>
      <xdr:col>19</xdr:col>
      <xdr:colOff>177800</xdr:colOff>
      <xdr:row>83</xdr:row>
      <xdr:rowOff>76200</xdr:rowOff>
    </xdr:to>
    <xdr:cxnSp macro="">
      <xdr:nvCxnSpPr>
        <xdr:cNvPr id="252" name="直線コネクタ 251">
          <a:extLst>
            <a:ext uri="{FF2B5EF4-FFF2-40B4-BE49-F238E27FC236}">
              <a16:creationId xmlns:a16="http://schemas.microsoft.com/office/drawing/2014/main" xmlns="" id="{C5E77700-60DA-446C-89E3-2156AA1EE350}"/>
            </a:ext>
          </a:extLst>
        </xdr:cNvPr>
        <xdr:cNvCxnSpPr/>
      </xdr:nvCxnSpPr>
      <xdr:spPr>
        <a:xfrm>
          <a:off x="2565400" y="13931265"/>
          <a:ext cx="78994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6366</xdr:rowOff>
    </xdr:from>
    <xdr:ext cx="405111" cy="259045"/>
    <xdr:sp macro="" textlink="">
      <xdr:nvSpPr>
        <xdr:cNvPr id="253" name="n_1aveValue【公営住宅】&#10;有形固定資産減価償却率">
          <a:extLst>
            <a:ext uri="{FF2B5EF4-FFF2-40B4-BE49-F238E27FC236}">
              <a16:creationId xmlns:a16="http://schemas.microsoft.com/office/drawing/2014/main" xmlns="" id="{6F6418D4-76BB-45AA-8E44-1D0B3788AB2E}"/>
            </a:ext>
          </a:extLst>
        </xdr:cNvPr>
        <xdr:cNvSpPr txBox="1"/>
      </xdr:nvSpPr>
      <xdr:spPr>
        <a:xfrm>
          <a:off x="3170564" y="13585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54" name="n_2aveValue【公営住宅】&#10;有形固定資産減価償却率">
          <a:extLst>
            <a:ext uri="{FF2B5EF4-FFF2-40B4-BE49-F238E27FC236}">
              <a16:creationId xmlns:a16="http://schemas.microsoft.com/office/drawing/2014/main" xmlns="" id="{4FDF78E2-F94D-4386-98D4-A6858D68FFB4}"/>
            </a:ext>
          </a:extLst>
        </xdr:cNvPr>
        <xdr:cNvSpPr txBox="1"/>
      </xdr:nvSpPr>
      <xdr:spPr>
        <a:xfrm>
          <a:off x="2385704" y="135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118127</xdr:rowOff>
    </xdr:from>
    <xdr:ext cx="405111" cy="259045"/>
    <xdr:sp macro="" textlink="">
      <xdr:nvSpPr>
        <xdr:cNvPr id="255" name="n_1mainValue【公営住宅】&#10;有形固定資産減価償却率">
          <a:extLst>
            <a:ext uri="{FF2B5EF4-FFF2-40B4-BE49-F238E27FC236}">
              <a16:creationId xmlns:a16="http://schemas.microsoft.com/office/drawing/2014/main" xmlns="" id="{F9BAB91E-4DA4-4662-89F2-FA10DFEA240E}"/>
            </a:ext>
          </a:extLst>
        </xdr:cNvPr>
        <xdr:cNvSpPr txBox="1"/>
      </xdr:nvSpPr>
      <xdr:spPr>
        <a:xfrm>
          <a:off x="317056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59072</xdr:rowOff>
    </xdr:from>
    <xdr:ext cx="405111" cy="259045"/>
    <xdr:sp macro="" textlink="">
      <xdr:nvSpPr>
        <xdr:cNvPr id="256" name="n_2mainValue【公営住宅】&#10;有形固定資産減価償却率">
          <a:extLst>
            <a:ext uri="{FF2B5EF4-FFF2-40B4-BE49-F238E27FC236}">
              <a16:creationId xmlns:a16="http://schemas.microsoft.com/office/drawing/2014/main" xmlns="" id="{845E39D6-2CB8-4318-8E5B-6C06891A050A}"/>
            </a:ext>
          </a:extLst>
        </xdr:cNvPr>
        <xdr:cNvSpPr txBox="1"/>
      </xdr:nvSpPr>
      <xdr:spPr>
        <a:xfrm>
          <a:off x="2385704" y="1397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a:extLst>
            <a:ext uri="{FF2B5EF4-FFF2-40B4-BE49-F238E27FC236}">
              <a16:creationId xmlns:a16="http://schemas.microsoft.com/office/drawing/2014/main" xmlns="" id="{2064A9D2-1DFC-4D87-93B4-9EA7AE53C904}"/>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a:extLst>
            <a:ext uri="{FF2B5EF4-FFF2-40B4-BE49-F238E27FC236}">
              <a16:creationId xmlns:a16="http://schemas.microsoft.com/office/drawing/2014/main" xmlns="" id="{ED77FB51-0AEA-4D8A-A73A-264B55D7EC56}"/>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a:extLst>
            <a:ext uri="{FF2B5EF4-FFF2-40B4-BE49-F238E27FC236}">
              <a16:creationId xmlns:a16="http://schemas.microsoft.com/office/drawing/2014/main" xmlns="" id="{35F99C23-AF92-4C66-AD34-24292A627EA4}"/>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a:extLst>
            <a:ext uri="{FF2B5EF4-FFF2-40B4-BE49-F238E27FC236}">
              <a16:creationId xmlns:a16="http://schemas.microsoft.com/office/drawing/2014/main" xmlns="" id="{3AB0D4DC-F4E2-4E0D-9521-2F145A2EE5E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a:extLst>
            <a:ext uri="{FF2B5EF4-FFF2-40B4-BE49-F238E27FC236}">
              <a16:creationId xmlns:a16="http://schemas.microsoft.com/office/drawing/2014/main" xmlns="" id="{807C36C2-A38A-4011-AA21-A3E39D7825FA}"/>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a:extLst>
            <a:ext uri="{FF2B5EF4-FFF2-40B4-BE49-F238E27FC236}">
              <a16:creationId xmlns:a16="http://schemas.microsoft.com/office/drawing/2014/main" xmlns="" id="{EF2E55E9-0074-4CA6-98A1-554FB52139DF}"/>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a:extLst>
            <a:ext uri="{FF2B5EF4-FFF2-40B4-BE49-F238E27FC236}">
              <a16:creationId xmlns:a16="http://schemas.microsoft.com/office/drawing/2014/main" xmlns="" id="{73EBD4E2-01F9-4508-A3F3-43616BA3FD21}"/>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a:extLst>
            <a:ext uri="{FF2B5EF4-FFF2-40B4-BE49-F238E27FC236}">
              <a16:creationId xmlns:a16="http://schemas.microsoft.com/office/drawing/2014/main" xmlns="" id="{407739D7-619C-4AF5-9BFC-919B952C0FBE}"/>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a:extLst>
            <a:ext uri="{FF2B5EF4-FFF2-40B4-BE49-F238E27FC236}">
              <a16:creationId xmlns:a16="http://schemas.microsoft.com/office/drawing/2014/main" xmlns="" id="{B334BE65-C301-43EC-BC5A-5405CC8FD88D}"/>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a:extLst>
            <a:ext uri="{FF2B5EF4-FFF2-40B4-BE49-F238E27FC236}">
              <a16:creationId xmlns:a16="http://schemas.microsoft.com/office/drawing/2014/main" xmlns="" id="{5A4FE4DB-B96D-4CCF-964C-B3981AA89A61}"/>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a:extLst>
            <a:ext uri="{FF2B5EF4-FFF2-40B4-BE49-F238E27FC236}">
              <a16:creationId xmlns:a16="http://schemas.microsoft.com/office/drawing/2014/main" xmlns="" id="{C90A362E-CA57-481B-8C34-5EF63CD01BD5}"/>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a:extLst>
            <a:ext uri="{FF2B5EF4-FFF2-40B4-BE49-F238E27FC236}">
              <a16:creationId xmlns:a16="http://schemas.microsoft.com/office/drawing/2014/main" xmlns="" id="{39E6B1FD-970F-43D0-8AA3-07F2497711C6}"/>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a:extLst>
            <a:ext uri="{FF2B5EF4-FFF2-40B4-BE49-F238E27FC236}">
              <a16:creationId xmlns:a16="http://schemas.microsoft.com/office/drawing/2014/main" xmlns="" id="{6C290312-C06E-4D2D-9B03-9B5989D1795D}"/>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a:extLst>
            <a:ext uri="{FF2B5EF4-FFF2-40B4-BE49-F238E27FC236}">
              <a16:creationId xmlns:a16="http://schemas.microsoft.com/office/drawing/2014/main" xmlns="" id="{6FF73FB1-2410-494F-8D90-51ABAA0821AC}"/>
            </a:ext>
          </a:extLst>
        </xdr:cNvPr>
        <xdr:cNvSpPr txBox="1"/>
      </xdr:nvSpPr>
      <xdr:spPr>
        <a:xfrm>
          <a:off x="5364041" y="140195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a:extLst>
            <a:ext uri="{FF2B5EF4-FFF2-40B4-BE49-F238E27FC236}">
              <a16:creationId xmlns:a16="http://schemas.microsoft.com/office/drawing/2014/main" xmlns="" id="{F667C6B9-CCF3-4FFB-A517-7E604410E994}"/>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a:extLst>
            <a:ext uri="{FF2B5EF4-FFF2-40B4-BE49-F238E27FC236}">
              <a16:creationId xmlns:a16="http://schemas.microsoft.com/office/drawing/2014/main" xmlns="" id="{B4E8B387-5A97-489B-A797-16894DABB243}"/>
            </a:ext>
          </a:extLst>
        </xdr:cNvPr>
        <xdr:cNvSpPr txBox="1"/>
      </xdr:nvSpPr>
      <xdr:spPr>
        <a:xfrm>
          <a:off x="5364041" y="136461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a:extLst>
            <a:ext uri="{FF2B5EF4-FFF2-40B4-BE49-F238E27FC236}">
              <a16:creationId xmlns:a16="http://schemas.microsoft.com/office/drawing/2014/main" xmlns="" id="{5818DF12-0495-4A03-8FEC-DCD16BA4B694}"/>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a:extLst>
            <a:ext uri="{FF2B5EF4-FFF2-40B4-BE49-F238E27FC236}">
              <a16:creationId xmlns:a16="http://schemas.microsoft.com/office/drawing/2014/main" xmlns="" id="{EC5E634D-B953-4514-A37C-A3BBE515D200}"/>
            </a:ext>
          </a:extLst>
        </xdr:cNvPr>
        <xdr:cNvSpPr txBox="1"/>
      </xdr:nvSpPr>
      <xdr:spPr>
        <a:xfrm>
          <a:off x="5364041" y="132727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a:extLst>
            <a:ext uri="{FF2B5EF4-FFF2-40B4-BE49-F238E27FC236}">
              <a16:creationId xmlns:a16="http://schemas.microsoft.com/office/drawing/2014/main" xmlns="" id="{B21B352A-BC32-487A-9409-CB77A5E56781}"/>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a:extLst>
            <a:ext uri="{FF2B5EF4-FFF2-40B4-BE49-F238E27FC236}">
              <a16:creationId xmlns:a16="http://schemas.microsoft.com/office/drawing/2014/main" xmlns="" id="{A469F775-62DB-40B3-A424-D26995611C04}"/>
            </a:ext>
          </a:extLst>
        </xdr:cNvPr>
        <xdr:cNvSpPr txBox="1"/>
      </xdr:nvSpPr>
      <xdr:spPr>
        <a:xfrm>
          <a:off x="5364041" y="12903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a:extLst>
            <a:ext uri="{FF2B5EF4-FFF2-40B4-BE49-F238E27FC236}">
              <a16:creationId xmlns:a16="http://schemas.microsoft.com/office/drawing/2014/main" xmlns="" id="{1236E73B-522D-44A9-B83B-592F61736D95}"/>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a:extLst>
            <a:ext uri="{FF2B5EF4-FFF2-40B4-BE49-F238E27FC236}">
              <a16:creationId xmlns:a16="http://schemas.microsoft.com/office/drawing/2014/main" xmlns="" id="{3B66C840-FF22-4314-88E6-57753C4FAC38}"/>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a:extLst>
            <a:ext uri="{FF2B5EF4-FFF2-40B4-BE49-F238E27FC236}">
              <a16:creationId xmlns:a16="http://schemas.microsoft.com/office/drawing/2014/main" xmlns="" id="{6E5A25A6-1D3C-451F-AE9D-6B41B1F13ADB}"/>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a:extLst>
            <a:ext uri="{FF2B5EF4-FFF2-40B4-BE49-F238E27FC236}">
              <a16:creationId xmlns:a16="http://schemas.microsoft.com/office/drawing/2014/main" xmlns="" id="{EAC6983D-A22F-4C6D-9461-434D68C85922}"/>
            </a:ext>
          </a:extLst>
        </xdr:cNvPr>
        <xdr:cNvCxnSpPr/>
      </xdr:nvCxnSpPr>
      <xdr:spPr>
        <a:xfrm flipV="1">
          <a:off x="9219565" y="1313924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a:extLst>
            <a:ext uri="{FF2B5EF4-FFF2-40B4-BE49-F238E27FC236}">
              <a16:creationId xmlns:a16="http://schemas.microsoft.com/office/drawing/2014/main" xmlns="" id="{C8F2B56E-DD50-47AF-B6FC-14AF31FA5030}"/>
            </a:ext>
          </a:extLst>
        </xdr:cNvPr>
        <xdr:cNvSpPr txBox="1"/>
      </xdr:nvSpPr>
      <xdr:spPr>
        <a:xfrm>
          <a:off x="9258300" y="1453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a:extLst>
            <a:ext uri="{FF2B5EF4-FFF2-40B4-BE49-F238E27FC236}">
              <a16:creationId xmlns:a16="http://schemas.microsoft.com/office/drawing/2014/main" xmlns="" id="{59109785-CE76-46CF-A8A3-76C42EC80A66}"/>
            </a:ext>
          </a:extLst>
        </xdr:cNvPr>
        <xdr:cNvCxnSpPr/>
      </xdr:nvCxnSpPr>
      <xdr:spPr>
        <a:xfrm>
          <a:off x="9154160" y="14526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a:extLst>
            <a:ext uri="{FF2B5EF4-FFF2-40B4-BE49-F238E27FC236}">
              <a16:creationId xmlns:a16="http://schemas.microsoft.com/office/drawing/2014/main" xmlns="" id="{65712200-39D6-4EB5-A6EB-E937CB73F5DE}"/>
            </a:ext>
          </a:extLst>
        </xdr:cNvPr>
        <xdr:cNvSpPr txBox="1"/>
      </xdr:nvSpPr>
      <xdr:spPr>
        <a:xfrm>
          <a:off x="9258300" y="1291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a:extLst>
            <a:ext uri="{FF2B5EF4-FFF2-40B4-BE49-F238E27FC236}">
              <a16:creationId xmlns:a16="http://schemas.microsoft.com/office/drawing/2014/main" xmlns="" id="{14887D36-99D0-4BCC-8883-1EE009988E4F}"/>
            </a:ext>
          </a:extLst>
        </xdr:cNvPr>
        <xdr:cNvCxnSpPr/>
      </xdr:nvCxnSpPr>
      <xdr:spPr>
        <a:xfrm>
          <a:off x="9154160" y="131392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85" name="【公営住宅】&#10;一人当たり面積平均値テキスト">
          <a:extLst>
            <a:ext uri="{FF2B5EF4-FFF2-40B4-BE49-F238E27FC236}">
              <a16:creationId xmlns:a16="http://schemas.microsoft.com/office/drawing/2014/main" xmlns="" id="{BA96EC03-814E-4015-8BAB-3CDA17506290}"/>
            </a:ext>
          </a:extLst>
        </xdr:cNvPr>
        <xdr:cNvSpPr txBox="1"/>
      </xdr:nvSpPr>
      <xdr:spPr>
        <a:xfrm>
          <a:off x="9258300" y="14290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a:extLst>
            <a:ext uri="{FF2B5EF4-FFF2-40B4-BE49-F238E27FC236}">
              <a16:creationId xmlns:a16="http://schemas.microsoft.com/office/drawing/2014/main" xmlns="" id="{5AB34D9D-5948-4712-9B53-23FC2BD7A26B}"/>
            </a:ext>
          </a:extLst>
        </xdr:cNvPr>
        <xdr:cNvSpPr/>
      </xdr:nvSpPr>
      <xdr:spPr>
        <a:xfrm>
          <a:off x="9192260" y="143117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a:extLst>
            <a:ext uri="{FF2B5EF4-FFF2-40B4-BE49-F238E27FC236}">
              <a16:creationId xmlns:a16="http://schemas.microsoft.com/office/drawing/2014/main" xmlns="" id="{D0DE923E-8ED2-4769-9DB5-C117B43239F9}"/>
            </a:ext>
          </a:extLst>
        </xdr:cNvPr>
        <xdr:cNvSpPr/>
      </xdr:nvSpPr>
      <xdr:spPr>
        <a:xfrm>
          <a:off x="8445500" y="143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88" name="フローチャート: 判断 287">
          <a:extLst>
            <a:ext uri="{FF2B5EF4-FFF2-40B4-BE49-F238E27FC236}">
              <a16:creationId xmlns:a16="http://schemas.microsoft.com/office/drawing/2014/main" xmlns="" id="{E4183D9B-BDC7-4295-BD88-A33BBA0D61B4}"/>
            </a:ext>
          </a:extLst>
        </xdr:cNvPr>
        <xdr:cNvSpPr/>
      </xdr:nvSpPr>
      <xdr:spPr>
        <a:xfrm>
          <a:off x="7670800" y="143464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xmlns="" id="{3F2C20D5-2DA9-472D-AB8B-5BB908C95048}"/>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xmlns="" id="{A1521AAE-08CE-4F64-8C8C-72B6B6BD3FEE}"/>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xmlns="" id="{C20E9B2D-4A6C-4629-8D58-E62A570387BE}"/>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xmlns="" id="{D852025E-B814-4E2D-AD64-F9DDC76960B3}"/>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xmlns="" id="{0504E4D9-CD38-4C5A-B3EF-6650C414AE91}"/>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131356</xdr:rowOff>
    </xdr:from>
    <xdr:to>
      <xdr:col>50</xdr:col>
      <xdr:colOff>165100</xdr:colOff>
      <xdr:row>86</xdr:row>
      <xdr:rowOff>61506</xdr:rowOff>
    </xdr:to>
    <xdr:sp macro="" textlink="">
      <xdr:nvSpPr>
        <xdr:cNvPr id="294" name="楕円 293">
          <a:extLst>
            <a:ext uri="{FF2B5EF4-FFF2-40B4-BE49-F238E27FC236}">
              <a16:creationId xmlns:a16="http://schemas.microsoft.com/office/drawing/2014/main" xmlns="" id="{EC155E99-1396-4459-BED1-BCE3611CEBCE}"/>
            </a:ext>
          </a:extLst>
        </xdr:cNvPr>
        <xdr:cNvSpPr/>
      </xdr:nvSpPr>
      <xdr:spPr>
        <a:xfrm>
          <a:off x="8445500" y="143807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156883</xdr:rowOff>
    </xdr:from>
    <xdr:to>
      <xdr:col>46</xdr:col>
      <xdr:colOff>38100</xdr:colOff>
      <xdr:row>86</xdr:row>
      <xdr:rowOff>87033</xdr:rowOff>
    </xdr:to>
    <xdr:sp macro="" textlink="">
      <xdr:nvSpPr>
        <xdr:cNvPr id="295" name="楕円 294">
          <a:extLst>
            <a:ext uri="{FF2B5EF4-FFF2-40B4-BE49-F238E27FC236}">
              <a16:creationId xmlns:a16="http://schemas.microsoft.com/office/drawing/2014/main" xmlns="" id="{E88A9ADE-0741-40F6-9A9F-6ABE567EE7AE}"/>
            </a:ext>
          </a:extLst>
        </xdr:cNvPr>
        <xdr:cNvSpPr/>
      </xdr:nvSpPr>
      <xdr:spPr>
        <a:xfrm>
          <a:off x="7670800" y="144062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10706</xdr:rowOff>
    </xdr:from>
    <xdr:to>
      <xdr:col>50</xdr:col>
      <xdr:colOff>114300</xdr:colOff>
      <xdr:row>86</xdr:row>
      <xdr:rowOff>36233</xdr:rowOff>
    </xdr:to>
    <xdr:cxnSp macro="">
      <xdr:nvCxnSpPr>
        <xdr:cNvPr id="296" name="直線コネクタ 295">
          <a:extLst>
            <a:ext uri="{FF2B5EF4-FFF2-40B4-BE49-F238E27FC236}">
              <a16:creationId xmlns:a16="http://schemas.microsoft.com/office/drawing/2014/main" xmlns="" id="{A90F50BB-FD5F-4E26-BFC9-44DEC2102861}"/>
            </a:ext>
          </a:extLst>
        </xdr:cNvPr>
        <xdr:cNvCxnSpPr/>
      </xdr:nvCxnSpPr>
      <xdr:spPr>
        <a:xfrm flipV="1">
          <a:off x="7713980" y="14427746"/>
          <a:ext cx="78232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297" name="n_1aveValue【公営住宅】&#10;一人当たり面積">
          <a:extLst>
            <a:ext uri="{FF2B5EF4-FFF2-40B4-BE49-F238E27FC236}">
              <a16:creationId xmlns:a16="http://schemas.microsoft.com/office/drawing/2014/main" xmlns="" id="{19CB0A06-76F6-4A3E-ACC6-1919479B17CE}"/>
            </a:ext>
          </a:extLst>
        </xdr:cNvPr>
        <xdr:cNvSpPr txBox="1"/>
      </xdr:nvSpPr>
      <xdr:spPr>
        <a:xfrm>
          <a:off x="8271587" y="1409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98" name="n_2aveValue【公営住宅】&#10;一人当たり面積">
          <a:extLst>
            <a:ext uri="{FF2B5EF4-FFF2-40B4-BE49-F238E27FC236}">
              <a16:creationId xmlns:a16="http://schemas.microsoft.com/office/drawing/2014/main" xmlns="" id="{519FD013-BE79-4EF0-A4A9-B5D63EEDB42F}"/>
            </a:ext>
          </a:extLst>
        </xdr:cNvPr>
        <xdr:cNvSpPr txBox="1"/>
      </xdr:nvSpPr>
      <xdr:spPr>
        <a:xfrm>
          <a:off x="7509587" y="141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52633</xdr:rowOff>
    </xdr:from>
    <xdr:ext cx="469744" cy="259045"/>
    <xdr:sp macro="" textlink="">
      <xdr:nvSpPr>
        <xdr:cNvPr id="299" name="n_1mainValue【公営住宅】&#10;一人当たり面積">
          <a:extLst>
            <a:ext uri="{FF2B5EF4-FFF2-40B4-BE49-F238E27FC236}">
              <a16:creationId xmlns:a16="http://schemas.microsoft.com/office/drawing/2014/main" xmlns="" id="{934AC4FA-F102-4667-A3DE-5BC7E07F70EB}"/>
            </a:ext>
          </a:extLst>
        </xdr:cNvPr>
        <xdr:cNvSpPr txBox="1"/>
      </xdr:nvSpPr>
      <xdr:spPr>
        <a:xfrm>
          <a:off x="8271587" y="1446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78160</xdr:rowOff>
    </xdr:from>
    <xdr:ext cx="469744" cy="259045"/>
    <xdr:sp macro="" textlink="">
      <xdr:nvSpPr>
        <xdr:cNvPr id="300" name="n_2mainValue【公営住宅】&#10;一人当たり面積">
          <a:extLst>
            <a:ext uri="{FF2B5EF4-FFF2-40B4-BE49-F238E27FC236}">
              <a16:creationId xmlns:a16="http://schemas.microsoft.com/office/drawing/2014/main" xmlns="" id="{1DB68E1A-7C8F-472C-A189-0305340ADAC1}"/>
            </a:ext>
          </a:extLst>
        </xdr:cNvPr>
        <xdr:cNvSpPr txBox="1"/>
      </xdr:nvSpPr>
      <xdr:spPr>
        <a:xfrm>
          <a:off x="7509587" y="1449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a:extLst>
            <a:ext uri="{FF2B5EF4-FFF2-40B4-BE49-F238E27FC236}">
              <a16:creationId xmlns:a16="http://schemas.microsoft.com/office/drawing/2014/main" xmlns="" id="{D3C01094-1498-45BB-A920-E47C31E6E52D}"/>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a:extLst>
            <a:ext uri="{FF2B5EF4-FFF2-40B4-BE49-F238E27FC236}">
              <a16:creationId xmlns:a16="http://schemas.microsoft.com/office/drawing/2014/main" xmlns="" id="{4A6F755E-2D53-4563-B66A-C09C79BDF2EB}"/>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a:extLst>
            <a:ext uri="{FF2B5EF4-FFF2-40B4-BE49-F238E27FC236}">
              <a16:creationId xmlns:a16="http://schemas.microsoft.com/office/drawing/2014/main" xmlns="" id="{DF31B185-8BDE-4F78-8BF8-8C143165B4F1}"/>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a:extLst>
            <a:ext uri="{FF2B5EF4-FFF2-40B4-BE49-F238E27FC236}">
              <a16:creationId xmlns:a16="http://schemas.microsoft.com/office/drawing/2014/main" xmlns="" id="{C9687E6C-117E-4CB5-ABB5-9983E38269B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a:extLst>
            <a:ext uri="{FF2B5EF4-FFF2-40B4-BE49-F238E27FC236}">
              <a16:creationId xmlns:a16="http://schemas.microsoft.com/office/drawing/2014/main" xmlns="" id="{72388AD6-C002-47CD-8EBE-4533AF82D9E9}"/>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a:extLst>
            <a:ext uri="{FF2B5EF4-FFF2-40B4-BE49-F238E27FC236}">
              <a16:creationId xmlns:a16="http://schemas.microsoft.com/office/drawing/2014/main" xmlns="" id="{496F4A0F-A656-4788-BAE4-76416154BCE4}"/>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a:extLst>
            <a:ext uri="{FF2B5EF4-FFF2-40B4-BE49-F238E27FC236}">
              <a16:creationId xmlns:a16="http://schemas.microsoft.com/office/drawing/2014/main" xmlns="" id="{97BB9746-C35A-41EF-9B2A-2871DCB8823F}"/>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a:extLst>
            <a:ext uri="{FF2B5EF4-FFF2-40B4-BE49-F238E27FC236}">
              <a16:creationId xmlns:a16="http://schemas.microsoft.com/office/drawing/2014/main" xmlns="" id="{A99B16A9-9AD9-4FDF-8D2B-72D7E58C7062}"/>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a:extLst>
            <a:ext uri="{FF2B5EF4-FFF2-40B4-BE49-F238E27FC236}">
              <a16:creationId xmlns:a16="http://schemas.microsoft.com/office/drawing/2014/main" xmlns="" id="{1A6F678B-4199-4242-8575-E5038DB091E5}"/>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a:extLst>
            <a:ext uri="{FF2B5EF4-FFF2-40B4-BE49-F238E27FC236}">
              <a16:creationId xmlns:a16="http://schemas.microsoft.com/office/drawing/2014/main" xmlns="" id="{75ED88EC-D321-49BC-A70D-0CB68911BCBF}"/>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a:extLst>
            <a:ext uri="{FF2B5EF4-FFF2-40B4-BE49-F238E27FC236}">
              <a16:creationId xmlns:a16="http://schemas.microsoft.com/office/drawing/2014/main" xmlns="" id="{8B4613B9-FA50-40C3-8BED-7A0638D378BC}"/>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a:extLst>
            <a:ext uri="{FF2B5EF4-FFF2-40B4-BE49-F238E27FC236}">
              <a16:creationId xmlns:a16="http://schemas.microsoft.com/office/drawing/2014/main" xmlns="" id="{497C1217-33DD-4134-B515-2483EFA737F7}"/>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a:extLst>
            <a:ext uri="{FF2B5EF4-FFF2-40B4-BE49-F238E27FC236}">
              <a16:creationId xmlns:a16="http://schemas.microsoft.com/office/drawing/2014/main" xmlns="" id="{40985E46-2811-4434-A902-096EC541FE1D}"/>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a:extLst>
            <a:ext uri="{FF2B5EF4-FFF2-40B4-BE49-F238E27FC236}">
              <a16:creationId xmlns:a16="http://schemas.microsoft.com/office/drawing/2014/main" xmlns="" id="{4F1CA1D3-354E-4773-968C-212489189329}"/>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a:extLst>
            <a:ext uri="{FF2B5EF4-FFF2-40B4-BE49-F238E27FC236}">
              <a16:creationId xmlns:a16="http://schemas.microsoft.com/office/drawing/2014/main" xmlns="" id="{56615B9D-6634-4EE0-9BD4-AB8B493A8F4B}"/>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a:extLst>
            <a:ext uri="{FF2B5EF4-FFF2-40B4-BE49-F238E27FC236}">
              <a16:creationId xmlns:a16="http://schemas.microsoft.com/office/drawing/2014/main" xmlns="" id="{261EB81A-6EBE-41EE-BE92-EBED18CFAAAC}"/>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a:extLst>
            <a:ext uri="{FF2B5EF4-FFF2-40B4-BE49-F238E27FC236}">
              <a16:creationId xmlns:a16="http://schemas.microsoft.com/office/drawing/2014/main" xmlns="" id="{FFEC38BF-6BC4-4C7A-B13E-94265CD1D787}"/>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a:extLst>
            <a:ext uri="{FF2B5EF4-FFF2-40B4-BE49-F238E27FC236}">
              <a16:creationId xmlns:a16="http://schemas.microsoft.com/office/drawing/2014/main" xmlns="" id="{3CC7D5FB-367A-464B-9506-C246ED212FAB}"/>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a:extLst>
            <a:ext uri="{FF2B5EF4-FFF2-40B4-BE49-F238E27FC236}">
              <a16:creationId xmlns:a16="http://schemas.microsoft.com/office/drawing/2014/main" xmlns="" id="{A57AAFE8-62BF-4003-9C54-DBD09FEA120C}"/>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a:extLst>
            <a:ext uri="{FF2B5EF4-FFF2-40B4-BE49-F238E27FC236}">
              <a16:creationId xmlns:a16="http://schemas.microsoft.com/office/drawing/2014/main" xmlns="" id="{0DD7488C-7AE6-4F46-A7E6-503A69CC18E8}"/>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a:extLst>
            <a:ext uri="{FF2B5EF4-FFF2-40B4-BE49-F238E27FC236}">
              <a16:creationId xmlns:a16="http://schemas.microsoft.com/office/drawing/2014/main" xmlns="" id="{ED61BD11-F5C3-4B39-9451-89C47DA6A19A}"/>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a:extLst>
            <a:ext uri="{FF2B5EF4-FFF2-40B4-BE49-F238E27FC236}">
              <a16:creationId xmlns:a16="http://schemas.microsoft.com/office/drawing/2014/main" xmlns="" id="{4888E248-A6AD-48D8-AA5A-4941A56C80BE}"/>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a:extLst>
            <a:ext uri="{FF2B5EF4-FFF2-40B4-BE49-F238E27FC236}">
              <a16:creationId xmlns:a16="http://schemas.microsoft.com/office/drawing/2014/main" xmlns="" id="{BBEBD035-9988-489E-BD30-24022A25459E}"/>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a:extLst>
            <a:ext uri="{FF2B5EF4-FFF2-40B4-BE49-F238E27FC236}">
              <a16:creationId xmlns:a16="http://schemas.microsoft.com/office/drawing/2014/main" xmlns="" id="{ADFA299F-A82F-4649-A9F1-8AFE3528B83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a:extLst>
            <a:ext uri="{FF2B5EF4-FFF2-40B4-BE49-F238E27FC236}">
              <a16:creationId xmlns:a16="http://schemas.microsoft.com/office/drawing/2014/main" xmlns="" id="{A7AC95C8-CEC2-42B9-9C6B-4C54E728D51F}"/>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a:extLst>
            <a:ext uri="{FF2B5EF4-FFF2-40B4-BE49-F238E27FC236}">
              <a16:creationId xmlns:a16="http://schemas.microsoft.com/office/drawing/2014/main" xmlns="" id="{469C7DFD-99AE-4CFB-A9FE-22411EEB5A96}"/>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7" name="直線コネクタ 326">
          <a:extLst>
            <a:ext uri="{FF2B5EF4-FFF2-40B4-BE49-F238E27FC236}">
              <a16:creationId xmlns:a16="http://schemas.microsoft.com/office/drawing/2014/main" xmlns="" id="{B748B928-5BBF-41A9-9761-673C07B342F7}"/>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8" name="テキスト ボックス 327">
          <a:extLst>
            <a:ext uri="{FF2B5EF4-FFF2-40B4-BE49-F238E27FC236}">
              <a16:creationId xmlns:a16="http://schemas.microsoft.com/office/drawing/2014/main" xmlns="" id="{0D80C848-A760-4464-B5C5-859BF137F13A}"/>
            </a:ext>
          </a:extLst>
        </xdr:cNvPr>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9" name="直線コネクタ 328">
          <a:extLst>
            <a:ext uri="{FF2B5EF4-FFF2-40B4-BE49-F238E27FC236}">
              <a16:creationId xmlns:a16="http://schemas.microsoft.com/office/drawing/2014/main" xmlns="" id="{FE286794-5F14-4F72-BC81-6CE416ED85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0" name="テキスト ボックス 329">
          <a:extLst>
            <a:ext uri="{FF2B5EF4-FFF2-40B4-BE49-F238E27FC236}">
              <a16:creationId xmlns:a16="http://schemas.microsoft.com/office/drawing/2014/main" xmlns="" id="{7338475F-ABC3-412A-969A-16786E6192A7}"/>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1" name="直線コネクタ 330">
          <a:extLst>
            <a:ext uri="{FF2B5EF4-FFF2-40B4-BE49-F238E27FC236}">
              <a16:creationId xmlns:a16="http://schemas.microsoft.com/office/drawing/2014/main" xmlns="" id="{5FEC7D3F-44CE-45A0-A0C7-9EE3B0C1E4DD}"/>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2" name="テキスト ボックス 331">
          <a:extLst>
            <a:ext uri="{FF2B5EF4-FFF2-40B4-BE49-F238E27FC236}">
              <a16:creationId xmlns:a16="http://schemas.microsoft.com/office/drawing/2014/main" xmlns="" id="{5674714E-B2B6-4AFD-8150-F480CA907EF2}"/>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3" name="直線コネクタ 332">
          <a:extLst>
            <a:ext uri="{FF2B5EF4-FFF2-40B4-BE49-F238E27FC236}">
              <a16:creationId xmlns:a16="http://schemas.microsoft.com/office/drawing/2014/main" xmlns="" id="{C8EEE6DF-AFA1-4217-A7C7-CE86AF9D293C}"/>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4" name="テキスト ボックス 333">
          <a:extLst>
            <a:ext uri="{FF2B5EF4-FFF2-40B4-BE49-F238E27FC236}">
              <a16:creationId xmlns:a16="http://schemas.microsoft.com/office/drawing/2014/main" xmlns="" id="{229E5EF0-CA03-482A-929F-BD3B3B2F6E8A}"/>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5" name="直線コネクタ 334">
          <a:extLst>
            <a:ext uri="{FF2B5EF4-FFF2-40B4-BE49-F238E27FC236}">
              <a16:creationId xmlns:a16="http://schemas.microsoft.com/office/drawing/2014/main" xmlns="" id="{0CAD37DD-1AD4-480F-9532-A150651CFEFA}"/>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6" name="テキスト ボックス 335">
          <a:extLst>
            <a:ext uri="{FF2B5EF4-FFF2-40B4-BE49-F238E27FC236}">
              <a16:creationId xmlns:a16="http://schemas.microsoft.com/office/drawing/2014/main" xmlns="" id="{D65A8AF8-4FCF-4CB5-9DC0-176964BC9658}"/>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7" name="直線コネクタ 336">
          <a:extLst>
            <a:ext uri="{FF2B5EF4-FFF2-40B4-BE49-F238E27FC236}">
              <a16:creationId xmlns:a16="http://schemas.microsoft.com/office/drawing/2014/main" xmlns="" id="{B6F87901-9409-4B6F-B11B-8BFF78617F9E}"/>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8" name="テキスト ボックス 337">
          <a:extLst>
            <a:ext uri="{FF2B5EF4-FFF2-40B4-BE49-F238E27FC236}">
              <a16:creationId xmlns:a16="http://schemas.microsoft.com/office/drawing/2014/main" xmlns="" id="{3EE71245-6E15-492C-A1C1-E17219122C30}"/>
            </a:ext>
          </a:extLst>
        </xdr:cNvPr>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a:extLst>
            <a:ext uri="{FF2B5EF4-FFF2-40B4-BE49-F238E27FC236}">
              <a16:creationId xmlns:a16="http://schemas.microsoft.com/office/drawing/2014/main" xmlns="" id="{EBA66326-D7C0-4272-8590-7CF1084E8FBD}"/>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a:extLst>
            <a:ext uri="{FF2B5EF4-FFF2-40B4-BE49-F238E27FC236}">
              <a16:creationId xmlns:a16="http://schemas.microsoft.com/office/drawing/2014/main" xmlns="" id="{69988649-6705-4445-B267-793787F150B3}"/>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a:extLst>
            <a:ext uri="{FF2B5EF4-FFF2-40B4-BE49-F238E27FC236}">
              <a16:creationId xmlns:a16="http://schemas.microsoft.com/office/drawing/2014/main" xmlns="" id="{06E46C28-3EFA-44CB-8EA2-C4271D570F78}"/>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2" name="直線コネクタ 341">
          <a:extLst>
            <a:ext uri="{FF2B5EF4-FFF2-40B4-BE49-F238E27FC236}">
              <a16:creationId xmlns:a16="http://schemas.microsoft.com/office/drawing/2014/main" xmlns="" id="{4681F64A-EDE4-48D1-B0C4-63884D1F4EB5}"/>
            </a:ext>
          </a:extLst>
        </xdr:cNvPr>
        <xdr:cNvCxnSpPr/>
      </xdr:nvCxnSpPr>
      <xdr:spPr>
        <a:xfrm flipV="1">
          <a:off x="14375764" y="5534842"/>
          <a:ext cx="0" cy="137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3" name="【認定こども園・幼稚園・保育所】&#10;有形固定資産減価償却率最小値テキスト">
          <a:extLst>
            <a:ext uri="{FF2B5EF4-FFF2-40B4-BE49-F238E27FC236}">
              <a16:creationId xmlns:a16="http://schemas.microsoft.com/office/drawing/2014/main" xmlns="" id="{89778D14-A13D-4E79-A228-66427A027D04}"/>
            </a:ext>
          </a:extLst>
        </xdr:cNvPr>
        <xdr:cNvSpPr txBox="1"/>
      </xdr:nvSpPr>
      <xdr:spPr>
        <a:xfrm>
          <a:off x="14414500"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4" name="直線コネクタ 343">
          <a:extLst>
            <a:ext uri="{FF2B5EF4-FFF2-40B4-BE49-F238E27FC236}">
              <a16:creationId xmlns:a16="http://schemas.microsoft.com/office/drawing/2014/main" xmlns="" id="{D25C7443-3AA8-4E1C-A2A1-E8BF94974916}"/>
            </a:ext>
          </a:extLst>
        </xdr:cNvPr>
        <xdr:cNvCxnSpPr/>
      </xdr:nvCxnSpPr>
      <xdr:spPr>
        <a:xfrm>
          <a:off x="14287500" y="69118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5" name="【認定こども園・幼稚園・保育所】&#10;有形固定資産減価償却率最大値テキスト">
          <a:extLst>
            <a:ext uri="{FF2B5EF4-FFF2-40B4-BE49-F238E27FC236}">
              <a16:creationId xmlns:a16="http://schemas.microsoft.com/office/drawing/2014/main" xmlns="" id="{0C9030AF-1BA6-4B95-AF13-55E99EBC50AD}"/>
            </a:ext>
          </a:extLst>
        </xdr:cNvPr>
        <xdr:cNvSpPr txBox="1"/>
      </xdr:nvSpPr>
      <xdr:spPr>
        <a:xfrm>
          <a:off x="1441450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6" name="直線コネクタ 345">
          <a:extLst>
            <a:ext uri="{FF2B5EF4-FFF2-40B4-BE49-F238E27FC236}">
              <a16:creationId xmlns:a16="http://schemas.microsoft.com/office/drawing/2014/main" xmlns="" id="{3A302277-E8DE-41D0-89BE-05F4F7998D2C}"/>
            </a:ext>
          </a:extLst>
        </xdr:cNvPr>
        <xdr:cNvCxnSpPr/>
      </xdr:nvCxnSpPr>
      <xdr:spPr>
        <a:xfrm>
          <a:off x="1428750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47" name="【認定こども園・幼稚園・保育所】&#10;有形固定資産減価償却率平均値テキスト">
          <a:extLst>
            <a:ext uri="{FF2B5EF4-FFF2-40B4-BE49-F238E27FC236}">
              <a16:creationId xmlns:a16="http://schemas.microsoft.com/office/drawing/2014/main" xmlns="" id="{56429B74-E5A3-4E2E-970E-91921B1683B1}"/>
            </a:ext>
          </a:extLst>
        </xdr:cNvPr>
        <xdr:cNvSpPr txBox="1"/>
      </xdr:nvSpPr>
      <xdr:spPr>
        <a:xfrm>
          <a:off x="14414500" y="61401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48" name="フローチャート: 判断 347">
          <a:extLst>
            <a:ext uri="{FF2B5EF4-FFF2-40B4-BE49-F238E27FC236}">
              <a16:creationId xmlns:a16="http://schemas.microsoft.com/office/drawing/2014/main" xmlns="" id="{8333E819-33DF-4CE5-822D-898860B6B844}"/>
            </a:ext>
          </a:extLst>
        </xdr:cNvPr>
        <xdr:cNvSpPr/>
      </xdr:nvSpPr>
      <xdr:spPr>
        <a:xfrm>
          <a:off x="14325600" y="616167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49" name="フローチャート: 判断 348">
          <a:extLst>
            <a:ext uri="{FF2B5EF4-FFF2-40B4-BE49-F238E27FC236}">
              <a16:creationId xmlns:a16="http://schemas.microsoft.com/office/drawing/2014/main" xmlns="" id="{A3A8584D-8AD6-4699-94C7-5EFD75F40EFA}"/>
            </a:ext>
          </a:extLst>
        </xdr:cNvPr>
        <xdr:cNvSpPr/>
      </xdr:nvSpPr>
      <xdr:spPr>
        <a:xfrm>
          <a:off x="13578840" y="61665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50" name="フローチャート: 判断 349">
          <a:extLst>
            <a:ext uri="{FF2B5EF4-FFF2-40B4-BE49-F238E27FC236}">
              <a16:creationId xmlns:a16="http://schemas.microsoft.com/office/drawing/2014/main" xmlns="" id="{1A547EC9-B74C-4BCB-A06D-9523AB46DEB9}"/>
            </a:ext>
          </a:extLst>
        </xdr:cNvPr>
        <xdr:cNvSpPr/>
      </xdr:nvSpPr>
      <xdr:spPr>
        <a:xfrm>
          <a:off x="12804140" y="61943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xmlns="" id="{072DED4F-937E-4833-87A6-F406623519E8}"/>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xmlns="" id="{04B7FE53-E4C7-4CE4-A080-02F354784037}"/>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xmlns="" id="{6A211A73-D588-4D2E-98CB-C27520BCB6DB}"/>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xmlns="" id="{86B5DB05-7920-4955-B7B9-BD51254E9DF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xmlns="" id="{02BF1E16-F12A-4ADE-B22F-45E0FA1FEC4E}"/>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4173</xdr:rowOff>
    </xdr:from>
    <xdr:to>
      <xdr:col>81</xdr:col>
      <xdr:colOff>101600</xdr:colOff>
      <xdr:row>35</xdr:row>
      <xdr:rowOff>105773</xdr:rowOff>
    </xdr:to>
    <xdr:sp macro="" textlink="">
      <xdr:nvSpPr>
        <xdr:cNvPr id="356" name="楕円 355">
          <a:extLst>
            <a:ext uri="{FF2B5EF4-FFF2-40B4-BE49-F238E27FC236}">
              <a16:creationId xmlns:a16="http://schemas.microsoft.com/office/drawing/2014/main" xmlns="" id="{479A6AA6-7E31-4061-86D4-E8E62F22AFE2}"/>
            </a:ext>
          </a:extLst>
        </xdr:cNvPr>
        <xdr:cNvSpPr/>
      </xdr:nvSpPr>
      <xdr:spPr>
        <a:xfrm>
          <a:off x="13578840" y="587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121739</xdr:rowOff>
    </xdr:from>
    <xdr:to>
      <xdr:col>76</xdr:col>
      <xdr:colOff>165100</xdr:colOff>
      <xdr:row>36</xdr:row>
      <xdr:rowOff>51889</xdr:rowOff>
    </xdr:to>
    <xdr:sp macro="" textlink="">
      <xdr:nvSpPr>
        <xdr:cNvPr id="357" name="楕円 356">
          <a:extLst>
            <a:ext uri="{FF2B5EF4-FFF2-40B4-BE49-F238E27FC236}">
              <a16:creationId xmlns:a16="http://schemas.microsoft.com/office/drawing/2014/main" xmlns="" id="{70C3EA2B-F60F-47F7-A82F-943BC854F98F}"/>
            </a:ext>
          </a:extLst>
        </xdr:cNvPr>
        <xdr:cNvSpPr/>
      </xdr:nvSpPr>
      <xdr:spPr>
        <a:xfrm>
          <a:off x="12804140" y="59891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54973</xdr:rowOff>
    </xdr:from>
    <xdr:to>
      <xdr:col>81</xdr:col>
      <xdr:colOff>50800</xdr:colOff>
      <xdr:row>36</xdr:row>
      <xdr:rowOff>1089</xdr:rowOff>
    </xdr:to>
    <xdr:cxnSp macro="">
      <xdr:nvCxnSpPr>
        <xdr:cNvPr id="358" name="直線コネクタ 357">
          <a:extLst>
            <a:ext uri="{FF2B5EF4-FFF2-40B4-BE49-F238E27FC236}">
              <a16:creationId xmlns:a16="http://schemas.microsoft.com/office/drawing/2014/main" xmlns="" id="{3C365910-E842-4E50-85DC-8D77984927B2}"/>
            </a:ext>
          </a:extLst>
        </xdr:cNvPr>
        <xdr:cNvCxnSpPr/>
      </xdr:nvCxnSpPr>
      <xdr:spPr>
        <a:xfrm flipV="1">
          <a:off x="12854940" y="5922373"/>
          <a:ext cx="7747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359" name="n_1aveValue【認定こども園・幼稚園・保育所】&#10;有形固定資産減価償却率">
          <a:extLst>
            <a:ext uri="{FF2B5EF4-FFF2-40B4-BE49-F238E27FC236}">
              <a16:creationId xmlns:a16="http://schemas.microsoft.com/office/drawing/2014/main" xmlns="" id="{A103D9F2-EBD8-4C06-AA53-F65167760265}"/>
            </a:ext>
          </a:extLst>
        </xdr:cNvPr>
        <xdr:cNvSpPr txBox="1"/>
      </xdr:nvSpPr>
      <xdr:spPr>
        <a:xfrm>
          <a:off x="13437244" y="6255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60" name="n_2aveValue【認定こども園・幼稚園・保育所】&#10;有形固定資産減価償却率">
          <a:extLst>
            <a:ext uri="{FF2B5EF4-FFF2-40B4-BE49-F238E27FC236}">
              <a16:creationId xmlns:a16="http://schemas.microsoft.com/office/drawing/2014/main" xmlns="" id="{BD4824E9-FC83-4842-AA9B-4614A64D2DE1}"/>
            </a:ext>
          </a:extLst>
        </xdr:cNvPr>
        <xdr:cNvSpPr txBox="1"/>
      </xdr:nvSpPr>
      <xdr:spPr>
        <a:xfrm>
          <a:off x="12675244" y="6283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122300</xdr:rowOff>
    </xdr:from>
    <xdr:ext cx="405111" cy="259045"/>
    <xdr:sp macro="" textlink="">
      <xdr:nvSpPr>
        <xdr:cNvPr id="361" name="n_1mainValue【認定こども園・幼稚園・保育所】&#10;有形固定資産減価償却率">
          <a:extLst>
            <a:ext uri="{FF2B5EF4-FFF2-40B4-BE49-F238E27FC236}">
              <a16:creationId xmlns:a16="http://schemas.microsoft.com/office/drawing/2014/main" xmlns="" id="{D420420F-5E01-4D46-A4D6-6A7BD37F5A0C}"/>
            </a:ext>
          </a:extLst>
        </xdr:cNvPr>
        <xdr:cNvSpPr txBox="1"/>
      </xdr:nvSpPr>
      <xdr:spPr>
        <a:xfrm>
          <a:off x="13437244" y="565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68416</xdr:rowOff>
    </xdr:from>
    <xdr:ext cx="405111" cy="259045"/>
    <xdr:sp macro="" textlink="">
      <xdr:nvSpPr>
        <xdr:cNvPr id="362" name="n_2mainValue【認定こども園・幼稚園・保育所】&#10;有形固定資産減価償却率">
          <a:extLst>
            <a:ext uri="{FF2B5EF4-FFF2-40B4-BE49-F238E27FC236}">
              <a16:creationId xmlns:a16="http://schemas.microsoft.com/office/drawing/2014/main" xmlns="" id="{B499FEE5-D26C-40FA-A4D4-1177A7766527}"/>
            </a:ext>
          </a:extLst>
        </xdr:cNvPr>
        <xdr:cNvSpPr txBox="1"/>
      </xdr:nvSpPr>
      <xdr:spPr>
        <a:xfrm>
          <a:off x="12675244" y="576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a:extLst>
            <a:ext uri="{FF2B5EF4-FFF2-40B4-BE49-F238E27FC236}">
              <a16:creationId xmlns:a16="http://schemas.microsoft.com/office/drawing/2014/main" xmlns="" id="{D357D38A-55F1-41B1-ADEA-6DD82BC47ECD}"/>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a:extLst>
            <a:ext uri="{FF2B5EF4-FFF2-40B4-BE49-F238E27FC236}">
              <a16:creationId xmlns:a16="http://schemas.microsoft.com/office/drawing/2014/main" xmlns="" id="{3C4F3AF9-506C-4056-965E-EDC411363C4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a:extLst>
            <a:ext uri="{FF2B5EF4-FFF2-40B4-BE49-F238E27FC236}">
              <a16:creationId xmlns:a16="http://schemas.microsoft.com/office/drawing/2014/main" xmlns="" id="{C5915CE0-7D52-4657-936D-85CEFE49D414}"/>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a:extLst>
            <a:ext uri="{FF2B5EF4-FFF2-40B4-BE49-F238E27FC236}">
              <a16:creationId xmlns:a16="http://schemas.microsoft.com/office/drawing/2014/main" xmlns="" id="{32086924-BB30-4669-8721-DA7A99023B49}"/>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a:extLst>
            <a:ext uri="{FF2B5EF4-FFF2-40B4-BE49-F238E27FC236}">
              <a16:creationId xmlns:a16="http://schemas.microsoft.com/office/drawing/2014/main" xmlns="" id="{C761A66F-65C6-4153-B55D-99EB629B036E}"/>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a:extLst>
            <a:ext uri="{FF2B5EF4-FFF2-40B4-BE49-F238E27FC236}">
              <a16:creationId xmlns:a16="http://schemas.microsoft.com/office/drawing/2014/main" xmlns="" id="{E2F8A2B8-D055-4A79-9CA9-CC2C46BE9633}"/>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a:extLst>
            <a:ext uri="{FF2B5EF4-FFF2-40B4-BE49-F238E27FC236}">
              <a16:creationId xmlns:a16="http://schemas.microsoft.com/office/drawing/2014/main" xmlns="" id="{02CDD2CB-4AC2-4F19-A9AA-823A2C46BC06}"/>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a:extLst>
            <a:ext uri="{FF2B5EF4-FFF2-40B4-BE49-F238E27FC236}">
              <a16:creationId xmlns:a16="http://schemas.microsoft.com/office/drawing/2014/main" xmlns="" id="{EAF1F453-CE70-4FE7-A019-FD33636D0C45}"/>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a:extLst>
            <a:ext uri="{FF2B5EF4-FFF2-40B4-BE49-F238E27FC236}">
              <a16:creationId xmlns:a16="http://schemas.microsoft.com/office/drawing/2014/main" xmlns="" id="{5F469141-6E32-496E-81BE-4193007F5F1F}"/>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a:extLst>
            <a:ext uri="{FF2B5EF4-FFF2-40B4-BE49-F238E27FC236}">
              <a16:creationId xmlns:a16="http://schemas.microsoft.com/office/drawing/2014/main" xmlns="" id="{B7379B0F-54F0-4CE8-B741-228A08E66BF6}"/>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3" name="直線コネクタ 372">
          <a:extLst>
            <a:ext uri="{FF2B5EF4-FFF2-40B4-BE49-F238E27FC236}">
              <a16:creationId xmlns:a16="http://schemas.microsoft.com/office/drawing/2014/main" xmlns="" id="{5AF01740-83C9-4CAB-811F-5412D88A7C56}"/>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4" name="テキスト ボックス 373">
          <a:extLst>
            <a:ext uri="{FF2B5EF4-FFF2-40B4-BE49-F238E27FC236}">
              <a16:creationId xmlns:a16="http://schemas.microsoft.com/office/drawing/2014/main" xmlns="" id="{51F5A53D-6D9E-4EAC-B578-58DE3E41DA49}"/>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5" name="直線コネクタ 374">
          <a:extLst>
            <a:ext uri="{FF2B5EF4-FFF2-40B4-BE49-F238E27FC236}">
              <a16:creationId xmlns:a16="http://schemas.microsoft.com/office/drawing/2014/main" xmlns="" id="{216799BF-6C62-4748-8B21-DBD2141110C8}"/>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6" name="テキスト ボックス 375">
          <a:extLst>
            <a:ext uri="{FF2B5EF4-FFF2-40B4-BE49-F238E27FC236}">
              <a16:creationId xmlns:a16="http://schemas.microsoft.com/office/drawing/2014/main" xmlns="" id="{40CA1F5C-78A0-4F9A-BBA1-4FA2B929811A}"/>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7" name="直線コネクタ 376">
          <a:extLst>
            <a:ext uri="{FF2B5EF4-FFF2-40B4-BE49-F238E27FC236}">
              <a16:creationId xmlns:a16="http://schemas.microsoft.com/office/drawing/2014/main" xmlns="" id="{6E66F5AA-BFF1-4867-A791-31A14EA86F9E}"/>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8" name="テキスト ボックス 377">
          <a:extLst>
            <a:ext uri="{FF2B5EF4-FFF2-40B4-BE49-F238E27FC236}">
              <a16:creationId xmlns:a16="http://schemas.microsoft.com/office/drawing/2014/main" xmlns="" id="{774391C6-68A6-4A49-A2E9-824BB24B8B0A}"/>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9" name="直線コネクタ 378">
          <a:extLst>
            <a:ext uri="{FF2B5EF4-FFF2-40B4-BE49-F238E27FC236}">
              <a16:creationId xmlns:a16="http://schemas.microsoft.com/office/drawing/2014/main" xmlns="" id="{97A7C21E-8C40-426A-97FF-0ABED7CEB805}"/>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0" name="テキスト ボックス 379">
          <a:extLst>
            <a:ext uri="{FF2B5EF4-FFF2-40B4-BE49-F238E27FC236}">
              <a16:creationId xmlns:a16="http://schemas.microsoft.com/office/drawing/2014/main" xmlns="" id="{F83E4085-7F98-485D-B19B-6FD322534CD6}"/>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1" name="直線コネクタ 380">
          <a:extLst>
            <a:ext uri="{FF2B5EF4-FFF2-40B4-BE49-F238E27FC236}">
              <a16:creationId xmlns:a16="http://schemas.microsoft.com/office/drawing/2014/main" xmlns="" id="{11C62D0B-2494-4590-81AC-03713A5FF924}"/>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2" name="テキスト ボックス 381">
          <a:extLst>
            <a:ext uri="{FF2B5EF4-FFF2-40B4-BE49-F238E27FC236}">
              <a16:creationId xmlns:a16="http://schemas.microsoft.com/office/drawing/2014/main" xmlns="" id="{EBE68525-C538-4749-A8CC-5FB03F8EA952}"/>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a:extLst>
            <a:ext uri="{FF2B5EF4-FFF2-40B4-BE49-F238E27FC236}">
              <a16:creationId xmlns:a16="http://schemas.microsoft.com/office/drawing/2014/main" xmlns="" id="{D96E236C-F9D6-4A71-9D43-3209899D0DDE}"/>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4" name="テキスト ボックス 383">
          <a:extLst>
            <a:ext uri="{FF2B5EF4-FFF2-40B4-BE49-F238E27FC236}">
              <a16:creationId xmlns:a16="http://schemas.microsoft.com/office/drawing/2014/main" xmlns="" id="{8F901B19-CCEC-4B66-800D-A9413C92B073}"/>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認定こども園・幼稚園・保育所】&#10;一人当たり面積グラフ枠">
          <a:extLst>
            <a:ext uri="{FF2B5EF4-FFF2-40B4-BE49-F238E27FC236}">
              <a16:creationId xmlns:a16="http://schemas.microsoft.com/office/drawing/2014/main" xmlns="" id="{688CDEE8-B976-4967-8FC1-9C5A1E12C451}"/>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86" name="直線コネクタ 385">
          <a:extLst>
            <a:ext uri="{FF2B5EF4-FFF2-40B4-BE49-F238E27FC236}">
              <a16:creationId xmlns:a16="http://schemas.microsoft.com/office/drawing/2014/main" xmlns="" id="{8E972397-814E-4218-A02E-10E82F0D78F6}"/>
            </a:ext>
          </a:extLst>
        </xdr:cNvPr>
        <xdr:cNvCxnSpPr/>
      </xdr:nvCxnSpPr>
      <xdr:spPr>
        <a:xfrm flipV="1">
          <a:off x="19509104" y="5633720"/>
          <a:ext cx="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87" name="【認定こども園・幼稚園・保育所】&#10;一人当たり面積最小値テキスト">
          <a:extLst>
            <a:ext uri="{FF2B5EF4-FFF2-40B4-BE49-F238E27FC236}">
              <a16:creationId xmlns:a16="http://schemas.microsoft.com/office/drawing/2014/main" xmlns="" id="{B83B38C5-4A50-4D95-90E7-47665C4C0300}"/>
            </a:ext>
          </a:extLst>
        </xdr:cNvPr>
        <xdr:cNvSpPr txBox="1"/>
      </xdr:nvSpPr>
      <xdr:spPr>
        <a:xfrm>
          <a:off x="19547840" y="701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88" name="直線コネクタ 387">
          <a:extLst>
            <a:ext uri="{FF2B5EF4-FFF2-40B4-BE49-F238E27FC236}">
              <a16:creationId xmlns:a16="http://schemas.microsoft.com/office/drawing/2014/main" xmlns="" id="{8EAB4A05-70B8-4FB7-8176-D906E245FE8C}"/>
            </a:ext>
          </a:extLst>
        </xdr:cNvPr>
        <xdr:cNvCxnSpPr/>
      </xdr:nvCxnSpPr>
      <xdr:spPr>
        <a:xfrm>
          <a:off x="19443700" y="7015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89" name="【認定こども園・幼稚園・保育所】&#10;一人当たり面積最大値テキスト">
          <a:extLst>
            <a:ext uri="{FF2B5EF4-FFF2-40B4-BE49-F238E27FC236}">
              <a16:creationId xmlns:a16="http://schemas.microsoft.com/office/drawing/2014/main" xmlns="" id="{DFDE074E-B9B8-47BE-BB50-E5D4A399DA2D}"/>
            </a:ext>
          </a:extLst>
        </xdr:cNvPr>
        <xdr:cNvSpPr txBox="1"/>
      </xdr:nvSpPr>
      <xdr:spPr>
        <a:xfrm>
          <a:off x="19547840" y="541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90" name="直線コネクタ 389">
          <a:extLst>
            <a:ext uri="{FF2B5EF4-FFF2-40B4-BE49-F238E27FC236}">
              <a16:creationId xmlns:a16="http://schemas.microsoft.com/office/drawing/2014/main" xmlns="" id="{F17AA244-0674-41E1-8340-EEF5B3CC7E0E}"/>
            </a:ext>
          </a:extLst>
        </xdr:cNvPr>
        <xdr:cNvCxnSpPr/>
      </xdr:nvCxnSpPr>
      <xdr:spPr>
        <a:xfrm>
          <a:off x="19443700" y="5633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391" name="【認定こども園・幼稚園・保育所】&#10;一人当たり面積平均値テキスト">
          <a:extLst>
            <a:ext uri="{FF2B5EF4-FFF2-40B4-BE49-F238E27FC236}">
              <a16:creationId xmlns:a16="http://schemas.microsoft.com/office/drawing/2014/main" xmlns="" id="{CC655CF7-B46A-4BC6-97B0-20217DE83335}"/>
            </a:ext>
          </a:extLst>
        </xdr:cNvPr>
        <xdr:cNvSpPr txBox="1"/>
      </xdr:nvSpPr>
      <xdr:spPr>
        <a:xfrm>
          <a:off x="1954784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92" name="フローチャート: 判断 391">
          <a:extLst>
            <a:ext uri="{FF2B5EF4-FFF2-40B4-BE49-F238E27FC236}">
              <a16:creationId xmlns:a16="http://schemas.microsoft.com/office/drawing/2014/main" xmlns="" id="{C7AA5505-6A0C-474F-95DD-F0B7F690B6A9}"/>
            </a:ext>
          </a:extLst>
        </xdr:cNvPr>
        <xdr:cNvSpPr/>
      </xdr:nvSpPr>
      <xdr:spPr>
        <a:xfrm>
          <a:off x="19458940" y="6517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93" name="フローチャート: 判断 392">
          <a:extLst>
            <a:ext uri="{FF2B5EF4-FFF2-40B4-BE49-F238E27FC236}">
              <a16:creationId xmlns:a16="http://schemas.microsoft.com/office/drawing/2014/main" xmlns="" id="{7E056E47-7B50-40C8-8930-B84413C3ED0A}"/>
            </a:ext>
          </a:extLst>
        </xdr:cNvPr>
        <xdr:cNvSpPr/>
      </xdr:nvSpPr>
      <xdr:spPr>
        <a:xfrm>
          <a:off x="18735040" y="65481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94" name="フローチャート: 判断 393">
          <a:extLst>
            <a:ext uri="{FF2B5EF4-FFF2-40B4-BE49-F238E27FC236}">
              <a16:creationId xmlns:a16="http://schemas.microsoft.com/office/drawing/2014/main" xmlns="" id="{5010B8CA-8556-497E-995F-C389256C05DB}"/>
            </a:ext>
          </a:extLst>
        </xdr:cNvPr>
        <xdr:cNvSpPr/>
      </xdr:nvSpPr>
      <xdr:spPr>
        <a:xfrm>
          <a:off x="1793748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xmlns="" id="{737547CE-200D-49C4-8A05-71E864E4D60A}"/>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xmlns="" id="{E76DDC48-4E78-43B9-A0E4-1927317EE6FB}"/>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xmlns="" id="{517107A8-85BA-4AC4-8A88-99423662A0CC}"/>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xmlns="" id="{137CADF2-6079-4D6D-8853-CC8D0D8A9FA2}"/>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xmlns="" id="{3918F8EC-5082-43B6-AAEA-58169A797BCD}"/>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134620</xdr:rowOff>
    </xdr:from>
    <xdr:to>
      <xdr:col>112</xdr:col>
      <xdr:colOff>38100</xdr:colOff>
      <xdr:row>39</xdr:row>
      <xdr:rowOff>64770</xdr:rowOff>
    </xdr:to>
    <xdr:sp macro="" textlink="">
      <xdr:nvSpPr>
        <xdr:cNvPr id="400" name="楕円 399">
          <a:extLst>
            <a:ext uri="{FF2B5EF4-FFF2-40B4-BE49-F238E27FC236}">
              <a16:creationId xmlns:a16="http://schemas.microsoft.com/office/drawing/2014/main" xmlns="" id="{12A04BA6-3558-43CD-A1E2-8897904E8EFC}"/>
            </a:ext>
          </a:extLst>
        </xdr:cNvPr>
        <xdr:cNvSpPr/>
      </xdr:nvSpPr>
      <xdr:spPr>
        <a:xfrm>
          <a:off x="18735040" y="65049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148590</xdr:rowOff>
    </xdr:from>
    <xdr:to>
      <xdr:col>107</xdr:col>
      <xdr:colOff>101600</xdr:colOff>
      <xdr:row>39</xdr:row>
      <xdr:rowOff>78740</xdr:rowOff>
    </xdr:to>
    <xdr:sp macro="" textlink="">
      <xdr:nvSpPr>
        <xdr:cNvPr id="401" name="楕円 400">
          <a:extLst>
            <a:ext uri="{FF2B5EF4-FFF2-40B4-BE49-F238E27FC236}">
              <a16:creationId xmlns:a16="http://schemas.microsoft.com/office/drawing/2014/main" xmlns="" id="{28E304CB-B051-488D-BE95-9231FB14F621}"/>
            </a:ext>
          </a:extLst>
        </xdr:cNvPr>
        <xdr:cNvSpPr/>
      </xdr:nvSpPr>
      <xdr:spPr>
        <a:xfrm>
          <a:off x="17937480" y="6518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13970</xdr:rowOff>
    </xdr:from>
    <xdr:to>
      <xdr:col>111</xdr:col>
      <xdr:colOff>177800</xdr:colOff>
      <xdr:row>39</xdr:row>
      <xdr:rowOff>27940</xdr:rowOff>
    </xdr:to>
    <xdr:cxnSp macro="">
      <xdr:nvCxnSpPr>
        <xdr:cNvPr id="402" name="直線コネクタ 401">
          <a:extLst>
            <a:ext uri="{FF2B5EF4-FFF2-40B4-BE49-F238E27FC236}">
              <a16:creationId xmlns:a16="http://schemas.microsoft.com/office/drawing/2014/main" xmlns="" id="{5C4D2833-CDA9-4EC7-9AC1-72DC8A94A5D5}"/>
            </a:ext>
          </a:extLst>
        </xdr:cNvPr>
        <xdr:cNvCxnSpPr/>
      </xdr:nvCxnSpPr>
      <xdr:spPr>
        <a:xfrm flipV="1">
          <a:off x="17988280" y="6551930"/>
          <a:ext cx="78994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102887</xdr:rowOff>
    </xdr:from>
    <xdr:ext cx="469744" cy="259045"/>
    <xdr:sp macro="" textlink="">
      <xdr:nvSpPr>
        <xdr:cNvPr id="403" name="n_1aveValue【認定こども園・幼稚園・保育所】&#10;一人当たり面積">
          <a:extLst>
            <a:ext uri="{FF2B5EF4-FFF2-40B4-BE49-F238E27FC236}">
              <a16:creationId xmlns:a16="http://schemas.microsoft.com/office/drawing/2014/main" xmlns="" id="{28F2CAE6-AB96-4615-8B48-84DFFBE7E8B2}"/>
            </a:ext>
          </a:extLst>
        </xdr:cNvPr>
        <xdr:cNvSpPr txBox="1"/>
      </xdr:nvSpPr>
      <xdr:spPr>
        <a:xfrm>
          <a:off x="18561127" y="66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115587</xdr:rowOff>
    </xdr:from>
    <xdr:ext cx="469744" cy="259045"/>
    <xdr:sp macro="" textlink="">
      <xdr:nvSpPr>
        <xdr:cNvPr id="404" name="n_2aveValue【認定こども園・幼稚園・保育所】&#10;一人当たり面積">
          <a:extLst>
            <a:ext uri="{FF2B5EF4-FFF2-40B4-BE49-F238E27FC236}">
              <a16:creationId xmlns:a16="http://schemas.microsoft.com/office/drawing/2014/main" xmlns="" id="{19D275A7-A4E2-4912-B096-F2378D16A598}"/>
            </a:ext>
          </a:extLst>
        </xdr:cNvPr>
        <xdr:cNvSpPr txBox="1"/>
      </xdr:nvSpPr>
      <xdr:spPr>
        <a:xfrm>
          <a:off x="17776267" y="665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81297</xdr:rowOff>
    </xdr:from>
    <xdr:ext cx="469744" cy="259045"/>
    <xdr:sp macro="" textlink="">
      <xdr:nvSpPr>
        <xdr:cNvPr id="405" name="n_1mainValue【認定こども園・幼稚園・保育所】&#10;一人当たり面積">
          <a:extLst>
            <a:ext uri="{FF2B5EF4-FFF2-40B4-BE49-F238E27FC236}">
              <a16:creationId xmlns:a16="http://schemas.microsoft.com/office/drawing/2014/main" xmlns="" id="{FB03B27B-E825-4688-ACD3-B0643F51C156}"/>
            </a:ext>
          </a:extLst>
        </xdr:cNvPr>
        <xdr:cNvSpPr txBox="1"/>
      </xdr:nvSpPr>
      <xdr:spPr>
        <a:xfrm>
          <a:off x="18561127" y="62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95267</xdr:rowOff>
    </xdr:from>
    <xdr:ext cx="469744" cy="259045"/>
    <xdr:sp macro="" textlink="">
      <xdr:nvSpPr>
        <xdr:cNvPr id="406" name="n_2mainValue【認定こども園・幼稚園・保育所】&#10;一人当たり面積">
          <a:extLst>
            <a:ext uri="{FF2B5EF4-FFF2-40B4-BE49-F238E27FC236}">
              <a16:creationId xmlns:a16="http://schemas.microsoft.com/office/drawing/2014/main" xmlns="" id="{CEC5C395-AB19-4096-9A26-87F3E86741DE}"/>
            </a:ext>
          </a:extLst>
        </xdr:cNvPr>
        <xdr:cNvSpPr txBox="1"/>
      </xdr:nvSpPr>
      <xdr:spPr>
        <a:xfrm>
          <a:off x="17776267" y="629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xmlns="" id="{C0361776-0052-44AE-8ED3-C4ECBABC9156}"/>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xmlns="" id="{53D61BB2-AD6A-4FC4-8DC9-58F0CC3971B3}"/>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xmlns="" id="{7385AA0E-2985-4BEE-B215-413FEDBE2DD8}"/>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xmlns="" id="{1B1E4B9A-FFFF-4E71-A978-D021F7F6C715}"/>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xmlns="" id="{D2105B0D-5707-4036-8F43-5FAA2A48999F}"/>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xmlns="" id="{811402A3-BC57-4F15-A6AD-C4438DF38A9B}"/>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xmlns="" id="{7DD40A6C-47AC-474E-956A-399512BE5E89}"/>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xmlns="" id="{9C2E991C-7246-400D-8846-FBC24BDF2A34}"/>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a:extLst>
            <a:ext uri="{FF2B5EF4-FFF2-40B4-BE49-F238E27FC236}">
              <a16:creationId xmlns:a16="http://schemas.microsoft.com/office/drawing/2014/main" xmlns="" id="{F63A2331-B0BC-4EE9-B46C-FA68883F0F53}"/>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a:extLst>
            <a:ext uri="{FF2B5EF4-FFF2-40B4-BE49-F238E27FC236}">
              <a16:creationId xmlns:a16="http://schemas.microsoft.com/office/drawing/2014/main" xmlns="" id="{B05F117F-8171-478C-9D7B-5115CBCDE23B}"/>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7" name="テキスト ボックス 416">
          <a:extLst>
            <a:ext uri="{FF2B5EF4-FFF2-40B4-BE49-F238E27FC236}">
              <a16:creationId xmlns:a16="http://schemas.microsoft.com/office/drawing/2014/main" xmlns="" id="{CE60F7EC-22F0-42D2-BF7A-D6F0D4AF0742}"/>
            </a:ext>
          </a:extLst>
        </xdr:cNvPr>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a:extLst>
            <a:ext uri="{FF2B5EF4-FFF2-40B4-BE49-F238E27FC236}">
              <a16:creationId xmlns:a16="http://schemas.microsoft.com/office/drawing/2014/main" xmlns="" id="{E1E9BB1F-3DCA-4F4C-B445-1425BCE63117}"/>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9" name="テキスト ボックス 418">
          <a:extLst>
            <a:ext uri="{FF2B5EF4-FFF2-40B4-BE49-F238E27FC236}">
              <a16:creationId xmlns:a16="http://schemas.microsoft.com/office/drawing/2014/main" xmlns="" id="{24FD403D-45E6-4AEC-8C07-D0EC0856DFE4}"/>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a:extLst>
            <a:ext uri="{FF2B5EF4-FFF2-40B4-BE49-F238E27FC236}">
              <a16:creationId xmlns:a16="http://schemas.microsoft.com/office/drawing/2014/main" xmlns="" id="{72EFE04B-648F-4557-A24B-B1495E33F447}"/>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a:extLst>
            <a:ext uri="{FF2B5EF4-FFF2-40B4-BE49-F238E27FC236}">
              <a16:creationId xmlns:a16="http://schemas.microsoft.com/office/drawing/2014/main" xmlns="" id="{37D3E068-3C33-42DC-9860-1E2164723074}"/>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a:extLst>
            <a:ext uri="{FF2B5EF4-FFF2-40B4-BE49-F238E27FC236}">
              <a16:creationId xmlns:a16="http://schemas.microsoft.com/office/drawing/2014/main" xmlns="" id="{0A0B19C3-3756-48E9-B2A1-5EC45ED2A662}"/>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a:extLst>
            <a:ext uri="{FF2B5EF4-FFF2-40B4-BE49-F238E27FC236}">
              <a16:creationId xmlns:a16="http://schemas.microsoft.com/office/drawing/2014/main" xmlns="" id="{13D7BDE6-6551-4938-879B-2D94C9D2A31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a:extLst>
            <a:ext uri="{FF2B5EF4-FFF2-40B4-BE49-F238E27FC236}">
              <a16:creationId xmlns:a16="http://schemas.microsoft.com/office/drawing/2014/main" xmlns="" id="{75D6FBBB-4524-4043-ADEE-EC72BDC38FB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a:extLst>
            <a:ext uri="{FF2B5EF4-FFF2-40B4-BE49-F238E27FC236}">
              <a16:creationId xmlns:a16="http://schemas.microsoft.com/office/drawing/2014/main" xmlns="" id="{BF3A5C99-2105-4A16-87F2-D526001742F4}"/>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a:extLst>
            <a:ext uri="{FF2B5EF4-FFF2-40B4-BE49-F238E27FC236}">
              <a16:creationId xmlns:a16="http://schemas.microsoft.com/office/drawing/2014/main" xmlns="" id="{A20E3A8B-AD61-4D3A-B497-5B0040EE4EDD}"/>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7" name="テキスト ボックス 426">
          <a:extLst>
            <a:ext uri="{FF2B5EF4-FFF2-40B4-BE49-F238E27FC236}">
              <a16:creationId xmlns:a16="http://schemas.microsoft.com/office/drawing/2014/main" xmlns="" id="{1F335FBC-17D5-40F5-8125-133810203D04}"/>
            </a:ext>
          </a:extLst>
        </xdr:cNvPr>
        <xdr:cNvSpPr txBox="1"/>
      </xdr:nvSpPr>
      <xdr:spPr>
        <a:xfrm>
          <a:off x="105615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a:extLst>
            <a:ext uri="{FF2B5EF4-FFF2-40B4-BE49-F238E27FC236}">
              <a16:creationId xmlns:a16="http://schemas.microsoft.com/office/drawing/2014/main" xmlns="" id="{03B282ED-0FD3-490F-863A-256D95760F61}"/>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a:extLst>
            <a:ext uri="{FF2B5EF4-FFF2-40B4-BE49-F238E27FC236}">
              <a16:creationId xmlns:a16="http://schemas.microsoft.com/office/drawing/2014/main" xmlns="" id="{111BAE73-3FA9-4D6E-958B-6570D92A2CFB}"/>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a:extLst>
            <a:ext uri="{FF2B5EF4-FFF2-40B4-BE49-F238E27FC236}">
              <a16:creationId xmlns:a16="http://schemas.microsoft.com/office/drawing/2014/main" xmlns="" id="{7BE34C05-68C2-4C2D-92D4-CCF798288C7B}"/>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31" name="直線コネクタ 430">
          <a:extLst>
            <a:ext uri="{FF2B5EF4-FFF2-40B4-BE49-F238E27FC236}">
              <a16:creationId xmlns:a16="http://schemas.microsoft.com/office/drawing/2014/main" xmlns="" id="{52013547-B689-4A19-942F-8278C6FF07F1}"/>
            </a:ext>
          </a:extLst>
        </xdr:cNvPr>
        <xdr:cNvCxnSpPr/>
      </xdr:nvCxnSpPr>
      <xdr:spPr>
        <a:xfrm flipV="1">
          <a:off x="14375764" y="939355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32" name="【学校施設】&#10;有形固定資産減価償却率最小値テキスト">
          <a:extLst>
            <a:ext uri="{FF2B5EF4-FFF2-40B4-BE49-F238E27FC236}">
              <a16:creationId xmlns:a16="http://schemas.microsoft.com/office/drawing/2014/main" xmlns="" id="{DDA0D4DE-3FF6-4443-BBFC-3364EAA60BB5}"/>
            </a:ext>
          </a:extLst>
        </xdr:cNvPr>
        <xdr:cNvSpPr txBox="1"/>
      </xdr:nvSpPr>
      <xdr:spPr>
        <a:xfrm>
          <a:off x="144145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33" name="直線コネクタ 432">
          <a:extLst>
            <a:ext uri="{FF2B5EF4-FFF2-40B4-BE49-F238E27FC236}">
              <a16:creationId xmlns:a16="http://schemas.microsoft.com/office/drawing/2014/main" xmlns="" id="{A189EDD9-C4D0-402E-9463-F24E6EC14FC0}"/>
            </a:ext>
          </a:extLst>
        </xdr:cNvPr>
        <xdr:cNvCxnSpPr/>
      </xdr:nvCxnSpPr>
      <xdr:spPr>
        <a:xfrm>
          <a:off x="14287500" y="10862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34" name="【学校施設】&#10;有形固定資産減価償却率最大値テキスト">
          <a:extLst>
            <a:ext uri="{FF2B5EF4-FFF2-40B4-BE49-F238E27FC236}">
              <a16:creationId xmlns:a16="http://schemas.microsoft.com/office/drawing/2014/main" xmlns="" id="{020EC272-3E22-4814-B28A-B78940CDBB96}"/>
            </a:ext>
          </a:extLst>
        </xdr:cNvPr>
        <xdr:cNvSpPr txBox="1"/>
      </xdr:nvSpPr>
      <xdr:spPr>
        <a:xfrm>
          <a:off x="14414500" y="9176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35" name="直線コネクタ 434">
          <a:extLst>
            <a:ext uri="{FF2B5EF4-FFF2-40B4-BE49-F238E27FC236}">
              <a16:creationId xmlns:a16="http://schemas.microsoft.com/office/drawing/2014/main" xmlns="" id="{0B5CA7AF-446F-4B4B-827B-AD0FA54C08AB}"/>
            </a:ext>
          </a:extLst>
        </xdr:cNvPr>
        <xdr:cNvCxnSpPr/>
      </xdr:nvCxnSpPr>
      <xdr:spPr>
        <a:xfrm>
          <a:off x="14287500" y="93935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36" name="【学校施設】&#10;有形固定資産減価償却率平均値テキスト">
          <a:extLst>
            <a:ext uri="{FF2B5EF4-FFF2-40B4-BE49-F238E27FC236}">
              <a16:creationId xmlns:a16="http://schemas.microsoft.com/office/drawing/2014/main" xmlns="" id="{CB053AEF-C81E-4709-B26F-B222610764EA}"/>
            </a:ext>
          </a:extLst>
        </xdr:cNvPr>
        <xdr:cNvSpPr txBox="1"/>
      </xdr:nvSpPr>
      <xdr:spPr>
        <a:xfrm>
          <a:off x="14414500" y="10024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7" name="フローチャート: 判断 436">
          <a:extLst>
            <a:ext uri="{FF2B5EF4-FFF2-40B4-BE49-F238E27FC236}">
              <a16:creationId xmlns:a16="http://schemas.microsoft.com/office/drawing/2014/main" xmlns="" id="{10AECD8E-C9E3-4621-A982-0654491CD280}"/>
            </a:ext>
          </a:extLst>
        </xdr:cNvPr>
        <xdr:cNvSpPr/>
      </xdr:nvSpPr>
      <xdr:spPr>
        <a:xfrm>
          <a:off x="14325600" y="100457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38" name="フローチャート: 判断 437">
          <a:extLst>
            <a:ext uri="{FF2B5EF4-FFF2-40B4-BE49-F238E27FC236}">
              <a16:creationId xmlns:a16="http://schemas.microsoft.com/office/drawing/2014/main" xmlns="" id="{CBE7F9AE-2B40-42BA-954A-FB26C089F9FE}"/>
            </a:ext>
          </a:extLst>
        </xdr:cNvPr>
        <xdr:cNvSpPr/>
      </xdr:nvSpPr>
      <xdr:spPr>
        <a:xfrm>
          <a:off x="1357884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39" name="フローチャート: 判断 438">
          <a:extLst>
            <a:ext uri="{FF2B5EF4-FFF2-40B4-BE49-F238E27FC236}">
              <a16:creationId xmlns:a16="http://schemas.microsoft.com/office/drawing/2014/main" xmlns="" id="{DB4183C8-6CAE-4754-8898-E0923AFA14BE}"/>
            </a:ext>
          </a:extLst>
        </xdr:cNvPr>
        <xdr:cNvSpPr/>
      </xdr:nvSpPr>
      <xdr:spPr>
        <a:xfrm>
          <a:off x="1280414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xmlns="" id="{786FBA6E-ECFF-47B9-9727-4F26BF472F3A}"/>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xmlns="" id="{C59C6820-184C-4627-8246-E4412AFDB025}"/>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xmlns="" id="{490A0F1B-AEDF-4BB5-B505-A77415776163}"/>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xmlns="" id="{53420E48-6DFF-4C45-9A0A-65E8680DAA43}"/>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xmlns="" id="{D94A7FC0-EEF0-48B4-BD5B-6E0C37B1519C}"/>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162560</xdr:rowOff>
    </xdr:from>
    <xdr:to>
      <xdr:col>81</xdr:col>
      <xdr:colOff>101600</xdr:colOff>
      <xdr:row>61</xdr:row>
      <xdr:rowOff>92710</xdr:rowOff>
    </xdr:to>
    <xdr:sp macro="" textlink="">
      <xdr:nvSpPr>
        <xdr:cNvPr id="445" name="楕円 444">
          <a:extLst>
            <a:ext uri="{FF2B5EF4-FFF2-40B4-BE49-F238E27FC236}">
              <a16:creationId xmlns:a16="http://schemas.microsoft.com/office/drawing/2014/main" xmlns="" id="{9AD7EE85-BA68-433A-8A16-633AE7EA7759}"/>
            </a:ext>
          </a:extLst>
        </xdr:cNvPr>
        <xdr:cNvSpPr/>
      </xdr:nvSpPr>
      <xdr:spPr>
        <a:xfrm>
          <a:off x="13578840" y="10220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46355</xdr:rowOff>
    </xdr:from>
    <xdr:to>
      <xdr:col>76</xdr:col>
      <xdr:colOff>165100</xdr:colOff>
      <xdr:row>61</xdr:row>
      <xdr:rowOff>147955</xdr:rowOff>
    </xdr:to>
    <xdr:sp macro="" textlink="">
      <xdr:nvSpPr>
        <xdr:cNvPr id="446" name="楕円 445">
          <a:extLst>
            <a:ext uri="{FF2B5EF4-FFF2-40B4-BE49-F238E27FC236}">
              <a16:creationId xmlns:a16="http://schemas.microsoft.com/office/drawing/2014/main" xmlns="" id="{A02FA895-5BA0-4C57-BB41-44C9CBCEE7FE}"/>
            </a:ext>
          </a:extLst>
        </xdr:cNvPr>
        <xdr:cNvSpPr/>
      </xdr:nvSpPr>
      <xdr:spPr>
        <a:xfrm>
          <a:off x="1280414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41910</xdr:rowOff>
    </xdr:from>
    <xdr:to>
      <xdr:col>81</xdr:col>
      <xdr:colOff>50800</xdr:colOff>
      <xdr:row>61</xdr:row>
      <xdr:rowOff>97155</xdr:rowOff>
    </xdr:to>
    <xdr:cxnSp macro="">
      <xdr:nvCxnSpPr>
        <xdr:cNvPr id="447" name="直線コネクタ 446">
          <a:extLst>
            <a:ext uri="{FF2B5EF4-FFF2-40B4-BE49-F238E27FC236}">
              <a16:creationId xmlns:a16="http://schemas.microsoft.com/office/drawing/2014/main" xmlns="" id="{1B1872D2-530B-4CC1-999B-80181C6793BD}"/>
            </a:ext>
          </a:extLst>
        </xdr:cNvPr>
        <xdr:cNvCxnSpPr/>
      </xdr:nvCxnSpPr>
      <xdr:spPr>
        <a:xfrm flipV="1">
          <a:off x="12854940" y="10267950"/>
          <a:ext cx="7747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448" name="n_1aveValue【学校施設】&#10;有形固定資産減価償却率">
          <a:extLst>
            <a:ext uri="{FF2B5EF4-FFF2-40B4-BE49-F238E27FC236}">
              <a16:creationId xmlns:a16="http://schemas.microsoft.com/office/drawing/2014/main" xmlns="" id="{C1381188-387C-4633-85AB-1FE992F6D2A4}"/>
            </a:ext>
          </a:extLst>
        </xdr:cNvPr>
        <xdr:cNvSpPr txBox="1"/>
      </xdr:nvSpPr>
      <xdr:spPr>
        <a:xfrm>
          <a:off x="134372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49" name="n_2aveValue【学校施設】&#10;有形固定資産減価償却率">
          <a:extLst>
            <a:ext uri="{FF2B5EF4-FFF2-40B4-BE49-F238E27FC236}">
              <a16:creationId xmlns:a16="http://schemas.microsoft.com/office/drawing/2014/main" xmlns="" id="{B56B8C9B-FEDE-4942-B56A-29E8FB788881}"/>
            </a:ext>
          </a:extLst>
        </xdr:cNvPr>
        <xdr:cNvSpPr txBox="1"/>
      </xdr:nvSpPr>
      <xdr:spPr>
        <a:xfrm>
          <a:off x="126752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83837</xdr:rowOff>
    </xdr:from>
    <xdr:ext cx="405111" cy="259045"/>
    <xdr:sp macro="" textlink="">
      <xdr:nvSpPr>
        <xdr:cNvPr id="450" name="n_1mainValue【学校施設】&#10;有形固定資産減価償却率">
          <a:extLst>
            <a:ext uri="{FF2B5EF4-FFF2-40B4-BE49-F238E27FC236}">
              <a16:creationId xmlns:a16="http://schemas.microsoft.com/office/drawing/2014/main" xmlns="" id="{CFA108E3-0627-409F-9B44-63E1A14CB773}"/>
            </a:ext>
          </a:extLst>
        </xdr:cNvPr>
        <xdr:cNvSpPr txBox="1"/>
      </xdr:nvSpPr>
      <xdr:spPr>
        <a:xfrm>
          <a:off x="134372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139082</xdr:rowOff>
    </xdr:from>
    <xdr:ext cx="405111" cy="259045"/>
    <xdr:sp macro="" textlink="">
      <xdr:nvSpPr>
        <xdr:cNvPr id="451" name="n_2mainValue【学校施設】&#10;有形固定資産減価償却率">
          <a:extLst>
            <a:ext uri="{FF2B5EF4-FFF2-40B4-BE49-F238E27FC236}">
              <a16:creationId xmlns:a16="http://schemas.microsoft.com/office/drawing/2014/main" xmlns="" id="{24575E40-CD84-4674-AAD4-DCB5029FE57F}"/>
            </a:ext>
          </a:extLst>
        </xdr:cNvPr>
        <xdr:cNvSpPr txBox="1"/>
      </xdr:nvSpPr>
      <xdr:spPr>
        <a:xfrm>
          <a:off x="126752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a:extLst>
            <a:ext uri="{FF2B5EF4-FFF2-40B4-BE49-F238E27FC236}">
              <a16:creationId xmlns:a16="http://schemas.microsoft.com/office/drawing/2014/main" xmlns="" id="{73FC0F95-0EB8-4073-AF2B-1100C84D3B64}"/>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a:extLst>
            <a:ext uri="{FF2B5EF4-FFF2-40B4-BE49-F238E27FC236}">
              <a16:creationId xmlns:a16="http://schemas.microsoft.com/office/drawing/2014/main" xmlns="" id="{D3CE38E1-248C-49A0-AB38-C05290661B24}"/>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a:extLst>
            <a:ext uri="{FF2B5EF4-FFF2-40B4-BE49-F238E27FC236}">
              <a16:creationId xmlns:a16="http://schemas.microsoft.com/office/drawing/2014/main" xmlns="" id="{2498C5B8-886A-44FE-85DA-E3B73824789F}"/>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a:extLst>
            <a:ext uri="{FF2B5EF4-FFF2-40B4-BE49-F238E27FC236}">
              <a16:creationId xmlns:a16="http://schemas.microsoft.com/office/drawing/2014/main" xmlns="" id="{5495D76B-9137-4EB3-AEA0-F70C9AC17608}"/>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a:extLst>
            <a:ext uri="{FF2B5EF4-FFF2-40B4-BE49-F238E27FC236}">
              <a16:creationId xmlns:a16="http://schemas.microsoft.com/office/drawing/2014/main" xmlns="" id="{B711A9E0-46E5-444B-A3EA-ABF1800114EC}"/>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a:extLst>
            <a:ext uri="{FF2B5EF4-FFF2-40B4-BE49-F238E27FC236}">
              <a16:creationId xmlns:a16="http://schemas.microsoft.com/office/drawing/2014/main" xmlns="" id="{0635F746-84E4-40DF-87D4-52F6B4B20F05}"/>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a:extLst>
            <a:ext uri="{FF2B5EF4-FFF2-40B4-BE49-F238E27FC236}">
              <a16:creationId xmlns:a16="http://schemas.microsoft.com/office/drawing/2014/main" xmlns="" id="{FF4A00FF-BFA6-4E36-A83A-E0603DE24F0C}"/>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a:extLst>
            <a:ext uri="{FF2B5EF4-FFF2-40B4-BE49-F238E27FC236}">
              <a16:creationId xmlns:a16="http://schemas.microsoft.com/office/drawing/2014/main" xmlns="" id="{D2D22B1D-5BBF-45B6-AE14-593AD1E37BD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a:extLst>
            <a:ext uri="{FF2B5EF4-FFF2-40B4-BE49-F238E27FC236}">
              <a16:creationId xmlns:a16="http://schemas.microsoft.com/office/drawing/2014/main" xmlns="" id="{36952D17-ADE9-4741-B873-A1EB38430EEE}"/>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a:extLst>
            <a:ext uri="{FF2B5EF4-FFF2-40B4-BE49-F238E27FC236}">
              <a16:creationId xmlns:a16="http://schemas.microsoft.com/office/drawing/2014/main" xmlns="" id="{CC3CEC1F-C21D-4AF8-A560-EC6499B984B7}"/>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2" name="直線コネクタ 461">
          <a:extLst>
            <a:ext uri="{FF2B5EF4-FFF2-40B4-BE49-F238E27FC236}">
              <a16:creationId xmlns:a16="http://schemas.microsoft.com/office/drawing/2014/main" xmlns="" id="{99D3088E-1F34-4E16-8D5D-A994C712EFBC}"/>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3" name="テキスト ボックス 462">
          <a:extLst>
            <a:ext uri="{FF2B5EF4-FFF2-40B4-BE49-F238E27FC236}">
              <a16:creationId xmlns:a16="http://schemas.microsoft.com/office/drawing/2014/main" xmlns="" id="{A85E63E0-E4AF-4E1C-9941-C9957D32A1F9}"/>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4" name="直線コネクタ 463">
          <a:extLst>
            <a:ext uri="{FF2B5EF4-FFF2-40B4-BE49-F238E27FC236}">
              <a16:creationId xmlns:a16="http://schemas.microsoft.com/office/drawing/2014/main" xmlns="" id="{C0B499D0-9C41-4269-9F60-1A8EDCB9CF71}"/>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5" name="テキスト ボックス 464">
          <a:extLst>
            <a:ext uri="{FF2B5EF4-FFF2-40B4-BE49-F238E27FC236}">
              <a16:creationId xmlns:a16="http://schemas.microsoft.com/office/drawing/2014/main" xmlns="" id="{E2EB6C2F-D5D3-44B7-8DEE-C2EAE33A5AA4}"/>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6" name="直線コネクタ 465">
          <a:extLst>
            <a:ext uri="{FF2B5EF4-FFF2-40B4-BE49-F238E27FC236}">
              <a16:creationId xmlns:a16="http://schemas.microsoft.com/office/drawing/2014/main" xmlns="" id="{2E8A510C-863F-4198-B4E0-E4DADD2BD755}"/>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7" name="テキスト ボックス 466">
          <a:extLst>
            <a:ext uri="{FF2B5EF4-FFF2-40B4-BE49-F238E27FC236}">
              <a16:creationId xmlns:a16="http://schemas.microsoft.com/office/drawing/2014/main" xmlns="" id="{55681663-B948-4D45-A7D6-F482D4E091B7}"/>
            </a:ext>
          </a:extLst>
        </xdr:cNvPr>
        <xdr:cNvSpPr txBox="1"/>
      </xdr:nvSpPr>
      <xdr:spPr>
        <a:xfrm>
          <a:off x="1563072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8" name="直線コネクタ 467">
          <a:extLst>
            <a:ext uri="{FF2B5EF4-FFF2-40B4-BE49-F238E27FC236}">
              <a16:creationId xmlns:a16="http://schemas.microsoft.com/office/drawing/2014/main" xmlns="" id="{AA8B281E-F584-4120-AC7A-61FFF7E0E4DC}"/>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9" name="テキスト ボックス 468">
          <a:extLst>
            <a:ext uri="{FF2B5EF4-FFF2-40B4-BE49-F238E27FC236}">
              <a16:creationId xmlns:a16="http://schemas.microsoft.com/office/drawing/2014/main" xmlns="" id="{EC03588E-169C-4C43-81AA-49765AC6D6ED}"/>
            </a:ext>
          </a:extLst>
        </xdr:cNvPr>
        <xdr:cNvSpPr txBox="1"/>
      </xdr:nvSpPr>
      <xdr:spPr>
        <a:xfrm>
          <a:off x="15630721" y="9550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0" name="直線コネクタ 469">
          <a:extLst>
            <a:ext uri="{FF2B5EF4-FFF2-40B4-BE49-F238E27FC236}">
              <a16:creationId xmlns:a16="http://schemas.microsoft.com/office/drawing/2014/main" xmlns="" id="{96BF82CB-A0EE-4136-875B-A43F5A7EAC3E}"/>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71" name="テキスト ボックス 470">
          <a:extLst>
            <a:ext uri="{FF2B5EF4-FFF2-40B4-BE49-F238E27FC236}">
              <a16:creationId xmlns:a16="http://schemas.microsoft.com/office/drawing/2014/main" xmlns="" id="{007FC796-CDCE-4940-BEC6-79BEDA39CB90}"/>
            </a:ext>
          </a:extLst>
        </xdr:cNvPr>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a:extLst>
            <a:ext uri="{FF2B5EF4-FFF2-40B4-BE49-F238E27FC236}">
              <a16:creationId xmlns:a16="http://schemas.microsoft.com/office/drawing/2014/main" xmlns="" id="{96036178-E522-4309-ADC9-39CAF266E38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3" name="テキスト ボックス 472">
          <a:extLst>
            <a:ext uri="{FF2B5EF4-FFF2-40B4-BE49-F238E27FC236}">
              <a16:creationId xmlns:a16="http://schemas.microsoft.com/office/drawing/2014/main" xmlns="" id="{33124C13-DB70-4AF1-9648-8F53304ED2FC}"/>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a:extLst>
            <a:ext uri="{FF2B5EF4-FFF2-40B4-BE49-F238E27FC236}">
              <a16:creationId xmlns:a16="http://schemas.microsoft.com/office/drawing/2014/main" xmlns="" id="{9998F78A-BCAA-4206-835A-513919A99957}"/>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75" name="直線コネクタ 474">
          <a:extLst>
            <a:ext uri="{FF2B5EF4-FFF2-40B4-BE49-F238E27FC236}">
              <a16:creationId xmlns:a16="http://schemas.microsoft.com/office/drawing/2014/main" xmlns="" id="{E73406FA-C081-4E0D-9967-62209C35C60B}"/>
            </a:ext>
          </a:extLst>
        </xdr:cNvPr>
        <xdr:cNvCxnSpPr/>
      </xdr:nvCxnSpPr>
      <xdr:spPr>
        <a:xfrm flipV="1">
          <a:off x="19509104" y="9390355"/>
          <a:ext cx="0" cy="1340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76" name="【学校施設】&#10;一人当たり面積最小値テキスト">
          <a:extLst>
            <a:ext uri="{FF2B5EF4-FFF2-40B4-BE49-F238E27FC236}">
              <a16:creationId xmlns:a16="http://schemas.microsoft.com/office/drawing/2014/main" xmlns="" id="{620EA3A8-B447-46BC-9BB6-A9241D9A8ACF}"/>
            </a:ext>
          </a:extLst>
        </xdr:cNvPr>
        <xdr:cNvSpPr txBox="1"/>
      </xdr:nvSpPr>
      <xdr:spPr>
        <a:xfrm>
          <a:off x="19547840" y="1073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77" name="直線コネクタ 476">
          <a:extLst>
            <a:ext uri="{FF2B5EF4-FFF2-40B4-BE49-F238E27FC236}">
              <a16:creationId xmlns:a16="http://schemas.microsoft.com/office/drawing/2014/main" xmlns="" id="{4DC57FEC-A94C-441D-857F-F595327ACEB0}"/>
            </a:ext>
          </a:extLst>
        </xdr:cNvPr>
        <xdr:cNvCxnSpPr/>
      </xdr:nvCxnSpPr>
      <xdr:spPr>
        <a:xfrm>
          <a:off x="19443700" y="107310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78" name="【学校施設】&#10;一人当たり面積最大値テキスト">
          <a:extLst>
            <a:ext uri="{FF2B5EF4-FFF2-40B4-BE49-F238E27FC236}">
              <a16:creationId xmlns:a16="http://schemas.microsoft.com/office/drawing/2014/main" xmlns="" id="{31281260-E226-46F0-ADAE-031E336C1E6D}"/>
            </a:ext>
          </a:extLst>
        </xdr:cNvPr>
        <xdr:cNvSpPr txBox="1"/>
      </xdr:nvSpPr>
      <xdr:spPr>
        <a:xfrm>
          <a:off x="19547840" y="917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79" name="直線コネクタ 478">
          <a:extLst>
            <a:ext uri="{FF2B5EF4-FFF2-40B4-BE49-F238E27FC236}">
              <a16:creationId xmlns:a16="http://schemas.microsoft.com/office/drawing/2014/main" xmlns="" id="{266BEA91-2E61-49A2-8378-6ADC6DA1E016}"/>
            </a:ext>
          </a:extLst>
        </xdr:cNvPr>
        <xdr:cNvCxnSpPr/>
      </xdr:nvCxnSpPr>
      <xdr:spPr>
        <a:xfrm>
          <a:off x="19443700" y="93903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80" name="【学校施設】&#10;一人当たり面積平均値テキスト">
          <a:extLst>
            <a:ext uri="{FF2B5EF4-FFF2-40B4-BE49-F238E27FC236}">
              <a16:creationId xmlns:a16="http://schemas.microsoft.com/office/drawing/2014/main" xmlns="" id="{2C08B484-131E-48CF-9154-9A31602A6D15}"/>
            </a:ext>
          </a:extLst>
        </xdr:cNvPr>
        <xdr:cNvSpPr txBox="1"/>
      </xdr:nvSpPr>
      <xdr:spPr>
        <a:xfrm>
          <a:off x="19547840" y="10445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81" name="フローチャート: 判断 480">
          <a:extLst>
            <a:ext uri="{FF2B5EF4-FFF2-40B4-BE49-F238E27FC236}">
              <a16:creationId xmlns:a16="http://schemas.microsoft.com/office/drawing/2014/main" xmlns="" id="{F22AA0E7-6609-44CC-817E-72EEB1EC7BF0}"/>
            </a:ext>
          </a:extLst>
        </xdr:cNvPr>
        <xdr:cNvSpPr/>
      </xdr:nvSpPr>
      <xdr:spPr>
        <a:xfrm>
          <a:off x="19458940" y="104668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82" name="フローチャート: 判断 481">
          <a:extLst>
            <a:ext uri="{FF2B5EF4-FFF2-40B4-BE49-F238E27FC236}">
              <a16:creationId xmlns:a16="http://schemas.microsoft.com/office/drawing/2014/main" xmlns="" id="{F060C062-E8F2-4416-A9AC-9EA47732A919}"/>
            </a:ext>
          </a:extLst>
        </xdr:cNvPr>
        <xdr:cNvSpPr/>
      </xdr:nvSpPr>
      <xdr:spPr>
        <a:xfrm>
          <a:off x="18735040" y="104388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83" name="フローチャート: 判断 482">
          <a:extLst>
            <a:ext uri="{FF2B5EF4-FFF2-40B4-BE49-F238E27FC236}">
              <a16:creationId xmlns:a16="http://schemas.microsoft.com/office/drawing/2014/main" xmlns="" id="{8A9A6F33-448D-41D2-9356-E14681FFFD77}"/>
            </a:ext>
          </a:extLst>
        </xdr:cNvPr>
        <xdr:cNvSpPr/>
      </xdr:nvSpPr>
      <xdr:spPr>
        <a:xfrm>
          <a:off x="17937480" y="104747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xmlns="" id="{B7392F05-FD22-48F1-AB5C-3969618F462A}"/>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xmlns="" id="{27526B5C-81C5-4526-9743-69BE369E6159}"/>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xmlns="" id="{F33E334D-7CFE-47E2-969D-17612D60BF8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xmlns="" id="{051A14C2-F104-47ED-8991-F2692CC946CA}"/>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xmlns="" id="{9DA04137-457D-4B7C-9D96-C043E861096D}"/>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76988</xdr:rowOff>
    </xdr:from>
    <xdr:to>
      <xdr:col>112</xdr:col>
      <xdr:colOff>38100</xdr:colOff>
      <xdr:row>61</xdr:row>
      <xdr:rowOff>7138</xdr:rowOff>
    </xdr:to>
    <xdr:sp macro="" textlink="">
      <xdr:nvSpPr>
        <xdr:cNvPr id="489" name="楕円 488">
          <a:extLst>
            <a:ext uri="{FF2B5EF4-FFF2-40B4-BE49-F238E27FC236}">
              <a16:creationId xmlns:a16="http://schemas.microsoft.com/office/drawing/2014/main" xmlns="" id="{B9605A4C-3993-400A-B8F5-84DF899A6A9F}"/>
            </a:ext>
          </a:extLst>
        </xdr:cNvPr>
        <xdr:cNvSpPr/>
      </xdr:nvSpPr>
      <xdr:spPr>
        <a:xfrm>
          <a:off x="18735040" y="101353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154254</xdr:rowOff>
    </xdr:from>
    <xdr:to>
      <xdr:col>107</xdr:col>
      <xdr:colOff>101600</xdr:colOff>
      <xdr:row>63</xdr:row>
      <xdr:rowOff>84404</xdr:rowOff>
    </xdr:to>
    <xdr:sp macro="" textlink="">
      <xdr:nvSpPr>
        <xdr:cNvPr id="490" name="楕円 489">
          <a:extLst>
            <a:ext uri="{FF2B5EF4-FFF2-40B4-BE49-F238E27FC236}">
              <a16:creationId xmlns:a16="http://schemas.microsoft.com/office/drawing/2014/main" xmlns="" id="{C653859F-1659-4454-B8C6-9037D835A433}"/>
            </a:ext>
          </a:extLst>
        </xdr:cNvPr>
        <xdr:cNvSpPr/>
      </xdr:nvSpPr>
      <xdr:spPr>
        <a:xfrm>
          <a:off x="17937480" y="105479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127788</xdr:rowOff>
    </xdr:from>
    <xdr:to>
      <xdr:col>111</xdr:col>
      <xdr:colOff>177800</xdr:colOff>
      <xdr:row>63</xdr:row>
      <xdr:rowOff>33604</xdr:rowOff>
    </xdr:to>
    <xdr:cxnSp macro="">
      <xdr:nvCxnSpPr>
        <xdr:cNvPr id="491" name="直線コネクタ 490">
          <a:extLst>
            <a:ext uri="{FF2B5EF4-FFF2-40B4-BE49-F238E27FC236}">
              <a16:creationId xmlns:a16="http://schemas.microsoft.com/office/drawing/2014/main" xmlns="" id="{38B6D54E-822F-43D3-838C-4E41DEC527DA}"/>
            </a:ext>
          </a:extLst>
        </xdr:cNvPr>
        <xdr:cNvCxnSpPr/>
      </xdr:nvCxnSpPr>
      <xdr:spPr>
        <a:xfrm flipV="1">
          <a:off x="17988280" y="10186188"/>
          <a:ext cx="789940" cy="40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137863</xdr:rowOff>
    </xdr:from>
    <xdr:ext cx="469744" cy="259045"/>
    <xdr:sp macro="" textlink="">
      <xdr:nvSpPr>
        <xdr:cNvPr id="492" name="n_1aveValue【学校施設】&#10;一人当たり面積">
          <a:extLst>
            <a:ext uri="{FF2B5EF4-FFF2-40B4-BE49-F238E27FC236}">
              <a16:creationId xmlns:a16="http://schemas.microsoft.com/office/drawing/2014/main" xmlns="" id="{96AB9D1F-7737-4805-9B39-243A6D5C49C8}"/>
            </a:ext>
          </a:extLst>
        </xdr:cNvPr>
        <xdr:cNvSpPr txBox="1"/>
      </xdr:nvSpPr>
      <xdr:spPr>
        <a:xfrm>
          <a:off x="18561127" y="1053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493" name="n_2aveValue【学校施設】&#10;一人当たり面積">
          <a:extLst>
            <a:ext uri="{FF2B5EF4-FFF2-40B4-BE49-F238E27FC236}">
              <a16:creationId xmlns:a16="http://schemas.microsoft.com/office/drawing/2014/main" xmlns="" id="{2541252F-C8F5-4999-8628-433C2577ECEF}"/>
            </a:ext>
          </a:extLst>
        </xdr:cNvPr>
        <xdr:cNvSpPr txBox="1"/>
      </xdr:nvSpPr>
      <xdr:spPr>
        <a:xfrm>
          <a:off x="1777626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23665</xdr:rowOff>
    </xdr:from>
    <xdr:ext cx="469744" cy="259045"/>
    <xdr:sp macro="" textlink="">
      <xdr:nvSpPr>
        <xdr:cNvPr id="494" name="n_1mainValue【学校施設】&#10;一人当たり面積">
          <a:extLst>
            <a:ext uri="{FF2B5EF4-FFF2-40B4-BE49-F238E27FC236}">
              <a16:creationId xmlns:a16="http://schemas.microsoft.com/office/drawing/2014/main" xmlns="" id="{916CA143-0564-4208-9D6E-5CA0621678DA}"/>
            </a:ext>
          </a:extLst>
        </xdr:cNvPr>
        <xdr:cNvSpPr txBox="1"/>
      </xdr:nvSpPr>
      <xdr:spPr>
        <a:xfrm>
          <a:off x="18561127" y="991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75531</xdr:rowOff>
    </xdr:from>
    <xdr:ext cx="469744" cy="259045"/>
    <xdr:sp macro="" textlink="">
      <xdr:nvSpPr>
        <xdr:cNvPr id="495" name="n_2mainValue【学校施設】&#10;一人当たり面積">
          <a:extLst>
            <a:ext uri="{FF2B5EF4-FFF2-40B4-BE49-F238E27FC236}">
              <a16:creationId xmlns:a16="http://schemas.microsoft.com/office/drawing/2014/main" xmlns="" id="{23114824-13CB-4353-B1EC-16B952444CA7}"/>
            </a:ext>
          </a:extLst>
        </xdr:cNvPr>
        <xdr:cNvSpPr txBox="1"/>
      </xdr:nvSpPr>
      <xdr:spPr>
        <a:xfrm>
          <a:off x="17776267" y="1063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a:extLst>
            <a:ext uri="{FF2B5EF4-FFF2-40B4-BE49-F238E27FC236}">
              <a16:creationId xmlns:a16="http://schemas.microsoft.com/office/drawing/2014/main" xmlns="" id="{CFC19F46-3290-4AE6-A97E-B64F874DA8F6}"/>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a:extLst>
            <a:ext uri="{FF2B5EF4-FFF2-40B4-BE49-F238E27FC236}">
              <a16:creationId xmlns:a16="http://schemas.microsoft.com/office/drawing/2014/main" xmlns="" id="{41B00E39-DF7C-4363-89A0-E9B4299BC264}"/>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a:extLst>
            <a:ext uri="{FF2B5EF4-FFF2-40B4-BE49-F238E27FC236}">
              <a16:creationId xmlns:a16="http://schemas.microsoft.com/office/drawing/2014/main" xmlns="" id="{764F2EB8-2E68-4533-B3D4-3C7C8B29D62E}"/>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a:extLst>
            <a:ext uri="{FF2B5EF4-FFF2-40B4-BE49-F238E27FC236}">
              <a16:creationId xmlns:a16="http://schemas.microsoft.com/office/drawing/2014/main" xmlns="" id="{3856F70D-3B8E-4B55-B32A-3812221F183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a:extLst>
            <a:ext uri="{FF2B5EF4-FFF2-40B4-BE49-F238E27FC236}">
              <a16:creationId xmlns:a16="http://schemas.microsoft.com/office/drawing/2014/main" xmlns="" id="{D6BA5066-22AA-44CC-AC5A-766BDCDF7CB6}"/>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a:extLst>
            <a:ext uri="{FF2B5EF4-FFF2-40B4-BE49-F238E27FC236}">
              <a16:creationId xmlns:a16="http://schemas.microsoft.com/office/drawing/2014/main" xmlns="" id="{0C1B0D6B-8A6A-4887-84AD-59DE746C01EE}"/>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a:extLst>
            <a:ext uri="{FF2B5EF4-FFF2-40B4-BE49-F238E27FC236}">
              <a16:creationId xmlns:a16="http://schemas.microsoft.com/office/drawing/2014/main" xmlns="" id="{5E23DB5D-AFC8-4959-A402-A14AB231C0EB}"/>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a:extLst>
            <a:ext uri="{FF2B5EF4-FFF2-40B4-BE49-F238E27FC236}">
              <a16:creationId xmlns:a16="http://schemas.microsoft.com/office/drawing/2014/main" xmlns="" id="{C1CD525A-2B98-4790-8D20-9D306F6B954C}"/>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4" name="正方形/長方形 503">
          <a:extLst>
            <a:ext uri="{FF2B5EF4-FFF2-40B4-BE49-F238E27FC236}">
              <a16:creationId xmlns:a16="http://schemas.microsoft.com/office/drawing/2014/main" xmlns="" id="{3AB92E63-F4D0-474A-96AC-A0A1C8A0285B}"/>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5" name="正方形/長方形 504">
          <a:extLst>
            <a:ext uri="{FF2B5EF4-FFF2-40B4-BE49-F238E27FC236}">
              <a16:creationId xmlns:a16="http://schemas.microsoft.com/office/drawing/2014/main" xmlns="" id="{AA6653BB-37BD-43BA-8AAD-EC319A2A41AE}"/>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6" name="正方形/長方形 505">
          <a:extLst>
            <a:ext uri="{FF2B5EF4-FFF2-40B4-BE49-F238E27FC236}">
              <a16:creationId xmlns:a16="http://schemas.microsoft.com/office/drawing/2014/main" xmlns="" id="{0CFB4620-B658-4810-AEBC-9497DEE407A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7" name="正方形/長方形 506">
          <a:extLst>
            <a:ext uri="{FF2B5EF4-FFF2-40B4-BE49-F238E27FC236}">
              <a16:creationId xmlns:a16="http://schemas.microsoft.com/office/drawing/2014/main" xmlns="" id="{D82AC3C4-0F61-4AF8-8DB0-B96A029768E2}"/>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8" name="正方形/長方形 507">
          <a:extLst>
            <a:ext uri="{FF2B5EF4-FFF2-40B4-BE49-F238E27FC236}">
              <a16:creationId xmlns:a16="http://schemas.microsoft.com/office/drawing/2014/main" xmlns="" id="{B81187C8-9068-459A-8C17-B4285522A0E9}"/>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9" name="正方形/長方形 508">
          <a:extLst>
            <a:ext uri="{FF2B5EF4-FFF2-40B4-BE49-F238E27FC236}">
              <a16:creationId xmlns:a16="http://schemas.microsoft.com/office/drawing/2014/main" xmlns="" id="{A02DE398-DFA9-4541-A4B8-7CDFEFCC69D6}"/>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0" name="正方形/長方形 509">
          <a:extLst>
            <a:ext uri="{FF2B5EF4-FFF2-40B4-BE49-F238E27FC236}">
              <a16:creationId xmlns:a16="http://schemas.microsoft.com/office/drawing/2014/main" xmlns="" id="{7CB87A89-0A19-4F97-88BD-D18518947A6C}"/>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1" name="正方形/長方形 510">
          <a:extLst>
            <a:ext uri="{FF2B5EF4-FFF2-40B4-BE49-F238E27FC236}">
              <a16:creationId xmlns:a16="http://schemas.microsoft.com/office/drawing/2014/main" xmlns="" id="{299A23D7-F5C8-403E-BB62-C22459E7076B}"/>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2" name="正方形/長方形 511">
          <a:extLst>
            <a:ext uri="{FF2B5EF4-FFF2-40B4-BE49-F238E27FC236}">
              <a16:creationId xmlns:a16="http://schemas.microsoft.com/office/drawing/2014/main" xmlns="" id="{B9012409-C380-4BD3-95FB-681F215E8713}"/>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3" name="正方形/長方形 512">
          <a:extLst>
            <a:ext uri="{FF2B5EF4-FFF2-40B4-BE49-F238E27FC236}">
              <a16:creationId xmlns:a16="http://schemas.microsoft.com/office/drawing/2014/main" xmlns="" id="{73C29638-17F0-4E12-9358-2DD0982D2979}"/>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4" name="正方形/長方形 513">
          <a:extLst>
            <a:ext uri="{FF2B5EF4-FFF2-40B4-BE49-F238E27FC236}">
              <a16:creationId xmlns:a16="http://schemas.microsoft.com/office/drawing/2014/main" xmlns="" id="{879E09BE-BDB8-4C4D-A44B-86E256A6DC1A}"/>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5" name="正方形/長方形 514">
          <a:extLst>
            <a:ext uri="{FF2B5EF4-FFF2-40B4-BE49-F238E27FC236}">
              <a16:creationId xmlns:a16="http://schemas.microsoft.com/office/drawing/2014/main" xmlns="" id="{526B2DFA-CC69-45D9-AB11-DED45E597374}"/>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6" name="正方形/長方形 515">
          <a:extLst>
            <a:ext uri="{FF2B5EF4-FFF2-40B4-BE49-F238E27FC236}">
              <a16:creationId xmlns:a16="http://schemas.microsoft.com/office/drawing/2014/main" xmlns="" id="{9BCC5F80-9B2F-4FF9-980F-461F5D7B5D24}"/>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7" name="正方形/長方形 516">
          <a:extLst>
            <a:ext uri="{FF2B5EF4-FFF2-40B4-BE49-F238E27FC236}">
              <a16:creationId xmlns:a16="http://schemas.microsoft.com/office/drawing/2014/main" xmlns="" id="{3E4B279D-F161-4BC8-A474-04773F973C96}"/>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8" name="正方形/長方形 517">
          <a:extLst>
            <a:ext uri="{FF2B5EF4-FFF2-40B4-BE49-F238E27FC236}">
              <a16:creationId xmlns:a16="http://schemas.microsoft.com/office/drawing/2014/main" xmlns="" id="{3E65650C-5176-486B-A663-9C8242EC7E9C}"/>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9" name="正方形/長方形 518">
          <a:extLst>
            <a:ext uri="{FF2B5EF4-FFF2-40B4-BE49-F238E27FC236}">
              <a16:creationId xmlns:a16="http://schemas.microsoft.com/office/drawing/2014/main" xmlns="" id="{653EF6E8-5EB9-4C9F-8AC1-22211841CCB1}"/>
            </a:ext>
          </a:extLst>
        </xdr:cNvPr>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20" name="正方形/長方形 519">
          <a:extLst>
            <a:ext uri="{FF2B5EF4-FFF2-40B4-BE49-F238E27FC236}">
              <a16:creationId xmlns:a16="http://schemas.microsoft.com/office/drawing/2014/main" xmlns="" id="{1EB163C3-F9EB-4F74-B76C-E7493ECFC86A}"/>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1" name="正方形/長方形 520">
          <a:extLst>
            <a:ext uri="{FF2B5EF4-FFF2-40B4-BE49-F238E27FC236}">
              <a16:creationId xmlns:a16="http://schemas.microsoft.com/office/drawing/2014/main" xmlns="" id="{F739300D-7180-498A-B88B-5E6686BD9821}"/>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2" name="正方形/長方形 521">
          <a:extLst>
            <a:ext uri="{FF2B5EF4-FFF2-40B4-BE49-F238E27FC236}">
              <a16:creationId xmlns:a16="http://schemas.microsoft.com/office/drawing/2014/main" xmlns="" id="{9A3DC40E-40A8-4CB2-9F6D-53C3D659D3F2}"/>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3" name="正方形/長方形 522">
          <a:extLst>
            <a:ext uri="{FF2B5EF4-FFF2-40B4-BE49-F238E27FC236}">
              <a16:creationId xmlns:a16="http://schemas.microsoft.com/office/drawing/2014/main" xmlns="" id="{7ACAE69E-77EF-4833-A5DD-E07B9FCDAC6C}"/>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4" name="正方形/長方形 523">
          <a:extLst>
            <a:ext uri="{FF2B5EF4-FFF2-40B4-BE49-F238E27FC236}">
              <a16:creationId xmlns:a16="http://schemas.microsoft.com/office/drawing/2014/main" xmlns="" id="{BEB97226-564F-4BCE-AAD3-5F8695603FF6}"/>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5" name="正方形/長方形 524">
          <a:extLst>
            <a:ext uri="{FF2B5EF4-FFF2-40B4-BE49-F238E27FC236}">
              <a16:creationId xmlns:a16="http://schemas.microsoft.com/office/drawing/2014/main" xmlns="" id="{CE194D74-D110-494A-8E7A-4F099D41FE96}"/>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6" name="正方形/長方形 525">
          <a:extLst>
            <a:ext uri="{FF2B5EF4-FFF2-40B4-BE49-F238E27FC236}">
              <a16:creationId xmlns:a16="http://schemas.microsoft.com/office/drawing/2014/main" xmlns="" id="{A6423020-7225-4FBD-93A7-5728C098AB47}"/>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7" name="正方形/長方形 526">
          <a:extLst>
            <a:ext uri="{FF2B5EF4-FFF2-40B4-BE49-F238E27FC236}">
              <a16:creationId xmlns:a16="http://schemas.microsoft.com/office/drawing/2014/main" xmlns="" id="{4680E7EF-0869-45D8-9F55-C13C60A12F95}"/>
            </a:ext>
          </a:extLst>
        </xdr:cNvPr>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28" name="正方形/長方形 527">
          <a:extLst>
            <a:ext uri="{FF2B5EF4-FFF2-40B4-BE49-F238E27FC236}">
              <a16:creationId xmlns:a16="http://schemas.microsoft.com/office/drawing/2014/main" xmlns="" id="{DD7CFBA0-A71B-4F3A-A55B-81107634D868}"/>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9" name="正方形/長方形 528">
          <a:extLst>
            <a:ext uri="{FF2B5EF4-FFF2-40B4-BE49-F238E27FC236}">
              <a16:creationId xmlns:a16="http://schemas.microsoft.com/office/drawing/2014/main" xmlns="" id="{E3D3F5D1-DFD6-43D3-8CD4-2DF1A248B893}"/>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0" name="テキスト ボックス 529">
          <a:extLst>
            <a:ext uri="{FF2B5EF4-FFF2-40B4-BE49-F238E27FC236}">
              <a16:creationId xmlns:a16="http://schemas.microsoft.com/office/drawing/2014/main" xmlns="" id="{AFB1538A-A52D-4A78-96C6-161A556BB3ED}"/>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類似団体と比較して特に有形固定資産減価償却率が高くなっている施設は、</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道路</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保育所・幼稚園</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である。</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保育所・幼稚園</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については有形固定資産減価償却率が</a:t>
          </a:r>
          <a:r>
            <a:rPr kumimoji="1" lang="en-US" altLang="ja-JP" sz="1300">
              <a:solidFill>
                <a:schemeClr val="dk1"/>
              </a:solidFill>
              <a:effectLst/>
              <a:latin typeface="+mn-lt"/>
              <a:ea typeface="+mn-ea"/>
              <a:cs typeface="+mn-cs"/>
            </a:rPr>
            <a:t>75.8</a:t>
          </a:r>
          <a:r>
            <a:rPr kumimoji="1" lang="ja-JP" altLang="ja-JP" sz="1300">
              <a:solidFill>
                <a:schemeClr val="dk1"/>
              </a:solidFill>
              <a:effectLst/>
              <a:latin typeface="+mn-lt"/>
              <a:ea typeface="+mn-ea"/>
              <a:cs typeface="+mn-cs"/>
            </a:rPr>
            <a:t>％となっており、全国平均・高知県平均・類似団体の平均を大きく上回っている状況である。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しかし、</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保育所・幼稚園</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は保育所幼稚園高台移転事業を検討しており、竣工すれば有形固定資産減価償却率は減少する事が予想される。</a:t>
          </a:r>
          <a:endParaRPr lang="ja-JP" altLang="ja-JP" sz="1300">
            <a:effectLst/>
          </a:endParaRPr>
        </a:p>
        <a:p>
          <a:r>
            <a:rPr kumimoji="1" lang="ja-JP" altLang="en-US"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道路</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については有形固定資産減価償却率が</a:t>
          </a:r>
          <a:r>
            <a:rPr kumimoji="1" lang="en-US" altLang="ja-JP" sz="1300">
              <a:solidFill>
                <a:schemeClr val="dk1"/>
              </a:solidFill>
              <a:effectLst/>
              <a:latin typeface="+mn-lt"/>
              <a:ea typeface="+mn-ea"/>
              <a:cs typeface="+mn-cs"/>
            </a:rPr>
            <a:t>63.3</a:t>
          </a:r>
          <a:r>
            <a:rPr kumimoji="1" lang="ja-JP" altLang="ja-JP" sz="1300">
              <a:solidFill>
                <a:schemeClr val="dk1"/>
              </a:solidFill>
              <a:effectLst/>
              <a:latin typeface="+mn-lt"/>
              <a:ea typeface="+mn-ea"/>
              <a:cs typeface="+mn-cs"/>
            </a:rPr>
            <a:t>％であり全国平均・高知県平均・類似団体平均を上回っている状況である。これについては国、県、近隣市町村とも連携しながら効果的・効率的な維持管理手法で事業を進めていく。</a:t>
          </a:r>
          <a:endParaRPr lang="ja-JP" altLang="ja-JP" sz="13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B61D3DCC-7CD1-4858-B0BD-BE989079D7B6}"/>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DB74EB8D-6F8C-43C2-A7C6-1EBFAD52A35D}"/>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518F4BB1-40A4-4CD3-AF61-89A53F301221}"/>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4E3716B5-6C40-4DA2-ADA9-0C18776906DE}"/>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高知県田野町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A209EFC1-0DD9-4AA0-8DB4-C579BBF1C231}"/>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D1BE2FBC-FA0B-4DFF-8287-E1CA687C82E1}"/>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E0073B03-0AE2-4C38-BC2B-342D32820027}"/>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63EBF82E-15D9-4189-828B-4A70CFA42A45}"/>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60FACAAC-659F-4120-9803-80549FC6BDC7}"/>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93A67FD5-00CF-4EEB-84BB-290B9527609F}"/>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2,675
2,666
6.53
2,848,532
2,757,067
31,040
1,434,095
2,539,975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EEBEB36E-25F9-4D51-B3E0-292C33272CA2}"/>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2331B3CA-FCD2-43FB-A038-DAF10A596645}"/>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C36C66B6-3687-44A6-953D-3C706289F825}"/>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2F3D6999-B9BC-430D-84EC-EA7989C3C393}"/>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F815C6E5-8294-489A-905C-6193C500D937}"/>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21183D46-ED66-4962-8DB7-1215E152B49F}"/>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2C299D2F-7B03-479B-A367-36A8A2E949DC}"/>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D19E0DE9-04A5-4647-BBD4-E2270F1F3BE1}"/>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263822ED-357C-49DF-B011-CE7D14419A89}"/>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8AC99788-0751-4D67-B097-23BA35644182}"/>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BBC23D27-D6BB-4FA8-8BC1-0B9963FB79A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F877E3E-38CC-417D-B06B-A3F292650B52}"/>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6B10D021-BC7A-4D23-8586-52B74723BA3C}"/>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B84522DF-E5B9-49BE-BCA8-38B54E4ABB3D}"/>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CE334EE2-3F9E-458A-8E28-ECA9BA82B7DE}"/>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A85D7768-680C-41FF-889A-8BE574C69555}"/>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48D43EFC-C2DB-4A6C-88B1-5C1656D99DD3}"/>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9C9BC131-7CDA-4118-BD89-E01C87F5932D}"/>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3F4F9B8D-ED1B-4617-B1FA-6789314D43E7}"/>
            </a:ext>
          </a:extLst>
        </xdr:cNvPr>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70F5398F-632E-493D-97D0-0198A908BAB9}"/>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4355A723-CB7C-45A6-9B1D-C7A7493191E1}"/>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1451EFD0-D55E-4E9B-A617-05C555F2CA5A}"/>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AB805FF5-8283-4F99-8B9D-FFADA1174123}"/>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862479A2-4E04-49DF-9766-BBE45BD59D23}"/>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26273ABE-4A6D-4B66-8281-1B7C8D4C56D3}"/>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A780D74D-A866-465B-A0F0-EEF5E948DC26}"/>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3405143E-1B7D-4B5A-9C54-DDC14F845F04}"/>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BCF616DD-DA64-4C97-9A2B-EDC3E3663CFD}"/>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BEE2DC7A-D8DD-4C46-88FC-500A7268EAAB}"/>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96522365-849A-41EF-B5A5-56CD66878B9C}"/>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xmlns="" id="{72B4C7B5-D524-4CC9-A686-42742411F6F1}"/>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xmlns="" id="{D09DA61A-FD6E-4ED2-A4BE-E1BD6C3A17A4}"/>
            </a:ext>
          </a:extLst>
        </xdr:cNvPr>
        <xdr:cNvSpPr txBox="1"/>
      </xdr:nvSpPr>
      <xdr:spPr>
        <a:xfrm>
          <a:off x="377341" y="694056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xmlns="" id="{D031F13E-19CE-4ED4-9204-507ED52326BC}"/>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xmlns="" id="{EDD6F54D-4D08-4E47-8D10-B38B524D6A76}"/>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xmlns="" id="{563B8C1C-EB53-46AD-BD2F-8E2B08F69937}"/>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xmlns="" id="{8C209C85-9E12-4916-ABD1-26FA7BC75C63}"/>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xmlns="" id="{1B670B83-3422-4F59-8387-56C0014427D8}"/>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xmlns="" id="{832885BB-14CA-4563-A329-6F75D59B3B2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xmlns="" id="{7A508DA3-32B4-4080-A36A-B323F43B4FE1}"/>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xmlns="" id="{22A76471-84DC-4678-8FA8-D5F74A2D1C61}"/>
            </a:ext>
          </a:extLst>
        </xdr:cNvPr>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xmlns="" id="{2E6ABD58-2CF3-4113-B30C-2431849FE345}"/>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xmlns="" id="{D7494350-FD8D-4DA3-B831-A37425F6E15E}"/>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xmlns="" id="{8F2761DE-D99E-424E-AF41-39CAD87C87BB}"/>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xmlns="" id="{445A3903-FEB5-4A79-8515-4F5E3C4828DE}"/>
            </a:ext>
          </a:extLst>
        </xdr:cNvPr>
        <xdr:cNvCxnSpPr/>
      </xdr:nvCxnSpPr>
      <xdr:spPr>
        <a:xfrm flipV="1">
          <a:off x="4086225" y="583946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xmlns="" id="{AC33AD44-3569-4667-A983-E8CCACB28F71}"/>
            </a:ext>
          </a:extLst>
        </xdr:cNvPr>
        <xdr:cNvSpPr txBox="1"/>
      </xdr:nvSpPr>
      <xdr:spPr>
        <a:xfrm>
          <a:off x="4124960" y="70828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xmlns="" id="{62066633-CF50-4739-9893-72F702A60E59}"/>
            </a:ext>
          </a:extLst>
        </xdr:cNvPr>
        <xdr:cNvCxnSpPr/>
      </xdr:nvCxnSpPr>
      <xdr:spPr>
        <a:xfrm>
          <a:off x="402082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xmlns="" id="{911726BA-F541-4475-8E9B-49C28D9EA5F4}"/>
            </a:ext>
          </a:extLst>
        </xdr:cNvPr>
        <xdr:cNvSpPr txBox="1"/>
      </xdr:nvSpPr>
      <xdr:spPr>
        <a:xfrm>
          <a:off x="4124960" y="56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xmlns="" id="{CC1E7CF5-B8F0-4DDE-A4B7-2021E41D730E}"/>
            </a:ext>
          </a:extLst>
        </xdr:cNvPr>
        <xdr:cNvCxnSpPr/>
      </xdr:nvCxnSpPr>
      <xdr:spPr>
        <a:xfrm>
          <a:off x="4020820" y="5839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82567</xdr:rowOff>
    </xdr:from>
    <xdr:ext cx="405111" cy="259045"/>
    <xdr:sp macro="" textlink="">
      <xdr:nvSpPr>
        <xdr:cNvPr id="60" name="【図書館】&#10;有形固定資産減価償却率平均値テキスト">
          <a:extLst>
            <a:ext uri="{FF2B5EF4-FFF2-40B4-BE49-F238E27FC236}">
              <a16:creationId xmlns:a16="http://schemas.microsoft.com/office/drawing/2014/main" xmlns="" id="{F6F6D175-ADD6-413C-976B-6BDDA2AE2F22}"/>
            </a:ext>
          </a:extLst>
        </xdr:cNvPr>
        <xdr:cNvSpPr txBox="1"/>
      </xdr:nvSpPr>
      <xdr:spPr>
        <a:xfrm>
          <a:off x="4124960" y="6620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104140</xdr:rowOff>
    </xdr:from>
    <xdr:to>
      <xdr:col>24</xdr:col>
      <xdr:colOff>114300</xdr:colOff>
      <xdr:row>40</xdr:row>
      <xdr:rowOff>34290</xdr:rowOff>
    </xdr:to>
    <xdr:sp macro="" textlink="">
      <xdr:nvSpPr>
        <xdr:cNvPr id="61" name="フローチャート: 判断 60">
          <a:extLst>
            <a:ext uri="{FF2B5EF4-FFF2-40B4-BE49-F238E27FC236}">
              <a16:creationId xmlns:a16="http://schemas.microsoft.com/office/drawing/2014/main" xmlns="" id="{95D549C0-6EF4-40FA-ABF4-CBC9B1E7D69A}"/>
            </a:ext>
          </a:extLst>
        </xdr:cNvPr>
        <xdr:cNvSpPr/>
      </xdr:nvSpPr>
      <xdr:spPr>
        <a:xfrm>
          <a:off x="4036060" y="6642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90170</xdr:rowOff>
    </xdr:from>
    <xdr:to>
      <xdr:col>20</xdr:col>
      <xdr:colOff>38100</xdr:colOff>
      <xdr:row>39</xdr:row>
      <xdr:rowOff>20320</xdr:rowOff>
    </xdr:to>
    <xdr:sp macro="" textlink="">
      <xdr:nvSpPr>
        <xdr:cNvPr id="62" name="フローチャート: 判断 61">
          <a:extLst>
            <a:ext uri="{FF2B5EF4-FFF2-40B4-BE49-F238E27FC236}">
              <a16:creationId xmlns:a16="http://schemas.microsoft.com/office/drawing/2014/main" xmlns="" id="{B46B47D2-E770-4CE3-8FB1-7C950042900F}"/>
            </a:ext>
          </a:extLst>
        </xdr:cNvPr>
        <xdr:cNvSpPr/>
      </xdr:nvSpPr>
      <xdr:spPr>
        <a:xfrm>
          <a:off x="3312160" y="64604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36847</xdr:rowOff>
    </xdr:from>
    <xdr:ext cx="405111" cy="259045"/>
    <xdr:sp macro="" textlink="">
      <xdr:nvSpPr>
        <xdr:cNvPr id="63" name="n_1aveValue【図書館】&#10;有形固定資産減価償却率">
          <a:extLst>
            <a:ext uri="{FF2B5EF4-FFF2-40B4-BE49-F238E27FC236}">
              <a16:creationId xmlns:a16="http://schemas.microsoft.com/office/drawing/2014/main" xmlns="" id="{261A59CE-5D51-47AC-B8D4-0DC7C8C81AAF}"/>
            </a:ext>
          </a:extLst>
        </xdr:cNvPr>
        <xdr:cNvSpPr txBox="1"/>
      </xdr:nvSpPr>
      <xdr:spPr>
        <a:xfrm>
          <a:off x="317056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107950</xdr:rowOff>
    </xdr:from>
    <xdr:to>
      <xdr:col>15</xdr:col>
      <xdr:colOff>101600</xdr:colOff>
      <xdr:row>39</xdr:row>
      <xdr:rowOff>38100</xdr:rowOff>
    </xdr:to>
    <xdr:sp macro="" textlink="">
      <xdr:nvSpPr>
        <xdr:cNvPr id="64" name="フローチャート: 判断 63">
          <a:extLst>
            <a:ext uri="{FF2B5EF4-FFF2-40B4-BE49-F238E27FC236}">
              <a16:creationId xmlns:a16="http://schemas.microsoft.com/office/drawing/2014/main" xmlns="" id="{026E169B-4153-40B7-ABEE-70AA24F95A95}"/>
            </a:ext>
          </a:extLst>
        </xdr:cNvPr>
        <xdr:cNvSpPr/>
      </xdr:nvSpPr>
      <xdr:spPr>
        <a:xfrm>
          <a:off x="2514600" y="6478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29227</xdr:rowOff>
    </xdr:from>
    <xdr:ext cx="405111" cy="259045"/>
    <xdr:sp macro="" textlink="">
      <xdr:nvSpPr>
        <xdr:cNvPr id="65" name="n_2aveValue【図書館】&#10;有形固定資産減価償却率">
          <a:extLst>
            <a:ext uri="{FF2B5EF4-FFF2-40B4-BE49-F238E27FC236}">
              <a16:creationId xmlns:a16="http://schemas.microsoft.com/office/drawing/2014/main" xmlns="" id="{963EA510-4469-4E12-B13D-6E69B69B3883}"/>
            </a:ext>
          </a:extLst>
        </xdr:cNvPr>
        <xdr:cNvSpPr txBox="1"/>
      </xdr:nvSpPr>
      <xdr:spPr>
        <a:xfrm>
          <a:off x="2385704" y="6567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FB6891F-4779-42F1-90AD-55BA048F478F}"/>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BAF5EBDD-3814-4C4E-AB35-6E78101D6B6F}"/>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6BFD3A74-EC92-44AC-848A-4147F1B45DDA}"/>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F7A9B23E-5C2A-41EE-B06E-BF58FD19E875}"/>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7C8FC9CA-920D-4342-883B-27A333AE0CC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134620</xdr:rowOff>
    </xdr:from>
    <xdr:to>
      <xdr:col>15</xdr:col>
      <xdr:colOff>101600</xdr:colOff>
      <xdr:row>38</xdr:row>
      <xdr:rowOff>64770</xdr:rowOff>
    </xdr:to>
    <xdr:sp macro="" textlink="">
      <xdr:nvSpPr>
        <xdr:cNvPr id="71" name="楕円 70">
          <a:extLst>
            <a:ext uri="{FF2B5EF4-FFF2-40B4-BE49-F238E27FC236}">
              <a16:creationId xmlns:a16="http://schemas.microsoft.com/office/drawing/2014/main" xmlns="" id="{C42F7FFF-D631-4018-B129-A87DA1697E11}"/>
            </a:ext>
          </a:extLst>
        </xdr:cNvPr>
        <xdr:cNvSpPr/>
      </xdr:nvSpPr>
      <xdr:spPr>
        <a:xfrm>
          <a:off x="2514600" y="6337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81297</xdr:rowOff>
    </xdr:from>
    <xdr:ext cx="405111" cy="259045"/>
    <xdr:sp macro="" textlink="">
      <xdr:nvSpPr>
        <xdr:cNvPr id="72" name="n_2mainValue【図書館】&#10;有形固定資産減価償却率">
          <a:extLst>
            <a:ext uri="{FF2B5EF4-FFF2-40B4-BE49-F238E27FC236}">
              <a16:creationId xmlns:a16="http://schemas.microsoft.com/office/drawing/2014/main" xmlns="" id="{E7B555FD-3B67-492B-80E5-B57022F6EDF3}"/>
            </a:ext>
          </a:extLst>
        </xdr:cNvPr>
        <xdr:cNvSpPr txBox="1"/>
      </xdr:nvSpPr>
      <xdr:spPr>
        <a:xfrm>
          <a:off x="2385704" y="6116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a:extLst>
            <a:ext uri="{FF2B5EF4-FFF2-40B4-BE49-F238E27FC236}">
              <a16:creationId xmlns:a16="http://schemas.microsoft.com/office/drawing/2014/main" xmlns="" id="{8D16FAAE-BF65-46BE-B565-3BF8E3E6079E}"/>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a:extLst>
            <a:ext uri="{FF2B5EF4-FFF2-40B4-BE49-F238E27FC236}">
              <a16:creationId xmlns:a16="http://schemas.microsoft.com/office/drawing/2014/main" xmlns="" id="{6319A4A0-96EF-4343-9E6F-D6990DA1AFB6}"/>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a:extLst>
            <a:ext uri="{FF2B5EF4-FFF2-40B4-BE49-F238E27FC236}">
              <a16:creationId xmlns:a16="http://schemas.microsoft.com/office/drawing/2014/main" xmlns="" id="{687509D5-8EAD-4A6D-B411-E6D2E0B97285}"/>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a:extLst>
            <a:ext uri="{FF2B5EF4-FFF2-40B4-BE49-F238E27FC236}">
              <a16:creationId xmlns:a16="http://schemas.microsoft.com/office/drawing/2014/main" xmlns="" id="{575E0F0E-265F-4DF4-89C9-0C6A4D1E70DF}"/>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a:extLst>
            <a:ext uri="{FF2B5EF4-FFF2-40B4-BE49-F238E27FC236}">
              <a16:creationId xmlns:a16="http://schemas.microsoft.com/office/drawing/2014/main" xmlns="" id="{30431A6F-CBE3-4194-AFBC-E7E39A999EE4}"/>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a:extLst>
            <a:ext uri="{FF2B5EF4-FFF2-40B4-BE49-F238E27FC236}">
              <a16:creationId xmlns:a16="http://schemas.microsoft.com/office/drawing/2014/main" xmlns="" id="{B4F2555E-2AC6-4EE8-AC96-242598750208}"/>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a:extLst>
            <a:ext uri="{FF2B5EF4-FFF2-40B4-BE49-F238E27FC236}">
              <a16:creationId xmlns:a16="http://schemas.microsoft.com/office/drawing/2014/main" xmlns="" id="{B56E7402-F0C0-43F7-8D5A-ACEA5A8C1C34}"/>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a:extLst>
            <a:ext uri="{FF2B5EF4-FFF2-40B4-BE49-F238E27FC236}">
              <a16:creationId xmlns:a16="http://schemas.microsoft.com/office/drawing/2014/main" xmlns="" id="{63DBFB7D-75F8-4D8F-92F5-8DF1A7A8E44E}"/>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a:extLst>
            <a:ext uri="{FF2B5EF4-FFF2-40B4-BE49-F238E27FC236}">
              <a16:creationId xmlns:a16="http://schemas.microsoft.com/office/drawing/2014/main" xmlns="" id="{2D7E3B9A-7ADC-4AC8-8977-AB17840FC161}"/>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a:extLst>
            <a:ext uri="{FF2B5EF4-FFF2-40B4-BE49-F238E27FC236}">
              <a16:creationId xmlns:a16="http://schemas.microsoft.com/office/drawing/2014/main" xmlns="" id="{546353D1-31C7-4EE1-BA33-23E03790CD6F}"/>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3" name="直線コネクタ 82">
          <a:extLst>
            <a:ext uri="{FF2B5EF4-FFF2-40B4-BE49-F238E27FC236}">
              <a16:creationId xmlns:a16="http://schemas.microsoft.com/office/drawing/2014/main" xmlns="" id="{5501D21E-B289-4074-8B9A-D6DC543DFCFD}"/>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4" name="テキスト ボックス 83">
          <a:extLst>
            <a:ext uri="{FF2B5EF4-FFF2-40B4-BE49-F238E27FC236}">
              <a16:creationId xmlns:a16="http://schemas.microsoft.com/office/drawing/2014/main" xmlns="" id="{ECA19A5F-EB7A-4A84-AD76-A82EC77F4A0D}"/>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5" name="直線コネクタ 84">
          <a:extLst>
            <a:ext uri="{FF2B5EF4-FFF2-40B4-BE49-F238E27FC236}">
              <a16:creationId xmlns:a16="http://schemas.microsoft.com/office/drawing/2014/main" xmlns="" id="{D94B8B88-0AAC-4DCE-B1C9-D60686628671}"/>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6" name="テキスト ボックス 85">
          <a:extLst>
            <a:ext uri="{FF2B5EF4-FFF2-40B4-BE49-F238E27FC236}">
              <a16:creationId xmlns:a16="http://schemas.microsoft.com/office/drawing/2014/main" xmlns="" id="{E4ABA443-3E01-4419-92D8-B191C666113F}"/>
            </a:ext>
          </a:extLst>
        </xdr:cNvPr>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7" name="直線コネクタ 86">
          <a:extLst>
            <a:ext uri="{FF2B5EF4-FFF2-40B4-BE49-F238E27FC236}">
              <a16:creationId xmlns:a16="http://schemas.microsoft.com/office/drawing/2014/main" xmlns="" id="{190B330B-C8C8-43C3-924A-A2721F691E1F}"/>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88" name="テキスト ボックス 87">
          <a:extLst>
            <a:ext uri="{FF2B5EF4-FFF2-40B4-BE49-F238E27FC236}">
              <a16:creationId xmlns:a16="http://schemas.microsoft.com/office/drawing/2014/main" xmlns="" id="{46FAF169-EB1D-4D02-A3C2-D942D13895D5}"/>
            </a:ext>
          </a:extLst>
        </xdr:cNvPr>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89" name="直線コネクタ 88">
          <a:extLst>
            <a:ext uri="{FF2B5EF4-FFF2-40B4-BE49-F238E27FC236}">
              <a16:creationId xmlns:a16="http://schemas.microsoft.com/office/drawing/2014/main" xmlns="" id="{00F5B6F4-E633-4067-8788-58238012E919}"/>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0" name="テキスト ボックス 89">
          <a:extLst>
            <a:ext uri="{FF2B5EF4-FFF2-40B4-BE49-F238E27FC236}">
              <a16:creationId xmlns:a16="http://schemas.microsoft.com/office/drawing/2014/main" xmlns="" id="{EC966199-F04D-4803-B322-50C0617F0DC3}"/>
            </a:ext>
          </a:extLst>
        </xdr:cNvPr>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1" name="直線コネクタ 90">
          <a:extLst>
            <a:ext uri="{FF2B5EF4-FFF2-40B4-BE49-F238E27FC236}">
              <a16:creationId xmlns:a16="http://schemas.microsoft.com/office/drawing/2014/main" xmlns="" id="{52B1BD31-A81E-4586-9C95-42152C37C11D}"/>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2" name="テキスト ボックス 91">
          <a:extLst>
            <a:ext uri="{FF2B5EF4-FFF2-40B4-BE49-F238E27FC236}">
              <a16:creationId xmlns:a16="http://schemas.microsoft.com/office/drawing/2014/main" xmlns="" id="{7C64B593-836A-4229-BF31-59B6B96A2831}"/>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3" name="【図書館】&#10;一人当たり面積グラフ枠">
          <a:extLst>
            <a:ext uri="{FF2B5EF4-FFF2-40B4-BE49-F238E27FC236}">
              <a16:creationId xmlns:a16="http://schemas.microsoft.com/office/drawing/2014/main" xmlns="" id="{AC586A4B-6DD1-47E1-845F-8EC4715C69F7}"/>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39624</xdr:rowOff>
    </xdr:from>
    <xdr:to>
      <xdr:col>54</xdr:col>
      <xdr:colOff>189865</xdr:colOff>
      <xdr:row>41</xdr:row>
      <xdr:rowOff>35052</xdr:rowOff>
    </xdr:to>
    <xdr:cxnSp macro="">
      <xdr:nvCxnSpPr>
        <xdr:cNvPr id="94" name="直線コネクタ 93">
          <a:extLst>
            <a:ext uri="{FF2B5EF4-FFF2-40B4-BE49-F238E27FC236}">
              <a16:creationId xmlns:a16="http://schemas.microsoft.com/office/drawing/2014/main" xmlns="" id="{69311ED2-9A16-4D87-BB15-C93BEE3C998B}"/>
            </a:ext>
          </a:extLst>
        </xdr:cNvPr>
        <xdr:cNvCxnSpPr/>
      </xdr:nvCxnSpPr>
      <xdr:spPr>
        <a:xfrm flipV="1">
          <a:off x="9219565" y="5739384"/>
          <a:ext cx="0" cy="116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38879</xdr:rowOff>
    </xdr:from>
    <xdr:ext cx="469744" cy="259045"/>
    <xdr:sp macro="" textlink="">
      <xdr:nvSpPr>
        <xdr:cNvPr id="95" name="【図書館】&#10;一人当たり面積最小値テキスト">
          <a:extLst>
            <a:ext uri="{FF2B5EF4-FFF2-40B4-BE49-F238E27FC236}">
              <a16:creationId xmlns:a16="http://schemas.microsoft.com/office/drawing/2014/main" xmlns="" id="{1D14BB92-2553-4F1E-AF3E-E98CBFC0B286}"/>
            </a:ext>
          </a:extLst>
        </xdr:cNvPr>
        <xdr:cNvSpPr txBox="1"/>
      </xdr:nvSpPr>
      <xdr:spPr>
        <a:xfrm>
          <a:off x="9258300"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35052</xdr:rowOff>
    </xdr:from>
    <xdr:to>
      <xdr:col>55</xdr:col>
      <xdr:colOff>88900</xdr:colOff>
      <xdr:row>41</xdr:row>
      <xdr:rowOff>35052</xdr:rowOff>
    </xdr:to>
    <xdr:cxnSp macro="">
      <xdr:nvCxnSpPr>
        <xdr:cNvPr id="96" name="直線コネクタ 95">
          <a:extLst>
            <a:ext uri="{FF2B5EF4-FFF2-40B4-BE49-F238E27FC236}">
              <a16:creationId xmlns:a16="http://schemas.microsoft.com/office/drawing/2014/main" xmlns="" id="{414EB579-2D59-4814-8E49-8D28BD46D397}"/>
            </a:ext>
          </a:extLst>
        </xdr:cNvPr>
        <xdr:cNvCxnSpPr/>
      </xdr:nvCxnSpPr>
      <xdr:spPr>
        <a:xfrm>
          <a:off x="9154160" y="69082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157751</xdr:rowOff>
    </xdr:from>
    <xdr:ext cx="469744" cy="259045"/>
    <xdr:sp macro="" textlink="">
      <xdr:nvSpPr>
        <xdr:cNvPr id="97" name="【図書館】&#10;一人当たり面積最大値テキスト">
          <a:extLst>
            <a:ext uri="{FF2B5EF4-FFF2-40B4-BE49-F238E27FC236}">
              <a16:creationId xmlns:a16="http://schemas.microsoft.com/office/drawing/2014/main" xmlns="" id="{A1B3235F-FD56-4578-B014-F483B2EDF973}"/>
            </a:ext>
          </a:extLst>
        </xdr:cNvPr>
        <xdr:cNvSpPr txBox="1"/>
      </xdr:nvSpPr>
      <xdr:spPr>
        <a:xfrm>
          <a:off x="9258300" y="552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39624</xdr:rowOff>
    </xdr:from>
    <xdr:to>
      <xdr:col>55</xdr:col>
      <xdr:colOff>88900</xdr:colOff>
      <xdr:row>34</xdr:row>
      <xdr:rowOff>39624</xdr:rowOff>
    </xdr:to>
    <xdr:cxnSp macro="">
      <xdr:nvCxnSpPr>
        <xdr:cNvPr id="98" name="直線コネクタ 97">
          <a:extLst>
            <a:ext uri="{FF2B5EF4-FFF2-40B4-BE49-F238E27FC236}">
              <a16:creationId xmlns:a16="http://schemas.microsoft.com/office/drawing/2014/main" xmlns="" id="{05712C19-EBD4-4243-A32E-5FDBD88A9A09}"/>
            </a:ext>
          </a:extLst>
        </xdr:cNvPr>
        <xdr:cNvCxnSpPr/>
      </xdr:nvCxnSpPr>
      <xdr:spPr>
        <a:xfrm>
          <a:off x="9154160" y="57393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120413</xdr:rowOff>
    </xdr:from>
    <xdr:ext cx="469744" cy="259045"/>
    <xdr:sp macro="" textlink="">
      <xdr:nvSpPr>
        <xdr:cNvPr id="99" name="【図書館】&#10;一人当たり面積平均値テキスト">
          <a:extLst>
            <a:ext uri="{FF2B5EF4-FFF2-40B4-BE49-F238E27FC236}">
              <a16:creationId xmlns:a16="http://schemas.microsoft.com/office/drawing/2014/main" xmlns="" id="{8ACA108A-B9EE-48E5-999B-3BCC93712DAA}"/>
            </a:ext>
          </a:extLst>
        </xdr:cNvPr>
        <xdr:cNvSpPr txBox="1"/>
      </xdr:nvSpPr>
      <xdr:spPr>
        <a:xfrm>
          <a:off x="9258300" y="6490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141986</xdr:rowOff>
    </xdr:from>
    <xdr:to>
      <xdr:col>55</xdr:col>
      <xdr:colOff>50800</xdr:colOff>
      <xdr:row>39</xdr:row>
      <xdr:rowOff>72136</xdr:rowOff>
    </xdr:to>
    <xdr:sp macro="" textlink="">
      <xdr:nvSpPr>
        <xdr:cNvPr id="100" name="フローチャート: 判断 99">
          <a:extLst>
            <a:ext uri="{FF2B5EF4-FFF2-40B4-BE49-F238E27FC236}">
              <a16:creationId xmlns:a16="http://schemas.microsoft.com/office/drawing/2014/main" xmlns="" id="{92111D34-566C-43C6-AE13-7B7C7600A866}"/>
            </a:ext>
          </a:extLst>
        </xdr:cNvPr>
        <xdr:cNvSpPr/>
      </xdr:nvSpPr>
      <xdr:spPr>
        <a:xfrm>
          <a:off x="9192260" y="65123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130556</xdr:rowOff>
    </xdr:from>
    <xdr:to>
      <xdr:col>50</xdr:col>
      <xdr:colOff>165100</xdr:colOff>
      <xdr:row>39</xdr:row>
      <xdr:rowOff>60706</xdr:rowOff>
    </xdr:to>
    <xdr:sp macro="" textlink="">
      <xdr:nvSpPr>
        <xdr:cNvPr id="101" name="フローチャート: 判断 100">
          <a:extLst>
            <a:ext uri="{FF2B5EF4-FFF2-40B4-BE49-F238E27FC236}">
              <a16:creationId xmlns:a16="http://schemas.microsoft.com/office/drawing/2014/main" xmlns="" id="{C35586F3-911B-46DF-9EFD-ED95FC8944B0}"/>
            </a:ext>
          </a:extLst>
        </xdr:cNvPr>
        <xdr:cNvSpPr/>
      </xdr:nvSpPr>
      <xdr:spPr>
        <a:xfrm>
          <a:off x="8445500" y="65008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77233</xdr:rowOff>
    </xdr:from>
    <xdr:ext cx="469744" cy="259045"/>
    <xdr:sp macro="" textlink="">
      <xdr:nvSpPr>
        <xdr:cNvPr id="102" name="n_1aveValue【図書館】&#10;一人当たり面積">
          <a:extLst>
            <a:ext uri="{FF2B5EF4-FFF2-40B4-BE49-F238E27FC236}">
              <a16:creationId xmlns:a16="http://schemas.microsoft.com/office/drawing/2014/main" xmlns="" id="{A0526329-113B-473C-8C86-41D9D1FEE174}"/>
            </a:ext>
          </a:extLst>
        </xdr:cNvPr>
        <xdr:cNvSpPr txBox="1"/>
      </xdr:nvSpPr>
      <xdr:spPr>
        <a:xfrm>
          <a:off x="8271587" y="627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87122</xdr:rowOff>
    </xdr:from>
    <xdr:to>
      <xdr:col>46</xdr:col>
      <xdr:colOff>38100</xdr:colOff>
      <xdr:row>39</xdr:row>
      <xdr:rowOff>17272</xdr:rowOff>
    </xdr:to>
    <xdr:sp macro="" textlink="">
      <xdr:nvSpPr>
        <xdr:cNvPr id="103" name="フローチャート: 判断 102">
          <a:extLst>
            <a:ext uri="{FF2B5EF4-FFF2-40B4-BE49-F238E27FC236}">
              <a16:creationId xmlns:a16="http://schemas.microsoft.com/office/drawing/2014/main" xmlns="" id="{8E973731-90D0-41E4-AA0E-B7007999576F}"/>
            </a:ext>
          </a:extLst>
        </xdr:cNvPr>
        <xdr:cNvSpPr/>
      </xdr:nvSpPr>
      <xdr:spPr>
        <a:xfrm>
          <a:off x="7670800" y="64574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33799</xdr:rowOff>
    </xdr:from>
    <xdr:ext cx="469744" cy="259045"/>
    <xdr:sp macro="" textlink="">
      <xdr:nvSpPr>
        <xdr:cNvPr id="104" name="n_2aveValue【図書館】&#10;一人当たり面積">
          <a:extLst>
            <a:ext uri="{FF2B5EF4-FFF2-40B4-BE49-F238E27FC236}">
              <a16:creationId xmlns:a16="http://schemas.microsoft.com/office/drawing/2014/main" xmlns="" id="{50CDDAFF-737C-482F-BC35-3AA57B2CF885}"/>
            </a:ext>
          </a:extLst>
        </xdr:cNvPr>
        <xdr:cNvSpPr txBox="1"/>
      </xdr:nvSpPr>
      <xdr:spPr>
        <a:xfrm>
          <a:off x="7509587" y="623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5" name="テキスト ボックス 104">
          <a:extLst>
            <a:ext uri="{FF2B5EF4-FFF2-40B4-BE49-F238E27FC236}">
              <a16:creationId xmlns:a16="http://schemas.microsoft.com/office/drawing/2014/main" xmlns="" id="{106D6592-0A2E-49CC-A178-B33D9A308867}"/>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a:extLst>
            <a:ext uri="{FF2B5EF4-FFF2-40B4-BE49-F238E27FC236}">
              <a16:creationId xmlns:a16="http://schemas.microsoft.com/office/drawing/2014/main" xmlns="" id="{F1F9E1A0-9CB4-4614-86E3-BBA387DBFB02}"/>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a:extLst>
            <a:ext uri="{FF2B5EF4-FFF2-40B4-BE49-F238E27FC236}">
              <a16:creationId xmlns:a16="http://schemas.microsoft.com/office/drawing/2014/main" xmlns="" id="{86086D6A-5D2E-4F03-8D91-1514EEE9F05E}"/>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xmlns="" id="{2AD33624-6B2A-4C59-97C2-5DB9EFE88473}"/>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xmlns="" id="{47F94C46-D596-40AF-9B97-8CD0386A965C}"/>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66548</xdr:rowOff>
    </xdr:from>
    <xdr:to>
      <xdr:col>46</xdr:col>
      <xdr:colOff>38100</xdr:colOff>
      <xdr:row>39</xdr:row>
      <xdr:rowOff>168148</xdr:rowOff>
    </xdr:to>
    <xdr:sp macro="" textlink="">
      <xdr:nvSpPr>
        <xdr:cNvPr id="110" name="楕円 109">
          <a:extLst>
            <a:ext uri="{FF2B5EF4-FFF2-40B4-BE49-F238E27FC236}">
              <a16:creationId xmlns:a16="http://schemas.microsoft.com/office/drawing/2014/main" xmlns="" id="{17AD9E42-B760-4961-A48B-AE952B5D43EE}"/>
            </a:ext>
          </a:extLst>
        </xdr:cNvPr>
        <xdr:cNvSpPr/>
      </xdr:nvSpPr>
      <xdr:spPr>
        <a:xfrm>
          <a:off x="7670800" y="66045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159275</xdr:rowOff>
    </xdr:from>
    <xdr:ext cx="469744" cy="259045"/>
    <xdr:sp macro="" textlink="">
      <xdr:nvSpPr>
        <xdr:cNvPr id="111" name="n_2mainValue【図書館】&#10;一人当たり面積">
          <a:extLst>
            <a:ext uri="{FF2B5EF4-FFF2-40B4-BE49-F238E27FC236}">
              <a16:creationId xmlns:a16="http://schemas.microsoft.com/office/drawing/2014/main" xmlns="" id="{0CAEFE48-F346-4712-B5FC-C4034A422177}"/>
            </a:ext>
          </a:extLst>
        </xdr:cNvPr>
        <xdr:cNvSpPr txBox="1"/>
      </xdr:nvSpPr>
      <xdr:spPr>
        <a:xfrm>
          <a:off x="7509587"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2" name="正方形/長方形 111">
          <a:extLst>
            <a:ext uri="{FF2B5EF4-FFF2-40B4-BE49-F238E27FC236}">
              <a16:creationId xmlns:a16="http://schemas.microsoft.com/office/drawing/2014/main" xmlns="" id="{B7051F59-B4D5-4066-8EF3-009893DC146B}"/>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3" name="正方形/長方形 112">
          <a:extLst>
            <a:ext uri="{FF2B5EF4-FFF2-40B4-BE49-F238E27FC236}">
              <a16:creationId xmlns:a16="http://schemas.microsoft.com/office/drawing/2014/main" xmlns="" id="{C5F8772B-3D91-48A9-A7AF-8756D87B1BF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4" name="正方形/長方形 113">
          <a:extLst>
            <a:ext uri="{FF2B5EF4-FFF2-40B4-BE49-F238E27FC236}">
              <a16:creationId xmlns:a16="http://schemas.microsoft.com/office/drawing/2014/main" xmlns="" id="{5E8F587D-47FC-4FB3-B4AA-0C291EBE2FB2}"/>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5" name="正方形/長方形 114">
          <a:extLst>
            <a:ext uri="{FF2B5EF4-FFF2-40B4-BE49-F238E27FC236}">
              <a16:creationId xmlns:a16="http://schemas.microsoft.com/office/drawing/2014/main" xmlns="" id="{5DF0EE85-4489-4811-A43E-D2F0086FA99B}"/>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6" name="正方形/長方形 115">
          <a:extLst>
            <a:ext uri="{FF2B5EF4-FFF2-40B4-BE49-F238E27FC236}">
              <a16:creationId xmlns:a16="http://schemas.microsoft.com/office/drawing/2014/main" xmlns="" id="{537C72B0-DAF8-4565-BB54-BBC5B39D57DD}"/>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7" name="正方形/長方形 116">
          <a:extLst>
            <a:ext uri="{FF2B5EF4-FFF2-40B4-BE49-F238E27FC236}">
              <a16:creationId xmlns:a16="http://schemas.microsoft.com/office/drawing/2014/main" xmlns="" id="{5AFED03C-86FC-4F4F-8713-6317202DA58B}"/>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8" name="正方形/長方形 117">
          <a:extLst>
            <a:ext uri="{FF2B5EF4-FFF2-40B4-BE49-F238E27FC236}">
              <a16:creationId xmlns:a16="http://schemas.microsoft.com/office/drawing/2014/main" xmlns="" id="{78C0FBC8-C8FB-49DA-BC19-193B611C799B}"/>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9" name="正方形/長方形 118">
          <a:extLst>
            <a:ext uri="{FF2B5EF4-FFF2-40B4-BE49-F238E27FC236}">
              <a16:creationId xmlns:a16="http://schemas.microsoft.com/office/drawing/2014/main" xmlns="" id="{3840796C-5752-44FD-B009-D65E4597D505}"/>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0" name="テキスト ボックス 119">
          <a:extLst>
            <a:ext uri="{FF2B5EF4-FFF2-40B4-BE49-F238E27FC236}">
              <a16:creationId xmlns:a16="http://schemas.microsoft.com/office/drawing/2014/main" xmlns="" id="{2E2B83AE-B458-48E4-9998-E6D5C4AE34ED}"/>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1" name="直線コネクタ 120">
          <a:extLst>
            <a:ext uri="{FF2B5EF4-FFF2-40B4-BE49-F238E27FC236}">
              <a16:creationId xmlns:a16="http://schemas.microsoft.com/office/drawing/2014/main" xmlns="" id="{E68A26A8-3F37-44C8-AEDC-7B7A52945553}"/>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2" name="テキスト ボックス 121">
          <a:extLst>
            <a:ext uri="{FF2B5EF4-FFF2-40B4-BE49-F238E27FC236}">
              <a16:creationId xmlns:a16="http://schemas.microsoft.com/office/drawing/2014/main" xmlns="" id="{A6A4B5B8-6F3B-4BB7-B286-08CFECE8CF3B}"/>
            </a:ext>
          </a:extLst>
        </xdr:cNvPr>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3" name="直線コネクタ 122">
          <a:extLst>
            <a:ext uri="{FF2B5EF4-FFF2-40B4-BE49-F238E27FC236}">
              <a16:creationId xmlns:a16="http://schemas.microsoft.com/office/drawing/2014/main" xmlns="" id="{52E34B91-7A99-49A8-B369-80A636775829}"/>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4" name="テキスト ボックス 123">
          <a:extLst>
            <a:ext uri="{FF2B5EF4-FFF2-40B4-BE49-F238E27FC236}">
              <a16:creationId xmlns:a16="http://schemas.microsoft.com/office/drawing/2014/main" xmlns="" id="{34DE6B9D-FE0A-4BB0-AD5D-09E4B03AF078}"/>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5" name="直線コネクタ 124">
          <a:extLst>
            <a:ext uri="{FF2B5EF4-FFF2-40B4-BE49-F238E27FC236}">
              <a16:creationId xmlns:a16="http://schemas.microsoft.com/office/drawing/2014/main" xmlns="" id="{F4C4CC59-0F0C-4A9E-BEEA-30B12491BD08}"/>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6" name="テキスト ボックス 125">
          <a:extLst>
            <a:ext uri="{FF2B5EF4-FFF2-40B4-BE49-F238E27FC236}">
              <a16:creationId xmlns:a16="http://schemas.microsoft.com/office/drawing/2014/main" xmlns="" id="{0C471E55-F7EC-4839-8C26-55723441EC1A}"/>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7" name="直線コネクタ 126">
          <a:extLst>
            <a:ext uri="{FF2B5EF4-FFF2-40B4-BE49-F238E27FC236}">
              <a16:creationId xmlns:a16="http://schemas.microsoft.com/office/drawing/2014/main" xmlns="" id="{821B37DC-651C-4F60-9FFD-6FEA36404941}"/>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8" name="テキスト ボックス 127">
          <a:extLst>
            <a:ext uri="{FF2B5EF4-FFF2-40B4-BE49-F238E27FC236}">
              <a16:creationId xmlns:a16="http://schemas.microsoft.com/office/drawing/2014/main" xmlns="" id="{9918E24C-416F-4FC6-8AAD-D72931F1DC91}"/>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29" name="直線コネクタ 128">
          <a:extLst>
            <a:ext uri="{FF2B5EF4-FFF2-40B4-BE49-F238E27FC236}">
              <a16:creationId xmlns:a16="http://schemas.microsoft.com/office/drawing/2014/main" xmlns="" id="{87B79484-5EA2-474C-BABA-640B6299E36C}"/>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0" name="テキスト ボックス 129">
          <a:extLst>
            <a:ext uri="{FF2B5EF4-FFF2-40B4-BE49-F238E27FC236}">
              <a16:creationId xmlns:a16="http://schemas.microsoft.com/office/drawing/2014/main" xmlns="" id="{D123A12D-DBEF-4143-A6A7-14E46CE6FF0C}"/>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1" name="直線コネクタ 130">
          <a:extLst>
            <a:ext uri="{FF2B5EF4-FFF2-40B4-BE49-F238E27FC236}">
              <a16:creationId xmlns:a16="http://schemas.microsoft.com/office/drawing/2014/main" xmlns="" id="{196B6E01-54C8-407E-8E51-03EAD354B3C4}"/>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2" name="テキスト ボックス 131">
          <a:extLst>
            <a:ext uri="{FF2B5EF4-FFF2-40B4-BE49-F238E27FC236}">
              <a16:creationId xmlns:a16="http://schemas.microsoft.com/office/drawing/2014/main" xmlns="" id="{5155F822-525F-4F67-BFA6-E6C4C80551D7}"/>
            </a:ext>
          </a:extLst>
        </xdr:cNvPr>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a:extLst>
            <a:ext uri="{FF2B5EF4-FFF2-40B4-BE49-F238E27FC236}">
              <a16:creationId xmlns:a16="http://schemas.microsoft.com/office/drawing/2014/main" xmlns="" id="{2A2A16B9-E85D-4757-BB8D-DAA5FFB3CFAB}"/>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a:extLst>
            <a:ext uri="{FF2B5EF4-FFF2-40B4-BE49-F238E27FC236}">
              <a16:creationId xmlns:a16="http://schemas.microsoft.com/office/drawing/2014/main" xmlns="" id="{564A38BE-F874-4C70-9A62-60C850E70F81}"/>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体育館・プール】&#10;有形固定資産減価償却率グラフ枠">
          <a:extLst>
            <a:ext uri="{FF2B5EF4-FFF2-40B4-BE49-F238E27FC236}">
              <a16:creationId xmlns:a16="http://schemas.microsoft.com/office/drawing/2014/main" xmlns="" id="{5486F24D-DFAE-436D-AB36-FE1F7E766D76}"/>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136" name="直線コネクタ 135">
          <a:extLst>
            <a:ext uri="{FF2B5EF4-FFF2-40B4-BE49-F238E27FC236}">
              <a16:creationId xmlns:a16="http://schemas.microsoft.com/office/drawing/2014/main" xmlns="" id="{B60FB0B2-00F5-4FD8-B322-41BECFF538A6}"/>
            </a:ext>
          </a:extLst>
        </xdr:cNvPr>
        <xdr:cNvCxnSpPr/>
      </xdr:nvCxnSpPr>
      <xdr:spPr>
        <a:xfrm flipV="1">
          <a:off x="4086225" y="931545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137" name="【体育館・プール】&#10;有形固定資産減価償却率最小値テキスト">
          <a:extLst>
            <a:ext uri="{FF2B5EF4-FFF2-40B4-BE49-F238E27FC236}">
              <a16:creationId xmlns:a16="http://schemas.microsoft.com/office/drawing/2014/main" xmlns="" id="{782753EC-9BC6-4F62-BE11-E2C345BD001E}"/>
            </a:ext>
          </a:extLst>
        </xdr:cNvPr>
        <xdr:cNvSpPr txBox="1"/>
      </xdr:nvSpPr>
      <xdr:spPr>
        <a:xfrm>
          <a:off x="412496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138" name="直線コネクタ 137">
          <a:extLst>
            <a:ext uri="{FF2B5EF4-FFF2-40B4-BE49-F238E27FC236}">
              <a16:creationId xmlns:a16="http://schemas.microsoft.com/office/drawing/2014/main" xmlns="" id="{EFE210E4-F751-4F83-974D-CA3D74DADEC3}"/>
            </a:ext>
          </a:extLst>
        </xdr:cNvPr>
        <xdr:cNvCxnSpPr/>
      </xdr:nvCxnSpPr>
      <xdr:spPr>
        <a:xfrm>
          <a:off x="4020820" y="108184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39" name="【体育館・プール】&#10;有形固定資産減価償却率最大値テキスト">
          <a:extLst>
            <a:ext uri="{FF2B5EF4-FFF2-40B4-BE49-F238E27FC236}">
              <a16:creationId xmlns:a16="http://schemas.microsoft.com/office/drawing/2014/main" xmlns="" id="{59AAF3FB-A87B-40B4-A2B9-2DD699EED3C6}"/>
            </a:ext>
          </a:extLst>
        </xdr:cNvPr>
        <xdr:cNvSpPr txBox="1"/>
      </xdr:nvSpPr>
      <xdr:spPr>
        <a:xfrm>
          <a:off x="4124960" y="909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0" name="直線コネクタ 139">
          <a:extLst>
            <a:ext uri="{FF2B5EF4-FFF2-40B4-BE49-F238E27FC236}">
              <a16:creationId xmlns:a16="http://schemas.microsoft.com/office/drawing/2014/main" xmlns="" id="{966C5C4C-F8BC-4066-AA26-8DF2047E30E4}"/>
            </a:ext>
          </a:extLst>
        </xdr:cNvPr>
        <xdr:cNvCxnSpPr/>
      </xdr:nvCxnSpPr>
      <xdr:spPr>
        <a:xfrm>
          <a:off x="4020820" y="931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141" name="【体育館・プール】&#10;有形固定資産減価償却率平均値テキスト">
          <a:extLst>
            <a:ext uri="{FF2B5EF4-FFF2-40B4-BE49-F238E27FC236}">
              <a16:creationId xmlns:a16="http://schemas.microsoft.com/office/drawing/2014/main" xmlns="" id="{300EBDFE-15B5-4ECC-B252-BC72E31717E0}"/>
            </a:ext>
          </a:extLst>
        </xdr:cNvPr>
        <xdr:cNvSpPr txBox="1"/>
      </xdr:nvSpPr>
      <xdr:spPr>
        <a:xfrm>
          <a:off x="4124960" y="9801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142" name="フローチャート: 判断 141">
          <a:extLst>
            <a:ext uri="{FF2B5EF4-FFF2-40B4-BE49-F238E27FC236}">
              <a16:creationId xmlns:a16="http://schemas.microsoft.com/office/drawing/2014/main" xmlns="" id="{D7D18DBE-8801-47C2-A4FF-62430EE50B33}"/>
            </a:ext>
          </a:extLst>
        </xdr:cNvPr>
        <xdr:cNvSpPr/>
      </xdr:nvSpPr>
      <xdr:spPr>
        <a:xfrm>
          <a:off x="4036060" y="9822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143" name="フローチャート: 判断 142">
          <a:extLst>
            <a:ext uri="{FF2B5EF4-FFF2-40B4-BE49-F238E27FC236}">
              <a16:creationId xmlns:a16="http://schemas.microsoft.com/office/drawing/2014/main" xmlns="" id="{3E0A045D-6F3D-4CA2-9EFF-1CCB8B0E94A9}"/>
            </a:ext>
          </a:extLst>
        </xdr:cNvPr>
        <xdr:cNvSpPr/>
      </xdr:nvSpPr>
      <xdr:spPr>
        <a:xfrm>
          <a:off x="3312160" y="99028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144" name="n_1aveValue【体育館・プール】&#10;有形固定資産減価償却率">
          <a:extLst>
            <a:ext uri="{FF2B5EF4-FFF2-40B4-BE49-F238E27FC236}">
              <a16:creationId xmlns:a16="http://schemas.microsoft.com/office/drawing/2014/main" xmlns="" id="{CC149E15-2696-4A0B-8B1C-E35FDCDF1149}"/>
            </a:ext>
          </a:extLst>
        </xdr:cNvPr>
        <xdr:cNvSpPr txBox="1"/>
      </xdr:nvSpPr>
      <xdr:spPr>
        <a:xfrm>
          <a:off x="3170564" y="9995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145" name="フローチャート: 判断 144">
          <a:extLst>
            <a:ext uri="{FF2B5EF4-FFF2-40B4-BE49-F238E27FC236}">
              <a16:creationId xmlns:a16="http://schemas.microsoft.com/office/drawing/2014/main" xmlns="" id="{F1FE3F08-795D-459C-8C54-9AFDADCDD5B5}"/>
            </a:ext>
          </a:extLst>
        </xdr:cNvPr>
        <xdr:cNvSpPr/>
      </xdr:nvSpPr>
      <xdr:spPr>
        <a:xfrm>
          <a:off x="251460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121937</xdr:rowOff>
    </xdr:from>
    <xdr:ext cx="405111" cy="259045"/>
    <xdr:sp macro="" textlink="">
      <xdr:nvSpPr>
        <xdr:cNvPr id="146" name="n_2aveValue【体育館・プール】&#10;有形固定資産減価償却率">
          <a:extLst>
            <a:ext uri="{FF2B5EF4-FFF2-40B4-BE49-F238E27FC236}">
              <a16:creationId xmlns:a16="http://schemas.microsoft.com/office/drawing/2014/main" xmlns="" id="{15A33ADC-4233-4F36-9463-27F131188831}"/>
            </a:ext>
          </a:extLst>
        </xdr:cNvPr>
        <xdr:cNvSpPr txBox="1"/>
      </xdr:nvSpPr>
      <xdr:spPr>
        <a:xfrm>
          <a:off x="2385704" y="1001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xmlns="" id="{28B40170-FC73-44A1-94DF-A51C039C1302}"/>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xmlns="" id="{10B9EA06-E386-4773-B670-86A877101F83}"/>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xmlns="" id="{E8999168-B964-4763-9661-77387207BB4E}"/>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xmlns="" id="{F7AA6E2A-8B70-4398-903F-98B14F778BBE}"/>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xmlns="" id="{4AB8444C-EB3F-4908-BC89-B0C6C6FF81ED}"/>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93980</xdr:rowOff>
    </xdr:from>
    <xdr:to>
      <xdr:col>20</xdr:col>
      <xdr:colOff>38100</xdr:colOff>
      <xdr:row>59</xdr:row>
      <xdr:rowOff>24130</xdr:rowOff>
    </xdr:to>
    <xdr:sp macro="" textlink="">
      <xdr:nvSpPr>
        <xdr:cNvPr id="152" name="楕円 151">
          <a:extLst>
            <a:ext uri="{FF2B5EF4-FFF2-40B4-BE49-F238E27FC236}">
              <a16:creationId xmlns:a16="http://schemas.microsoft.com/office/drawing/2014/main" xmlns="" id="{AC7EFEEF-FB4A-4FDC-B46E-D7398372CDBD}"/>
            </a:ext>
          </a:extLst>
        </xdr:cNvPr>
        <xdr:cNvSpPr/>
      </xdr:nvSpPr>
      <xdr:spPr>
        <a:xfrm>
          <a:off x="3312160" y="98171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xdr:rowOff>
    </xdr:from>
    <xdr:to>
      <xdr:col>15</xdr:col>
      <xdr:colOff>101600</xdr:colOff>
      <xdr:row>59</xdr:row>
      <xdr:rowOff>107950</xdr:rowOff>
    </xdr:to>
    <xdr:sp macro="" textlink="">
      <xdr:nvSpPr>
        <xdr:cNvPr id="153" name="楕円 152">
          <a:extLst>
            <a:ext uri="{FF2B5EF4-FFF2-40B4-BE49-F238E27FC236}">
              <a16:creationId xmlns:a16="http://schemas.microsoft.com/office/drawing/2014/main" xmlns="" id="{D8A0A89E-0C36-4CF6-B797-AF2EA7F9564C}"/>
            </a:ext>
          </a:extLst>
        </xdr:cNvPr>
        <xdr:cNvSpPr/>
      </xdr:nvSpPr>
      <xdr:spPr>
        <a:xfrm>
          <a:off x="25146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144780</xdr:rowOff>
    </xdr:from>
    <xdr:to>
      <xdr:col>19</xdr:col>
      <xdr:colOff>177800</xdr:colOff>
      <xdr:row>59</xdr:row>
      <xdr:rowOff>57150</xdr:rowOff>
    </xdr:to>
    <xdr:cxnSp macro="">
      <xdr:nvCxnSpPr>
        <xdr:cNvPr id="154" name="直線コネクタ 153">
          <a:extLst>
            <a:ext uri="{FF2B5EF4-FFF2-40B4-BE49-F238E27FC236}">
              <a16:creationId xmlns:a16="http://schemas.microsoft.com/office/drawing/2014/main" xmlns="" id="{93ABCAD2-003E-4604-80BB-7EEDE67592EC}"/>
            </a:ext>
          </a:extLst>
        </xdr:cNvPr>
        <xdr:cNvCxnSpPr/>
      </xdr:nvCxnSpPr>
      <xdr:spPr>
        <a:xfrm flipV="1">
          <a:off x="2565400" y="9867900"/>
          <a:ext cx="78994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40657</xdr:rowOff>
    </xdr:from>
    <xdr:ext cx="405111" cy="259045"/>
    <xdr:sp macro="" textlink="">
      <xdr:nvSpPr>
        <xdr:cNvPr id="155" name="n_1mainValue【体育館・プール】&#10;有形固定資産減価償却率">
          <a:extLst>
            <a:ext uri="{FF2B5EF4-FFF2-40B4-BE49-F238E27FC236}">
              <a16:creationId xmlns:a16="http://schemas.microsoft.com/office/drawing/2014/main" xmlns="" id="{1B52F47F-6053-43E4-819D-D6361892ED97}"/>
            </a:ext>
          </a:extLst>
        </xdr:cNvPr>
        <xdr:cNvSpPr txBox="1"/>
      </xdr:nvSpPr>
      <xdr:spPr>
        <a:xfrm>
          <a:off x="317056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124477</xdr:rowOff>
    </xdr:from>
    <xdr:ext cx="405111" cy="259045"/>
    <xdr:sp macro="" textlink="">
      <xdr:nvSpPr>
        <xdr:cNvPr id="156" name="n_2mainValue【体育館・プール】&#10;有形固定資産減価償却率">
          <a:extLst>
            <a:ext uri="{FF2B5EF4-FFF2-40B4-BE49-F238E27FC236}">
              <a16:creationId xmlns:a16="http://schemas.microsoft.com/office/drawing/2014/main" xmlns="" id="{A2AEA78A-6CFE-4703-8523-D3243C775A8C}"/>
            </a:ext>
          </a:extLst>
        </xdr:cNvPr>
        <xdr:cNvSpPr txBox="1"/>
      </xdr:nvSpPr>
      <xdr:spPr>
        <a:xfrm>
          <a:off x="238570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a:extLst>
            <a:ext uri="{FF2B5EF4-FFF2-40B4-BE49-F238E27FC236}">
              <a16:creationId xmlns:a16="http://schemas.microsoft.com/office/drawing/2014/main" xmlns="" id="{A6C9B10F-3258-4ED2-B3E1-B23666C2D355}"/>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a:extLst>
            <a:ext uri="{FF2B5EF4-FFF2-40B4-BE49-F238E27FC236}">
              <a16:creationId xmlns:a16="http://schemas.microsoft.com/office/drawing/2014/main" xmlns="" id="{EF6140B1-7DE2-491E-A7F7-AD736AE0B29E}"/>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a:extLst>
            <a:ext uri="{FF2B5EF4-FFF2-40B4-BE49-F238E27FC236}">
              <a16:creationId xmlns:a16="http://schemas.microsoft.com/office/drawing/2014/main" xmlns="" id="{70BDEF44-8AF9-41A7-BDA3-FEADF0581657}"/>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a:extLst>
            <a:ext uri="{FF2B5EF4-FFF2-40B4-BE49-F238E27FC236}">
              <a16:creationId xmlns:a16="http://schemas.microsoft.com/office/drawing/2014/main" xmlns="" id="{5234C7E7-11F0-4579-9FD7-4D1E18DFCC6E}"/>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a:extLst>
            <a:ext uri="{FF2B5EF4-FFF2-40B4-BE49-F238E27FC236}">
              <a16:creationId xmlns:a16="http://schemas.microsoft.com/office/drawing/2014/main" xmlns="" id="{434A99D1-3700-4FE5-BE5C-CC11C367EEBD}"/>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a:extLst>
            <a:ext uri="{FF2B5EF4-FFF2-40B4-BE49-F238E27FC236}">
              <a16:creationId xmlns:a16="http://schemas.microsoft.com/office/drawing/2014/main" xmlns="" id="{0AF3BE24-4AAF-45E9-A3B2-FBB6CD7825DA}"/>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a:extLst>
            <a:ext uri="{FF2B5EF4-FFF2-40B4-BE49-F238E27FC236}">
              <a16:creationId xmlns:a16="http://schemas.microsoft.com/office/drawing/2014/main" xmlns="" id="{8077B189-52C7-4BBD-9F7D-2BD209B3689E}"/>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a:extLst>
            <a:ext uri="{FF2B5EF4-FFF2-40B4-BE49-F238E27FC236}">
              <a16:creationId xmlns:a16="http://schemas.microsoft.com/office/drawing/2014/main" xmlns="" id="{F491849D-2C2A-40B8-A11E-3ACD81D77901}"/>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a:extLst>
            <a:ext uri="{FF2B5EF4-FFF2-40B4-BE49-F238E27FC236}">
              <a16:creationId xmlns:a16="http://schemas.microsoft.com/office/drawing/2014/main" xmlns="" id="{DD7ED378-49CF-49E3-BF66-7A9BE11708D6}"/>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a:extLst>
            <a:ext uri="{FF2B5EF4-FFF2-40B4-BE49-F238E27FC236}">
              <a16:creationId xmlns:a16="http://schemas.microsoft.com/office/drawing/2014/main" xmlns="" id="{366514E0-D340-42C8-B4CB-3C04833F4A4D}"/>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7" name="直線コネクタ 166">
          <a:extLst>
            <a:ext uri="{FF2B5EF4-FFF2-40B4-BE49-F238E27FC236}">
              <a16:creationId xmlns:a16="http://schemas.microsoft.com/office/drawing/2014/main" xmlns="" id="{104C5902-D68B-4955-8A6C-85A7C67CE5A4}"/>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68" name="テキスト ボックス 167">
          <a:extLst>
            <a:ext uri="{FF2B5EF4-FFF2-40B4-BE49-F238E27FC236}">
              <a16:creationId xmlns:a16="http://schemas.microsoft.com/office/drawing/2014/main" xmlns="" id="{303D87A7-4083-4993-A7B9-4EC2D0845922}"/>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69" name="直線コネクタ 168">
          <a:extLst>
            <a:ext uri="{FF2B5EF4-FFF2-40B4-BE49-F238E27FC236}">
              <a16:creationId xmlns:a16="http://schemas.microsoft.com/office/drawing/2014/main" xmlns="" id="{6F4ECD72-471B-48D4-97FD-A0B3EB5541C1}"/>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0" name="テキスト ボックス 169">
          <a:extLst>
            <a:ext uri="{FF2B5EF4-FFF2-40B4-BE49-F238E27FC236}">
              <a16:creationId xmlns:a16="http://schemas.microsoft.com/office/drawing/2014/main" xmlns="" id="{02BDE602-2B32-413C-8FA8-74376F1A3000}"/>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1" name="直線コネクタ 170">
          <a:extLst>
            <a:ext uri="{FF2B5EF4-FFF2-40B4-BE49-F238E27FC236}">
              <a16:creationId xmlns:a16="http://schemas.microsoft.com/office/drawing/2014/main" xmlns="" id="{071595DD-3A80-4A35-9932-C317BF9C6C77}"/>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2" name="テキスト ボックス 171">
          <a:extLst>
            <a:ext uri="{FF2B5EF4-FFF2-40B4-BE49-F238E27FC236}">
              <a16:creationId xmlns:a16="http://schemas.microsoft.com/office/drawing/2014/main" xmlns="" id="{5A7375F0-10B0-4AA3-80ED-33D1AE730DB9}"/>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3" name="直線コネクタ 172">
          <a:extLst>
            <a:ext uri="{FF2B5EF4-FFF2-40B4-BE49-F238E27FC236}">
              <a16:creationId xmlns:a16="http://schemas.microsoft.com/office/drawing/2014/main" xmlns="" id="{7551418C-F3ED-4A46-AB0F-2F3D1A1E29F1}"/>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74" name="テキスト ボックス 173">
          <a:extLst>
            <a:ext uri="{FF2B5EF4-FFF2-40B4-BE49-F238E27FC236}">
              <a16:creationId xmlns:a16="http://schemas.microsoft.com/office/drawing/2014/main" xmlns="" id="{9E4E4614-1283-4E1C-9416-38FD20E104F4}"/>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5" name="直線コネクタ 174">
          <a:extLst>
            <a:ext uri="{FF2B5EF4-FFF2-40B4-BE49-F238E27FC236}">
              <a16:creationId xmlns:a16="http://schemas.microsoft.com/office/drawing/2014/main" xmlns="" id="{1D40E167-58EA-4313-92E7-05B1902D1F21}"/>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76" name="テキスト ボックス 175">
          <a:extLst>
            <a:ext uri="{FF2B5EF4-FFF2-40B4-BE49-F238E27FC236}">
              <a16:creationId xmlns:a16="http://schemas.microsoft.com/office/drawing/2014/main" xmlns="" id="{174C8ACA-6A55-46CF-AA4F-81635E5EB6B0}"/>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7" name="直線コネクタ 176">
          <a:extLst>
            <a:ext uri="{FF2B5EF4-FFF2-40B4-BE49-F238E27FC236}">
              <a16:creationId xmlns:a16="http://schemas.microsoft.com/office/drawing/2014/main" xmlns="" id="{8239BCC7-7391-4FBB-B4DA-D28EEB51E6E6}"/>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78" name="テキスト ボックス 177">
          <a:extLst>
            <a:ext uri="{FF2B5EF4-FFF2-40B4-BE49-F238E27FC236}">
              <a16:creationId xmlns:a16="http://schemas.microsoft.com/office/drawing/2014/main" xmlns="" id="{D8230823-33E8-4533-BD6B-606917743AB8}"/>
            </a:ext>
          </a:extLst>
        </xdr:cNvPr>
        <xdr:cNvSpPr txBox="1"/>
      </xdr:nvSpPr>
      <xdr:spPr>
        <a:xfrm>
          <a:off x="536404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a:extLst>
            <a:ext uri="{FF2B5EF4-FFF2-40B4-BE49-F238E27FC236}">
              <a16:creationId xmlns:a16="http://schemas.microsoft.com/office/drawing/2014/main" xmlns="" id="{3D23EE43-7AA1-45E0-AF0A-0E64076BB1F3}"/>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0" name="テキスト ボックス 179">
          <a:extLst>
            <a:ext uri="{FF2B5EF4-FFF2-40B4-BE49-F238E27FC236}">
              <a16:creationId xmlns:a16="http://schemas.microsoft.com/office/drawing/2014/main" xmlns="" id="{98383D7B-F09C-4BD4-A498-5A0F1C23BD76}"/>
            </a:ext>
          </a:extLst>
        </xdr:cNvPr>
        <xdr:cNvSpPr txBox="1"/>
      </xdr:nvSpPr>
      <xdr:spPr>
        <a:xfrm>
          <a:off x="536404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体育館・プール】&#10;一人当たり面積グラフ枠">
          <a:extLst>
            <a:ext uri="{FF2B5EF4-FFF2-40B4-BE49-F238E27FC236}">
              <a16:creationId xmlns:a16="http://schemas.microsoft.com/office/drawing/2014/main" xmlns="" id="{74E30726-45A1-41A9-88F2-1D073BFE097C}"/>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82" name="直線コネクタ 181">
          <a:extLst>
            <a:ext uri="{FF2B5EF4-FFF2-40B4-BE49-F238E27FC236}">
              <a16:creationId xmlns:a16="http://schemas.microsoft.com/office/drawing/2014/main" xmlns="" id="{801D0CDA-0273-4F60-A8D3-16AAC1C07DB3}"/>
            </a:ext>
          </a:extLst>
        </xdr:cNvPr>
        <xdr:cNvCxnSpPr/>
      </xdr:nvCxnSpPr>
      <xdr:spPr>
        <a:xfrm flipV="1">
          <a:off x="9219565" y="9378587"/>
          <a:ext cx="0" cy="1461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83" name="【体育館・プール】&#10;一人当たり面積最小値テキスト">
          <a:extLst>
            <a:ext uri="{FF2B5EF4-FFF2-40B4-BE49-F238E27FC236}">
              <a16:creationId xmlns:a16="http://schemas.microsoft.com/office/drawing/2014/main" xmlns="" id="{CFAAF7F1-5687-4F86-8D16-A58F96277F1A}"/>
            </a:ext>
          </a:extLst>
        </xdr:cNvPr>
        <xdr:cNvSpPr txBox="1"/>
      </xdr:nvSpPr>
      <xdr:spPr>
        <a:xfrm>
          <a:off x="9258300" y="1084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84" name="直線コネクタ 183">
          <a:extLst>
            <a:ext uri="{FF2B5EF4-FFF2-40B4-BE49-F238E27FC236}">
              <a16:creationId xmlns:a16="http://schemas.microsoft.com/office/drawing/2014/main" xmlns="" id="{957AD63A-6BF7-47C0-95C1-622BD18FC6AB}"/>
            </a:ext>
          </a:extLst>
        </xdr:cNvPr>
        <xdr:cNvCxnSpPr/>
      </xdr:nvCxnSpPr>
      <xdr:spPr>
        <a:xfrm>
          <a:off x="9154160" y="108403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85" name="【体育館・プール】&#10;一人当たり面積最大値テキスト">
          <a:extLst>
            <a:ext uri="{FF2B5EF4-FFF2-40B4-BE49-F238E27FC236}">
              <a16:creationId xmlns:a16="http://schemas.microsoft.com/office/drawing/2014/main" xmlns="" id="{35F7B4B1-9690-4427-9B61-22B6CB4431D3}"/>
            </a:ext>
          </a:extLst>
        </xdr:cNvPr>
        <xdr:cNvSpPr txBox="1"/>
      </xdr:nvSpPr>
      <xdr:spPr>
        <a:xfrm>
          <a:off x="92583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86" name="直線コネクタ 185">
          <a:extLst>
            <a:ext uri="{FF2B5EF4-FFF2-40B4-BE49-F238E27FC236}">
              <a16:creationId xmlns:a16="http://schemas.microsoft.com/office/drawing/2014/main" xmlns="" id="{46EF8CD4-F656-4D71-A6C0-2539C3E5EB80}"/>
            </a:ext>
          </a:extLst>
        </xdr:cNvPr>
        <xdr:cNvCxnSpPr/>
      </xdr:nvCxnSpPr>
      <xdr:spPr>
        <a:xfrm>
          <a:off x="9154160" y="93785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87" name="【体育館・プール】&#10;一人当たり面積平均値テキスト">
          <a:extLst>
            <a:ext uri="{FF2B5EF4-FFF2-40B4-BE49-F238E27FC236}">
              <a16:creationId xmlns:a16="http://schemas.microsoft.com/office/drawing/2014/main" xmlns="" id="{CBDDC1DD-91D3-4092-89CA-250C96F72E90}"/>
            </a:ext>
          </a:extLst>
        </xdr:cNvPr>
        <xdr:cNvSpPr txBox="1"/>
      </xdr:nvSpPr>
      <xdr:spPr>
        <a:xfrm>
          <a:off x="9258300" y="10624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88" name="フローチャート: 判断 187">
          <a:extLst>
            <a:ext uri="{FF2B5EF4-FFF2-40B4-BE49-F238E27FC236}">
              <a16:creationId xmlns:a16="http://schemas.microsoft.com/office/drawing/2014/main" xmlns="" id="{261EE95D-8189-4CE9-802A-0A336FD3254C}"/>
            </a:ext>
          </a:extLst>
        </xdr:cNvPr>
        <xdr:cNvSpPr/>
      </xdr:nvSpPr>
      <xdr:spPr>
        <a:xfrm>
          <a:off x="9192260" y="106463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89" name="フローチャート: 判断 188">
          <a:extLst>
            <a:ext uri="{FF2B5EF4-FFF2-40B4-BE49-F238E27FC236}">
              <a16:creationId xmlns:a16="http://schemas.microsoft.com/office/drawing/2014/main" xmlns="" id="{23927089-DB9B-451D-911D-351F5547BD9B}"/>
            </a:ext>
          </a:extLst>
        </xdr:cNvPr>
        <xdr:cNvSpPr/>
      </xdr:nvSpPr>
      <xdr:spPr>
        <a:xfrm>
          <a:off x="8445500" y="10637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22424</xdr:rowOff>
    </xdr:from>
    <xdr:ext cx="469744" cy="259045"/>
    <xdr:sp macro="" textlink="">
      <xdr:nvSpPr>
        <xdr:cNvPr id="190" name="n_1aveValue【体育館・プール】&#10;一人当たり面積">
          <a:extLst>
            <a:ext uri="{FF2B5EF4-FFF2-40B4-BE49-F238E27FC236}">
              <a16:creationId xmlns:a16="http://schemas.microsoft.com/office/drawing/2014/main" xmlns="" id="{949F9260-EFD3-448E-9981-D75FDBA5CC82}"/>
            </a:ext>
          </a:extLst>
        </xdr:cNvPr>
        <xdr:cNvSpPr txBox="1"/>
      </xdr:nvSpPr>
      <xdr:spPr>
        <a:xfrm>
          <a:off x="8271587" y="1041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91" name="フローチャート: 判断 190">
          <a:extLst>
            <a:ext uri="{FF2B5EF4-FFF2-40B4-BE49-F238E27FC236}">
              <a16:creationId xmlns:a16="http://schemas.microsoft.com/office/drawing/2014/main" xmlns="" id="{937CD415-56FD-498B-823F-83A2B28E3879}"/>
            </a:ext>
          </a:extLst>
        </xdr:cNvPr>
        <xdr:cNvSpPr/>
      </xdr:nvSpPr>
      <xdr:spPr>
        <a:xfrm>
          <a:off x="7670800" y="106662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92" name="n_2aveValue【体育館・プール】&#10;一人当たり面積">
          <a:extLst>
            <a:ext uri="{FF2B5EF4-FFF2-40B4-BE49-F238E27FC236}">
              <a16:creationId xmlns:a16="http://schemas.microsoft.com/office/drawing/2014/main" xmlns="" id="{1B8D8A44-DD8B-4475-B5D8-271C316B41DA}"/>
            </a:ext>
          </a:extLst>
        </xdr:cNvPr>
        <xdr:cNvSpPr txBox="1"/>
      </xdr:nvSpPr>
      <xdr:spPr>
        <a:xfrm>
          <a:off x="7509587" y="1044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xmlns="" id="{78B40A08-E711-4EA8-9EE3-B57CDD4D0BCD}"/>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xmlns="" id="{96B27A9E-985E-45F2-946A-F61F0DAFABD7}"/>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xmlns="" id="{65E1A53E-9724-4EBF-BDCB-3EC851B3AE87}"/>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xmlns="" id="{AB77A702-FCC0-40E8-B074-BBD5E2A03C5A}"/>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xmlns="" id="{B3F3C593-6EC8-4C16-B294-AE65A9CA30F4}"/>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160818</xdr:rowOff>
    </xdr:from>
    <xdr:to>
      <xdr:col>50</xdr:col>
      <xdr:colOff>165100</xdr:colOff>
      <xdr:row>64</xdr:row>
      <xdr:rowOff>90968</xdr:rowOff>
    </xdr:to>
    <xdr:sp macro="" textlink="">
      <xdr:nvSpPr>
        <xdr:cNvPr id="198" name="楕円 197">
          <a:extLst>
            <a:ext uri="{FF2B5EF4-FFF2-40B4-BE49-F238E27FC236}">
              <a16:creationId xmlns:a16="http://schemas.microsoft.com/office/drawing/2014/main" xmlns="" id="{B32598C9-7207-4461-B7A0-C6DE3E3B260E}"/>
            </a:ext>
          </a:extLst>
        </xdr:cNvPr>
        <xdr:cNvSpPr/>
      </xdr:nvSpPr>
      <xdr:spPr>
        <a:xfrm>
          <a:off x="8445500" y="107221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162941</xdr:rowOff>
    </xdr:from>
    <xdr:to>
      <xdr:col>46</xdr:col>
      <xdr:colOff>38100</xdr:colOff>
      <xdr:row>64</xdr:row>
      <xdr:rowOff>93091</xdr:rowOff>
    </xdr:to>
    <xdr:sp macro="" textlink="">
      <xdr:nvSpPr>
        <xdr:cNvPr id="199" name="楕円 198">
          <a:extLst>
            <a:ext uri="{FF2B5EF4-FFF2-40B4-BE49-F238E27FC236}">
              <a16:creationId xmlns:a16="http://schemas.microsoft.com/office/drawing/2014/main" xmlns="" id="{F8C6814E-128F-42F8-9BDE-BA0721B18609}"/>
            </a:ext>
          </a:extLst>
        </xdr:cNvPr>
        <xdr:cNvSpPr/>
      </xdr:nvSpPr>
      <xdr:spPr>
        <a:xfrm>
          <a:off x="7670800" y="107242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40168</xdr:rowOff>
    </xdr:from>
    <xdr:to>
      <xdr:col>50</xdr:col>
      <xdr:colOff>114300</xdr:colOff>
      <xdr:row>64</xdr:row>
      <xdr:rowOff>42291</xdr:rowOff>
    </xdr:to>
    <xdr:cxnSp macro="">
      <xdr:nvCxnSpPr>
        <xdr:cNvPr id="200" name="直線コネクタ 199">
          <a:extLst>
            <a:ext uri="{FF2B5EF4-FFF2-40B4-BE49-F238E27FC236}">
              <a16:creationId xmlns:a16="http://schemas.microsoft.com/office/drawing/2014/main" xmlns="" id="{604BDBB0-6700-4B02-9D8E-9ED83ABFD12A}"/>
            </a:ext>
          </a:extLst>
        </xdr:cNvPr>
        <xdr:cNvCxnSpPr/>
      </xdr:nvCxnSpPr>
      <xdr:spPr>
        <a:xfrm flipV="1">
          <a:off x="7713980" y="10769128"/>
          <a:ext cx="78232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82095</xdr:rowOff>
    </xdr:from>
    <xdr:ext cx="469744" cy="259045"/>
    <xdr:sp macro="" textlink="">
      <xdr:nvSpPr>
        <xdr:cNvPr id="201" name="n_1mainValue【体育館・プール】&#10;一人当たり面積">
          <a:extLst>
            <a:ext uri="{FF2B5EF4-FFF2-40B4-BE49-F238E27FC236}">
              <a16:creationId xmlns:a16="http://schemas.microsoft.com/office/drawing/2014/main" xmlns="" id="{652D0B6A-C207-4939-BE78-AEB9AE30735F}"/>
            </a:ext>
          </a:extLst>
        </xdr:cNvPr>
        <xdr:cNvSpPr txBox="1"/>
      </xdr:nvSpPr>
      <xdr:spPr>
        <a:xfrm>
          <a:off x="8271587" y="1081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84218</xdr:rowOff>
    </xdr:from>
    <xdr:ext cx="469744" cy="259045"/>
    <xdr:sp macro="" textlink="">
      <xdr:nvSpPr>
        <xdr:cNvPr id="202" name="n_2mainValue【体育館・プール】&#10;一人当たり面積">
          <a:extLst>
            <a:ext uri="{FF2B5EF4-FFF2-40B4-BE49-F238E27FC236}">
              <a16:creationId xmlns:a16="http://schemas.microsoft.com/office/drawing/2014/main" xmlns="" id="{C4D43A30-AB2A-4C8B-8D8B-35681002DC05}"/>
            </a:ext>
          </a:extLst>
        </xdr:cNvPr>
        <xdr:cNvSpPr txBox="1"/>
      </xdr:nvSpPr>
      <xdr:spPr>
        <a:xfrm>
          <a:off x="7509587" y="1081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3" name="正方形/長方形 202">
          <a:extLst>
            <a:ext uri="{FF2B5EF4-FFF2-40B4-BE49-F238E27FC236}">
              <a16:creationId xmlns:a16="http://schemas.microsoft.com/office/drawing/2014/main" xmlns="" id="{1CFCE37C-8279-457F-A05D-3BDA8BD964F5}"/>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4" name="正方形/長方形 203">
          <a:extLst>
            <a:ext uri="{FF2B5EF4-FFF2-40B4-BE49-F238E27FC236}">
              <a16:creationId xmlns:a16="http://schemas.microsoft.com/office/drawing/2014/main" xmlns="" id="{3516900E-A131-4800-A0EE-C8911227CB26}"/>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5" name="正方形/長方形 204">
          <a:extLst>
            <a:ext uri="{FF2B5EF4-FFF2-40B4-BE49-F238E27FC236}">
              <a16:creationId xmlns:a16="http://schemas.microsoft.com/office/drawing/2014/main" xmlns="" id="{BEDAA645-C67A-41BA-9C7D-F6EB767F30A1}"/>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6" name="正方形/長方形 205">
          <a:extLst>
            <a:ext uri="{FF2B5EF4-FFF2-40B4-BE49-F238E27FC236}">
              <a16:creationId xmlns:a16="http://schemas.microsoft.com/office/drawing/2014/main" xmlns="" id="{2004FBBA-EDEC-41B1-A655-8F9F689CB9DC}"/>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7" name="正方形/長方形 206">
          <a:extLst>
            <a:ext uri="{FF2B5EF4-FFF2-40B4-BE49-F238E27FC236}">
              <a16:creationId xmlns:a16="http://schemas.microsoft.com/office/drawing/2014/main" xmlns="" id="{06F94457-B45B-4F2B-80B5-54B747F8ECB9}"/>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8" name="正方形/長方形 207">
          <a:extLst>
            <a:ext uri="{FF2B5EF4-FFF2-40B4-BE49-F238E27FC236}">
              <a16:creationId xmlns:a16="http://schemas.microsoft.com/office/drawing/2014/main" xmlns="" id="{7E662477-A033-4971-8FC4-6997A655BD87}"/>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9" name="正方形/長方形 208">
          <a:extLst>
            <a:ext uri="{FF2B5EF4-FFF2-40B4-BE49-F238E27FC236}">
              <a16:creationId xmlns:a16="http://schemas.microsoft.com/office/drawing/2014/main" xmlns="" id="{BA32435E-EFF1-414B-A898-0FFB6BF2DB6C}"/>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0" name="正方形/長方形 209">
          <a:extLst>
            <a:ext uri="{FF2B5EF4-FFF2-40B4-BE49-F238E27FC236}">
              <a16:creationId xmlns:a16="http://schemas.microsoft.com/office/drawing/2014/main" xmlns="" id="{6EB6487C-DA3F-4428-8155-CBDE571D1492}"/>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1" name="テキスト ボックス 210">
          <a:extLst>
            <a:ext uri="{FF2B5EF4-FFF2-40B4-BE49-F238E27FC236}">
              <a16:creationId xmlns:a16="http://schemas.microsoft.com/office/drawing/2014/main" xmlns="" id="{F8E94EBA-5C89-4B9B-8E1A-3AFD386381C2}"/>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2" name="直線コネクタ 211">
          <a:extLst>
            <a:ext uri="{FF2B5EF4-FFF2-40B4-BE49-F238E27FC236}">
              <a16:creationId xmlns:a16="http://schemas.microsoft.com/office/drawing/2014/main" xmlns="" id="{33121D6B-8809-4042-AEC5-DE3D7EBB93A4}"/>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3" name="直線コネクタ 212">
          <a:extLst>
            <a:ext uri="{FF2B5EF4-FFF2-40B4-BE49-F238E27FC236}">
              <a16:creationId xmlns:a16="http://schemas.microsoft.com/office/drawing/2014/main" xmlns="" id="{FE35BF27-3C68-47DF-A20B-054384320799}"/>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4" name="テキスト ボックス 213">
          <a:extLst>
            <a:ext uri="{FF2B5EF4-FFF2-40B4-BE49-F238E27FC236}">
              <a16:creationId xmlns:a16="http://schemas.microsoft.com/office/drawing/2014/main" xmlns="" id="{8B0E20DB-B3DA-431C-88BA-7D1931B033A0}"/>
            </a:ext>
          </a:extLst>
        </xdr:cNvPr>
        <xdr:cNvSpPr txBox="1"/>
      </xdr:nvSpPr>
      <xdr:spPr>
        <a:xfrm>
          <a:off x="37734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5" name="直線コネクタ 214">
          <a:extLst>
            <a:ext uri="{FF2B5EF4-FFF2-40B4-BE49-F238E27FC236}">
              <a16:creationId xmlns:a16="http://schemas.microsoft.com/office/drawing/2014/main" xmlns="" id="{5A23573B-30BB-4C4E-8407-5E2185A3FC6B}"/>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6" name="テキスト ボックス 215">
          <a:extLst>
            <a:ext uri="{FF2B5EF4-FFF2-40B4-BE49-F238E27FC236}">
              <a16:creationId xmlns:a16="http://schemas.microsoft.com/office/drawing/2014/main" xmlns="" id="{2AA1B47A-1D54-48D9-BFC2-37287630044E}"/>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7" name="直線コネクタ 216">
          <a:extLst>
            <a:ext uri="{FF2B5EF4-FFF2-40B4-BE49-F238E27FC236}">
              <a16:creationId xmlns:a16="http://schemas.microsoft.com/office/drawing/2014/main" xmlns="" id="{E3BB8ACE-89BB-417F-BC6A-E6E6B6BD980B}"/>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8" name="テキスト ボックス 217">
          <a:extLst>
            <a:ext uri="{FF2B5EF4-FFF2-40B4-BE49-F238E27FC236}">
              <a16:creationId xmlns:a16="http://schemas.microsoft.com/office/drawing/2014/main" xmlns="" id="{02440AA1-C6A8-447D-A070-023D12DC7B2B}"/>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9" name="直線コネクタ 218">
          <a:extLst>
            <a:ext uri="{FF2B5EF4-FFF2-40B4-BE49-F238E27FC236}">
              <a16:creationId xmlns:a16="http://schemas.microsoft.com/office/drawing/2014/main" xmlns="" id="{FA602545-55EF-4AFB-BE0A-A736B30FDB79}"/>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0" name="テキスト ボックス 219">
          <a:extLst>
            <a:ext uri="{FF2B5EF4-FFF2-40B4-BE49-F238E27FC236}">
              <a16:creationId xmlns:a16="http://schemas.microsoft.com/office/drawing/2014/main" xmlns="" id="{08EB095B-EF6F-48D1-86AB-8E420A99440E}"/>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1" name="直線コネクタ 220">
          <a:extLst>
            <a:ext uri="{FF2B5EF4-FFF2-40B4-BE49-F238E27FC236}">
              <a16:creationId xmlns:a16="http://schemas.microsoft.com/office/drawing/2014/main" xmlns="" id="{70692352-9948-4ABA-8E30-31ADF0D4819D}"/>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2" name="テキスト ボックス 221">
          <a:extLst>
            <a:ext uri="{FF2B5EF4-FFF2-40B4-BE49-F238E27FC236}">
              <a16:creationId xmlns:a16="http://schemas.microsoft.com/office/drawing/2014/main" xmlns="" id="{9AA13422-289A-470B-A2C2-043507CEDD23}"/>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3" name="直線コネクタ 222">
          <a:extLst>
            <a:ext uri="{FF2B5EF4-FFF2-40B4-BE49-F238E27FC236}">
              <a16:creationId xmlns:a16="http://schemas.microsoft.com/office/drawing/2014/main" xmlns="" id="{5DB6DA20-5B6F-4A33-BA7F-19A28A807A56}"/>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4" name="テキスト ボックス 223">
          <a:extLst>
            <a:ext uri="{FF2B5EF4-FFF2-40B4-BE49-F238E27FC236}">
              <a16:creationId xmlns:a16="http://schemas.microsoft.com/office/drawing/2014/main" xmlns="" id="{35A80DE5-CC48-4BA4-84F7-AA30F6AD372A}"/>
            </a:ext>
          </a:extLst>
        </xdr:cNvPr>
        <xdr:cNvSpPr txBox="1"/>
      </xdr:nvSpPr>
      <xdr:spPr>
        <a:xfrm>
          <a:off x="27196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5" name="直線コネクタ 224">
          <a:extLst>
            <a:ext uri="{FF2B5EF4-FFF2-40B4-BE49-F238E27FC236}">
              <a16:creationId xmlns:a16="http://schemas.microsoft.com/office/drawing/2014/main" xmlns="" id="{903F8FA7-39A5-4E88-8E67-A8D57FD6AD67}"/>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6" name="テキスト ボックス 225">
          <a:extLst>
            <a:ext uri="{FF2B5EF4-FFF2-40B4-BE49-F238E27FC236}">
              <a16:creationId xmlns:a16="http://schemas.microsoft.com/office/drawing/2014/main" xmlns="" id="{C8857ACF-D34A-4064-BBCE-27DDF3AAD6EC}"/>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7" name="【福祉施設】&#10;有形固定資産減価償却率グラフ枠">
          <a:extLst>
            <a:ext uri="{FF2B5EF4-FFF2-40B4-BE49-F238E27FC236}">
              <a16:creationId xmlns:a16="http://schemas.microsoft.com/office/drawing/2014/main" xmlns="" id="{47EF8CD8-A632-4B43-B839-8BA53254D1E4}"/>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228" name="直線コネクタ 227">
          <a:extLst>
            <a:ext uri="{FF2B5EF4-FFF2-40B4-BE49-F238E27FC236}">
              <a16:creationId xmlns:a16="http://schemas.microsoft.com/office/drawing/2014/main" xmlns="" id="{17F108D2-4CB8-4970-AB95-02E986DF5E8C}"/>
            </a:ext>
          </a:extLst>
        </xdr:cNvPr>
        <xdr:cNvCxnSpPr/>
      </xdr:nvCxnSpPr>
      <xdr:spPr>
        <a:xfrm flipV="1">
          <a:off x="4086225" y="12987201"/>
          <a:ext cx="0" cy="1399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229" name="【福祉施設】&#10;有形固定資産減価償却率最小値テキスト">
          <a:extLst>
            <a:ext uri="{FF2B5EF4-FFF2-40B4-BE49-F238E27FC236}">
              <a16:creationId xmlns:a16="http://schemas.microsoft.com/office/drawing/2014/main" xmlns="" id="{484D0FC5-E4F3-4B45-AE45-869F61E5717B}"/>
            </a:ext>
          </a:extLst>
        </xdr:cNvPr>
        <xdr:cNvSpPr txBox="1"/>
      </xdr:nvSpPr>
      <xdr:spPr>
        <a:xfrm>
          <a:off x="4124960" y="1439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230" name="直線コネクタ 229">
          <a:extLst>
            <a:ext uri="{FF2B5EF4-FFF2-40B4-BE49-F238E27FC236}">
              <a16:creationId xmlns:a16="http://schemas.microsoft.com/office/drawing/2014/main" xmlns="" id="{358E968E-5A2E-498F-9B55-882EB98CA73B}"/>
            </a:ext>
          </a:extLst>
        </xdr:cNvPr>
        <xdr:cNvCxnSpPr/>
      </xdr:nvCxnSpPr>
      <xdr:spPr>
        <a:xfrm>
          <a:off x="4020820" y="143871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1" name="【福祉施設】&#10;有形固定資産減価償却率最大値テキスト">
          <a:extLst>
            <a:ext uri="{FF2B5EF4-FFF2-40B4-BE49-F238E27FC236}">
              <a16:creationId xmlns:a16="http://schemas.microsoft.com/office/drawing/2014/main" xmlns="" id="{BA4C2BA3-7E70-4B50-8E7B-806345DAD74E}"/>
            </a:ext>
          </a:extLst>
        </xdr:cNvPr>
        <xdr:cNvSpPr txBox="1"/>
      </xdr:nvSpPr>
      <xdr:spPr>
        <a:xfrm>
          <a:off x="412496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2" name="直線コネクタ 231">
          <a:extLst>
            <a:ext uri="{FF2B5EF4-FFF2-40B4-BE49-F238E27FC236}">
              <a16:creationId xmlns:a16="http://schemas.microsoft.com/office/drawing/2014/main" xmlns="" id="{0609AF8D-D3BD-4AF7-9269-9D379151A870}"/>
            </a:ext>
          </a:extLst>
        </xdr:cNvPr>
        <xdr:cNvCxnSpPr/>
      </xdr:nvCxnSpPr>
      <xdr:spPr>
        <a:xfrm>
          <a:off x="402082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233" name="【福祉施設】&#10;有形固定資産減価償却率平均値テキスト">
          <a:extLst>
            <a:ext uri="{FF2B5EF4-FFF2-40B4-BE49-F238E27FC236}">
              <a16:creationId xmlns:a16="http://schemas.microsoft.com/office/drawing/2014/main" xmlns="" id="{095E76C8-0D20-43B7-8059-EE3CD22A61FC}"/>
            </a:ext>
          </a:extLst>
        </xdr:cNvPr>
        <xdr:cNvSpPr txBox="1"/>
      </xdr:nvSpPr>
      <xdr:spPr>
        <a:xfrm>
          <a:off x="4124960" y="137791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234" name="フローチャート: 判断 233">
          <a:extLst>
            <a:ext uri="{FF2B5EF4-FFF2-40B4-BE49-F238E27FC236}">
              <a16:creationId xmlns:a16="http://schemas.microsoft.com/office/drawing/2014/main" xmlns="" id="{403583E8-2799-4F77-82F9-002031FD36AC}"/>
            </a:ext>
          </a:extLst>
        </xdr:cNvPr>
        <xdr:cNvSpPr/>
      </xdr:nvSpPr>
      <xdr:spPr>
        <a:xfrm>
          <a:off x="4036060" y="1380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235" name="フローチャート: 判断 234">
          <a:extLst>
            <a:ext uri="{FF2B5EF4-FFF2-40B4-BE49-F238E27FC236}">
              <a16:creationId xmlns:a16="http://schemas.microsoft.com/office/drawing/2014/main" xmlns="" id="{F6EA1C9F-4B16-40DD-B020-A661239EFDF5}"/>
            </a:ext>
          </a:extLst>
        </xdr:cNvPr>
        <xdr:cNvSpPr/>
      </xdr:nvSpPr>
      <xdr:spPr>
        <a:xfrm>
          <a:off x="3312160" y="138105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156771</xdr:rowOff>
    </xdr:from>
    <xdr:ext cx="405111" cy="259045"/>
    <xdr:sp macro="" textlink="">
      <xdr:nvSpPr>
        <xdr:cNvPr id="236" name="n_1aveValue【福祉施設】&#10;有形固定資産減価償却率">
          <a:extLst>
            <a:ext uri="{FF2B5EF4-FFF2-40B4-BE49-F238E27FC236}">
              <a16:creationId xmlns:a16="http://schemas.microsoft.com/office/drawing/2014/main" xmlns="" id="{BD36312D-6DE6-46DE-A9B0-24C08271C502}"/>
            </a:ext>
          </a:extLst>
        </xdr:cNvPr>
        <xdr:cNvSpPr txBox="1"/>
      </xdr:nvSpPr>
      <xdr:spPr>
        <a:xfrm>
          <a:off x="3170564" y="13903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237" name="フローチャート: 判断 236">
          <a:extLst>
            <a:ext uri="{FF2B5EF4-FFF2-40B4-BE49-F238E27FC236}">
              <a16:creationId xmlns:a16="http://schemas.microsoft.com/office/drawing/2014/main" xmlns="" id="{6285E98E-6520-4207-8735-63D49DB2F127}"/>
            </a:ext>
          </a:extLst>
        </xdr:cNvPr>
        <xdr:cNvSpPr/>
      </xdr:nvSpPr>
      <xdr:spPr>
        <a:xfrm>
          <a:off x="2514600" y="1378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133911</xdr:rowOff>
    </xdr:from>
    <xdr:ext cx="405111" cy="259045"/>
    <xdr:sp macro="" textlink="">
      <xdr:nvSpPr>
        <xdr:cNvPr id="238" name="n_2aveValue【福祉施設】&#10;有形固定資産減価償却率">
          <a:extLst>
            <a:ext uri="{FF2B5EF4-FFF2-40B4-BE49-F238E27FC236}">
              <a16:creationId xmlns:a16="http://schemas.microsoft.com/office/drawing/2014/main" xmlns="" id="{CA420B34-B9E9-4DA0-BE92-A92FBD7F98DF}"/>
            </a:ext>
          </a:extLst>
        </xdr:cNvPr>
        <xdr:cNvSpPr txBox="1"/>
      </xdr:nvSpPr>
      <xdr:spPr>
        <a:xfrm>
          <a:off x="2385704" y="1388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xmlns="" id="{FBE34EB4-74D0-49C4-BED9-DF4AD89FF16B}"/>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xmlns="" id="{F02A7D14-6522-437C-81BE-ED9F14A62AD6}"/>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xmlns="" id="{E55965F5-7715-4408-AFF9-1AACC31AC833}"/>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xmlns="" id="{3E6A4009-7782-4E56-AF4D-EADB8BEEFFE7}"/>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xmlns="" id="{4CA7C642-5D66-4E15-9C10-83DF2E3F80B7}"/>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11793</xdr:rowOff>
    </xdr:from>
    <xdr:to>
      <xdr:col>20</xdr:col>
      <xdr:colOff>38100</xdr:colOff>
      <xdr:row>79</xdr:row>
      <xdr:rowOff>113393</xdr:rowOff>
    </xdr:to>
    <xdr:sp macro="" textlink="">
      <xdr:nvSpPr>
        <xdr:cNvPr id="244" name="楕円 243">
          <a:extLst>
            <a:ext uri="{FF2B5EF4-FFF2-40B4-BE49-F238E27FC236}">
              <a16:creationId xmlns:a16="http://schemas.microsoft.com/office/drawing/2014/main" xmlns="" id="{9941D835-253D-4528-A292-D03E869C31AB}"/>
            </a:ext>
          </a:extLst>
        </xdr:cNvPr>
        <xdr:cNvSpPr/>
      </xdr:nvSpPr>
      <xdr:spPr>
        <a:xfrm>
          <a:off x="3312160" y="132553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78739</xdr:rowOff>
    </xdr:from>
    <xdr:to>
      <xdr:col>15</xdr:col>
      <xdr:colOff>101600</xdr:colOff>
      <xdr:row>80</xdr:row>
      <xdr:rowOff>8889</xdr:rowOff>
    </xdr:to>
    <xdr:sp macro="" textlink="">
      <xdr:nvSpPr>
        <xdr:cNvPr id="245" name="楕円 244">
          <a:extLst>
            <a:ext uri="{FF2B5EF4-FFF2-40B4-BE49-F238E27FC236}">
              <a16:creationId xmlns:a16="http://schemas.microsoft.com/office/drawing/2014/main" xmlns="" id="{DC840CE8-5CB7-40F6-93A9-225E82766581}"/>
            </a:ext>
          </a:extLst>
        </xdr:cNvPr>
        <xdr:cNvSpPr/>
      </xdr:nvSpPr>
      <xdr:spPr>
        <a:xfrm>
          <a:off x="2514600" y="133222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62593</xdr:rowOff>
    </xdr:from>
    <xdr:to>
      <xdr:col>19</xdr:col>
      <xdr:colOff>177800</xdr:colOff>
      <xdr:row>79</xdr:row>
      <xdr:rowOff>129539</xdr:rowOff>
    </xdr:to>
    <xdr:cxnSp macro="">
      <xdr:nvCxnSpPr>
        <xdr:cNvPr id="246" name="直線コネクタ 245">
          <a:extLst>
            <a:ext uri="{FF2B5EF4-FFF2-40B4-BE49-F238E27FC236}">
              <a16:creationId xmlns:a16="http://schemas.microsoft.com/office/drawing/2014/main" xmlns="" id="{7EC967E5-F21F-4C24-B387-6403CB5F046E}"/>
            </a:ext>
          </a:extLst>
        </xdr:cNvPr>
        <xdr:cNvCxnSpPr/>
      </xdr:nvCxnSpPr>
      <xdr:spPr>
        <a:xfrm flipV="1">
          <a:off x="2565400" y="13306153"/>
          <a:ext cx="78994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129920</xdr:rowOff>
    </xdr:from>
    <xdr:ext cx="405111" cy="259045"/>
    <xdr:sp macro="" textlink="">
      <xdr:nvSpPr>
        <xdr:cNvPr id="247" name="n_1mainValue【福祉施設】&#10;有形固定資産減価償却率">
          <a:extLst>
            <a:ext uri="{FF2B5EF4-FFF2-40B4-BE49-F238E27FC236}">
              <a16:creationId xmlns:a16="http://schemas.microsoft.com/office/drawing/2014/main" xmlns="" id="{4F7E43BF-D816-42B5-8DAB-F3B62C37A53E}"/>
            </a:ext>
          </a:extLst>
        </xdr:cNvPr>
        <xdr:cNvSpPr txBox="1"/>
      </xdr:nvSpPr>
      <xdr:spPr>
        <a:xfrm>
          <a:off x="3170564" y="13038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25416</xdr:rowOff>
    </xdr:from>
    <xdr:ext cx="405111" cy="259045"/>
    <xdr:sp macro="" textlink="">
      <xdr:nvSpPr>
        <xdr:cNvPr id="248" name="n_2mainValue【福祉施設】&#10;有形固定資産減価償却率">
          <a:extLst>
            <a:ext uri="{FF2B5EF4-FFF2-40B4-BE49-F238E27FC236}">
              <a16:creationId xmlns:a16="http://schemas.microsoft.com/office/drawing/2014/main" xmlns="" id="{DEFC005F-EBFF-4731-A639-75A60CF8363A}"/>
            </a:ext>
          </a:extLst>
        </xdr:cNvPr>
        <xdr:cNvSpPr txBox="1"/>
      </xdr:nvSpPr>
      <xdr:spPr>
        <a:xfrm>
          <a:off x="2385704" y="1310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9" name="正方形/長方形 248">
          <a:extLst>
            <a:ext uri="{FF2B5EF4-FFF2-40B4-BE49-F238E27FC236}">
              <a16:creationId xmlns:a16="http://schemas.microsoft.com/office/drawing/2014/main" xmlns="" id="{8B34813C-4FD0-40A0-97BC-CCD4E9AE22A6}"/>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0" name="正方形/長方形 249">
          <a:extLst>
            <a:ext uri="{FF2B5EF4-FFF2-40B4-BE49-F238E27FC236}">
              <a16:creationId xmlns:a16="http://schemas.microsoft.com/office/drawing/2014/main" xmlns="" id="{8C6CDC6F-D925-4253-A276-620DE382D9EA}"/>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1" name="正方形/長方形 250">
          <a:extLst>
            <a:ext uri="{FF2B5EF4-FFF2-40B4-BE49-F238E27FC236}">
              <a16:creationId xmlns:a16="http://schemas.microsoft.com/office/drawing/2014/main" xmlns="" id="{43A982F8-9DBD-47CF-9110-D53E2A235FAD}"/>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2" name="正方形/長方形 251">
          <a:extLst>
            <a:ext uri="{FF2B5EF4-FFF2-40B4-BE49-F238E27FC236}">
              <a16:creationId xmlns:a16="http://schemas.microsoft.com/office/drawing/2014/main" xmlns="" id="{D06205F3-27F8-4AA2-B851-02D6964DA531}"/>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3" name="正方形/長方形 252">
          <a:extLst>
            <a:ext uri="{FF2B5EF4-FFF2-40B4-BE49-F238E27FC236}">
              <a16:creationId xmlns:a16="http://schemas.microsoft.com/office/drawing/2014/main" xmlns="" id="{4B37C355-DA58-4F52-A4AF-E4DED56C2D64}"/>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4" name="正方形/長方形 253">
          <a:extLst>
            <a:ext uri="{FF2B5EF4-FFF2-40B4-BE49-F238E27FC236}">
              <a16:creationId xmlns:a16="http://schemas.microsoft.com/office/drawing/2014/main" xmlns="" id="{2806C0C3-3D04-4D8B-8D06-D2B6219CA105}"/>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5" name="正方形/長方形 254">
          <a:extLst>
            <a:ext uri="{FF2B5EF4-FFF2-40B4-BE49-F238E27FC236}">
              <a16:creationId xmlns:a16="http://schemas.microsoft.com/office/drawing/2014/main" xmlns="" id="{81D81B78-ED61-42A7-9C77-E44B103BB869}"/>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6" name="正方形/長方形 255">
          <a:extLst>
            <a:ext uri="{FF2B5EF4-FFF2-40B4-BE49-F238E27FC236}">
              <a16:creationId xmlns:a16="http://schemas.microsoft.com/office/drawing/2014/main" xmlns="" id="{BFB5BC39-A9BB-40A7-8752-30EF71B692B5}"/>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7" name="テキスト ボックス 256">
          <a:extLst>
            <a:ext uri="{FF2B5EF4-FFF2-40B4-BE49-F238E27FC236}">
              <a16:creationId xmlns:a16="http://schemas.microsoft.com/office/drawing/2014/main" xmlns="" id="{39787996-136C-4E4A-8204-6633EA430939}"/>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8" name="直線コネクタ 257">
          <a:extLst>
            <a:ext uri="{FF2B5EF4-FFF2-40B4-BE49-F238E27FC236}">
              <a16:creationId xmlns:a16="http://schemas.microsoft.com/office/drawing/2014/main" xmlns="" id="{D1333A45-17BA-409A-8852-2E8C6198E118}"/>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9" name="直線コネクタ 258">
          <a:extLst>
            <a:ext uri="{FF2B5EF4-FFF2-40B4-BE49-F238E27FC236}">
              <a16:creationId xmlns:a16="http://schemas.microsoft.com/office/drawing/2014/main" xmlns="" id="{62714668-4E22-42D2-A4AE-D5E983D02A27}"/>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0" name="テキスト ボックス 259">
          <a:extLst>
            <a:ext uri="{FF2B5EF4-FFF2-40B4-BE49-F238E27FC236}">
              <a16:creationId xmlns:a16="http://schemas.microsoft.com/office/drawing/2014/main" xmlns="" id="{9393F96D-DE0B-4DC0-96FA-A19530AB3D0B}"/>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1" name="直線コネクタ 260">
          <a:extLst>
            <a:ext uri="{FF2B5EF4-FFF2-40B4-BE49-F238E27FC236}">
              <a16:creationId xmlns:a16="http://schemas.microsoft.com/office/drawing/2014/main" xmlns="" id="{328188B9-68EA-4CEE-834E-94AA327DAC4E}"/>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2" name="テキスト ボックス 261">
          <a:extLst>
            <a:ext uri="{FF2B5EF4-FFF2-40B4-BE49-F238E27FC236}">
              <a16:creationId xmlns:a16="http://schemas.microsoft.com/office/drawing/2014/main" xmlns="" id="{351B74B5-8709-4175-A223-7AF6F23A6749}"/>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3" name="直線コネクタ 262">
          <a:extLst>
            <a:ext uri="{FF2B5EF4-FFF2-40B4-BE49-F238E27FC236}">
              <a16:creationId xmlns:a16="http://schemas.microsoft.com/office/drawing/2014/main" xmlns="" id="{AD13553E-3CE2-43BB-9D8E-AD627B7FA62C}"/>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4" name="テキスト ボックス 263">
          <a:extLst>
            <a:ext uri="{FF2B5EF4-FFF2-40B4-BE49-F238E27FC236}">
              <a16:creationId xmlns:a16="http://schemas.microsoft.com/office/drawing/2014/main" xmlns="" id="{4CD1D082-42D2-4990-97AE-837B8169CF3A}"/>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5" name="直線コネクタ 264">
          <a:extLst>
            <a:ext uri="{FF2B5EF4-FFF2-40B4-BE49-F238E27FC236}">
              <a16:creationId xmlns:a16="http://schemas.microsoft.com/office/drawing/2014/main" xmlns="" id="{81AE91A0-830B-47F9-B898-A79C1766E2B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6" name="テキスト ボックス 265">
          <a:extLst>
            <a:ext uri="{FF2B5EF4-FFF2-40B4-BE49-F238E27FC236}">
              <a16:creationId xmlns:a16="http://schemas.microsoft.com/office/drawing/2014/main" xmlns="" id="{39A3F3EB-FCA7-412B-A609-3B07B67DF7A6}"/>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7" name="直線コネクタ 266">
          <a:extLst>
            <a:ext uri="{FF2B5EF4-FFF2-40B4-BE49-F238E27FC236}">
              <a16:creationId xmlns:a16="http://schemas.microsoft.com/office/drawing/2014/main" xmlns="" id="{C322BC3B-A860-4483-9760-838D8D5FE493}"/>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8" name="テキスト ボックス 267">
          <a:extLst>
            <a:ext uri="{FF2B5EF4-FFF2-40B4-BE49-F238E27FC236}">
              <a16:creationId xmlns:a16="http://schemas.microsoft.com/office/drawing/2014/main" xmlns="" id="{0EDDA35D-888D-49B4-A69C-27313D2CAC8F}"/>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9" name="直線コネクタ 268">
          <a:extLst>
            <a:ext uri="{FF2B5EF4-FFF2-40B4-BE49-F238E27FC236}">
              <a16:creationId xmlns:a16="http://schemas.microsoft.com/office/drawing/2014/main" xmlns="" id="{2CD3FF3F-B182-4AB0-B9BB-0368C055DFC5}"/>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0" name="テキスト ボックス 269">
          <a:extLst>
            <a:ext uri="{FF2B5EF4-FFF2-40B4-BE49-F238E27FC236}">
              <a16:creationId xmlns:a16="http://schemas.microsoft.com/office/drawing/2014/main" xmlns="" id="{7D3C2088-A9B7-4C95-ABA2-C0B0729CB565}"/>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1" name="【福祉施設】&#10;一人当たり面積グラフ枠">
          <a:extLst>
            <a:ext uri="{FF2B5EF4-FFF2-40B4-BE49-F238E27FC236}">
              <a16:creationId xmlns:a16="http://schemas.microsoft.com/office/drawing/2014/main" xmlns="" id="{81A0351F-3ED3-4FEA-9F39-E2C90A1E54A8}"/>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72" name="直線コネクタ 271">
          <a:extLst>
            <a:ext uri="{FF2B5EF4-FFF2-40B4-BE49-F238E27FC236}">
              <a16:creationId xmlns:a16="http://schemas.microsoft.com/office/drawing/2014/main" xmlns="" id="{A72FF6C4-734D-4447-867D-F1584C38AFCA}"/>
            </a:ext>
          </a:extLst>
        </xdr:cNvPr>
        <xdr:cNvCxnSpPr/>
      </xdr:nvCxnSpPr>
      <xdr:spPr>
        <a:xfrm flipV="1">
          <a:off x="9219565" y="13118210"/>
          <a:ext cx="0" cy="1400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73" name="【福祉施設】&#10;一人当たり面積最小値テキスト">
          <a:extLst>
            <a:ext uri="{FF2B5EF4-FFF2-40B4-BE49-F238E27FC236}">
              <a16:creationId xmlns:a16="http://schemas.microsoft.com/office/drawing/2014/main" xmlns="" id="{3C27FAC1-E75A-456C-A5CD-D2442C3F8251}"/>
            </a:ext>
          </a:extLst>
        </xdr:cNvPr>
        <xdr:cNvSpPr txBox="1"/>
      </xdr:nvSpPr>
      <xdr:spPr>
        <a:xfrm>
          <a:off x="9258300" y="1452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74" name="直線コネクタ 273">
          <a:extLst>
            <a:ext uri="{FF2B5EF4-FFF2-40B4-BE49-F238E27FC236}">
              <a16:creationId xmlns:a16="http://schemas.microsoft.com/office/drawing/2014/main" xmlns="" id="{D1F940EB-8659-409E-A472-B57D044197D3}"/>
            </a:ext>
          </a:extLst>
        </xdr:cNvPr>
        <xdr:cNvCxnSpPr/>
      </xdr:nvCxnSpPr>
      <xdr:spPr>
        <a:xfrm>
          <a:off x="9154160" y="145187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75" name="【福祉施設】&#10;一人当たり面積最大値テキスト">
          <a:extLst>
            <a:ext uri="{FF2B5EF4-FFF2-40B4-BE49-F238E27FC236}">
              <a16:creationId xmlns:a16="http://schemas.microsoft.com/office/drawing/2014/main" xmlns="" id="{887C4B8D-9A9E-4EED-8C8E-AA01E47432DF}"/>
            </a:ext>
          </a:extLst>
        </xdr:cNvPr>
        <xdr:cNvSpPr txBox="1"/>
      </xdr:nvSpPr>
      <xdr:spPr>
        <a:xfrm>
          <a:off x="9258300" y="1290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76" name="直線コネクタ 275">
          <a:extLst>
            <a:ext uri="{FF2B5EF4-FFF2-40B4-BE49-F238E27FC236}">
              <a16:creationId xmlns:a16="http://schemas.microsoft.com/office/drawing/2014/main" xmlns="" id="{AB78EFC4-60F7-4179-A318-B16F9D71A5F6}"/>
            </a:ext>
          </a:extLst>
        </xdr:cNvPr>
        <xdr:cNvCxnSpPr/>
      </xdr:nvCxnSpPr>
      <xdr:spPr>
        <a:xfrm>
          <a:off x="9154160" y="13118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77" name="【福祉施設】&#10;一人当たり面積平均値テキスト">
          <a:extLst>
            <a:ext uri="{FF2B5EF4-FFF2-40B4-BE49-F238E27FC236}">
              <a16:creationId xmlns:a16="http://schemas.microsoft.com/office/drawing/2014/main" xmlns="" id="{C72E60AF-85FA-43DF-958A-4B1C7F0EA894}"/>
            </a:ext>
          </a:extLst>
        </xdr:cNvPr>
        <xdr:cNvSpPr txBox="1"/>
      </xdr:nvSpPr>
      <xdr:spPr>
        <a:xfrm>
          <a:off x="9258300" y="14100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78" name="フローチャート: 判断 277">
          <a:extLst>
            <a:ext uri="{FF2B5EF4-FFF2-40B4-BE49-F238E27FC236}">
              <a16:creationId xmlns:a16="http://schemas.microsoft.com/office/drawing/2014/main" xmlns="" id="{D556FDDA-EEC4-4D87-8E99-8AF78B23C18A}"/>
            </a:ext>
          </a:extLst>
        </xdr:cNvPr>
        <xdr:cNvSpPr/>
      </xdr:nvSpPr>
      <xdr:spPr>
        <a:xfrm>
          <a:off x="9192260" y="141216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79" name="フローチャート: 判断 278">
          <a:extLst>
            <a:ext uri="{FF2B5EF4-FFF2-40B4-BE49-F238E27FC236}">
              <a16:creationId xmlns:a16="http://schemas.microsoft.com/office/drawing/2014/main" xmlns="" id="{BEFC2F7D-4A01-4BF6-829D-96EEE44A58E2}"/>
            </a:ext>
          </a:extLst>
        </xdr:cNvPr>
        <xdr:cNvSpPr/>
      </xdr:nvSpPr>
      <xdr:spPr>
        <a:xfrm>
          <a:off x="8445500" y="141631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28084</xdr:rowOff>
    </xdr:from>
    <xdr:ext cx="469744" cy="259045"/>
    <xdr:sp macro="" textlink="">
      <xdr:nvSpPr>
        <xdr:cNvPr id="280" name="n_1aveValue【福祉施設】&#10;一人当たり面積">
          <a:extLst>
            <a:ext uri="{FF2B5EF4-FFF2-40B4-BE49-F238E27FC236}">
              <a16:creationId xmlns:a16="http://schemas.microsoft.com/office/drawing/2014/main" xmlns="" id="{A147885F-B50B-4A01-B10C-6D3EE5D7DE57}"/>
            </a:ext>
          </a:extLst>
        </xdr:cNvPr>
        <xdr:cNvSpPr txBox="1"/>
      </xdr:nvSpPr>
      <xdr:spPr>
        <a:xfrm>
          <a:off x="8271587" y="139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281" name="フローチャート: 判断 280">
          <a:extLst>
            <a:ext uri="{FF2B5EF4-FFF2-40B4-BE49-F238E27FC236}">
              <a16:creationId xmlns:a16="http://schemas.microsoft.com/office/drawing/2014/main" xmlns="" id="{BF1F48A0-2A01-4007-9D51-92B4F0714FBE}"/>
            </a:ext>
          </a:extLst>
        </xdr:cNvPr>
        <xdr:cNvSpPr/>
      </xdr:nvSpPr>
      <xdr:spPr>
        <a:xfrm>
          <a:off x="7670800" y="141898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54754</xdr:rowOff>
    </xdr:from>
    <xdr:ext cx="469744" cy="259045"/>
    <xdr:sp macro="" textlink="">
      <xdr:nvSpPr>
        <xdr:cNvPr id="282" name="n_2aveValue【福祉施設】&#10;一人当たり面積">
          <a:extLst>
            <a:ext uri="{FF2B5EF4-FFF2-40B4-BE49-F238E27FC236}">
              <a16:creationId xmlns:a16="http://schemas.microsoft.com/office/drawing/2014/main" xmlns="" id="{E9AC5B2D-5A8A-4CA7-B526-368A14158551}"/>
            </a:ext>
          </a:extLst>
        </xdr:cNvPr>
        <xdr:cNvSpPr txBox="1"/>
      </xdr:nvSpPr>
      <xdr:spPr>
        <a:xfrm>
          <a:off x="7509587" y="1396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xmlns="" id="{700C5618-4E8D-4C32-BDE4-FD92B7FEF59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xmlns="" id="{28E7371D-9D74-4A9C-BF9D-E88F7A220598}"/>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xmlns="" id="{A12C2302-FD0C-451F-A56F-223AE7562E78}"/>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xmlns="" id="{D1D925C8-2A55-4D81-9DCD-ADAEF39BD08D}"/>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xmlns="" id="{74EC72EB-E208-4A21-917E-7731761925DB}"/>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116460</xdr:rowOff>
    </xdr:from>
    <xdr:to>
      <xdr:col>50</xdr:col>
      <xdr:colOff>165100</xdr:colOff>
      <xdr:row>86</xdr:row>
      <xdr:rowOff>46610</xdr:rowOff>
    </xdr:to>
    <xdr:sp macro="" textlink="">
      <xdr:nvSpPr>
        <xdr:cNvPr id="288" name="楕円 287">
          <a:extLst>
            <a:ext uri="{FF2B5EF4-FFF2-40B4-BE49-F238E27FC236}">
              <a16:creationId xmlns:a16="http://schemas.microsoft.com/office/drawing/2014/main" xmlns="" id="{327D93B1-E2C4-4F3F-82CB-ACE4F04DA27A}"/>
            </a:ext>
          </a:extLst>
        </xdr:cNvPr>
        <xdr:cNvSpPr/>
      </xdr:nvSpPr>
      <xdr:spPr>
        <a:xfrm>
          <a:off x="8445500" y="14365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119507</xdr:rowOff>
    </xdr:from>
    <xdr:to>
      <xdr:col>46</xdr:col>
      <xdr:colOff>38100</xdr:colOff>
      <xdr:row>86</xdr:row>
      <xdr:rowOff>49657</xdr:rowOff>
    </xdr:to>
    <xdr:sp macro="" textlink="">
      <xdr:nvSpPr>
        <xdr:cNvPr id="289" name="楕円 288">
          <a:extLst>
            <a:ext uri="{FF2B5EF4-FFF2-40B4-BE49-F238E27FC236}">
              <a16:creationId xmlns:a16="http://schemas.microsoft.com/office/drawing/2014/main" xmlns="" id="{62DB3380-482C-4ECC-856E-283C1F2A0ACB}"/>
            </a:ext>
          </a:extLst>
        </xdr:cNvPr>
        <xdr:cNvSpPr/>
      </xdr:nvSpPr>
      <xdr:spPr>
        <a:xfrm>
          <a:off x="7670800" y="143689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167260</xdr:rowOff>
    </xdr:from>
    <xdr:to>
      <xdr:col>50</xdr:col>
      <xdr:colOff>114300</xdr:colOff>
      <xdr:row>85</xdr:row>
      <xdr:rowOff>170307</xdr:rowOff>
    </xdr:to>
    <xdr:cxnSp macro="">
      <xdr:nvCxnSpPr>
        <xdr:cNvPr id="290" name="直線コネクタ 289">
          <a:extLst>
            <a:ext uri="{FF2B5EF4-FFF2-40B4-BE49-F238E27FC236}">
              <a16:creationId xmlns:a16="http://schemas.microsoft.com/office/drawing/2014/main" xmlns="" id="{5D0BDB54-6736-4E5A-81BF-B7FC3207BA22}"/>
            </a:ext>
          </a:extLst>
        </xdr:cNvPr>
        <xdr:cNvCxnSpPr/>
      </xdr:nvCxnSpPr>
      <xdr:spPr>
        <a:xfrm flipV="1">
          <a:off x="7713980" y="14416660"/>
          <a:ext cx="78232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37737</xdr:rowOff>
    </xdr:from>
    <xdr:ext cx="469744" cy="259045"/>
    <xdr:sp macro="" textlink="">
      <xdr:nvSpPr>
        <xdr:cNvPr id="291" name="n_1mainValue【福祉施設】&#10;一人当たり面積">
          <a:extLst>
            <a:ext uri="{FF2B5EF4-FFF2-40B4-BE49-F238E27FC236}">
              <a16:creationId xmlns:a16="http://schemas.microsoft.com/office/drawing/2014/main" xmlns="" id="{A5E80BD3-8874-4361-987F-6F7392D86EE0}"/>
            </a:ext>
          </a:extLst>
        </xdr:cNvPr>
        <xdr:cNvSpPr txBox="1"/>
      </xdr:nvSpPr>
      <xdr:spPr>
        <a:xfrm>
          <a:off x="8271587" y="144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40784</xdr:rowOff>
    </xdr:from>
    <xdr:ext cx="469744" cy="259045"/>
    <xdr:sp macro="" textlink="">
      <xdr:nvSpPr>
        <xdr:cNvPr id="292" name="n_2mainValue【福祉施設】&#10;一人当たり面積">
          <a:extLst>
            <a:ext uri="{FF2B5EF4-FFF2-40B4-BE49-F238E27FC236}">
              <a16:creationId xmlns:a16="http://schemas.microsoft.com/office/drawing/2014/main" xmlns="" id="{FAA73CBB-5745-4F9F-B5BA-E8F35EB58666}"/>
            </a:ext>
          </a:extLst>
        </xdr:cNvPr>
        <xdr:cNvSpPr txBox="1"/>
      </xdr:nvSpPr>
      <xdr:spPr>
        <a:xfrm>
          <a:off x="7509587" y="1445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3" name="正方形/長方形 292">
          <a:extLst>
            <a:ext uri="{FF2B5EF4-FFF2-40B4-BE49-F238E27FC236}">
              <a16:creationId xmlns:a16="http://schemas.microsoft.com/office/drawing/2014/main" xmlns="" id="{B4D8A1FF-6B71-4CD0-964F-BD917029AB7A}"/>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4" name="正方形/長方形 293">
          <a:extLst>
            <a:ext uri="{FF2B5EF4-FFF2-40B4-BE49-F238E27FC236}">
              <a16:creationId xmlns:a16="http://schemas.microsoft.com/office/drawing/2014/main" xmlns="" id="{F85B6213-D05C-46B2-A551-6AEA9AE30843}"/>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5" name="正方形/長方形 294">
          <a:extLst>
            <a:ext uri="{FF2B5EF4-FFF2-40B4-BE49-F238E27FC236}">
              <a16:creationId xmlns:a16="http://schemas.microsoft.com/office/drawing/2014/main" xmlns="" id="{A5363104-D8F3-4453-94CA-51493036B5EB}"/>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6" name="正方形/長方形 295">
          <a:extLst>
            <a:ext uri="{FF2B5EF4-FFF2-40B4-BE49-F238E27FC236}">
              <a16:creationId xmlns:a16="http://schemas.microsoft.com/office/drawing/2014/main" xmlns="" id="{F5A7AF2E-004B-4E53-A82C-45AEFAC5F9B8}"/>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7" name="正方形/長方形 296">
          <a:extLst>
            <a:ext uri="{FF2B5EF4-FFF2-40B4-BE49-F238E27FC236}">
              <a16:creationId xmlns:a16="http://schemas.microsoft.com/office/drawing/2014/main" xmlns="" id="{60EC3710-329E-4520-A247-7B9CAC5157DB}"/>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8" name="正方形/長方形 297">
          <a:extLst>
            <a:ext uri="{FF2B5EF4-FFF2-40B4-BE49-F238E27FC236}">
              <a16:creationId xmlns:a16="http://schemas.microsoft.com/office/drawing/2014/main" xmlns="" id="{D2E55672-736A-4575-8BF9-5B9B3076AC86}"/>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9" name="正方形/長方形 298">
          <a:extLst>
            <a:ext uri="{FF2B5EF4-FFF2-40B4-BE49-F238E27FC236}">
              <a16:creationId xmlns:a16="http://schemas.microsoft.com/office/drawing/2014/main" xmlns="" id="{594AB084-71C0-4D19-ACC9-50E6A06DCCC5}"/>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正方形/長方形 299">
          <a:extLst>
            <a:ext uri="{FF2B5EF4-FFF2-40B4-BE49-F238E27FC236}">
              <a16:creationId xmlns:a16="http://schemas.microsoft.com/office/drawing/2014/main" xmlns="" id="{32EA4AFA-00C2-4D0A-8FA6-74CDA884651F}"/>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1" name="テキスト ボックス 300">
          <a:extLst>
            <a:ext uri="{FF2B5EF4-FFF2-40B4-BE49-F238E27FC236}">
              <a16:creationId xmlns:a16="http://schemas.microsoft.com/office/drawing/2014/main" xmlns="" id="{F31C6E52-D194-444B-B818-DC70F788370E}"/>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2" name="直線コネクタ 301">
          <a:extLst>
            <a:ext uri="{FF2B5EF4-FFF2-40B4-BE49-F238E27FC236}">
              <a16:creationId xmlns:a16="http://schemas.microsoft.com/office/drawing/2014/main" xmlns="" id="{AF9A7057-E446-47BD-90FE-32C8D6065E5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03" name="テキスト ボックス 302">
          <a:extLst>
            <a:ext uri="{FF2B5EF4-FFF2-40B4-BE49-F238E27FC236}">
              <a16:creationId xmlns:a16="http://schemas.microsoft.com/office/drawing/2014/main" xmlns="" id="{BB5333F0-AA58-4E8B-9239-459CB4E4F00F}"/>
            </a:ext>
          </a:extLst>
        </xdr:cNvPr>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04" name="直線コネクタ 303">
          <a:extLst>
            <a:ext uri="{FF2B5EF4-FFF2-40B4-BE49-F238E27FC236}">
              <a16:creationId xmlns:a16="http://schemas.microsoft.com/office/drawing/2014/main" xmlns="" id="{6F0E77B1-4319-44B4-A3A4-DF21D10D8D52}"/>
            </a:ext>
          </a:extLst>
        </xdr:cNvPr>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05" name="テキスト ボックス 304">
          <a:extLst>
            <a:ext uri="{FF2B5EF4-FFF2-40B4-BE49-F238E27FC236}">
              <a16:creationId xmlns:a16="http://schemas.microsoft.com/office/drawing/2014/main" xmlns="" id="{53F941C5-471D-4EBD-86C8-58D777CB835C}"/>
            </a:ext>
          </a:extLst>
        </xdr:cNvPr>
        <xdr:cNvSpPr txBox="1"/>
      </xdr:nvSpPr>
      <xdr:spPr>
        <a:xfrm>
          <a:off x="33608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06" name="直線コネクタ 305">
          <a:extLst>
            <a:ext uri="{FF2B5EF4-FFF2-40B4-BE49-F238E27FC236}">
              <a16:creationId xmlns:a16="http://schemas.microsoft.com/office/drawing/2014/main" xmlns="" id="{79319145-9496-4A83-B286-70991D0A7056}"/>
            </a:ext>
          </a:extLst>
        </xdr:cNvPr>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07" name="テキスト ボックス 306">
          <a:extLst>
            <a:ext uri="{FF2B5EF4-FFF2-40B4-BE49-F238E27FC236}">
              <a16:creationId xmlns:a16="http://schemas.microsoft.com/office/drawing/2014/main" xmlns="" id="{297A073B-5BEF-4B4F-8DBA-F63090FEFB43}"/>
            </a:ext>
          </a:extLst>
        </xdr:cNvPr>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08" name="直線コネクタ 307">
          <a:extLst>
            <a:ext uri="{FF2B5EF4-FFF2-40B4-BE49-F238E27FC236}">
              <a16:creationId xmlns:a16="http://schemas.microsoft.com/office/drawing/2014/main" xmlns="" id="{8624C60B-DE02-4175-A2B1-FF0C216ED002}"/>
            </a:ext>
          </a:extLst>
        </xdr:cNvPr>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09" name="テキスト ボックス 308">
          <a:extLst>
            <a:ext uri="{FF2B5EF4-FFF2-40B4-BE49-F238E27FC236}">
              <a16:creationId xmlns:a16="http://schemas.microsoft.com/office/drawing/2014/main" xmlns="" id="{12050939-A2E1-4B28-BB71-31E94C3CA079}"/>
            </a:ext>
          </a:extLst>
        </xdr:cNvPr>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0" name="直線コネクタ 309">
          <a:extLst>
            <a:ext uri="{FF2B5EF4-FFF2-40B4-BE49-F238E27FC236}">
              <a16:creationId xmlns:a16="http://schemas.microsoft.com/office/drawing/2014/main" xmlns="" id="{E718AFDB-6159-46E3-B388-195149CA8765}"/>
            </a:ext>
          </a:extLst>
        </xdr:cNvPr>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11" name="テキスト ボックス 310">
          <a:extLst>
            <a:ext uri="{FF2B5EF4-FFF2-40B4-BE49-F238E27FC236}">
              <a16:creationId xmlns:a16="http://schemas.microsoft.com/office/drawing/2014/main" xmlns="" id="{08837682-2B1D-4829-A1EF-3C7B92C0052D}"/>
            </a:ext>
          </a:extLst>
        </xdr:cNvPr>
        <xdr:cNvSpPr txBox="1"/>
      </xdr:nvSpPr>
      <xdr:spPr>
        <a:xfrm>
          <a:off x="27196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2" name="直線コネクタ 311">
          <a:extLst>
            <a:ext uri="{FF2B5EF4-FFF2-40B4-BE49-F238E27FC236}">
              <a16:creationId xmlns:a16="http://schemas.microsoft.com/office/drawing/2014/main" xmlns="" id="{7E9817FF-0A53-4DB5-B0D0-5B29D166AA07}"/>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3" name="テキスト ボックス 312">
          <a:extLst>
            <a:ext uri="{FF2B5EF4-FFF2-40B4-BE49-F238E27FC236}">
              <a16:creationId xmlns:a16="http://schemas.microsoft.com/office/drawing/2014/main" xmlns="" id="{0D7E7251-AF4E-46B6-83B6-A271D26182DB}"/>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4" name="【市民会館】&#10;有形固定資産減価償却率グラフ枠">
          <a:extLst>
            <a:ext uri="{FF2B5EF4-FFF2-40B4-BE49-F238E27FC236}">
              <a16:creationId xmlns:a16="http://schemas.microsoft.com/office/drawing/2014/main" xmlns="" id="{2BC9604D-310C-48D6-AB8A-E0799CDADDC6}"/>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109</xdr:row>
      <xdr:rowOff>14478</xdr:rowOff>
    </xdr:to>
    <xdr:cxnSp macro="">
      <xdr:nvCxnSpPr>
        <xdr:cNvPr id="315" name="直線コネクタ 314">
          <a:extLst>
            <a:ext uri="{FF2B5EF4-FFF2-40B4-BE49-F238E27FC236}">
              <a16:creationId xmlns:a16="http://schemas.microsoft.com/office/drawing/2014/main" xmlns="" id="{54039390-6233-4324-885B-2822DB7961FB}"/>
            </a:ext>
          </a:extLst>
        </xdr:cNvPr>
        <xdr:cNvCxnSpPr/>
      </xdr:nvCxnSpPr>
      <xdr:spPr>
        <a:xfrm flipV="1">
          <a:off x="4086225" y="1690649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18305</xdr:rowOff>
    </xdr:from>
    <xdr:ext cx="405111" cy="259045"/>
    <xdr:sp macro="" textlink="">
      <xdr:nvSpPr>
        <xdr:cNvPr id="316" name="【市民会館】&#10;有形固定資産減価償却率最小値テキスト">
          <a:extLst>
            <a:ext uri="{FF2B5EF4-FFF2-40B4-BE49-F238E27FC236}">
              <a16:creationId xmlns:a16="http://schemas.microsoft.com/office/drawing/2014/main" xmlns="" id="{8ADB7123-5DCA-4DD9-B253-72F3FE4A2ED8}"/>
            </a:ext>
          </a:extLst>
        </xdr:cNvPr>
        <xdr:cNvSpPr txBox="1"/>
      </xdr:nvSpPr>
      <xdr:spPr>
        <a:xfrm>
          <a:off x="4124960" y="1829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14478</xdr:rowOff>
    </xdr:from>
    <xdr:to>
      <xdr:col>24</xdr:col>
      <xdr:colOff>152400</xdr:colOff>
      <xdr:row>109</xdr:row>
      <xdr:rowOff>14478</xdr:rowOff>
    </xdr:to>
    <xdr:cxnSp macro="">
      <xdr:nvCxnSpPr>
        <xdr:cNvPr id="317" name="直線コネクタ 316">
          <a:extLst>
            <a:ext uri="{FF2B5EF4-FFF2-40B4-BE49-F238E27FC236}">
              <a16:creationId xmlns:a16="http://schemas.microsoft.com/office/drawing/2014/main" xmlns="" id="{476CD64E-FE65-4569-9479-9E25E803A08A}"/>
            </a:ext>
          </a:extLst>
        </xdr:cNvPr>
        <xdr:cNvCxnSpPr/>
      </xdr:nvCxnSpPr>
      <xdr:spPr>
        <a:xfrm>
          <a:off x="4020820" y="1828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318" name="【市民会館】&#10;有形固定資産減価償却率最大値テキスト">
          <a:extLst>
            <a:ext uri="{FF2B5EF4-FFF2-40B4-BE49-F238E27FC236}">
              <a16:creationId xmlns:a16="http://schemas.microsoft.com/office/drawing/2014/main" xmlns="" id="{5EEB8E72-F606-47F9-BEC4-8BD197B94EB5}"/>
            </a:ext>
          </a:extLst>
        </xdr:cNvPr>
        <xdr:cNvSpPr txBox="1"/>
      </xdr:nvSpPr>
      <xdr:spPr>
        <a:xfrm>
          <a:off x="4124960" y="16685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319" name="直線コネクタ 318">
          <a:extLst>
            <a:ext uri="{FF2B5EF4-FFF2-40B4-BE49-F238E27FC236}">
              <a16:creationId xmlns:a16="http://schemas.microsoft.com/office/drawing/2014/main" xmlns="" id="{5F13FB14-890D-41B7-BFC5-ECC461F06BB8}"/>
            </a:ext>
          </a:extLst>
        </xdr:cNvPr>
        <xdr:cNvCxnSpPr/>
      </xdr:nvCxnSpPr>
      <xdr:spPr>
        <a:xfrm>
          <a:off x="4020820" y="169064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28973</xdr:rowOff>
    </xdr:from>
    <xdr:ext cx="405111" cy="259045"/>
    <xdr:sp macro="" textlink="">
      <xdr:nvSpPr>
        <xdr:cNvPr id="320" name="【市民会館】&#10;有形固定資産減価償却率平均値テキスト">
          <a:extLst>
            <a:ext uri="{FF2B5EF4-FFF2-40B4-BE49-F238E27FC236}">
              <a16:creationId xmlns:a16="http://schemas.microsoft.com/office/drawing/2014/main" xmlns="" id="{4ED80E61-0411-4A9C-99FB-90F4E5AF997F}"/>
            </a:ext>
          </a:extLst>
        </xdr:cNvPr>
        <xdr:cNvSpPr txBox="1"/>
      </xdr:nvSpPr>
      <xdr:spPr>
        <a:xfrm>
          <a:off x="4124960" y="17798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50546</xdr:rowOff>
    </xdr:from>
    <xdr:to>
      <xdr:col>24</xdr:col>
      <xdr:colOff>114300</xdr:colOff>
      <xdr:row>106</xdr:row>
      <xdr:rowOff>152146</xdr:rowOff>
    </xdr:to>
    <xdr:sp macro="" textlink="">
      <xdr:nvSpPr>
        <xdr:cNvPr id="321" name="フローチャート: 判断 320">
          <a:extLst>
            <a:ext uri="{FF2B5EF4-FFF2-40B4-BE49-F238E27FC236}">
              <a16:creationId xmlns:a16="http://schemas.microsoft.com/office/drawing/2014/main" xmlns="" id="{5EEB69A8-E15D-45E4-A4EB-73745B66012E}"/>
            </a:ext>
          </a:extLst>
        </xdr:cNvPr>
        <xdr:cNvSpPr/>
      </xdr:nvSpPr>
      <xdr:spPr>
        <a:xfrm>
          <a:off x="4036060" y="1782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29972</xdr:rowOff>
    </xdr:from>
    <xdr:to>
      <xdr:col>20</xdr:col>
      <xdr:colOff>38100</xdr:colOff>
      <xdr:row>106</xdr:row>
      <xdr:rowOff>131572</xdr:rowOff>
    </xdr:to>
    <xdr:sp macro="" textlink="">
      <xdr:nvSpPr>
        <xdr:cNvPr id="322" name="フローチャート: 判断 321">
          <a:extLst>
            <a:ext uri="{FF2B5EF4-FFF2-40B4-BE49-F238E27FC236}">
              <a16:creationId xmlns:a16="http://schemas.microsoft.com/office/drawing/2014/main" xmlns="" id="{EE72050F-AAEF-49CA-97A2-3B8DA6DF4011}"/>
            </a:ext>
          </a:extLst>
        </xdr:cNvPr>
        <xdr:cNvSpPr/>
      </xdr:nvSpPr>
      <xdr:spPr>
        <a:xfrm>
          <a:off x="3312160" y="177998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122699</xdr:rowOff>
    </xdr:from>
    <xdr:ext cx="405111" cy="259045"/>
    <xdr:sp macro="" textlink="">
      <xdr:nvSpPr>
        <xdr:cNvPr id="323" name="n_1aveValue【市民会館】&#10;有形固定資産減価償却率">
          <a:extLst>
            <a:ext uri="{FF2B5EF4-FFF2-40B4-BE49-F238E27FC236}">
              <a16:creationId xmlns:a16="http://schemas.microsoft.com/office/drawing/2014/main" xmlns="" id="{58F31DBD-91B2-4E43-9F48-179A5117DB82}"/>
            </a:ext>
          </a:extLst>
        </xdr:cNvPr>
        <xdr:cNvSpPr txBox="1"/>
      </xdr:nvSpPr>
      <xdr:spPr>
        <a:xfrm>
          <a:off x="3170564" y="17892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128270</xdr:rowOff>
    </xdr:from>
    <xdr:to>
      <xdr:col>15</xdr:col>
      <xdr:colOff>101600</xdr:colOff>
      <xdr:row>107</xdr:row>
      <xdr:rowOff>58420</xdr:rowOff>
    </xdr:to>
    <xdr:sp macro="" textlink="">
      <xdr:nvSpPr>
        <xdr:cNvPr id="324" name="フローチャート: 判断 323">
          <a:extLst>
            <a:ext uri="{FF2B5EF4-FFF2-40B4-BE49-F238E27FC236}">
              <a16:creationId xmlns:a16="http://schemas.microsoft.com/office/drawing/2014/main" xmlns="" id="{1345A99E-A2B5-4ED4-B2A5-C284E407E6D7}"/>
            </a:ext>
          </a:extLst>
        </xdr:cNvPr>
        <xdr:cNvSpPr/>
      </xdr:nvSpPr>
      <xdr:spPr>
        <a:xfrm>
          <a:off x="2514600" y="17898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107</xdr:row>
      <xdr:rowOff>49547</xdr:rowOff>
    </xdr:from>
    <xdr:ext cx="405111" cy="259045"/>
    <xdr:sp macro="" textlink="">
      <xdr:nvSpPr>
        <xdr:cNvPr id="325" name="n_2aveValue【市民会館】&#10;有形固定資産減価償却率">
          <a:extLst>
            <a:ext uri="{FF2B5EF4-FFF2-40B4-BE49-F238E27FC236}">
              <a16:creationId xmlns:a16="http://schemas.microsoft.com/office/drawing/2014/main" xmlns="" id="{2E3DC27A-42C0-4F53-8CA4-1C588126B7A5}"/>
            </a:ext>
          </a:extLst>
        </xdr:cNvPr>
        <xdr:cNvSpPr txBox="1"/>
      </xdr:nvSpPr>
      <xdr:spPr>
        <a:xfrm>
          <a:off x="238570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6" name="テキスト ボックス 325">
          <a:extLst>
            <a:ext uri="{FF2B5EF4-FFF2-40B4-BE49-F238E27FC236}">
              <a16:creationId xmlns:a16="http://schemas.microsoft.com/office/drawing/2014/main" xmlns="" id="{C1D715B8-7249-4DD5-835D-CA40F692900A}"/>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7" name="テキスト ボックス 326">
          <a:extLst>
            <a:ext uri="{FF2B5EF4-FFF2-40B4-BE49-F238E27FC236}">
              <a16:creationId xmlns:a16="http://schemas.microsoft.com/office/drawing/2014/main" xmlns="" id="{C819491F-55C4-4330-BA6E-C095C00320FC}"/>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8" name="テキスト ボックス 327">
          <a:extLst>
            <a:ext uri="{FF2B5EF4-FFF2-40B4-BE49-F238E27FC236}">
              <a16:creationId xmlns:a16="http://schemas.microsoft.com/office/drawing/2014/main" xmlns="" id="{BB8A94B6-96D6-4FA6-A3FA-EC62F780164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xmlns="" id="{8238A0F3-C7A8-467F-90AC-A0E41AC74D7E}"/>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xmlns="" id="{DDAB2ADE-4D33-4D6E-B550-6E6A1DF579E3}"/>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98552</xdr:rowOff>
    </xdr:from>
    <xdr:to>
      <xdr:col>20</xdr:col>
      <xdr:colOff>38100</xdr:colOff>
      <xdr:row>106</xdr:row>
      <xdr:rowOff>28702</xdr:rowOff>
    </xdr:to>
    <xdr:sp macro="" textlink="">
      <xdr:nvSpPr>
        <xdr:cNvPr id="331" name="楕円 330">
          <a:extLst>
            <a:ext uri="{FF2B5EF4-FFF2-40B4-BE49-F238E27FC236}">
              <a16:creationId xmlns:a16="http://schemas.microsoft.com/office/drawing/2014/main" xmlns="" id="{89FDD8DB-1D04-4F89-AE47-A41260BA8721}"/>
            </a:ext>
          </a:extLst>
        </xdr:cNvPr>
        <xdr:cNvSpPr/>
      </xdr:nvSpPr>
      <xdr:spPr>
        <a:xfrm>
          <a:off x="3312160" y="177007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48261</xdr:rowOff>
    </xdr:from>
    <xdr:to>
      <xdr:col>15</xdr:col>
      <xdr:colOff>101600</xdr:colOff>
      <xdr:row>106</xdr:row>
      <xdr:rowOff>149861</xdr:rowOff>
    </xdr:to>
    <xdr:sp macro="" textlink="">
      <xdr:nvSpPr>
        <xdr:cNvPr id="332" name="楕円 331">
          <a:extLst>
            <a:ext uri="{FF2B5EF4-FFF2-40B4-BE49-F238E27FC236}">
              <a16:creationId xmlns:a16="http://schemas.microsoft.com/office/drawing/2014/main" xmlns="" id="{7DDBDD69-018B-4861-B9BC-E9E2ED6B28F0}"/>
            </a:ext>
          </a:extLst>
        </xdr:cNvPr>
        <xdr:cNvSpPr/>
      </xdr:nvSpPr>
      <xdr:spPr>
        <a:xfrm>
          <a:off x="2514600" y="1781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149352</xdr:rowOff>
    </xdr:from>
    <xdr:to>
      <xdr:col>19</xdr:col>
      <xdr:colOff>177800</xdr:colOff>
      <xdr:row>106</xdr:row>
      <xdr:rowOff>99061</xdr:rowOff>
    </xdr:to>
    <xdr:cxnSp macro="">
      <xdr:nvCxnSpPr>
        <xdr:cNvPr id="333" name="直線コネクタ 332">
          <a:extLst>
            <a:ext uri="{FF2B5EF4-FFF2-40B4-BE49-F238E27FC236}">
              <a16:creationId xmlns:a16="http://schemas.microsoft.com/office/drawing/2014/main" xmlns="" id="{A01CE914-109F-47C4-AAC6-CD8219034922}"/>
            </a:ext>
          </a:extLst>
        </xdr:cNvPr>
        <xdr:cNvCxnSpPr/>
      </xdr:nvCxnSpPr>
      <xdr:spPr>
        <a:xfrm flipV="1">
          <a:off x="2565400" y="17751552"/>
          <a:ext cx="789940" cy="11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45229</xdr:rowOff>
    </xdr:from>
    <xdr:ext cx="405111" cy="259045"/>
    <xdr:sp macro="" textlink="">
      <xdr:nvSpPr>
        <xdr:cNvPr id="334" name="n_1mainValue【市民会館】&#10;有形固定資産減価償却率">
          <a:extLst>
            <a:ext uri="{FF2B5EF4-FFF2-40B4-BE49-F238E27FC236}">
              <a16:creationId xmlns:a16="http://schemas.microsoft.com/office/drawing/2014/main" xmlns="" id="{9539676A-A093-4ED9-9FBA-F3627D9BD7E7}"/>
            </a:ext>
          </a:extLst>
        </xdr:cNvPr>
        <xdr:cNvSpPr txBox="1"/>
      </xdr:nvSpPr>
      <xdr:spPr>
        <a:xfrm>
          <a:off x="3170564" y="1747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166388</xdr:rowOff>
    </xdr:from>
    <xdr:ext cx="405111" cy="259045"/>
    <xdr:sp macro="" textlink="">
      <xdr:nvSpPr>
        <xdr:cNvPr id="335" name="n_2mainValue【市民会館】&#10;有形固定資産減価償却率">
          <a:extLst>
            <a:ext uri="{FF2B5EF4-FFF2-40B4-BE49-F238E27FC236}">
              <a16:creationId xmlns:a16="http://schemas.microsoft.com/office/drawing/2014/main" xmlns="" id="{DD450238-BC08-4915-8BD7-6CD28BEAC9EB}"/>
            </a:ext>
          </a:extLst>
        </xdr:cNvPr>
        <xdr:cNvSpPr txBox="1"/>
      </xdr:nvSpPr>
      <xdr:spPr>
        <a:xfrm>
          <a:off x="2385704" y="17600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xmlns="" id="{9E6FC61E-F81D-4066-B480-E6C707E7E584}"/>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xmlns="" id="{D9EC9278-A42F-4201-BDE3-9066F70BA135}"/>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xmlns="" id="{4C9171A5-E25E-4042-8075-6DAF49837B5E}"/>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xmlns="" id="{9672B31A-E62E-4933-BBF0-6FA2D7A3D72C}"/>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xmlns="" id="{9CA3EADA-633F-44C0-8C80-4D27FD0D5D45}"/>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xmlns="" id="{52542828-D859-41B2-A2A0-253A1F80771F}"/>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xmlns="" id="{6068EF2E-475E-4CEC-8D4B-FD4291F48376}"/>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xmlns="" id="{5CBEB386-27D9-4C5D-9E0F-4D236BC7702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a:extLst>
            <a:ext uri="{FF2B5EF4-FFF2-40B4-BE49-F238E27FC236}">
              <a16:creationId xmlns:a16="http://schemas.microsoft.com/office/drawing/2014/main" xmlns="" id="{4F3E1CA7-E9C0-4182-934D-36A0A4E6A6F3}"/>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a:extLst>
            <a:ext uri="{FF2B5EF4-FFF2-40B4-BE49-F238E27FC236}">
              <a16:creationId xmlns:a16="http://schemas.microsoft.com/office/drawing/2014/main" xmlns="" id="{439935FC-3F87-4931-AD50-1464FB09F911}"/>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6" name="直線コネクタ 345">
          <a:extLst>
            <a:ext uri="{FF2B5EF4-FFF2-40B4-BE49-F238E27FC236}">
              <a16:creationId xmlns:a16="http://schemas.microsoft.com/office/drawing/2014/main" xmlns="" id="{CCB3E183-8E06-4377-B017-8135A07BA2C8}"/>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7" name="テキスト ボックス 346">
          <a:extLst>
            <a:ext uri="{FF2B5EF4-FFF2-40B4-BE49-F238E27FC236}">
              <a16:creationId xmlns:a16="http://schemas.microsoft.com/office/drawing/2014/main" xmlns="" id="{207C4694-9373-4DE4-9316-F5264ACDEAE1}"/>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8" name="直線コネクタ 347">
          <a:extLst>
            <a:ext uri="{FF2B5EF4-FFF2-40B4-BE49-F238E27FC236}">
              <a16:creationId xmlns:a16="http://schemas.microsoft.com/office/drawing/2014/main" xmlns="" id="{B7D7C21A-D0DA-4C7C-BD2B-595AC75ECD91}"/>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9" name="テキスト ボックス 348">
          <a:extLst>
            <a:ext uri="{FF2B5EF4-FFF2-40B4-BE49-F238E27FC236}">
              <a16:creationId xmlns:a16="http://schemas.microsoft.com/office/drawing/2014/main" xmlns="" id="{7C61C42C-44AE-454F-A656-82C44BFE8B34}"/>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0" name="直線コネクタ 349">
          <a:extLst>
            <a:ext uri="{FF2B5EF4-FFF2-40B4-BE49-F238E27FC236}">
              <a16:creationId xmlns:a16="http://schemas.microsoft.com/office/drawing/2014/main" xmlns="" id="{AE1389A0-75D1-4EBF-9020-1C7BC5623F62}"/>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1" name="テキスト ボックス 350">
          <a:extLst>
            <a:ext uri="{FF2B5EF4-FFF2-40B4-BE49-F238E27FC236}">
              <a16:creationId xmlns:a16="http://schemas.microsoft.com/office/drawing/2014/main" xmlns="" id="{0C214FFB-D0CB-49B8-B717-0351BF8ED27A}"/>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2" name="直線コネクタ 351">
          <a:extLst>
            <a:ext uri="{FF2B5EF4-FFF2-40B4-BE49-F238E27FC236}">
              <a16:creationId xmlns:a16="http://schemas.microsoft.com/office/drawing/2014/main" xmlns="" id="{06DAEEC8-9D50-499F-9761-91EB5E8BAB02}"/>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3" name="テキスト ボックス 352">
          <a:extLst>
            <a:ext uri="{FF2B5EF4-FFF2-40B4-BE49-F238E27FC236}">
              <a16:creationId xmlns:a16="http://schemas.microsoft.com/office/drawing/2014/main" xmlns="" id="{38FB8CF4-132F-48FE-ADF0-B8CF26984118}"/>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4" name="直線コネクタ 353">
          <a:extLst>
            <a:ext uri="{FF2B5EF4-FFF2-40B4-BE49-F238E27FC236}">
              <a16:creationId xmlns:a16="http://schemas.microsoft.com/office/drawing/2014/main" xmlns="" id="{4FAA360F-131E-435F-BE17-930A7721C17C}"/>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5" name="テキスト ボックス 354">
          <a:extLst>
            <a:ext uri="{FF2B5EF4-FFF2-40B4-BE49-F238E27FC236}">
              <a16:creationId xmlns:a16="http://schemas.microsoft.com/office/drawing/2014/main" xmlns="" id="{C03AAA44-063A-427F-90A0-74F2BA9F37F7}"/>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xmlns="" id="{3155539D-968D-4C0E-9C9F-8D4BB80E0AF1}"/>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a:extLst>
            <a:ext uri="{FF2B5EF4-FFF2-40B4-BE49-F238E27FC236}">
              <a16:creationId xmlns:a16="http://schemas.microsoft.com/office/drawing/2014/main" xmlns="" id="{D7EC302B-9ED7-4CD0-B971-C5F7CF040657}"/>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a:extLst>
            <a:ext uri="{FF2B5EF4-FFF2-40B4-BE49-F238E27FC236}">
              <a16:creationId xmlns:a16="http://schemas.microsoft.com/office/drawing/2014/main" xmlns="" id="{2D5D57DE-FC78-4CED-9CC1-5E30FDDBDD48}"/>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62485</xdr:rowOff>
    </xdr:from>
    <xdr:to>
      <xdr:col>54</xdr:col>
      <xdr:colOff>189865</xdr:colOff>
      <xdr:row>108</xdr:row>
      <xdr:rowOff>119253</xdr:rowOff>
    </xdr:to>
    <xdr:cxnSp macro="">
      <xdr:nvCxnSpPr>
        <xdr:cNvPr id="359" name="直線コネクタ 358">
          <a:extLst>
            <a:ext uri="{FF2B5EF4-FFF2-40B4-BE49-F238E27FC236}">
              <a16:creationId xmlns:a16="http://schemas.microsoft.com/office/drawing/2014/main" xmlns="" id="{21E27242-20D8-463D-8E1B-BAE768D5B1AE}"/>
            </a:ext>
          </a:extLst>
        </xdr:cNvPr>
        <xdr:cNvCxnSpPr/>
      </xdr:nvCxnSpPr>
      <xdr:spPr>
        <a:xfrm flipV="1">
          <a:off x="9219565" y="16994125"/>
          <a:ext cx="0" cy="123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123080</xdr:rowOff>
    </xdr:from>
    <xdr:ext cx="469744" cy="259045"/>
    <xdr:sp macro="" textlink="">
      <xdr:nvSpPr>
        <xdr:cNvPr id="360" name="【市民会館】&#10;一人当たり面積最小値テキスト">
          <a:extLst>
            <a:ext uri="{FF2B5EF4-FFF2-40B4-BE49-F238E27FC236}">
              <a16:creationId xmlns:a16="http://schemas.microsoft.com/office/drawing/2014/main" xmlns="" id="{60B16C6B-9934-4784-8387-0442CC747FCE}"/>
            </a:ext>
          </a:extLst>
        </xdr:cNvPr>
        <xdr:cNvSpPr txBox="1"/>
      </xdr:nvSpPr>
      <xdr:spPr>
        <a:xfrm>
          <a:off x="9258300" y="1822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119253</xdr:rowOff>
    </xdr:from>
    <xdr:to>
      <xdr:col>55</xdr:col>
      <xdr:colOff>88900</xdr:colOff>
      <xdr:row>108</xdr:row>
      <xdr:rowOff>119253</xdr:rowOff>
    </xdr:to>
    <xdr:cxnSp macro="">
      <xdr:nvCxnSpPr>
        <xdr:cNvPr id="361" name="直線コネクタ 360">
          <a:extLst>
            <a:ext uri="{FF2B5EF4-FFF2-40B4-BE49-F238E27FC236}">
              <a16:creationId xmlns:a16="http://schemas.microsoft.com/office/drawing/2014/main" xmlns="" id="{10481D90-941B-45E1-9732-337C39A31546}"/>
            </a:ext>
          </a:extLst>
        </xdr:cNvPr>
        <xdr:cNvCxnSpPr/>
      </xdr:nvCxnSpPr>
      <xdr:spPr>
        <a:xfrm>
          <a:off x="9154160" y="182243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9162</xdr:rowOff>
    </xdr:from>
    <xdr:ext cx="469744" cy="259045"/>
    <xdr:sp macro="" textlink="">
      <xdr:nvSpPr>
        <xdr:cNvPr id="362" name="【市民会館】&#10;一人当たり面積最大値テキスト">
          <a:extLst>
            <a:ext uri="{FF2B5EF4-FFF2-40B4-BE49-F238E27FC236}">
              <a16:creationId xmlns:a16="http://schemas.microsoft.com/office/drawing/2014/main" xmlns="" id="{73DFC032-31B9-47A6-84D5-25376E6D8477}"/>
            </a:ext>
          </a:extLst>
        </xdr:cNvPr>
        <xdr:cNvSpPr txBox="1"/>
      </xdr:nvSpPr>
      <xdr:spPr>
        <a:xfrm>
          <a:off x="9258300" y="1677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62485</xdr:rowOff>
    </xdr:from>
    <xdr:to>
      <xdr:col>55</xdr:col>
      <xdr:colOff>88900</xdr:colOff>
      <xdr:row>101</xdr:row>
      <xdr:rowOff>62485</xdr:rowOff>
    </xdr:to>
    <xdr:cxnSp macro="">
      <xdr:nvCxnSpPr>
        <xdr:cNvPr id="363" name="直線コネクタ 362">
          <a:extLst>
            <a:ext uri="{FF2B5EF4-FFF2-40B4-BE49-F238E27FC236}">
              <a16:creationId xmlns:a16="http://schemas.microsoft.com/office/drawing/2014/main" xmlns="" id="{95CC82EB-49DF-4A1D-B931-2FF5077F7307}"/>
            </a:ext>
          </a:extLst>
        </xdr:cNvPr>
        <xdr:cNvCxnSpPr/>
      </xdr:nvCxnSpPr>
      <xdr:spPr>
        <a:xfrm>
          <a:off x="9154160" y="169941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91457</xdr:rowOff>
    </xdr:from>
    <xdr:ext cx="469744" cy="259045"/>
    <xdr:sp macro="" textlink="">
      <xdr:nvSpPr>
        <xdr:cNvPr id="364" name="【市民会館】&#10;一人当たり面積平均値テキスト">
          <a:extLst>
            <a:ext uri="{FF2B5EF4-FFF2-40B4-BE49-F238E27FC236}">
              <a16:creationId xmlns:a16="http://schemas.microsoft.com/office/drawing/2014/main" xmlns="" id="{44B4A33F-EB90-444F-929B-3AD7D98AFB5C}"/>
            </a:ext>
          </a:extLst>
        </xdr:cNvPr>
        <xdr:cNvSpPr txBox="1"/>
      </xdr:nvSpPr>
      <xdr:spPr>
        <a:xfrm>
          <a:off x="9258300" y="17861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113030</xdr:rowOff>
    </xdr:from>
    <xdr:to>
      <xdr:col>55</xdr:col>
      <xdr:colOff>50800</xdr:colOff>
      <xdr:row>107</xdr:row>
      <xdr:rowOff>43180</xdr:rowOff>
    </xdr:to>
    <xdr:sp macro="" textlink="">
      <xdr:nvSpPr>
        <xdr:cNvPr id="365" name="フローチャート: 判断 364">
          <a:extLst>
            <a:ext uri="{FF2B5EF4-FFF2-40B4-BE49-F238E27FC236}">
              <a16:creationId xmlns:a16="http://schemas.microsoft.com/office/drawing/2014/main" xmlns="" id="{D5A3BEEB-B85A-46A3-94EE-B3DB9A11E6CA}"/>
            </a:ext>
          </a:extLst>
        </xdr:cNvPr>
        <xdr:cNvSpPr/>
      </xdr:nvSpPr>
      <xdr:spPr>
        <a:xfrm>
          <a:off x="9192260" y="1788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138557</xdr:rowOff>
    </xdr:from>
    <xdr:to>
      <xdr:col>50</xdr:col>
      <xdr:colOff>165100</xdr:colOff>
      <xdr:row>107</xdr:row>
      <xdr:rowOff>68707</xdr:rowOff>
    </xdr:to>
    <xdr:sp macro="" textlink="">
      <xdr:nvSpPr>
        <xdr:cNvPr id="366" name="フローチャート: 判断 365">
          <a:extLst>
            <a:ext uri="{FF2B5EF4-FFF2-40B4-BE49-F238E27FC236}">
              <a16:creationId xmlns:a16="http://schemas.microsoft.com/office/drawing/2014/main" xmlns="" id="{088584BC-7766-4468-867C-870B942BF7D3}"/>
            </a:ext>
          </a:extLst>
        </xdr:cNvPr>
        <xdr:cNvSpPr/>
      </xdr:nvSpPr>
      <xdr:spPr>
        <a:xfrm>
          <a:off x="8445500" y="179083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59834</xdr:rowOff>
    </xdr:from>
    <xdr:ext cx="469744" cy="259045"/>
    <xdr:sp macro="" textlink="">
      <xdr:nvSpPr>
        <xdr:cNvPr id="367" name="n_1aveValue【市民会館】&#10;一人当たり面積">
          <a:extLst>
            <a:ext uri="{FF2B5EF4-FFF2-40B4-BE49-F238E27FC236}">
              <a16:creationId xmlns:a16="http://schemas.microsoft.com/office/drawing/2014/main" xmlns="" id="{3F69F692-96B0-488D-AC51-EC3E5C6A97B8}"/>
            </a:ext>
          </a:extLst>
        </xdr:cNvPr>
        <xdr:cNvSpPr txBox="1"/>
      </xdr:nvSpPr>
      <xdr:spPr>
        <a:xfrm>
          <a:off x="8271587" y="1799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3302</xdr:rowOff>
    </xdr:from>
    <xdr:to>
      <xdr:col>46</xdr:col>
      <xdr:colOff>38100</xdr:colOff>
      <xdr:row>107</xdr:row>
      <xdr:rowOff>104902</xdr:rowOff>
    </xdr:to>
    <xdr:sp macro="" textlink="">
      <xdr:nvSpPr>
        <xdr:cNvPr id="368" name="フローチャート: 判断 367">
          <a:extLst>
            <a:ext uri="{FF2B5EF4-FFF2-40B4-BE49-F238E27FC236}">
              <a16:creationId xmlns:a16="http://schemas.microsoft.com/office/drawing/2014/main" xmlns="" id="{B6CE02EF-B22C-4D33-A50A-EDFAF50AD5E3}"/>
            </a:ext>
          </a:extLst>
        </xdr:cNvPr>
        <xdr:cNvSpPr/>
      </xdr:nvSpPr>
      <xdr:spPr>
        <a:xfrm>
          <a:off x="7670800" y="179407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96029</xdr:rowOff>
    </xdr:from>
    <xdr:ext cx="469744" cy="259045"/>
    <xdr:sp macro="" textlink="">
      <xdr:nvSpPr>
        <xdr:cNvPr id="369" name="n_2aveValue【市民会館】&#10;一人当たり面積">
          <a:extLst>
            <a:ext uri="{FF2B5EF4-FFF2-40B4-BE49-F238E27FC236}">
              <a16:creationId xmlns:a16="http://schemas.microsoft.com/office/drawing/2014/main" xmlns="" id="{3A4C50E7-CD61-48E5-BFEF-FA13AF590AE1}"/>
            </a:ext>
          </a:extLst>
        </xdr:cNvPr>
        <xdr:cNvSpPr txBox="1"/>
      </xdr:nvSpPr>
      <xdr:spPr>
        <a:xfrm>
          <a:off x="7509587" y="1803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xmlns="" id="{61F588D5-2293-4ECF-A1DF-725BEED5C028}"/>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xmlns="" id="{2576937A-5EFB-4F1E-8A29-B8A0BD39CB57}"/>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xmlns="" id="{2FA4C710-D620-40AE-984D-35DECC0A517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xmlns="" id="{2CBC57E3-3FF9-4AD3-8B7A-614B5C9D027C}"/>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xmlns="" id="{7DE1A990-A191-4641-ACED-F0751A8EB63A}"/>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165988</xdr:rowOff>
    </xdr:from>
    <xdr:to>
      <xdr:col>50</xdr:col>
      <xdr:colOff>165100</xdr:colOff>
      <xdr:row>106</xdr:row>
      <xdr:rowOff>96138</xdr:rowOff>
    </xdr:to>
    <xdr:sp macro="" textlink="">
      <xdr:nvSpPr>
        <xdr:cNvPr id="375" name="楕円 374">
          <a:extLst>
            <a:ext uri="{FF2B5EF4-FFF2-40B4-BE49-F238E27FC236}">
              <a16:creationId xmlns:a16="http://schemas.microsoft.com/office/drawing/2014/main" xmlns="" id="{F7DC145A-FD9E-424B-A05C-B40D364F5E47}"/>
            </a:ext>
          </a:extLst>
        </xdr:cNvPr>
        <xdr:cNvSpPr/>
      </xdr:nvSpPr>
      <xdr:spPr>
        <a:xfrm>
          <a:off x="8445500" y="177681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65787</xdr:rowOff>
    </xdr:from>
    <xdr:to>
      <xdr:col>46</xdr:col>
      <xdr:colOff>38100</xdr:colOff>
      <xdr:row>106</xdr:row>
      <xdr:rowOff>167387</xdr:rowOff>
    </xdr:to>
    <xdr:sp macro="" textlink="">
      <xdr:nvSpPr>
        <xdr:cNvPr id="376" name="楕円 375">
          <a:extLst>
            <a:ext uri="{FF2B5EF4-FFF2-40B4-BE49-F238E27FC236}">
              <a16:creationId xmlns:a16="http://schemas.microsoft.com/office/drawing/2014/main" xmlns="" id="{98FAC222-E81E-466A-9635-870788DCBC44}"/>
            </a:ext>
          </a:extLst>
        </xdr:cNvPr>
        <xdr:cNvSpPr/>
      </xdr:nvSpPr>
      <xdr:spPr>
        <a:xfrm>
          <a:off x="7670800" y="178356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45338</xdr:rowOff>
    </xdr:from>
    <xdr:to>
      <xdr:col>50</xdr:col>
      <xdr:colOff>114300</xdr:colOff>
      <xdr:row>106</xdr:row>
      <xdr:rowOff>116587</xdr:rowOff>
    </xdr:to>
    <xdr:cxnSp macro="">
      <xdr:nvCxnSpPr>
        <xdr:cNvPr id="377" name="直線コネクタ 376">
          <a:extLst>
            <a:ext uri="{FF2B5EF4-FFF2-40B4-BE49-F238E27FC236}">
              <a16:creationId xmlns:a16="http://schemas.microsoft.com/office/drawing/2014/main" xmlns="" id="{4505D09D-BC94-4662-A498-D9811AAEE0CB}"/>
            </a:ext>
          </a:extLst>
        </xdr:cNvPr>
        <xdr:cNvCxnSpPr/>
      </xdr:nvCxnSpPr>
      <xdr:spPr>
        <a:xfrm flipV="1">
          <a:off x="7713980" y="17815178"/>
          <a:ext cx="782320" cy="7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112665</xdr:rowOff>
    </xdr:from>
    <xdr:ext cx="469744" cy="259045"/>
    <xdr:sp macro="" textlink="">
      <xdr:nvSpPr>
        <xdr:cNvPr id="378" name="n_1mainValue【市民会館】&#10;一人当たり面積">
          <a:extLst>
            <a:ext uri="{FF2B5EF4-FFF2-40B4-BE49-F238E27FC236}">
              <a16:creationId xmlns:a16="http://schemas.microsoft.com/office/drawing/2014/main" xmlns="" id="{54E10AE7-53C0-417A-8A66-EE398B06B249}"/>
            </a:ext>
          </a:extLst>
        </xdr:cNvPr>
        <xdr:cNvSpPr txBox="1"/>
      </xdr:nvSpPr>
      <xdr:spPr>
        <a:xfrm>
          <a:off x="8271587" y="1754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12464</xdr:rowOff>
    </xdr:from>
    <xdr:ext cx="469744" cy="259045"/>
    <xdr:sp macro="" textlink="">
      <xdr:nvSpPr>
        <xdr:cNvPr id="379" name="n_2mainValue【市民会館】&#10;一人当たり面積">
          <a:extLst>
            <a:ext uri="{FF2B5EF4-FFF2-40B4-BE49-F238E27FC236}">
              <a16:creationId xmlns:a16="http://schemas.microsoft.com/office/drawing/2014/main" xmlns="" id="{49122500-A575-4D2E-90DE-0DD43D42C954}"/>
            </a:ext>
          </a:extLst>
        </xdr:cNvPr>
        <xdr:cNvSpPr txBox="1"/>
      </xdr:nvSpPr>
      <xdr:spPr>
        <a:xfrm>
          <a:off x="7509587" y="1761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0" name="正方形/長方形 379">
          <a:extLst>
            <a:ext uri="{FF2B5EF4-FFF2-40B4-BE49-F238E27FC236}">
              <a16:creationId xmlns:a16="http://schemas.microsoft.com/office/drawing/2014/main" xmlns="" id="{76122B5B-E954-4B90-90B2-790B792375D3}"/>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1" name="正方形/長方形 380">
          <a:extLst>
            <a:ext uri="{FF2B5EF4-FFF2-40B4-BE49-F238E27FC236}">
              <a16:creationId xmlns:a16="http://schemas.microsoft.com/office/drawing/2014/main" xmlns="" id="{FADA4650-EC16-4D9C-B606-648DDC10900D}"/>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2" name="正方形/長方形 381">
          <a:extLst>
            <a:ext uri="{FF2B5EF4-FFF2-40B4-BE49-F238E27FC236}">
              <a16:creationId xmlns:a16="http://schemas.microsoft.com/office/drawing/2014/main" xmlns="" id="{5867C419-0D6E-4C60-8256-CC9CE893A8C6}"/>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3" name="正方形/長方形 382">
          <a:extLst>
            <a:ext uri="{FF2B5EF4-FFF2-40B4-BE49-F238E27FC236}">
              <a16:creationId xmlns:a16="http://schemas.microsoft.com/office/drawing/2014/main" xmlns="" id="{3A19F778-1DFC-462B-87CF-A99CD160F904}"/>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4" name="正方形/長方形 383">
          <a:extLst>
            <a:ext uri="{FF2B5EF4-FFF2-40B4-BE49-F238E27FC236}">
              <a16:creationId xmlns:a16="http://schemas.microsoft.com/office/drawing/2014/main" xmlns="" id="{C084E9E5-DBEE-4EC3-A047-48D070E619CA}"/>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5" name="正方形/長方形 384">
          <a:extLst>
            <a:ext uri="{FF2B5EF4-FFF2-40B4-BE49-F238E27FC236}">
              <a16:creationId xmlns:a16="http://schemas.microsoft.com/office/drawing/2014/main" xmlns="" id="{084016C3-B0C2-4CC8-B32E-2409189BB777}"/>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6" name="正方形/長方形 385">
          <a:extLst>
            <a:ext uri="{FF2B5EF4-FFF2-40B4-BE49-F238E27FC236}">
              <a16:creationId xmlns:a16="http://schemas.microsoft.com/office/drawing/2014/main" xmlns="" id="{1BD49693-C404-4182-B61E-843DFF2ADDC3}"/>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7" name="正方形/長方形 386">
          <a:extLst>
            <a:ext uri="{FF2B5EF4-FFF2-40B4-BE49-F238E27FC236}">
              <a16:creationId xmlns:a16="http://schemas.microsoft.com/office/drawing/2014/main" xmlns="" id="{DB5EB062-BA33-4A63-A523-857973BDA331}"/>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8" name="テキスト ボックス 387">
          <a:extLst>
            <a:ext uri="{FF2B5EF4-FFF2-40B4-BE49-F238E27FC236}">
              <a16:creationId xmlns:a16="http://schemas.microsoft.com/office/drawing/2014/main" xmlns="" id="{6FA6EFAF-DB73-4D0E-9E55-148F2530B2C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9" name="直線コネクタ 388">
          <a:extLst>
            <a:ext uri="{FF2B5EF4-FFF2-40B4-BE49-F238E27FC236}">
              <a16:creationId xmlns:a16="http://schemas.microsoft.com/office/drawing/2014/main" xmlns="" id="{BF61E9AE-DA45-4C52-8859-026CE7DC3881}"/>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0" name="テキスト ボックス 389">
          <a:extLst>
            <a:ext uri="{FF2B5EF4-FFF2-40B4-BE49-F238E27FC236}">
              <a16:creationId xmlns:a16="http://schemas.microsoft.com/office/drawing/2014/main" xmlns="" id="{28CDCB56-A432-437A-8FAA-668E41060AE2}"/>
            </a:ext>
          </a:extLst>
        </xdr:cNvPr>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1" name="直線コネクタ 390">
          <a:extLst>
            <a:ext uri="{FF2B5EF4-FFF2-40B4-BE49-F238E27FC236}">
              <a16:creationId xmlns:a16="http://schemas.microsoft.com/office/drawing/2014/main" xmlns="" id="{B17FDE24-F26D-402A-ADBC-847AB6BC04CE}"/>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2" name="テキスト ボックス 391">
          <a:extLst>
            <a:ext uri="{FF2B5EF4-FFF2-40B4-BE49-F238E27FC236}">
              <a16:creationId xmlns:a16="http://schemas.microsoft.com/office/drawing/2014/main" xmlns="" id="{DE9D054A-8E86-4E91-8AFF-DD80BAD2A537}"/>
            </a:ext>
          </a:extLst>
        </xdr:cNvPr>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3" name="直線コネクタ 392">
          <a:extLst>
            <a:ext uri="{FF2B5EF4-FFF2-40B4-BE49-F238E27FC236}">
              <a16:creationId xmlns:a16="http://schemas.microsoft.com/office/drawing/2014/main" xmlns="" id="{5A3BF910-CD2E-4EA2-A348-B9804DDD03C8}"/>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4" name="テキスト ボックス 393">
          <a:extLst>
            <a:ext uri="{FF2B5EF4-FFF2-40B4-BE49-F238E27FC236}">
              <a16:creationId xmlns:a16="http://schemas.microsoft.com/office/drawing/2014/main" xmlns="" id="{4725AC64-6362-4958-83C5-D3552CF2E24C}"/>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5" name="直線コネクタ 394">
          <a:extLst>
            <a:ext uri="{FF2B5EF4-FFF2-40B4-BE49-F238E27FC236}">
              <a16:creationId xmlns:a16="http://schemas.microsoft.com/office/drawing/2014/main" xmlns="" id="{54BA23B8-EA36-4DD3-98B7-A003F8830597}"/>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6" name="テキスト ボックス 395">
          <a:extLst>
            <a:ext uri="{FF2B5EF4-FFF2-40B4-BE49-F238E27FC236}">
              <a16:creationId xmlns:a16="http://schemas.microsoft.com/office/drawing/2014/main" xmlns="" id="{7B6394B7-519A-447F-8A82-F9891DBDE5EC}"/>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7" name="直線コネクタ 396">
          <a:extLst>
            <a:ext uri="{FF2B5EF4-FFF2-40B4-BE49-F238E27FC236}">
              <a16:creationId xmlns:a16="http://schemas.microsoft.com/office/drawing/2014/main" xmlns="" id="{07D9A3F6-4F26-4FE4-B2AC-604B5243AFDC}"/>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8" name="テキスト ボックス 397">
          <a:extLst>
            <a:ext uri="{FF2B5EF4-FFF2-40B4-BE49-F238E27FC236}">
              <a16:creationId xmlns:a16="http://schemas.microsoft.com/office/drawing/2014/main" xmlns="" id="{7FC70B3F-D59F-4958-8CE8-7A3481456CCB}"/>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9" name="直線コネクタ 398">
          <a:extLst>
            <a:ext uri="{FF2B5EF4-FFF2-40B4-BE49-F238E27FC236}">
              <a16:creationId xmlns:a16="http://schemas.microsoft.com/office/drawing/2014/main" xmlns="" id="{D31851A4-F82F-40C9-95EB-42A98D9AF71B}"/>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0" name="テキスト ボックス 399">
          <a:extLst>
            <a:ext uri="{FF2B5EF4-FFF2-40B4-BE49-F238E27FC236}">
              <a16:creationId xmlns:a16="http://schemas.microsoft.com/office/drawing/2014/main" xmlns="" id="{7C74690B-301C-4C18-B8D0-CCD585E3F6B0}"/>
            </a:ext>
          </a:extLst>
        </xdr:cNvPr>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xmlns="" id="{D87F236E-0171-4B43-A12F-DACA4F99A2FE}"/>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2" name="テキスト ボックス 401">
          <a:extLst>
            <a:ext uri="{FF2B5EF4-FFF2-40B4-BE49-F238E27FC236}">
              <a16:creationId xmlns:a16="http://schemas.microsoft.com/office/drawing/2014/main" xmlns="" id="{52B62A09-3586-4538-B588-B6187E17A315}"/>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3" name="【一般廃棄物処理施設】&#10;有形固定資産減価償却率グラフ枠">
          <a:extLst>
            <a:ext uri="{FF2B5EF4-FFF2-40B4-BE49-F238E27FC236}">
              <a16:creationId xmlns:a16="http://schemas.microsoft.com/office/drawing/2014/main" xmlns="" id="{799902BE-1887-4B37-B51B-073205912CE3}"/>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404" name="直線コネクタ 403">
          <a:extLst>
            <a:ext uri="{FF2B5EF4-FFF2-40B4-BE49-F238E27FC236}">
              <a16:creationId xmlns:a16="http://schemas.microsoft.com/office/drawing/2014/main" xmlns="" id="{58375F53-E3EB-44DA-AF72-F3DFC1D1A8F1}"/>
            </a:ext>
          </a:extLst>
        </xdr:cNvPr>
        <xdr:cNvCxnSpPr/>
      </xdr:nvCxnSpPr>
      <xdr:spPr>
        <a:xfrm flipV="1">
          <a:off x="14375764" y="5589270"/>
          <a:ext cx="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405" name="【一般廃棄物処理施設】&#10;有形固定資産減価償却率最小値テキスト">
          <a:extLst>
            <a:ext uri="{FF2B5EF4-FFF2-40B4-BE49-F238E27FC236}">
              <a16:creationId xmlns:a16="http://schemas.microsoft.com/office/drawing/2014/main" xmlns="" id="{3920FCE5-7163-4DE0-9EEC-96787E68F0CA}"/>
            </a:ext>
          </a:extLst>
        </xdr:cNvPr>
        <xdr:cNvSpPr txBox="1"/>
      </xdr:nvSpPr>
      <xdr:spPr>
        <a:xfrm>
          <a:off x="144145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406" name="直線コネクタ 405">
          <a:extLst>
            <a:ext uri="{FF2B5EF4-FFF2-40B4-BE49-F238E27FC236}">
              <a16:creationId xmlns:a16="http://schemas.microsoft.com/office/drawing/2014/main" xmlns="" id="{C95F411B-CF67-44B1-9051-9ECF58A65978}"/>
            </a:ext>
          </a:extLst>
        </xdr:cNvPr>
        <xdr:cNvCxnSpPr/>
      </xdr:nvCxnSpPr>
      <xdr:spPr>
        <a:xfrm>
          <a:off x="14287500" y="7162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07" name="【一般廃棄物処理施設】&#10;有形固定資産減価償却率最大値テキスト">
          <a:extLst>
            <a:ext uri="{FF2B5EF4-FFF2-40B4-BE49-F238E27FC236}">
              <a16:creationId xmlns:a16="http://schemas.microsoft.com/office/drawing/2014/main" xmlns="" id="{43FD4C29-068A-48AC-B1A1-1CFDBFB10BDC}"/>
            </a:ext>
          </a:extLst>
        </xdr:cNvPr>
        <xdr:cNvSpPr txBox="1"/>
      </xdr:nvSpPr>
      <xdr:spPr>
        <a:xfrm>
          <a:off x="14414500" y="53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08" name="直線コネクタ 407">
          <a:extLst>
            <a:ext uri="{FF2B5EF4-FFF2-40B4-BE49-F238E27FC236}">
              <a16:creationId xmlns:a16="http://schemas.microsoft.com/office/drawing/2014/main" xmlns="" id="{F64CEE25-6DE9-46F1-9289-53947C7D6A70}"/>
            </a:ext>
          </a:extLst>
        </xdr:cNvPr>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409" name="【一般廃棄物処理施設】&#10;有形固定資産減価償却率平均値テキスト">
          <a:extLst>
            <a:ext uri="{FF2B5EF4-FFF2-40B4-BE49-F238E27FC236}">
              <a16:creationId xmlns:a16="http://schemas.microsoft.com/office/drawing/2014/main" xmlns="" id="{5D93E948-100C-4878-87EB-C34405689EBF}"/>
            </a:ext>
          </a:extLst>
        </xdr:cNvPr>
        <xdr:cNvSpPr txBox="1"/>
      </xdr:nvSpPr>
      <xdr:spPr>
        <a:xfrm>
          <a:off x="14414500" y="643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410" name="フローチャート: 判断 409">
          <a:extLst>
            <a:ext uri="{FF2B5EF4-FFF2-40B4-BE49-F238E27FC236}">
              <a16:creationId xmlns:a16="http://schemas.microsoft.com/office/drawing/2014/main" xmlns="" id="{4B27DF0D-601B-43DA-AF38-90B28558FA25}"/>
            </a:ext>
          </a:extLst>
        </xdr:cNvPr>
        <xdr:cNvSpPr/>
      </xdr:nvSpPr>
      <xdr:spPr>
        <a:xfrm>
          <a:off x="14325600" y="645858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411" name="フローチャート: 判断 410">
          <a:extLst>
            <a:ext uri="{FF2B5EF4-FFF2-40B4-BE49-F238E27FC236}">
              <a16:creationId xmlns:a16="http://schemas.microsoft.com/office/drawing/2014/main" xmlns="" id="{0474CE37-BD3C-48C2-AB8C-BBFD3421D4FA}"/>
            </a:ext>
          </a:extLst>
        </xdr:cNvPr>
        <xdr:cNvSpPr/>
      </xdr:nvSpPr>
      <xdr:spPr>
        <a:xfrm>
          <a:off x="13578840" y="6319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63517</xdr:rowOff>
    </xdr:from>
    <xdr:ext cx="405111" cy="259045"/>
    <xdr:sp macro="" textlink="">
      <xdr:nvSpPr>
        <xdr:cNvPr id="412" name="n_1aveValue【一般廃棄物処理施設】&#10;有形固定資産減価償却率">
          <a:extLst>
            <a:ext uri="{FF2B5EF4-FFF2-40B4-BE49-F238E27FC236}">
              <a16:creationId xmlns:a16="http://schemas.microsoft.com/office/drawing/2014/main" xmlns="" id="{753C6036-3EE3-45DC-BC57-6BF07D399C6C}"/>
            </a:ext>
          </a:extLst>
        </xdr:cNvPr>
        <xdr:cNvSpPr txBox="1"/>
      </xdr:nvSpPr>
      <xdr:spPr>
        <a:xfrm>
          <a:off x="134372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413" name="フローチャート: 判断 412">
          <a:extLst>
            <a:ext uri="{FF2B5EF4-FFF2-40B4-BE49-F238E27FC236}">
              <a16:creationId xmlns:a16="http://schemas.microsoft.com/office/drawing/2014/main" xmlns="" id="{2164B3CA-B25C-4D36-A19C-295770F83381}"/>
            </a:ext>
          </a:extLst>
        </xdr:cNvPr>
        <xdr:cNvSpPr/>
      </xdr:nvSpPr>
      <xdr:spPr>
        <a:xfrm>
          <a:off x="12804140" y="64966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39</xdr:row>
      <xdr:rowOff>47642</xdr:rowOff>
    </xdr:from>
    <xdr:ext cx="405111" cy="259045"/>
    <xdr:sp macro="" textlink="">
      <xdr:nvSpPr>
        <xdr:cNvPr id="414" name="n_2aveValue【一般廃棄物処理施設】&#10;有形固定資産減価償却率">
          <a:extLst>
            <a:ext uri="{FF2B5EF4-FFF2-40B4-BE49-F238E27FC236}">
              <a16:creationId xmlns:a16="http://schemas.microsoft.com/office/drawing/2014/main" xmlns="" id="{CB407981-359E-41B9-83A0-CF947D7D83C7}"/>
            </a:ext>
          </a:extLst>
        </xdr:cNvPr>
        <xdr:cNvSpPr txBox="1"/>
      </xdr:nvSpPr>
      <xdr:spPr>
        <a:xfrm>
          <a:off x="126752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xmlns="" id="{807B44A0-5AF2-4E29-AAAE-D8C8C6153B34}"/>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xmlns="" id="{66BC45B4-A9BE-4D48-A578-6D40814D3A89}"/>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xmlns="" id="{28F0F31D-6221-41DD-83B0-A2C6B0AAE6CE}"/>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xmlns="" id="{6C9170CE-3332-430D-9791-E791C4986022}"/>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xmlns="" id="{04F26537-43A5-4115-B000-84E86E87F08D}"/>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156845</xdr:rowOff>
    </xdr:from>
    <xdr:to>
      <xdr:col>81</xdr:col>
      <xdr:colOff>101600</xdr:colOff>
      <xdr:row>38</xdr:row>
      <xdr:rowOff>86995</xdr:rowOff>
    </xdr:to>
    <xdr:sp macro="" textlink="">
      <xdr:nvSpPr>
        <xdr:cNvPr id="420" name="楕円 419">
          <a:extLst>
            <a:ext uri="{FF2B5EF4-FFF2-40B4-BE49-F238E27FC236}">
              <a16:creationId xmlns:a16="http://schemas.microsoft.com/office/drawing/2014/main" xmlns="" id="{455C1037-7678-441B-A835-B74576BED80C}"/>
            </a:ext>
          </a:extLst>
        </xdr:cNvPr>
        <xdr:cNvSpPr/>
      </xdr:nvSpPr>
      <xdr:spPr>
        <a:xfrm>
          <a:off x="13578840" y="6359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111125</xdr:rowOff>
    </xdr:from>
    <xdr:to>
      <xdr:col>76</xdr:col>
      <xdr:colOff>165100</xdr:colOff>
      <xdr:row>39</xdr:row>
      <xdr:rowOff>41275</xdr:rowOff>
    </xdr:to>
    <xdr:sp macro="" textlink="">
      <xdr:nvSpPr>
        <xdr:cNvPr id="421" name="楕円 420">
          <a:extLst>
            <a:ext uri="{FF2B5EF4-FFF2-40B4-BE49-F238E27FC236}">
              <a16:creationId xmlns:a16="http://schemas.microsoft.com/office/drawing/2014/main" xmlns="" id="{97E1A0A4-E22E-4606-BBE6-0C23E0597E2E}"/>
            </a:ext>
          </a:extLst>
        </xdr:cNvPr>
        <xdr:cNvSpPr/>
      </xdr:nvSpPr>
      <xdr:spPr>
        <a:xfrm>
          <a:off x="12804140" y="64814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36195</xdr:rowOff>
    </xdr:from>
    <xdr:to>
      <xdr:col>81</xdr:col>
      <xdr:colOff>50800</xdr:colOff>
      <xdr:row>38</xdr:row>
      <xdr:rowOff>161925</xdr:rowOff>
    </xdr:to>
    <xdr:cxnSp macro="">
      <xdr:nvCxnSpPr>
        <xdr:cNvPr id="422" name="直線コネクタ 421">
          <a:extLst>
            <a:ext uri="{FF2B5EF4-FFF2-40B4-BE49-F238E27FC236}">
              <a16:creationId xmlns:a16="http://schemas.microsoft.com/office/drawing/2014/main" xmlns="" id="{C4E962F3-2F91-4DC0-9289-90972EBD2311}"/>
            </a:ext>
          </a:extLst>
        </xdr:cNvPr>
        <xdr:cNvCxnSpPr/>
      </xdr:nvCxnSpPr>
      <xdr:spPr>
        <a:xfrm flipV="1">
          <a:off x="12854940" y="6406515"/>
          <a:ext cx="7747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423" name="n_1mainValue【一般廃棄物処理施設】&#10;有形固定資産減価償却率">
          <a:extLst>
            <a:ext uri="{FF2B5EF4-FFF2-40B4-BE49-F238E27FC236}">
              <a16:creationId xmlns:a16="http://schemas.microsoft.com/office/drawing/2014/main" xmlns="" id="{8517F564-B338-4E1F-AC3B-CC19C29FEB43}"/>
            </a:ext>
          </a:extLst>
        </xdr:cNvPr>
        <xdr:cNvSpPr txBox="1"/>
      </xdr:nvSpPr>
      <xdr:spPr>
        <a:xfrm>
          <a:off x="13437244"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57802</xdr:rowOff>
    </xdr:from>
    <xdr:ext cx="405111" cy="259045"/>
    <xdr:sp macro="" textlink="">
      <xdr:nvSpPr>
        <xdr:cNvPr id="424" name="n_2mainValue【一般廃棄物処理施設】&#10;有形固定資産減価償却率">
          <a:extLst>
            <a:ext uri="{FF2B5EF4-FFF2-40B4-BE49-F238E27FC236}">
              <a16:creationId xmlns:a16="http://schemas.microsoft.com/office/drawing/2014/main" xmlns="" id="{77076BF0-6B47-41A1-A619-BF4FDD99F04B}"/>
            </a:ext>
          </a:extLst>
        </xdr:cNvPr>
        <xdr:cNvSpPr txBox="1"/>
      </xdr:nvSpPr>
      <xdr:spPr>
        <a:xfrm>
          <a:off x="12675244" y="626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a:extLst>
            <a:ext uri="{FF2B5EF4-FFF2-40B4-BE49-F238E27FC236}">
              <a16:creationId xmlns:a16="http://schemas.microsoft.com/office/drawing/2014/main" xmlns="" id="{3142B189-178A-4255-BDCA-0166DDC63118}"/>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6" name="正方形/長方形 425">
          <a:extLst>
            <a:ext uri="{FF2B5EF4-FFF2-40B4-BE49-F238E27FC236}">
              <a16:creationId xmlns:a16="http://schemas.microsoft.com/office/drawing/2014/main" xmlns="" id="{1F0A478C-9079-4C70-B776-57B04109D13B}"/>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7" name="正方形/長方形 426">
          <a:extLst>
            <a:ext uri="{FF2B5EF4-FFF2-40B4-BE49-F238E27FC236}">
              <a16:creationId xmlns:a16="http://schemas.microsoft.com/office/drawing/2014/main" xmlns="" id="{A331D57F-D7BD-484B-A6CB-B46A7D081FFE}"/>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8" name="正方形/長方形 427">
          <a:extLst>
            <a:ext uri="{FF2B5EF4-FFF2-40B4-BE49-F238E27FC236}">
              <a16:creationId xmlns:a16="http://schemas.microsoft.com/office/drawing/2014/main" xmlns="" id="{96753095-AA59-4687-9CA8-6383545A07C9}"/>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9" name="正方形/長方形 428">
          <a:extLst>
            <a:ext uri="{FF2B5EF4-FFF2-40B4-BE49-F238E27FC236}">
              <a16:creationId xmlns:a16="http://schemas.microsoft.com/office/drawing/2014/main" xmlns="" id="{0C8D5D5D-719A-47BE-AE50-BD73FA624A1E}"/>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0" name="正方形/長方形 429">
          <a:extLst>
            <a:ext uri="{FF2B5EF4-FFF2-40B4-BE49-F238E27FC236}">
              <a16:creationId xmlns:a16="http://schemas.microsoft.com/office/drawing/2014/main" xmlns="" id="{10FC0D56-118D-4C37-9EC9-EF0835C1FE33}"/>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1" name="正方形/長方形 430">
          <a:extLst>
            <a:ext uri="{FF2B5EF4-FFF2-40B4-BE49-F238E27FC236}">
              <a16:creationId xmlns:a16="http://schemas.microsoft.com/office/drawing/2014/main" xmlns="" id="{9893118E-8A03-4C4F-ABDE-7B427C669E18}"/>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2" name="正方形/長方形 431">
          <a:extLst>
            <a:ext uri="{FF2B5EF4-FFF2-40B4-BE49-F238E27FC236}">
              <a16:creationId xmlns:a16="http://schemas.microsoft.com/office/drawing/2014/main" xmlns="" id="{C9896F23-F0A1-404E-A41B-995DB8A1C893}"/>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3" name="テキスト ボックス 432">
          <a:extLst>
            <a:ext uri="{FF2B5EF4-FFF2-40B4-BE49-F238E27FC236}">
              <a16:creationId xmlns:a16="http://schemas.microsoft.com/office/drawing/2014/main" xmlns="" id="{A9260D8C-B3FA-4E71-B346-126AF541D8C2}"/>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4" name="直線コネクタ 433">
          <a:extLst>
            <a:ext uri="{FF2B5EF4-FFF2-40B4-BE49-F238E27FC236}">
              <a16:creationId xmlns:a16="http://schemas.microsoft.com/office/drawing/2014/main" xmlns="" id="{8B623962-F45A-44E8-994C-EF1ABC9D1146}"/>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5" name="直線コネクタ 434">
          <a:extLst>
            <a:ext uri="{FF2B5EF4-FFF2-40B4-BE49-F238E27FC236}">
              <a16:creationId xmlns:a16="http://schemas.microsoft.com/office/drawing/2014/main" xmlns="" id="{55BEDB13-E95A-47A6-807D-BF694F2418D6}"/>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6" name="テキスト ボックス 435">
          <a:extLst>
            <a:ext uri="{FF2B5EF4-FFF2-40B4-BE49-F238E27FC236}">
              <a16:creationId xmlns:a16="http://schemas.microsoft.com/office/drawing/2014/main" xmlns="" id="{9547B17A-2130-4955-9BC3-094EBAC5988F}"/>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7" name="直線コネクタ 436">
          <a:extLst>
            <a:ext uri="{FF2B5EF4-FFF2-40B4-BE49-F238E27FC236}">
              <a16:creationId xmlns:a16="http://schemas.microsoft.com/office/drawing/2014/main" xmlns="" id="{9C194600-8BBC-4A0D-A737-3D6625E92F54}"/>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38" name="テキスト ボックス 437">
          <a:extLst>
            <a:ext uri="{FF2B5EF4-FFF2-40B4-BE49-F238E27FC236}">
              <a16:creationId xmlns:a16="http://schemas.microsoft.com/office/drawing/2014/main" xmlns="" id="{88561C70-EAF9-4E8F-8175-9B2621346738}"/>
            </a:ext>
          </a:extLst>
        </xdr:cNvPr>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9" name="直線コネクタ 438">
          <a:extLst>
            <a:ext uri="{FF2B5EF4-FFF2-40B4-BE49-F238E27FC236}">
              <a16:creationId xmlns:a16="http://schemas.microsoft.com/office/drawing/2014/main" xmlns="" id="{5E0C34C2-87AC-4B7B-B58D-7F734D9B9FD2}"/>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0" name="テキスト ボックス 439">
          <a:extLst>
            <a:ext uri="{FF2B5EF4-FFF2-40B4-BE49-F238E27FC236}">
              <a16:creationId xmlns:a16="http://schemas.microsoft.com/office/drawing/2014/main" xmlns="" id="{BA00E136-0C30-4B38-A045-324602E6BD4B}"/>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1" name="直線コネクタ 440">
          <a:extLst>
            <a:ext uri="{FF2B5EF4-FFF2-40B4-BE49-F238E27FC236}">
              <a16:creationId xmlns:a16="http://schemas.microsoft.com/office/drawing/2014/main" xmlns="" id="{1B666CC6-9778-4F6C-B335-C08BDEDA62FA}"/>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2" name="テキスト ボックス 441">
          <a:extLst>
            <a:ext uri="{FF2B5EF4-FFF2-40B4-BE49-F238E27FC236}">
              <a16:creationId xmlns:a16="http://schemas.microsoft.com/office/drawing/2014/main" xmlns="" id="{681ADF74-F87E-4F8B-8123-D00BF3DF1AA4}"/>
            </a:ext>
          </a:extLst>
        </xdr:cNvPr>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3" name="直線コネクタ 442">
          <a:extLst>
            <a:ext uri="{FF2B5EF4-FFF2-40B4-BE49-F238E27FC236}">
              <a16:creationId xmlns:a16="http://schemas.microsoft.com/office/drawing/2014/main" xmlns="" id="{503B063D-13E3-4700-A56E-054027CCCFC1}"/>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4" name="テキスト ボックス 443">
          <a:extLst>
            <a:ext uri="{FF2B5EF4-FFF2-40B4-BE49-F238E27FC236}">
              <a16:creationId xmlns:a16="http://schemas.microsoft.com/office/drawing/2014/main" xmlns="" id="{B70A8FB3-F5B3-4F7B-B209-65E35D80F93E}"/>
            </a:ext>
          </a:extLst>
        </xdr:cNvPr>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5" name="直線コネクタ 444">
          <a:extLst>
            <a:ext uri="{FF2B5EF4-FFF2-40B4-BE49-F238E27FC236}">
              <a16:creationId xmlns:a16="http://schemas.microsoft.com/office/drawing/2014/main" xmlns="" id="{6E155A67-CDF4-4AB3-B0C6-A9FAC7E30FDA}"/>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46" name="テキスト ボックス 445">
          <a:extLst>
            <a:ext uri="{FF2B5EF4-FFF2-40B4-BE49-F238E27FC236}">
              <a16:creationId xmlns:a16="http://schemas.microsoft.com/office/drawing/2014/main" xmlns="" id="{7B496E79-4B97-4A99-8C32-195E7FFCBC73}"/>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7" name="【一般廃棄物処理施設】&#10;一人当たり有形固定資産（償却資産）額グラフ枠">
          <a:extLst>
            <a:ext uri="{FF2B5EF4-FFF2-40B4-BE49-F238E27FC236}">
              <a16:creationId xmlns:a16="http://schemas.microsoft.com/office/drawing/2014/main" xmlns="" id="{9E951B4D-42FB-4EB9-BDEE-88B46153BB51}"/>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448" name="直線コネクタ 447">
          <a:extLst>
            <a:ext uri="{FF2B5EF4-FFF2-40B4-BE49-F238E27FC236}">
              <a16:creationId xmlns:a16="http://schemas.microsoft.com/office/drawing/2014/main" xmlns="" id="{C571B83D-5D5A-41B7-A7D8-F8BE4E6FFF2D}"/>
            </a:ext>
          </a:extLst>
        </xdr:cNvPr>
        <xdr:cNvCxnSpPr/>
      </xdr:nvCxnSpPr>
      <xdr:spPr>
        <a:xfrm flipV="1">
          <a:off x="19509104" y="5751454"/>
          <a:ext cx="0" cy="132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449" name="【一般廃棄物処理施設】&#10;一人当たり有形固定資産（償却資産）額最小値テキスト">
          <a:extLst>
            <a:ext uri="{FF2B5EF4-FFF2-40B4-BE49-F238E27FC236}">
              <a16:creationId xmlns:a16="http://schemas.microsoft.com/office/drawing/2014/main" xmlns="" id="{CDD084EF-1AFB-401E-B4A5-6D19F4FCC888}"/>
            </a:ext>
          </a:extLst>
        </xdr:cNvPr>
        <xdr:cNvSpPr txBox="1"/>
      </xdr:nvSpPr>
      <xdr:spPr>
        <a:xfrm>
          <a:off x="19547840" y="7081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450" name="直線コネクタ 449">
          <a:extLst>
            <a:ext uri="{FF2B5EF4-FFF2-40B4-BE49-F238E27FC236}">
              <a16:creationId xmlns:a16="http://schemas.microsoft.com/office/drawing/2014/main" xmlns="" id="{FB45F625-4E1C-4DF4-AF36-59DC8C2FABF3}"/>
            </a:ext>
          </a:extLst>
        </xdr:cNvPr>
        <xdr:cNvCxnSpPr/>
      </xdr:nvCxnSpPr>
      <xdr:spPr>
        <a:xfrm>
          <a:off x="19443700" y="70778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451" name="【一般廃棄物処理施設】&#10;一人当たり有形固定資産（償却資産）額最大値テキスト">
          <a:extLst>
            <a:ext uri="{FF2B5EF4-FFF2-40B4-BE49-F238E27FC236}">
              <a16:creationId xmlns:a16="http://schemas.microsoft.com/office/drawing/2014/main" xmlns="" id="{635A77CC-D284-4979-AEE2-290C52969C20}"/>
            </a:ext>
          </a:extLst>
        </xdr:cNvPr>
        <xdr:cNvSpPr txBox="1"/>
      </xdr:nvSpPr>
      <xdr:spPr>
        <a:xfrm>
          <a:off x="19547840" y="5534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452" name="直線コネクタ 451">
          <a:extLst>
            <a:ext uri="{FF2B5EF4-FFF2-40B4-BE49-F238E27FC236}">
              <a16:creationId xmlns:a16="http://schemas.microsoft.com/office/drawing/2014/main" xmlns="" id="{B891E742-5B07-4464-9E53-E4D4684B5D5A}"/>
            </a:ext>
          </a:extLst>
        </xdr:cNvPr>
        <xdr:cNvCxnSpPr/>
      </xdr:nvCxnSpPr>
      <xdr:spPr>
        <a:xfrm>
          <a:off x="19443700" y="57514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453" name="【一般廃棄物処理施設】&#10;一人当たり有形固定資産（償却資産）額平均値テキスト">
          <a:extLst>
            <a:ext uri="{FF2B5EF4-FFF2-40B4-BE49-F238E27FC236}">
              <a16:creationId xmlns:a16="http://schemas.microsoft.com/office/drawing/2014/main" xmlns="" id="{EF0D581E-1647-4DDF-ADFA-178F742E76E8}"/>
            </a:ext>
          </a:extLst>
        </xdr:cNvPr>
        <xdr:cNvSpPr txBox="1"/>
      </xdr:nvSpPr>
      <xdr:spPr>
        <a:xfrm>
          <a:off x="19547840" y="6760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454" name="フローチャート: 判断 453">
          <a:extLst>
            <a:ext uri="{FF2B5EF4-FFF2-40B4-BE49-F238E27FC236}">
              <a16:creationId xmlns:a16="http://schemas.microsoft.com/office/drawing/2014/main" xmlns="" id="{9F57FE7A-5FB6-4DBB-B316-E684F9AAA1D6}"/>
            </a:ext>
          </a:extLst>
        </xdr:cNvPr>
        <xdr:cNvSpPr/>
      </xdr:nvSpPr>
      <xdr:spPr>
        <a:xfrm>
          <a:off x="19458940" y="67822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455" name="フローチャート: 判断 454">
          <a:extLst>
            <a:ext uri="{FF2B5EF4-FFF2-40B4-BE49-F238E27FC236}">
              <a16:creationId xmlns:a16="http://schemas.microsoft.com/office/drawing/2014/main" xmlns="" id="{DDE0390F-FA30-4711-9437-E9D07B0AB3FF}"/>
            </a:ext>
          </a:extLst>
        </xdr:cNvPr>
        <xdr:cNvSpPr/>
      </xdr:nvSpPr>
      <xdr:spPr>
        <a:xfrm>
          <a:off x="18735040" y="66857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94441</xdr:rowOff>
    </xdr:from>
    <xdr:ext cx="599010" cy="259045"/>
    <xdr:sp macro="" textlink="">
      <xdr:nvSpPr>
        <xdr:cNvPr id="456" name="n_1aveValue【一般廃棄物処理施設】&#10;一人当たり有形固定資産（償却資産）額">
          <a:extLst>
            <a:ext uri="{FF2B5EF4-FFF2-40B4-BE49-F238E27FC236}">
              <a16:creationId xmlns:a16="http://schemas.microsoft.com/office/drawing/2014/main" xmlns="" id="{D17E413F-6FF4-4604-BF3C-E8C63771D147}"/>
            </a:ext>
          </a:extLst>
        </xdr:cNvPr>
        <xdr:cNvSpPr txBox="1"/>
      </xdr:nvSpPr>
      <xdr:spPr>
        <a:xfrm>
          <a:off x="18496495" y="646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457" name="フローチャート: 判断 456">
          <a:extLst>
            <a:ext uri="{FF2B5EF4-FFF2-40B4-BE49-F238E27FC236}">
              <a16:creationId xmlns:a16="http://schemas.microsoft.com/office/drawing/2014/main" xmlns="" id="{E6AD4E51-1706-4894-9C9C-1F1A09454B57}"/>
            </a:ext>
          </a:extLst>
        </xdr:cNvPr>
        <xdr:cNvSpPr/>
      </xdr:nvSpPr>
      <xdr:spPr>
        <a:xfrm>
          <a:off x="17937480" y="66972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105963</xdr:rowOff>
    </xdr:from>
    <xdr:ext cx="599010" cy="259045"/>
    <xdr:sp macro="" textlink="">
      <xdr:nvSpPr>
        <xdr:cNvPr id="458" name="n_2aveValue【一般廃棄物処理施設】&#10;一人当たり有形固定資産（償却資産）額">
          <a:extLst>
            <a:ext uri="{FF2B5EF4-FFF2-40B4-BE49-F238E27FC236}">
              <a16:creationId xmlns:a16="http://schemas.microsoft.com/office/drawing/2014/main" xmlns="" id="{C842568B-242B-4CF1-88D9-45401FA78714}"/>
            </a:ext>
          </a:extLst>
        </xdr:cNvPr>
        <xdr:cNvSpPr txBox="1"/>
      </xdr:nvSpPr>
      <xdr:spPr>
        <a:xfrm>
          <a:off x="17734495" y="6476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xmlns="" id="{E19981DA-79EF-4A61-8B0B-3B7B045D77C4}"/>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xmlns="" id="{014B8331-02F1-4F4A-99C9-6E6F5ECF99A1}"/>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xmlns="" id="{470714A2-71D6-49FE-86DC-E5D9E28B7A07}"/>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xmlns="" id="{465C3C32-8FA6-494A-8B61-93BB7642C55B}"/>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xmlns="" id="{69B05375-87BA-434E-B0D8-D7732CAAA8C7}"/>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154267</xdr:rowOff>
    </xdr:from>
    <xdr:to>
      <xdr:col>112</xdr:col>
      <xdr:colOff>38100</xdr:colOff>
      <xdr:row>42</xdr:row>
      <xdr:rowOff>84417</xdr:rowOff>
    </xdr:to>
    <xdr:sp macro="" textlink="">
      <xdr:nvSpPr>
        <xdr:cNvPr id="464" name="楕円 463">
          <a:extLst>
            <a:ext uri="{FF2B5EF4-FFF2-40B4-BE49-F238E27FC236}">
              <a16:creationId xmlns:a16="http://schemas.microsoft.com/office/drawing/2014/main" xmlns="" id="{C7268242-6B7E-474C-9AF9-758FE0B36A67}"/>
            </a:ext>
          </a:extLst>
        </xdr:cNvPr>
        <xdr:cNvSpPr/>
      </xdr:nvSpPr>
      <xdr:spPr>
        <a:xfrm>
          <a:off x="18735040" y="70275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154380</xdr:rowOff>
    </xdr:from>
    <xdr:to>
      <xdr:col>107</xdr:col>
      <xdr:colOff>101600</xdr:colOff>
      <xdr:row>42</xdr:row>
      <xdr:rowOff>84530</xdr:rowOff>
    </xdr:to>
    <xdr:sp macro="" textlink="">
      <xdr:nvSpPr>
        <xdr:cNvPr id="465" name="楕円 464">
          <a:extLst>
            <a:ext uri="{FF2B5EF4-FFF2-40B4-BE49-F238E27FC236}">
              <a16:creationId xmlns:a16="http://schemas.microsoft.com/office/drawing/2014/main" xmlns="" id="{1CBB86D8-4F4E-4F89-99BE-94A765A39362}"/>
            </a:ext>
          </a:extLst>
        </xdr:cNvPr>
        <xdr:cNvSpPr/>
      </xdr:nvSpPr>
      <xdr:spPr>
        <a:xfrm>
          <a:off x="17937480" y="7027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33617</xdr:rowOff>
    </xdr:from>
    <xdr:to>
      <xdr:col>111</xdr:col>
      <xdr:colOff>177800</xdr:colOff>
      <xdr:row>42</xdr:row>
      <xdr:rowOff>33730</xdr:rowOff>
    </xdr:to>
    <xdr:cxnSp macro="">
      <xdr:nvCxnSpPr>
        <xdr:cNvPr id="466" name="直線コネクタ 465">
          <a:extLst>
            <a:ext uri="{FF2B5EF4-FFF2-40B4-BE49-F238E27FC236}">
              <a16:creationId xmlns:a16="http://schemas.microsoft.com/office/drawing/2014/main" xmlns="" id="{7B79CF68-3C57-491A-8A32-75E85422C953}"/>
            </a:ext>
          </a:extLst>
        </xdr:cNvPr>
        <xdr:cNvCxnSpPr/>
      </xdr:nvCxnSpPr>
      <xdr:spPr>
        <a:xfrm flipV="1">
          <a:off x="17988280" y="7074497"/>
          <a:ext cx="78994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42</xdr:row>
      <xdr:rowOff>75544</xdr:rowOff>
    </xdr:from>
    <xdr:ext cx="469744" cy="259045"/>
    <xdr:sp macro="" textlink="">
      <xdr:nvSpPr>
        <xdr:cNvPr id="467" name="n_1mainValue【一般廃棄物処理施設】&#10;一人当たり有形固定資産（償却資産）額">
          <a:extLst>
            <a:ext uri="{FF2B5EF4-FFF2-40B4-BE49-F238E27FC236}">
              <a16:creationId xmlns:a16="http://schemas.microsoft.com/office/drawing/2014/main" xmlns="" id="{79992EC4-DD7D-43E9-9D6E-CA5FAD62A000}"/>
            </a:ext>
          </a:extLst>
        </xdr:cNvPr>
        <xdr:cNvSpPr txBox="1"/>
      </xdr:nvSpPr>
      <xdr:spPr>
        <a:xfrm>
          <a:off x="18561128" y="71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75657</xdr:rowOff>
    </xdr:from>
    <xdr:ext cx="469744" cy="259045"/>
    <xdr:sp macro="" textlink="">
      <xdr:nvSpPr>
        <xdr:cNvPr id="468" name="n_2mainValue【一般廃棄物処理施設】&#10;一人当たり有形固定資産（償却資産）額">
          <a:extLst>
            <a:ext uri="{FF2B5EF4-FFF2-40B4-BE49-F238E27FC236}">
              <a16:creationId xmlns:a16="http://schemas.microsoft.com/office/drawing/2014/main" xmlns="" id="{16B26AB2-FBA7-49A7-A536-F85F1D2ADD8B}"/>
            </a:ext>
          </a:extLst>
        </xdr:cNvPr>
        <xdr:cNvSpPr txBox="1"/>
      </xdr:nvSpPr>
      <xdr:spPr>
        <a:xfrm>
          <a:off x="17776268" y="711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xmlns="" id="{AF63DF01-F631-43B7-863A-FE7030D7C1E1}"/>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xmlns="" id="{C14C3C3B-81FE-4F90-BB95-875C2EC7925B}"/>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xmlns="" id="{8DA41961-352A-4BAB-9C82-B3A3F022755B}"/>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xmlns="" id="{8AD27C38-892E-4277-9858-0F2A4B887F6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xmlns="" id="{7A7DD470-96D5-4629-8CA5-588F335C4064}"/>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xmlns="" id="{E78AC0B7-EF84-47EF-8F0D-276707CB037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xmlns="" id="{CABDDAE2-1600-4849-A203-C3D8DB6A156B}"/>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xmlns="" id="{AFF4D2A5-AD8F-4CAB-81AB-841D1DCAF261}"/>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xmlns="" id="{06A3FB1A-4E2C-4FF2-BEBF-2DECDC17B06E}"/>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xmlns="" id="{B79757E8-353C-4306-B89A-7F7FA150A592}"/>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9" name="直線コネクタ 478">
          <a:extLst>
            <a:ext uri="{FF2B5EF4-FFF2-40B4-BE49-F238E27FC236}">
              <a16:creationId xmlns:a16="http://schemas.microsoft.com/office/drawing/2014/main" xmlns="" id="{29EA6C5A-53E9-4CF6-AB7A-5BD44DF64CB1}"/>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0" name="テキスト ボックス 479">
          <a:extLst>
            <a:ext uri="{FF2B5EF4-FFF2-40B4-BE49-F238E27FC236}">
              <a16:creationId xmlns:a16="http://schemas.microsoft.com/office/drawing/2014/main" xmlns="" id="{BE632B96-A059-4EA8-AC62-773E84BC33DA}"/>
            </a:ext>
          </a:extLst>
        </xdr:cNvPr>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1" name="直線コネクタ 480">
          <a:extLst>
            <a:ext uri="{FF2B5EF4-FFF2-40B4-BE49-F238E27FC236}">
              <a16:creationId xmlns:a16="http://schemas.microsoft.com/office/drawing/2014/main" xmlns="" id="{111AA259-19B1-4F82-8327-A82BD16170A3}"/>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2" name="テキスト ボックス 481">
          <a:extLst>
            <a:ext uri="{FF2B5EF4-FFF2-40B4-BE49-F238E27FC236}">
              <a16:creationId xmlns:a16="http://schemas.microsoft.com/office/drawing/2014/main" xmlns="" id="{EB8E6A6D-9B11-47E4-A76F-B6D7892FD515}"/>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3" name="直線コネクタ 482">
          <a:extLst>
            <a:ext uri="{FF2B5EF4-FFF2-40B4-BE49-F238E27FC236}">
              <a16:creationId xmlns:a16="http://schemas.microsoft.com/office/drawing/2014/main" xmlns="" id="{B71313AD-EC20-4AD1-BEA5-261B71F7276D}"/>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4" name="テキスト ボックス 483">
          <a:extLst>
            <a:ext uri="{FF2B5EF4-FFF2-40B4-BE49-F238E27FC236}">
              <a16:creationId xmlns:a16="http://schemas.microsoft.com/office/drawing/2014/main" xmlns="" id="{99FD95CD-2D5D-46F2-95ED-ED88FF717DD1}"/>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5" name="直線コネクタ 484">
          <a:extLst>
            <a:ext uri="{FF2B5EF4-FFF2-40B4-BE49-F238E27FC236}">
              <a16:creationId xmlns:a16="http://schemas.microsoft.com/office/drawing/2014/main" xmlns="" id="{D3309F0E-6870-4191-84C6-12478D4816BA}"/>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6" name="テキスト ボックス 485">
          <a:extLst>
            <a:ext uri="{FF2B5EF4-FFF2-40B4-BE49-F238E27FC236}">
              <a16:creationId xmlns:a16="http://schemas.microsoft.com/office/drawing/2014/main" xmlns="" id="{B110627F-E14B-4C88-B427-B8ED97584F24}"/>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7" name="直線コネクタ 486">
          <a:extLst>
            <a:ext uri="{FF2B5EF4-FFF2-40B4-BE49-F238E27FC236}">
              <a16:creationId xmlns:a16="http://schemas.microsoft.com/office/drawing/2014/main" xmlns="" id="{DF78B1BB-6B4D-41CF-9435-04ECFBD4C745}"/>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8" name="テキスト ボックス 487">
          <a:extLst>
            <a:ext uri="{FF2B5EF4-FFF2-40B4-BE49-F238E27FC236}">
              <a16:creationId xmlns:a16="http://schemas.microsoft.com/office/drawing/2014/main" xmlns="" id="{83D37965-D565-49D3-91C4-8561EDC4546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9" name="直線コネクタ 488">
          <a:extLst>
            <a:ext uri="{FF2B5EF4-FFF2-40B4-BE49-F238E27FC236}">
              <a16:creationId xmlns:a16="http://schemas.microsoft.com/office/drawing/2014/main" xmlns="" id="{BD2FE1CE-218D-4D63-BFB4-E1B922C5A2A9}"/>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0" name="テキスト ボックス 489">
          <a:extLst>
            <a:ext uri="{FF2B5EF4-FFF2-40B4-BE49-F238E27FC236}">
              <a16:creationId xmlns:a16="http://schemas.microsoft.com/office/drawing/2014/main" xmlns="" id="{187F1B88-A7A9-407E-8047-6121C5DDB686}"/>
            </a:ext>
          </a:extLst>
        </xdr:cNvPr>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a:extLst>
            <a:ext uri="{FF2B5EF4-FFF2-40B4-BE49-F238E27FC236}">
              <a16:creationId xmlns:a16="http://schemas.microsoft.com/office/drawing/2014/main" xmlns="" id="{B1FF7A7B-03FD-4447-A0E8-20A94E0DC7A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xmlns="" id="{7DA7CF0D-9F0D-47B9-A666-5CED19E9D970}"/>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保健センター・保健所】&#10;有形固定資産減価償却率グラフ枠">
          <a:extLst>
            <a:ext uri="{FF2B5EF4-FFF2-40B4-BE49-F238E27FC236}">
              <a16:creationId xmlns:a16="http://schemas.microsoft.com/office/drawing/2014/main" xmlns="" id="{4B1DB8F9-D84C-4223-AA4D-D2150857AC91}"/>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494" name="直線コネクタ 493">
          <a:extLst>
            <a:ext uri="{FF2B5EF4-FFF2-40B4-BE49-F238E27FC236}">
              <a16:creationId xmlns:a16="http://schemas.microsoft.com/office/drawing/2014/main" xmlns="" id="{05426158-9A35-4F06-944A-2DDE5D7A5EAA}"/>
            </a:ext>
          </a:extLst>
        </xdr:cNvPr>
        <xdr:cNvCxnSpPr/>
      </xdr:nvCxnSpPr>
      <xdr:spPr>
        <a:xfrm flipV="1">
          <a:off x="14375764" y="9261022"/>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495" name="【保健センター・保健所】&#10;有形固定資産減価償却率最小値テキスト">
          <a:extLst>
            <a:ext uri="{FF2B5EF4-FFF2-40B4-BE49-F238E27FC236}">
              <a16:creationId xmlns:a16="http://schemas.microsoft.com/office/drawing/2014/main" xmlns="" id="{ADA9A8E1-BF63-49DD-97BD-AAB8A8013750}"/>
            </a:ext>
          </a:extLst>
        </xdr:cNvPr>
        <xdr:cNvSpPr txBox="1"/>
      </xdr:nvSpPr>
      <xdr:spPr>
        <a:xfrm>
          <a:off x="14414500" y="10830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496" name="直線コネクタ 495">
          <a:extLst>
            <a:ext uri="{FF2B5EF4-FFF2-40B4-BE49-F238E27FC236}">
              <a16:creationId xmlns:a16="http://schemas.microsoft.com/office/drawing/2014/main" xmlns="" id="{480EDF9E-BF59-4757-BC10-EDAFC1A29844}"/>
            </a:ext>
          </a:extLst>
        </xdr:cNvPr>
        <xdr:cNvCxnSpPr/>
      </xdr:nvCxnSpPr>
      <xdr:spPr>
        <a:xfrm>
          <a:off x="14287500" y="108269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7" name="【保健センター・保健所】&#10;有形固定資産減価償却率最大値テキスト">
          <a:extLst>
            <a:ext uri="{FF2B5EF4-FFF2-40B4-BE49-F238E27FC236}">
              <a16:creationId xmlns:a16="http://schemas.microsoft.com/office/drawing/2014/main" xmlns="" id="{C24A7993-8AA6-4B22-A4EE-C32A912985F5}"/>
            </a:ext>
          </a:extLst>
        </xdr:cNvPr>
        <xdr:cNvSpPr txBox="1"/>
      </xdr:nvSpPr>
      <xdr:spPr>
        <a:xfrm>
          <a:off x="1441450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98" name="直線コネクタ 497">
          <a:extLst>
            <a:ext uri="{FF2B5EF4-FFF2-40B4-BE49-F238E27FC236}">
              <a16:creationId xmlns:a16="http://schemas.microsoft.com/office/drawing/2014/main" xmlns="" id="{F249FAE4-8535-45F6-A373-F71268B247FA}"/>
            </a:ext>
          </a:extLst>
        </xdr:cNvPr>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499" name="【保健センター・保健所】&#10;有形固定資産減価償却率平均値テキスト">
          <a:extLst>
            <a:ext uri="{FF2B5EF4-FFF2-40B4-BE49-F238E27FC236}">
              <a16:creationId xmlns:a16="http://schemas.microsoft.com/office/drawing/2014/main" xmlns="" id="{D387D953-89A0-4970-8D5C-4648164A182E}"/>
            </a:ext>
          </a:extLst>
        </xdr:cNvPr>
        <xdr:cNvSpPr txBox="1"/>
      </xdr:nvSpPr>
      <xdr:spPr>
        <a:xfrm>
          <a:off x="14414500" y="100192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500" name="フローチャート: 判断 499">
          <a:extLst>
            <a:ext uri="{FF2B5EF4-FFF2-40B4-BE49-F238E27FC236}">
              <a16:creationId xmlns:a16="http://schemas.microsoft.com/office/drawing/2014/main" xmlns="" id="{71F99D39-9417-4494-8A37-283EC0C02B03}"/>
            </a:ext>
          </a:extLst>
        </xdr:cNvPr>
        <xdr:cNvSpPr/>
      </xdr:nvSpPr>
      <xdr:spPr>
        <a:xfrm>
          <a:off x="14325600" y="100408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01" name="フローチャート: 判断 500">
          <a:extLst>
            <a:ext uri="{FF2B5EF4-FFF2-40B4-BE49-F238E27FC236}">
              <a16:creationId xmlns:a16="http://schemas.microsoft.com/office/drawing/2014/main" xmlns="" id="{5ACEC5C7-DB60-4DF1-8B55-235DC58538A1}"/>
            </a:ext>
          </a:extLst>
        </xdr:cNvPr>
        <xdr:cNvSpPr/>
      </xdr:nvSpPr>
      <xdr:spPr>
        <a:xfrm>
          <a:off x="1357884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107242</xdr:rowOff>
    </xdr:from>
    <xdr:ext cx="405111" cy="259045"/>
    <xdr:sp macro="" textlink="">
      <xdr:nvSpPr>
        <xdr:cNvPr id="502" name="n_1aveValue【保健センター・保健所】&#10;有形固定資産減価償却率">
          <a:extLst>
            <a:ext uri="{FF2B5EF4-FFF2-40B4-BE49-F238E27FC236}">
              <a16:creationId xmlns:a16="http://schemas.microsoft.com/office/drawing/2014/main" xmlns="" id="{CC183F9C-9894-40D3-BC91-DB9B51111378}"/>
            </a:ext>
          </a:extLst>
        </xdr:cNvPr>
        <xdr:cNvSpPr txBox="1"/>
      </xdr:nvSpPr>
      <xdr:spPr>
        <a:xfrm>
          <a:off x="134372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503" name="フローチャート: 判断 502">
          <a:extLst>
            <a:ext uri="{FF2B5EF4-FFF2-40B4-BE49-F238E27FC236}">
              <a16:creationId xmlns:a16="http://schemas.microsoft.com/office/drawing/2014/main" xmlns="" id="{2D8D3719-5785-4E87-B921-42C7E25DF7BF}"/>
            </a:ext>
          </a:extLst>
        </xdr:cNvPr>
        <xdr:cNvSpPr/>
      </xdr:nvSpPr>
      <xdr:spPr>
        <a:xfrm>
          <a:off x="1280414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136633</xdr:rowOff>
    </xdr:from>
    <xdr:ext cx="405111" cy="259045"/>
    <xdr:sp macro="" textlink="">
      <xdr:nvSpPr>
        <xdr:cNvPr id="504" name="n_2aveValue【保健センター・保健所】&#10;有形固定資産減価償却率">
          <a:extLst>
            <a:ext uri="{FF2B5EF4-FFF2-40B4-BE49-F238E27FC236}">
              <a16:creationId xmlns:a16="http://schemas.microsoft.com/office/drawing/2014/main" xmlns="" id="{078F4E5A-3099-4790-A1E3-ADE47A9229DD}"/>
            </a:ext>
          </a:extLst>
        </xdr:cNvPr>
        <xdr:cNvSpPr txBox="1"/>
      </xdr:nvSpPr>
      <xdr:spPr>
        <a:xfrm>
          <a:off x="126752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xmlns="" id="{321312FA-F6B1-476A-A31B-4D72AEBEE5E2}"/>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xmlns="" id="{A5904B14-F2ED-4340-8967-F2486ED288C3}"/>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xmlns="" id="{D43C39C0-374B-4C4D-B9A9-899B98D77883}"/>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xmlns="" id="{4C279A9E-D501-4BA9-B1DB-BE877C4D9BF7}"/>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xmlns="" id="{D514E773-60D5-4C17-99E4-2993DDB0A6B4}"/>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11249</xdr:rowOff>
    </xdr:from>
    <xdr:to>
      <xdr:col>81</xdr:col>
      <xdr:colOff>101600</xdr:colOff>
      <xdr:row>58</xdr:row>
      <xdr:rowOff>112849</xdr:rowOff>
    </xdr:to>
    <xdr:sp macro="" textlink="">
      <xdr:nvSpPr>
        <xdr:cNvPr id="510" name="楕円 509">
          <a:extLst>
            <a:ext uri="{FF2B5EF4-FFF2-40B4-BE49-F238E27FC236}">
              <a16:creationId xmlns:a16="http://schemas.microsoft.com/office/drawing/2014/main" xmlns="" id="{8DEA0B93-9432-4FFD-86D8-23DAB3CC0FE3}"/>
            </a:ext>
          </a:extLst>
        </xdr:cNvPr>
        <xdr:cNvSpPr/>
      </xdr:nvSpPr>
      <xdr:spPr>
        <a:xfrm>
          <a:off x="13578840" y="973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94524</xdr:rowOff>
    </xdr:from>
    <xdr:to>
      <xdr:col>76</xdr:col>
      <xdr:colOff>165100</xdr:colOff>
      <xdr:row>59</xdr:row>
      <xdr:rowOff>24674</xdr:rowOff>
    </xdr:to>
    <xdr:sp macro="" textlink="">
      <xdr:nvSpPr>
        <xdr:cNvPr id="511" name="楕円 510">
          <a:extLst>
            <a:ext uri="{FF2B5EF4-FFF2-40B4-BE49-F238E27FC236}">
              <a16:creationId xmlns:a16="http://schemas.microsoft.com/office/drawing/2014/main" xmlns="" id="{9CF5ABD4-2CF0-410B-92F9-E6B2E28CB9BA}"/>
            </a:ext>
          </a:extLst>
        </xdr:cNvPr>
        <xdr:cNvSpPr/>
      </xdr:nvSpPr>
      <xdr:spPr>
        <a:xfrm>
          <a:off x="12804140" y="98176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62049</xdr:rowOff>
    </xdr:from>
    <xdr:to>
      <xdr:col>81</xdr:col>
      <xdr:colOff>50800</xdr:colOff>
      <xdr:row>58</xdr:row>
      <xdr:rowOff>145324</xdr:rowOff>
    </xdr:to>
    <xdr:cxnSp macro="">
      <xdr:nvCxnSpPr>
        <xdr:cNvPr id="512" name="直線コネクタ 511">
          <a:extLst>
            <a:ext uri="{FF2B5EF4-FFF2-40B4-BE49-F238E27FC236}">
              <a16:creationId xmlns:a16="http://schemas.microsoft.com/office/drawing/2014/main" xmlns="" id="{7A7EA01B-D154-4A34-9467-96254D374064}"/>
            </a:ext>
          </a:extLst>
        </xdr:cNvPr>
        <xdr:cNvCxnSpPr/>
      </xdr:nvCxnSpPr>
      <xdr:spPr>
        <a:xfrm flipV="1">
          <a:off x="12854940" y="9785169"/>
          <a:ext cx="7747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129376</xdr:rowOff>
    </xdr:from>
    <xdr:ext cx="405111" cy="259045"/>
    <xdr:sp macro="" textlink="">
      <xdr:nvSpPr>
        <xdr:cNvPr id="513" name="n_1mainValue【保健センター・保健所】&#10;有形固定資産減価償却率">
          <a:extLst>
            <a:ext uri="{FF2B5EF4-FFF2-40B4-BE49-F238E27FC236}">
              <a16:creationId xmlns:a16="http://schemas.microsoft.com/office/drawing/2014/main" xmlns="" id="{FFB28476-20DC-4575-95F1-0F1F3594659B}"/>
            </a:ext>
          </a:extLst>
        </xdr:cNvPr>
        <xdr:cNvSpPr txBox="1"/>
      </xdr:nvSpPr>
      <xdr:spPr>
        <a:xfrm>
          <a:off x="13437244" y="9517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41201</xdr:rowOff>
    </xdr:from>
    <xdr:ext cx="405111" cy="259045"/>
    <xdr:sp macro="" textlink="">
      <xdr:nvSpPr>
        <xdr:cNvPr id="514" name="n_2mainValue【保健センター・保健所】&#10;有形固定資産減価償却率">
          <a:extLst>
            <a:ext uri="{FF2B5EF4-FFF2-40B4-BE49-F238E27FC236}">
              <a16:creationId xmlns:a16="http://schemas.microsoft.com/office/drawing/2014/main" xmlns="" id="{5EC46153-44D1-4898-9350-5026AC4FC6B0}"/>
            </a:ext>
          </a:extLst>
        </xdr:cNvPr>
        <xdr:cNvSpPr txBox="1"/>
      </xdr:nvSpPr>
      <xdr:spPr>
        <a:xfrm>
          <a:off x="12675244" y="959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a:extLst>
            <a:ext uri="{FF2B5EF4-FFF2-40B4-BE49-F238E27FC236}">
              <a16:creationId xmlns:a16="http://schemas.microsoft.com/office/drawing/2014/main" xmlns="" id="{890AC437-73D5-45F8-801C-44B7E2FB03EA}"/>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a:extLst>
            <a:ext uri="{FF2B5EF4-FFF2-40B4-BE49-F238E27FC236}">
              <a16:creationId xmlns:a16="http://schemas.microsoft.com/office/drawing/2014/main" xmlns="" id="{999DB6A0-D420-455E-BCB5-37E62904CA9F}"/>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a:extLst>
            <a:ext uri="{FF2B5EF4-FFF2-40B4-BE49-F238E27FC236}">
              <a16:creationId xmlns:a16="http://schemas.microsoft.com/office/drawing/2014/main" xmlns="" id="{5581BC9F-7947-47CE-A67A-FA42704C3281}"/>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a:extLst>
            <a:ext uri="{FF2B5EF4-FFF2-40B4-BE49-F238E27FC236}">
              <a16:creationId xmlns:a16="http://schemas.microsoft.com/office/drawing/2014/main" xmlns="" id="{9CFF5572-A1AE-4434-9B66-781AD9D1B549}"/>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a:extLst>
            <a:ext uri="{FF2B5EF4-FFF2-40B4-BE49-F238E27FC236}">
              <a16:creationId xmlns:a16="http://schemas.microsoft.com/office/drawing/2014/main" xmlns="" id="{B07CAD3E-261D-4949-99FB-1E8189E2B494}"/>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a:extLst>
            <a:ext uri="{FF2B5EF4-FFF2-40B4-BE49-F238E27FC236}">
              <a16:creationId xmlns:a16="http://schemas.microsoft.com/office/drawing/2014/main" xmlns="" id="{9B3B3F06-0D8D-473D-B462-1B15DAFFDF38}"/>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a:extLst>
            <a:ext uri="{FF2B5EF4-FFF2-40B4-BE49-F238E27FC236}">
              <a16:creationId xmlns:a16="http://schemas.microsoft.com/office/drawing/2014/main" xmlns="" id="{7F3E7DD0-ECF1-4A80-AF32-74D854260563}"/>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a:extLst>
            <a:ext uri="{FF2B5EF4-FFF2-40B4-BE49-F238E27FC236}">
              <a16:creationId xmlns:a16="http://schemas.microsoft.com/office/drawing/2014/main" xmlns="" id="{81D7E111-27A0-4547-B787-332730FBBD6B}"/>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a:extLst>
            <a:ext uri="{FF2B5EF4-FFF2-40B4-BE49-F238E27FC236}">
              <a16:creationId xmlns:a16="http://schemas.microsoft.com/office/drawing/2014/main" xmlns="" id="{BB3F38ED-26BC-4E46-824D-73FB0CF4918E}"/>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a:extLst>
            <a:ext uri="{FF2B5EF4-FFF2-40B4-BE49-F238E27FC236}">
              <a16:creationId xmlns:a16="http://schemas.microsoft.com/office/drawing/2014/main" xmlns="" id="{240580CE-88D0-494E-95E5-9472C1863FEE}"/>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5" name="直線コネクタ 524">
          <a:extLst>
            <a:ext uri="{FF2B5EF4-FFF2-40B4-BE49-F238E27FC236}">
              <a16:creationId xmlns:a16="http://schemas.microsoft.com/office/drawing/2014/main" xmlns="" id="{B8B3D0BB-7A02-42BB-8952-61F1F208B29B}"/>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6" name="テキスト ボックス 525">
          <a:extLst>
            <a:ext uri="{FF2B5EF4-FFF2-40B4-BE49-F238E27FC236}">
              <a16:creationId xmlns:a16="http://schemas.microsoft.com/office/drawing/2014/main" xmlns="" id="{41D42855-2AB9-492E-A4FB-135F6B6C4AFF}"/>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7" name="直線コネクタ 526">
          <a:extLst>
            <a:ext uri="{FF2B5EF4-FFF2-40B4-BE49-F238E27FC236}">
              <a16:creationId xmlns:a16="http://schemas.microsoft.com/office/drawing/2014/main" xmlns="" id="{7CEC2E2A-D14D-402C-A659-CA126FC7EE59}"/>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8" name="テキスト ボックス 527">
          <a:extLst>
            <a:ext uri="{FF2B5EF4-FFF2-40B4-BE49-F238E27FC236}">
              <a16:creationId xmlns:a16="http://schemas.microsoft.com/office/drawing/2014/main" xmlns="" id="{9FAAF908-67C8-464C-910D-A0889A6EEB2B}"/>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9" name="直線コネクタ 528">
          <a:extLst>
            <a:ext uri="{FF2B5EF4-FFF2-40B4-BE49-F238E27FC236}">
              <a16:creationId xmlns:a16="http://schemas.microsoft.com/office/drawing/2014/main" xmlns="" id="{2B2DB6A3-D31E-4169-9762-EA149100251E}"/>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0" name="テキスト ボックス 529">
          <a:extLst>
            <a:ext uri="{FF2B5EF4-FFF2-40B4-BE49-F238E27FC236}">
              <a16:creationId xmlns:a16="http://schemas.microsoft.com/office/drawing/2014/main" xmlns="" id="{FC439D6B-A0E3-48E8-B89B-F9A6CE5E30B4}"/>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1" name="直線コネクタ 530">
          <a:extLst>
            <a:ext uri="{FF2B5EF4-FFF2-40B4-BE49-F238E27FC236}">
              <a16:creationId xmlns:a16="http://schemas.microsoft.com/office/drawing/2014/main" xmlns="" id="{E6910B31-935E-4751-8370-636513BE7D88}"/>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2" name="テキスト ボックス 531">
          <a:extLst>
            <a:ext uri="{FF2B5EF4-FFF2-40B4-BE49-F238E27FC236}">
              <a16:creationId xmlns:a16="http://schemas.microsoft.com/office/drawing/2014/main" xmlns="" id="{CDCFCD5F-86E0-49EC-9736-4D9956A52B36}"/>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3" name="直線コネクタ 532">
          <a:extLst>
            <a:ext uri="{FF2B5EF4-FFF2-40B4-BE49-F238E27FC236}">
              <a16:creationId xmlns:a16="http://schemas.microsoft.com/office/drawing/2014/main" xmlns="" id="{8A3953EE-E3BF-436A-A8F2-8DBEFF6C45CA}"/>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4" name="テキスト ボックス 533">
          <a:extLst>
            <a:ext uri="{FF2B5EF4-FFF2-40B4-BE49-F238E27FC236}">
              <a16:creationId xmlns:a16="http://schemas.microsoft.com/office/drawing/2014/main" xmlns="" id="{41B5C0CB-64A9-434E-9979-3212192CAECA}"/>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a:extLst>
            <a:ext uri="{FF2B5EF4-FFF2-40B4-BE49-F238E27FC236}">
              <a16:creationId xmlns:a16="http://schemas.microsoft.com/office/drawing/2014/main" xmlns="" id="{2D18FDB1-ECCE-49A0-B5CC-7E6C1B2268BB}"/>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6" name="テキスト ボックス 535">
          <a:extLst>
            <a:ext uri="{FF2B5EF4-FFF2-40B4-BE49-F238E27FC236}">
              <a16:creationId xmlns:a16="http://schemas.microsoft.com/office/drawing/2014/main" xmlns="" id="{3D576C84-FBB4-40F3-B17C-E2FB224D6FF8}"/>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保健センター・保健所】&#10;一人当たり面積グラフ枠">
          <a:extLst>
            <a:ext uri="{FF2B5EF4-FFF2-40B4-BE49-F238E27FC236}">
              <a16:creationId xmlns:a16="http://schemas.microsoft.com/office/drawing/2014/main" xmlns="" id="{B250D98C-7795-47A9-B331-75F67F1E2B7B}"/>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538" name="直線コネクタ 537">
          <a:extLst>
            <a:ext uri="{FF2B5EF4-FFF2-40B4-BE49-F238E27FC236}">
              <a16:creationId xmlns:a16="http://schemas.microsoft.com/office/drawing/2014/main" xmlns="" id="{39AE262F-339E-4DF4-A8B3-7BEBC3BC2587}"/>
            </a:ext>
          </a:extLst>
        </xdr:cNvPr>
        <xdr:cNvCxnSpPr/>
      </xdr:nvCxnSpPr>
      <xdr:spPr>
        <a:xfrm flipV="1">
          <a:off x="19509104" y="9424416"/>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539" name="【保健センター・保健所】&#10;一人当たり面積最小値テキスト">
          <a:extLst>
            <a:ext uri="{FF2B5EF4-FFF2-40B4-BE49-F238E27FC236}">
              <a16:creationId xmlns:a16="http://schemas.microsoft.com/office/drawing/2014/main" xmlns="" id="{2D5C056F-1918-40AA-8194-869765B0FCA6}"/>
            </a:ext>
          </a:extLst>
        </xdr:cNvPr>
        <xdr:cNvSpPr txBox="1"/>
      </xdr:nvSpPr>
      <xdr:spPr>
        <a:xfrm>
          <a:off x="19547840" y="1079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540" name="直線コネクタ 539">
          <a:extLst>
            <a:ext uri="{FF2B5EF4-FFF2-40B4-BE49-F238E27FC236}">
              <a16:creationId xmlns:a16="http://schemas.microsoft.com/office/drawing/2014/main" xmlns="" id="{16CB5EF1-93E0-4CD8-9C3E-519789430ED1}"/>
            </a:ext>
          </a:extLst>
        </xdr:cNvPr>
        <xdr:cNvCxnSpPr/>
      </xdr:nvCxnSpPr>
      <xdr:spPr>
        <a:xfrm>
          <a:off x="19443700" y="107922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541" name="【保健センター・保健所】&#10;一人当たり面積最大値テキスト">
          <a:extLst>
            <a:ext uri="{FF2B5EF4-FFF2-40B4-BE49-F238E27FC236}">
              <a16:creationId xmlns:a16="http://schemas.microsoft.com/office/drawing/2014/main" xmlns="" id="{C92593C9-C3E0-4F72-89D8-F23F65E1987F}"/>
            </a:ext>
          </a:extLst>
        </xdr:cNvPr>
        <xdr:cNvSpPr txBox="1"/>
      </xdr:nvSpPr>
      <xdr:spPr>
        <a:xfrm>
          <a:off x="19547840" y="9207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542" name="直線コネクタ 541">
          <a:extLst>
            <a:ext uri="{FF2B5EF4-FFF2-40B4-BE49-F238E27FC236}">
              <a16:creationId xmlns:a16="http://schemas.microsoft.com/office/drawing/2014/main" xmlns="" id="{CDD11A2D-6910-49DB-ABA5-86162CE99163}"/>
            </a:ext>
          </a:extLst>
        </xdr:cNvPr>
        <xdr:cNvCxnSpPr/>
      </xdr:nvCxnSpPr>
      <xdr:spPr>
        <a:xfrm>
          <a:off x="19443700" y="94244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543" name="【保健センター・保健所】&#10;一人当たり面積平均値テキスト">
          <a:extLst>
            <a:ext uri="{FF2B5EF4-FFF2-40B4-BE49-F238E27FC236}">
              <a16:creationId xmlns:a16="http://schemas.microsoft.com/office/drawing/2014/main" xmlns="" id="{EC318B61-3F66-4C16-8E34-CE5F3A9AB58C}"/>
            </a:ext>
          </a:extLst>
        </xdr:cNvPr>
        <xdr:cNvSpPr txBox="1"/>
      </xdr:nvSpPr>
      <xdr:spPr>
        <a:xfrm>
          <a:off x="19547840" y="10445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544" name="フローチャート: 判断 543">
          <a:extLst>
            <a:ext uri="{FF2B5EF4-FFF2-40B4-BE49-F238E27FC236}">
              <a16:creationId xmlns:a16="http://schemas.microsoft.com/office/drawing/2014/main" xmlns="" id="{252B87E5-8E71-40AE-AF5F-68F9F5C63884}"/>
            </a:ext>
          </a:extLst>
        </xdr:cNvPr>
        <xdr:cNvSpPr/>
      </xdr:nvSpPr>
      <xdr:spPr>
        <a:xfrm>
          <a:off x="19458940" y="104670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545" name="フローチャート: 判断 544">
          <a:extLst>
            <a:ext uri="{FF2B5EF4-FFF2-40B4-BE49-F238E27FC236}">
              <a16:creationId xmlns:a16="http://schemas.microsoft.com/office/drawing/2014/main" xmlns="" id="{A0A0E05C-5481-4EEA-AC93-FE0F28A6AF54}"/>
            </a:ext>
          </a:extLst>
        </xdr:cNvPr>
        <xdr:cNvSpPr/>
      </xdr:nvSpPr>
      <xdr:spPr>
        <a:xfrm>
          <a:off x="18735040" y="104701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169181</xdr:rowOff>
    </xdr:from>
    <xdr:ext cx="469744" cy="259045"/>
    <xdr:sp macro="" textlink="">
      <xdr:nvSpPr>
        <xdr:cNvPr id="546" name="n_1aveValue【保健センター・保健所】&#10;一人当たり面積">
          <a:extLst>
            <a:ext uri="{FF2B5EF4-FFF2-40B4-BE49-F238E27FC236}">
              <a16:creationId xmlns:a16="http://schemas.microsoft.com/office/drawing/2014/main" xmlns="" id="{0EB456A5-ECE0-47D2-B409-3EC83C775461}"/>
            </a:ext>
          </a:extLst>
        </xdr:cNvPr>
        <xdr:cNvSpPr txBox="1"/>
      </xdr:nvSpPr>
      <xdr:spPr>
        <a:xfrm>
          <a:off x="18561127" y="1056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547" name="フローチャート: 判断 546">
          <a:extLst>
            <a:ext uri="{FF2B5EF4-FFF2-40B4-BE49-F238E27FC236}">
              <a16:creationId xmlns:a16="http://schemas.microsoft.com/office/drawing/2014/main" xmlns="" id="{766BA202-A0A1-4795-BD37-9213BAC9AA20}"/>
            </a:ext>
          </a:extLst>
        </xdr:cNvPr>
        <xdr:cNvSpPr/>
      </xdr:nvSpPr>
      <xdr:spPr>
        <a:xfrm>
          <a:off x="17937480" y="104754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3065</xdr:rowOff>
    </xdr:from>
    <xdr:ext cx="469744" cy="259045"/>
    <xdr:sp macro="" textlink="">
      <xdr:nvSpPr>
        <xdr:cNvPr id="548" name="n_2aveValue【保健センター・保健所】&#10;一人当たり面積">
          <a:extLst>
            <a:ext uri="{FF2B5EF4-FFF2-40B4-BE49-F238E27FC236}">
              <a16:creationId xmlns:a16="http://schemas.microsoft.com/office/drawing/2014/main" xmlns="" id="{60D37E10-81C1-4191-894D-B48E15F5FE7A}"/>
            </a:ext>
          </a:extLst>
        </xdr:cNvPr>
        <xdr:cNvSpPr txBox="1"/>
      </xdr:nvSpPr>
      <xdr:spPr>
        <a:xfrm>
          <a:off x="1777626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xmlns="" id="{31F11BB3-17F3-4BBE-8257-9AF8796EF5B1}"/>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xmlns="" id="{93A72B58-E263-49CA-8F82-7E9378AC98C4}"/>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xmlns="" id="{1D22F4CE-B5C8-41B4-BB08-41B696AE14C7}"/>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xmlns="" id="{F9166EAB-773A-4D21-8F92-57ABDC577ADA}"/>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xmlns="" id="{5AE9DD29-E633-499A-B24A-0F854E8F7A33}"/>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554" name="楕円 553">
          <a:extLst>
            <a:ext uri="{FF2B5EF4-FFF2-40B4-BE49-F238E27FC236}">
              <a16:creationId xmlns:a16="http://schemas.microsoft.com/office/drawing/2014/main" xmlns="" id="{6A82349A-6D9D-4339-8C43-A6D6D9D9B415}"/>
            </a:ext>
          </a:extLst>
        </xdr:cNvPr>
        <xdr:cNvSpPr/>
      </xdr:nvSpPr>
      <xdr:spPr>
        <a:xfrm>
          <a:off x="18735040" y="104571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71120</xdr:rowOff>
    </xdr:from>
    <xdr:to>
      <xdr:col>107</xdr:col>
      <xdr:colOff>101600</xdr:colOff>
      <xdr:row>63</xdr:row>
      <xdr:rowOff>1270</xdr:rowOff>
    </xdr:to>
    <xdr:sp macro="" textlink="">
      <xdr:nvSpPr>
        <xdr:cNvPr id="555" name="楕円 554">
          <a:extLst>
            <a:ext uri="{FF2B5EF4-FFF2-40B4-BE49-F238E27FC236}">
              <a16:creationId xmlns:a16="http://schemas.microsoft.com/office/drawing/2014/main" xmlns="" id="{4B6894F6-A268-48D8-8A14-400C8BDB91CF}"/>
            </a:ext>
          </a:extLst>
        </xdr:cNvPr>
        <xdr:cNvSpPr/>
      </xdr:nvSpPr>
      <xdr:spPr>
        <a:xfrm>
          <a:off x="17937480" y="10464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121920</xdr:rowOff>
    </xdr:to>
    <xdr:cxnSp macro="">
      <xdr:nvCxnSpPr>
        <xdr:cNvPr id="556" name="直線コネクタ 555">
          <a:extLst>
            <a:ext uri="{FF2B5EF4-FFF2-40B4-BE49-F238E27FC236}">
              <a16:creationId xmlns:a16="http://schemas.microsoft.com/office/drawing/2014/main" xmlns="" id="{D6DC554B-EBAB-4977-98C1-40B013D8EE81}"/>
            </a:ext>
          </a:extLst>
        </xdr:cNvPr>
        <xdr:cNvCxnSpPr/>
      </xdr:nvCxnSpPr>
      <xdr:spPr>
        <a:xfrm flipV="1">
          <a:off x="17988280" y="1050798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557" name="n_1mainValue【保健センター・保健所】&#10;一人当たり面積">
          <a:extLst>
            <a:ext uri="{FF2B5EF4-FFF2-40B4-BE49-F238E27FC236}">
              <a16:creationId xmlns:a16="http://schemas.microsoft.com/office/drawing/2014/main" xmlns="" id="{4CE0588B-B38E-4E76-8634-2D5AF77B1615}"/>
            </a:ext>
          </a:extLst>
        </xdr:cNvPr>
        <xdr:cNvSpPr txBox="1"/>
      </xdr:nvSpPr>
      <xdr:spPr>
        <a:xfrm>
          <a:off x="185611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17797</xdr:rowOff>
    </xdr:from>
    <xdr:ext cx="469744" cy="259045"/>
    <xdr:sp macro="" textlink="">
      <xdr:nvSpPr>
        <xdr:cNvPr id="558" name="n_2mainValue【保健センター・保健所】&#10;一人当たり面積">
          <a:extLst>
            <a:ext uri="{FF2B5EF4-FFF2-40B4-BE49-F238E27FC236}">
              <a16:creationId xmlns:a16="http://schemas.microsoft.com/office/drawing/2014/main" xmlns="" id="{A0601F95-2E85-41BC-9918-BEF4E80DE859}"/>
            </a:ext>
          </a:extLst>
        </xdr:cNvPr>
        <xdr:cNvSpPr txBox="1"/>
      </xdr:nvSpPr>
      <xdr:spPr>
        <a:xfrm>
          <a:off x="1777626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9" name="正方形/長方形 558">
          <a:extLst>
            <a:ext uri="{FF2B5EF4-FFF2-40B4-BE49-F238E27FC236}">
              <a16:creationId xmlns:a16="http://schemas.microsoft.com/office/drawing/2014/main" xmlns="" id="{3D7922D7-B315-4374-99E1-8E5C644060E1}"/>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0" name="正方形/長方形 559">
          <a:extLst>
            <a:ext uri="{FF2B5EF4-FFF2-40B4-BE49-F238E27FC236}">
              <a16:creationId xmlns:a16="http://schemas.microsoft.com/office/drawing/2014/main" xmlns="" id="{811230EA-44F9-412A-8F3A-21318247DE2B}"/>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1" name="正方形/長方形 560">
          <a:extLst>
            <a:ext uri="{FF2B5EF4-FFF2-40B4-BE49-F238E27FC236}">
              <a16:creationId xmlns:a16="http://schemas.microsoft.com/office/drawing/2014/main" xmlns="" id="{4669E6A7-9F31-47DF-B4A5-63509E3E6706}"/>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2" name="正方形/長方形 561">
          <a:extLst>
            <a:ext uri="{FF2B5EF4-FFF2-40B4-BE49-F238E27FC236}">
              <a16:creationId xmlns:a16="http://schemas.microsoft.com/office/drawing/2014/main" xmlns="" id="{3318245E-1C56-4721-B53E-C2C665F9E7C5}"/>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3" name="正方形/長方形 562">
          <a:extLst>
            <a:ext uri="{FF2B5EF4-FFF2-40B4-BE49-F238E27FC236}">
              <a16:creationId xmlns:a16="http://schemas.microsoft.com/office/drawing/2014/main" xmlns="" id="{5C0C356A-E7A4-4F20-9DF8-DDD49F9F827A}"/>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4" name="正方形/長方形 563">
          <a:extLst>
            <a:ext uri="{FF2B5EF4-FFF2-40B4-BE49-F238E27FC236}">
              <a16:creationId xmlns:a16="http://schemas.microsoft.com/office/drawing/2014/main" xmlns="" id="{7EE8EA29-6BAD-46B6-A752-05B0D1F9E02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5" name="正方形/長方形 564">
          <a:extLst>
            <a:ext uri="{FF2B5EF4-FFF2-40B4-BE49-F238E27FC236}">
              <a16:creationId xmlns:a16="http://schemas.microsoft.com/office/drawing/2014/main" xmlns="" id="{88154922-180E-4A52-A936-B16DC384454B}"/>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6" name="正方形/長方形 565">
          <a:extLst>
            <a:ext uri="{FF2B5EF4-FFF2-40B4-BE49-F238E27FC236}">
              <a16:creationId xmlns:a16="http://schemas.microsoft.com/office/drawing/2014/main" xmlns="" id="{DA74F8A0-B9DE-4CC6-A0D9-67D54388A799}"/>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7" name="テキスト ボックス 566">
          <a:extLst>
            <a:ext uri="{FF2B5EF4-FFF2-40B4-BE49-F238E27FC236}">
              <a16:creationId xmlns:a16="http://schemas.microsoft.com/office/drawing/2014/main" xmlns="" id="{52601C20-22BC-4AEB-8F44-C93FAEA6AF3D}"/>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8" name="直線コネクタ 567">
          <a:extLst>
            <a:ext uri="{FF2B5EF4-FFF2-40B4-BE49-F238E27FC236}">
              <a16:creationId xmlns:a16="http://schemas.microsoft.com/office/drawing/2014/main" xmlns="" id="{7B40F8AB-ACD9-4AC8-9D55-E7C35884F364}"/>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9" name="直線コネクタ 568">
          <a:extLst>
            <a:ext uri="{FF2B5EF4-FFF2-40B4-BE49-F238E27FC236}">
              <a16:creationId xmlns:a16="http://schemas.microsoft.com/office/drawing/2014/main" xmlns="" id="{9466414A-102C-4FB0-900D-C7EC4CACDA53}"/>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0" name="テキスト ボックス 569">
          <a:extLst>
            <a:ext uri="{FF2B5EF4-FFF2-40B4-BE49-F238E27FC236}">
              <a16:creationId xmlns:a16="http://schemas.microsoft.com/office/drawing/2014/main" xmlns="" id="{6A31F4C4-4FA7-4AEB-AF1F-48688626BD80}"/>
            </a:ext>
          </a:extLst>
        </xdr:cNvPr>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1" name="直線コネクタ 570">
          <a:extLst>
            <a:ext uri="{FF2B5EF4-FFF2-40B4-BE49-F238E27FC236}">
              <a16:creationId xmlns:a16="http://schemas.microsoft.com/office/drawing/2014/main" xmlns="" id="{5AC4BAE1-85EC-4E91-A115-B2D53123778C}"/>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2" name="テキスト ボックス 571">
          <a:extLst>
            <a:ext uri="{FF2B5EF4-FFF2-40B4-BE49-F238E27FC236}">
              <a16:creationId xmlns:a16="http://schemas.microsoft.com/office/drawing/2014/main" xmlns="" id="{A6588E13-7267-44D6-B8C6-619649DFEAA1}"/>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3" name="直線コネクタ 572">
          <a:extLst>
            <a:ext uri="{FF2B5EF4-FFF2-40B4-BE49-F238E27FC236}">
              <a16:creationId xmlns:a16="http://schemas.microsoft.com/office/drawing/2014/main" xmlns="" id="{E8D23B82-0B8C-4F78-BE72-CD409C18302A}"/>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4" name="テキスト ボックス 573">
          <a:extLst>
            <a:ext uri="{FF2B5EF4-FFF2-40B4-BE49-F238E27FC236}">
              <a16:creationId xmlns:a16="http://schemas.microsoft.com/office/drawing/2014/main" xmlns="" id="{3C6A3927-F850-4289-97DE-7AF95A58A84F}"/>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5" name="直線コネクタ 574">
          <a:extLst>
            <a:ext uri="{FF2B5EF4-FFF2-40B4-BE49-F238E27FC236}">
              <a16:creationId xmlns:a16="http://schemas.microsoft.com/office/drawing/2014/main" xmlns="" id="{611CC740-389F-4A62-810F-F7F5F735ED4E}"/>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6" name="テキスト ボックス 575">
          <a:extLst>
            <a:ext uri="{FF2B5EF4-FFF2-40B4-BE49-F238E27FC236}">
              <a16:creationId xmlns:a16="http://schemas.microsoft.com/office/drawing/2014/main" xmlns="" id="{BB12BA4D-9AED-471D-B390-3761EB0DA49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7" name="直線コネクタ 576">
          <a:extLst>
            <a:ext uri="{FF2B5EF4-FFF2-40B4-BE49-F238E27FC236}">
              <a16:creationId xmlns:a16="http://schemas.microsoft.com/office/drawing/2014/main" xmlns="" id="{4FDCC916-CD0A-4B03-A7F3-D19AB50081FC}"/>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8" name="テキスト ボックス 577">
          <a:extLst>
            <a:ext uri="{FF2B5EF4-FFF2-40B4-BE49-F238E27FC236}">
              <a16:creationId xmlns:a16="http://schemas.microsoft.com/office/drawing/2014/main" xmlns="" id="{B1C66928-C60E-46D5-9902-DEC99FB56F87}"/>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9" name="直線コネクタ 578">
          <a:extLst>
            <a:ext uri="{FF2B5EF4-FFF2-40B4-BE49-F238E27FC236}">
              <a16:creationId xmlns:a16="http://schemas.microsoft.com/office/drawing/2014/main" xmlns="" id="{9D6535B5-4BEF-4E6A-9DBB-23EB67BBD31F}"/>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0" name="テキスト ボックス 579">
          <a:extLst>
            <a:ext uri="{FF2B5EF4-FFF2-40B4-BE49-F238E27FC236}">
              <a16:creationId xmlns:a16="http://schemas.microsoft.com/office/drawing/2014/main" xmlns="" id="{34763D7F-1057-47C0-AB7D-34BA6B8D494A}"/>
            </a:ext>
          </a:extLst>
        </xdr:cNvPr>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1" name="直線コネクタ 580">
          <a:extLst>
            <a:ext uri="{FF2B5EF4-FFF2-40B4-BE49-F238E27FC236}">
              <a16:creationId xmlns:a16="http://schemas.microsoft.com/office/drawing/2014/main" xmlns="" id="{CC12C1DC-BBED-4812-94D7-418D584E4278}"/>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2" name="テキスト ボックス 581">
          <a:extLst>
            <a:ext uri="{FF2B5EF4-FFF2-40B4-BE49-F238E27FC236}">
              <a16:creationId xmlns:a16="http://schemas.microsoft.com/office/drawing/2014/main" xmlns="" id="{251865BB-6CC8-4229-B677-E32AFCABC0D3}"/>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3" name="【消防施設】&#10;有形固定資産減価償却率グラフ枠">
          <a:extLst>
            <a:ext uri="{FF2B5EF4-FFF2-40B4-BE49-F238E27FC236}">
              <a16:creationId xmlns:a16="http://schemas.microsoft.com/office/drawing/2014/main" xmlns="" id="{ED4448AB-8696-42BA-A7F0-81CD6ADC52C8}"/>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584" name="直線コネクタ 583">
          <a:extLst>
            <a:ext uri="{FF2B5EF4-FFF2-40B4-BE49-F238E27FC236}">
              <a16:creationId xmlns:a16="http://schemas.microsoft.com/office/drawing/2014/main" xmlns="" id="{4F09D2C7-FAB0-4576-A565-542E3485BA7B}"/>
            </a:ext>
          </a:extLst>
        </xdr:cNvPr>
        <xdr:cNvCxnSpPr/>
      </xdr:nvCxnSpPr>
      <xdr:spPr>
        <a:xfrm flipV="1">
          <a:off x="14375764" y="12987201"/>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585" name="【消防施設】&#10;有形固定資産減価償却率最小値テキスト">
          <a:extLst>
            <a:ext uri="{FF2B5EF4-FFF2-40B4-BE49-F238E27FC236}">
              <a16:creationId xmlns:a16="http://schemas.microsoft.com/office/drawing/2014/main" xmlns="" id="{0DB14062-D267-4972-B8C7-5BB4E67C7D34}"/>
            </a:ext>
          </a:extLst>
        </xdr:cNvPr>
        <xdr:cNvSpPr txBox="1"/>
      </xdr:nvSpPr>
      <xdr:spPr>
        <a:xfrm>
          <a:off x="14414500" y="145259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586" name="直線コネクタ 585">
          <a:extLst>
            <a:ext uri="{FF2B5EF4-FFF2-40B4-BE49-F238E27FC236}">
              <a16:creationId xmlns:a16="http://schemas.microsoft.com/office/drawing/2014/main" xmlns="" id="{D7877E33-80A8-46A5-9669-96E28F5F6BDA}"/>
            </a:ext>
          </a:extLst>
        </xdr:cNvPr>
        <xdr:cNvCxnSpPr/>
      </xdr:nvCxnSpPr>
      <xdr:spPr>
        <a:xfrm>
          <a:off x="14287500" y="145220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87" name="【消防施設】&#10;有形固定資産減価償却率最大値テキスト">
          <a:extLst>
            <a:ext uri="{FF2B5EF4-FFF2-40B4-BE49-F238E27FC236}">
              <a16:creationId xmlns:a16="http://schemas.microsoft.com/office/drawing/2014/main" xmlns="" id="{EE76931E-5185-4F1A-8A08-0E389DE5857E}"/>
            </a:ext>
          </a:extLst>
        </xdr:cNvPr>
        <xdr:cNvSpPr txBox="1"/>
      </xdr:nvSpPr>
      <xdr:spPr>
        <a:xfrm>
          <a:off x="1441450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88" name="直線コネクタ 587">
          <a:extLst>
            <a:ext uri="{FF2B5EF4-FFF2-40B4-BE49-F238E27FC236}">
              <a16:creationId xmlns:a16="http://schemas.microsoft.com/office/drawing/2014/main" xmlns="" id="{E8ADE788-A323-4482-A85C-FD7F27D818A4}"/>
            </a:ext>
          </a:extLst>
        </xdr:cNvPr>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589" name="【消防施設】&#10;有形固定資産減価償却率平均値テキスト">
          <a:extLst>
            <a:ext uri="{FF2B5EF4-FFF2-40B4-BE49-F238E27FC236}">
              <a16:creationId xmlns:a16="http://schemas.microsoft.com/office/drawing/2014/main" xmlns="" id="{ACFD128B-4785-4544-9010-1ED69BFEF7D4}"/>
            </a:ext>
          </a:extLst>
        </xdr:cNvPr>
        <xdr:cNvSpPr txBox="1"/>
      </xdr:nvSpPr>
      <xdr:spPr>
        <a:xfrm>
          <a:off x="14414500" y="13543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590" name="フローチャート: 判断 589">
          <a:extLst>
            <a:ext uri="{FF2B5EF4-FFF2-40B4-BE49-F238E27FC236}">
              <a16:creationId xmlns:a16="http://schemas.microsoft.com/office/drawing/2014/main" xmlns="" id="{8209FEDE-C3B4-4D01-AFBA-04CAD5633A2E}"/>
            </a:ext>
          </a:extLst>
        </xdr:cNvPr>
        <xdr:cNvSpPr/>
      </xdr:nvSpPr>
      <xdr:spPr>
        <a:xfrm>
          <a:off x="14325600" y="1356505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591" name="フローチャート: 判断 590">
          <a:extLst>
            <a:ext uri="{FF2B5EF4-FFF2-40B4-BE49-F238E27FC236}">
              <a16:creationId xmlns:a16="http://schemas.microsoft.com/office/drawing/2014/main" xmlns="" id="{30BE94AB-F521-4D3D-B361-835E97616E8F}"/>
            </a:ext>
          </a:extLst>
        </xdr:cNvPr>
        <xdr:cNvSpPr/>
      </xdr:nvSpPr>
      <xdr:spPr>
        <a:xfrm>
          <a:off x="13578840" y="135650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100528</xdr:rowOff>
    </xdr:from>
    <xdr:ext cx="405111" cy="259045"/>
    <xdr:sp macro="" textlink="">
      <xdr:nvSpPr>
        <xdr:cNvPr id="592" name="n_1aveValue【消防施設】&#10;有形固定資産減価償却率">
          <a:extLst>
            <a:ext uri="{FF2B5EF4-FFF2-40B4-BE49-F238E27FC236}">
              <a16:creationId xmlns:a16="http://schemas.microsoft.com/office/drawing/2014/main" xmlns="" id="{E0252544-37D2-40A4-B862-8511883BEEFB}"/>
            </a:ext>
          </a:extLst>
        </xdr:cNvPr>
        <xdr:cNvSpPr txBox="1"/>
      </xdr:nvSpPr>
      <xdr:spPr>
        <a:xfrm>
          <a:off x="13437244" y="1334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593" name="フローチャート: 判断 592">
          <a:extLst>
            <a:ext uri="{FF2B5EF4-FFF2-40B4-BE49-F238E27FC236}">
              <a16:creationId xmlns:a16="http://schemas.microsoft.com/office/drawing/2014/main" xmlns="" id="{BAEB514E-8ACF-4A4E-9BB8-4CBB94B18356}"/>
            </a:ext>
          </a:extLst>
        </xdr:cNvPr>
        <xdr:cNvSpPr/>
      </xdr:nvSpPr>
      <xdr:spPr>
        <a:xfrm>
          <a:off x="12804140" y="135340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594" name="n_2aveValue【消防施設】&#10;有形固定資産減価償却率">
          <a:extLst>
            <a:ext uri="{FF2B5EF4-FFF2-40B4-BE49-F238E27FC236}">
              <a16:creationId xmlns:a16="http://schemas.microsoft.com/office/drawing/2014/main" xmlns="" id="{B55AEACB-AFBF-46FA-A2D8-7EC499823B7B}"/>
            </a:ext>
          </a:extLst>
        </xdr:cNvPr>
        <xdr:cNvSpPr txBox="1"/>
      </xdr:nvSpPr>
      <xdr:spPr>
        <a:xfrm>
          <a:off x="12675244" y="1331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xmlns="" id="{F4C60FD8-836A-4482-8081-6639E30FEFCE}"/>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xmlns="" id="{6B879D5C-955E-4E5D-9CEE-8F2250EBA4A1}"/>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xmlns="" id="{7C0BE607-C992-40BF-AB48-7A74E961D8E9}"/>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xmlns="" id="{9BBFE860-DC31-4E7B-BE90-BD9EC34CD7B8}"/>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xmlns="" id="{35B04639-40AF-4475-893D-F1D86E5F99D7}"/>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44450</xdr:rowOff>
    </xdr:from>
    <xdr:to>
      <xdr:col>81</xdr:col>
      <xdr:colOff>101600</xdr:colOff>
      <xdr:row>83</xdr:row>
      <xdr:rowOff>146050</xdr:rowOff>
    </xdr:to>
    <xdr:sp macro="" textlink="">
      <xdr:nvSpPr>
        <xdr:cNvPr id="600" name="楕円 599">
          <a:extLst>
            <a:ext uri="{FF2B5EF4-FFF2-40B4-BE49-F238E27FC236}">
              <a16:creationId xmlns:a16="http://schemas.microsoft.com/office/drawing/2014/main" xmlns="" id="{191B2725-5F18-4669-BC53-9352BC0C8917}"/>
            </a:ext>
          </a:extLst>
        </xdr:cNvPr>
        <xdr:cNvSpPr/>
      </xdr:nvSpPr>
      <xdr:spPr>
        <a:xfrm>
          <a:off x="1357884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75474</xdr:rowOff>
    </xdr:from>
    <xdr:to>
      <xdr:col>76</xdr:col>
      <xdr:colOff>165100</xdr:colOff>
      <xdr:row>85</xdr:row>
      <xdr:rowOff>5624</xdr:rowOff>
    </xdr:to>
    <xdr:sp macro="" textlink="">
      <xdr:nvSpPr>
        <xdr:cNvPr id="601" name="楕円 600">
          <a:extLst>
            <a:ext uri="{FF2B5EF4-FFF2-40B4-BE49-F238E27FC236}">
              <a16:creationId xmlns:a16="http://schemas.microsoft.com/office/drawing/2014/main" xmlns="" id="{2933975A-8081-4421-8B8A-63FFB39153F6}"/>
            </a:ext>
          </a:extLst>
        </xdr:cNvPr>
        <xdr:cNvSpPr/>
      </xdr:nvSpPr>
      <xdr:spPr>
        <a:xfrm>
          <a:off x="12804140" y="141572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95250</xdr:rowOff>
    </xdr:from>
    <xdr:to>
      <xdr:col>81</xdr:col>
      <xdr:colOff>50800</xdr:colOff>
      <xdr:row>84</xdr:row>
      <xdr:rowOff>126274</xdr:rowOff>
    </xdr:to>
    <xdr:cxnSp macro="">
      <xdr:nvCxnSpPr>
        <xdr:cNvPr id="602" name="直線コネクタ 601">
          <a:extLst>
            <a:ext uri="{FF2B5EF4-FFF2-40B4-BE49-F238E27FC236}">
              <a16:creationId xmlns:a16="http://schemas.microsoft.com/office/drawing/2014/main" xmlns="" id="{6C7B62F2-6AA8-49E3-B8AF-7F16EC14E197}"/>
            </a:ext>
          </a:extLst>
        </xdr:cNvPr>
        <xdr:cNvCxnSpPr/>
      </xdr:nvCxnSpPr>
      <xdr:spPr>
        <a:xfrm flipV="1">
          <a:off x="12854940" y="14009370"/>
          <a:ext cx="774700" cy="19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137177</xdr:rowOff>
    </xdr:from>
    <xdr:ext cx="405111" cy="259045"/>
    <xdr:sp macro="" textlink="">
      <xdr:nvSpPr>
        <xdr:cNvPr id="603" name="n_1mainValue【消防施設】&#10;有形固定資産減価償却率">
          <a:extLst>
            <a:ext uri="{FF2B5EF4-FFF2-40B4-BE49-F238E27FC236}">
              <a16:creationId xmlns:a16="http://schemas.microsoft.com/office/drawing/2014/main" xmlns="" id="{4B21739F-4701-4E74-9887-ED19100C3A14}"/>
            </a:ext>
          </a:extLst>
        </xdr:cNvPr>
        <xdr:cNvSpPr txBox="1"/>
      </xdr:nvSpPr>
      <xdr:spPr>
        <a:xfrm>
          <a:off x="134372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168201</xdr:rowOff>
    </xdr:from>
    <xdr:ext cx="405111" cy="259045"/>
    <xdr:sp macro="" textlink="">
      <xdr:nvSpPr>
        <xdr:cNvPr id="604" name="n_2mainValue【消防施設】&#10;有形固定資産減価償却率">
          <a:extLst>
            <a:ext uri="{FF2B5EF4-FFF2-40B4-BE49-F238E27FC236}">
              <a16:creationId xmlns:a16="http://schemas.microsoft.com/office/drawing/2014/main" xmlns="" id="{33BC1501-963A-4CF2-B79B-830E658C6A19}"/>
            </a:ext>
          </a:extLst>
        </xdr:cNvPr>
        <xdr:cNvSpPr txBox="1"/>
      </xdr:nvSpPr>
      <xdr:spPr>
        <a:xfrm>
          <a:off x="126752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5" name="正方形/長方形 604">
          <a:extLst>
            <a:ext uri="{FF2B5EF4-FFF2-40B4-BE49-F238E27FC236}">
              <a16:creationId xmlns:a16="http://schemas.microsoft.com/office/drawing/2014/main" xmlns="" id="{AF1FF5C6-706B-42E0-812C-B79BC574B403}"/>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6" name="正方形/長方形 605">
          <a:extLst>
            <a:ext uri="{FF2B5EF4-FFF2-40B4-BE49-F238E27FC236}">
              <a16:creationId xmlns:a16="http://schemas.microsoft.com/office/drawing/2014/main" xmlns="" id="{1660A61D-78E9-42F7-9DF8-548F1F861F18}"/>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7" name="正方形/長方形 606">
          <a:extLst>
            <a:ext uri="{FF2B5EF4-FFF2-40B4-BE49-F238E27FC236}">
              <a16:creationId xmlns:a16="http://schemas.microsoft.com/office/drawing/2014/main" xmlns="" id="{58157B3E-0FBB-4AC5-9085-3E2523B4879D}"/>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8" name="正方形/長方形 607">
          <a:extLst>
            <a:ext uri="{FF2B5EF4-FFF2-40B4-BE49-F238E27FC236}">
              <a16:creationId xmlns:a16="http://schemas.microsoft.com/office/drawing/2014/main" xmlns="" id="{0D3DA6C1-DA92-4529-AA47-F1D9CB990EA6}"/>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9" name="正方形/長方形 608">
          <a:extLst>
            <a:ext uri="{FF2B5EF4-FFF2-40B4-BE49-F238E27FC236}">
              <a16:creationId xmlns:a16="http://schemas.microsoft.com/office/drawing/2014/main" xmlns="" id="{FF43EF0F-6292-46D5-BB89-7AEDDA72F3CF}"/>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0" name="正方形/長方形 609">
          <a:extLst>
            <a:ext uri="{FF2B5EF4-FFF2-40B4-BE49-F238E27FC236}">
              <a16:creationId xmlns:a16="http://schemas.microsoft.com/office/drawing/2014/main" xmlns="" id="{EDC4C21F-412C-4BF7-A072-AD27793CD304}"/>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1" name="正方形/長方形 610">
          <a:extLst>
            <a:ext uri="{FF2B5EF4-FFF2-40B4-BE49-F238E27FC236}">
              <a16:creationId xmlns:a16="http://schemas.microsoft.com/office/drawing/2014/main" xmlns="" id="{697DE253-2D89-4C27-9E41-738C85D2CA1B}"/>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2" name="正方形/長方形 611">
          <a:extLst>
            <a:ext uri="{FF2B5EF4-FFF2-40B4-BE49-F238E27FC236}">
              <a16:creationId xmlns:a16="http://schemas.microsoft.com/office/drawing/2014/main" xmlns="" id="{81E11B9E-219E-4429-BD38-6BCC16CD5749}"/>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3" name="テキスト ボックス 612">
          <a:extLst>
            <a:ext uri="{FF2B5EF4-FFF2-40B4-BE49-F238E27FC236}">
              <a16:creationId xmlns:a16="http://schemas.microsoft.com/office/drawing/2014/main" xmlns="" id="{97AFB9A7-8AAC-4C7B-B5C5-C61669F66091}"/>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4" name="直線コネクタ 613">
          <a:extLst>
            <a:ext uri="{FF2B5EF4-FFF2-40B4-BE49-F238E27FC236}">
              <a16:creationId xmlns:a16="http://schemas.microsoft.com/office/drawing/2014/main" xmlns="" id="{43A946EC-931A-4B70-8895-B592880B870A}"/>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5" name="直線コネクタ 614">
          <a:extLst>
            <a:ext uri="{FF2B5EF4-FFF2-40B4-BE49-F238E27FC236}">
              <a16:creationId xmlns:a16="http://schemas.microsoft.com/office/drawing/2014/main" xmlns="" id="{2AB16F97-B816-470E-8361-9976AAA1C698}"/>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6" name="テキスト ボックス 615">
          <a:extLst>
            <a:ext uri="{FF2B5EF4-FFF2-40B4-BE49-F238E27FC236}">
              <a16:creationId xmlns:a16="http://schemas.microsoft.com/office/drawing/2014/main" xmlns="" id="{89163BF1-D146-4F9F-B3FA-79889E639AC5}"/>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7" name="直線コネクタ 616">
          <a:extLst>
            <a:ext uri="{FF2B5EF4-FFF2-40B4-BE49-F238E27FC236}">
              <a16:creationId xmlns:a16="http://schemas.microsoft.com/office/drawing/2014/main" xmlns="" id="{C58A2FFE-0614-488D-AD65-09E8139FE2DE}"/>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8" name="テキスト ボックス 617">
          <a:extLst>
            <a:ext uri="{FF2B5EF4-FFF2-40B4-BE49-F238E27FC236}">
              <a16:creationId xmlns:a16="http://schemas.microsoft.com/office/drawing/2014/main" xmlns="" id="{583F01F7-0613-4872-B922-1DC5B0B86A12}"/>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9" name="直線コネクタ 618">
          <a:extLst>
            <a:ext uri="{FF2B5EF4-FFF2-40B4-BE49-F238E27FC236}">
              <a16:creationId xmlns:a16="http://schemas.microsoft.com/office/drawing/2014/main" xmlns="" id="{03C7F52D-AB4C-41CC-A743-2D83ED028D17}"/>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0" name="テキスト ボックス 619">
          <a:extLst>
            <a:ext uri="{FF2B5EF4-FFF2-40B4-BE49-F238E27FC236}">
              <a16:creationId xmlns:a16="http://schemas.microsoft.com/office/drawing/2014/main" xmlns="" id="{DDD4B268-2388-46F2-88C1-A2B3A90FBC76}"/>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1" name="直線コネクタ 620">
          <a:extLst>
            <a:ext uri="{FF2B5EF4-FFF2-40B4-BE49-F238E27FC236}">
              <a16:creationId xmlns:a16="http://schemas.microsoft.com/office/drawing/2014/main" xmlns="" id="{790C64C8-7A25-441B-A166-AFD4325D9E22}"/>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2" name="テキスト ボックス 621">
          <a:extLst>
            <a:ext uri="{FF2B5EF4-FFF2-40B4-BE49-F238E27FC236}">
              <a16:creationId xmlns:a16="http://schemas.microsoft.com/office/drawing/2014/main" xmlns="" id="{A6ADC80C-2C27-4AD0-82CB-52CD806E150B}"/>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3" name="直線コネクタ 622">
          <a:extLst>
            <a:ext uri="{FF2B5EF4-FFF2-40B4-BE49-F238E27FC236}">
              <a16:creationId xmlns:a16="http://schemas.microsoft.com/office/drawing/2014/main" xmlns="" id="{FDA047CB-78F0-4853-BBB3-99708188A507}"/>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4" name="テキスト ボックス 623">
          <a:extLst>
            <a:ext uri="{FF2B5EF4-FFF2-40B4-BE49-F238E27FC236}">
              <a16:creationId xmlns:a16="http://schemas.microsoft.com/office/drawing/2014/main" xmlns="" id="{4A0A48FE-1C15-4285-99F1-965A904C9BE8}"/>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5" name="直線コネクタ 624">
          <a:extLst>
            <a:ext uri="{FF2B5EF4-FFF2-40B4-BE49-F238E27FC236}">
              <a16:creationId xmlns:a16="http://schemas.microsoft.com/office/drawing/2014/main" xmlns="" id="{D747FF04-7194-4B8D-98B1-FE9D5A7E0795}"/>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6" name="テキスト ボックス 625">
          <a:extLst>
            <a:ext uri="{FF2B5EF4-FFF2-40B4-BE49-F238E27FC236}">
              <a16:creationId xmlns:a16="http://schemas.microsoft.com/office/drawing/2014/main" xmlns="" id="{BBD13EC1-09EB-420C-BFBA-81213CB116A6}"/>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7" name="【消防施設】&#10;一人当たり面積グラフ枠">
          <a:extLst>
            <a:ext uri="{FF2B5EF4-FFF2-40B4-BE49-F238E27FC236}">
              <a16:creationId xmlns:a16="http://schemas.microsoft.com/office/drawing/2014/main" xmlns="" id="{D6AB20FF-3679-4E86-A7CF-5C966AF3555F}"/>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628" name="直線コネクタ 627">
          <a:extLst>
            <a:ext uri="{FF2B5EF4-FFF2-40B4-BE49-F238E27FC236}">
              <a16:creationId xmlns:a16="http://schemas.microsoft.com/office/drawing/2014/main" xmlns="" id="{9F2A49FD-8384-49CF-8B3C-B17C6286770C}"/>
            </a:ext>
          </a:extLst>
        </xdr:cNvPr>
        <xdr:cNvCxnSpPr/>
      </xdr:nvCxnSpPr>
      <xdr:spPr>
        <a:xfrm flipV="1">
          <a:off x="19509104" y="12958953"/>
          <a:ext cx="0" cy="1555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629" name="【消防施設】&#10;一人当たり面積最小値テキスト">
          <a:extLst>
            <a:ext uri="{FF2B5EF4-FFF2-40B4-BE49-F238E27FC236}">
              <a16:creationId xmlns:a16="http://schemas.microsoft.com/office/drawing/2014/main" xmlns="" id="{49145F7D-F1A3-4DCC-8BE6-EA69CA7CBE18}"/>
            </a:ext>
          </a:extLst>
        </xdr:cNvPr>
        <xdr:cNvSpPr txBox="1"/>
      </xdr:nvSpPr>
      <xdr:spPr>
        <a:xfrm>
          <a:off x="19547840" y="1451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630" name="直線コネクタ 629">
          <a:extLst>
            <a:ext uri="{FF2B5EF4-FFF2-40B4-BE49-F238E27FC236}">
              <a16:creationId xmlns:a16="http://schemas.microsoft.com/office/drawing/2014/main" xmlns="" id="{B8397339-E6B8-45DA-9F40-2F4159FCB317}"/>
            </a:ext>
          </a:extLst>
        </xdr:cNvPr>
        <xdr:cNvCxnSpPr/>
      </xdr:nvCxnSpPr>
      <xdr:spPr>
        <a:xfrm>
          <a:off x="19443700" y="145145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631" name="【消防施設】&#10;一人当たり面積最大値テキスト">
          <a:extLst>
            <a:ext uri="{FF2B5EF4-FFF2-40B4-BE49-F238E27FC236}">
              <a16:creationId xmlns:a16="http://schemas.microsoft.com/office/drawing/2014/main" xmlns="" id="{0F6FE8F2-B06F-4A10-94A3-ABE14EF5768D}"/>
            </a:ext>
          </a:extLst>
        </xdr:cNvPr>
        <xdr:cNvSpPr txBox="1"/>
      </xdr:nvSpPr>
      <xdr:spPr>
        <a:xfrm>
          <a:off x="19547840" y="1274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632" name="直線コネクタ 631">
          <a:extLst>
            <a:ext uri="{FF2B5EF4-FFF2-40B4-BE49-F238E27FC236}">
              <a16:creationId xmlns:a16="http://schemas.microsoft.com/office/drawing/2014/main" xmlns="" id="{53683075-E0CF-48AE-962E-1AC1F7A327D4}"/>
            </a:ext>
          </a:extLst>
        </xdr:cNvPr>
        <xdr:cNvCxnSpPr/>
      </xdr:nvCxnSpPr>
      <xdr:spPr>
        <a:xfrm>
          <a:off x="19443700" y="129589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633" name="【消防施設】&#10;一人当たり面積平均値テキスト">
          <a:extLst>
            <a:ext uri="{FF2B5EF4-FFF2-40B4-BE49-F238E27FC236}">
              <a16:creationId xmlns:a16="http://schemas.microsoft.com/office/drawing/2014/main" xmlns="" id="{6F1758A5-BAC3-4D83-8721-18D8C5ABF3B7}"/>
            </a:ext>
          </a:extLst>
        </xdr:cNvPr>
        <xdr:cNvSpPr txBox="1"/>
      </xdr:nvSpPr>
      <xdr:spPr>
        <a:xfrm>
          <a:off x="19547840" y="14297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634" name="フローチャート: 判断 633">
          <a:extLst>
            <a:ext uri="{FF2B5EF4-FFF2-40B4-BE49-F238E27FC236}">
              <a16:creationId xmlns:a16="http://schemas.microsoft.com/office/drawing/2014/main" xmlns="" id="{A7DDF704-C1DF-4CD3-B989-9D4BA37DD4A2}"/>
            </a:ext>
          </a:extLst>
        </xdr:cNvPr>
        <xdr:cNvSpPr/>
      </xdr:nvSpPr>
      <xdr:spPr>
        <a:xfrm>
          <a:off x="19458940" y="1431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635" name="フローチャート: 判断 634">
          <a:extLst>
            <a:ext uri="{FF2B5EF4-FFF2-40B4-BE49-F238E27FC236}">
              <a16:creationId xmlns:a16="http://schemas.microsoft.com/office/drawing/2014/main" xmlns="" id="{16C77A95-DC80-4A5B-B9DA-730B34EC2A72}"/>
            </a:ext>
          </a:extLst>
        </xdr:cNvPr>
        <xdr:cNvSpPr/>
      </xdr:nvSpPr>
      <xdr:spPr>
        <a:xfrm>
          <a:off x="18735040" y="143391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636" name="n_1aveValue【消防施設】&#10;一人当たり面積">
          <a:extLst>
            <a:ext uri="{FF2B5EF4-FFF2-40B4-BE49-F238E27FC236}">
              <a16:creationId xmlns:a16="http://schemas.microsoft.com/office/drawing/2014/main" xmlns="" id="{B1E4F329-26DB-4F0E-AF64-23D654AF7335}"/>
            </a:ext>
          </a:extLst>
        </xdr:cNvPr>
        <xdr:cNvSpPr txBox="1"/>
      </xdr:nvSpPr>
      <xdr:spPr>
        <a:xfrm>
          <a:off x="18561127" y="1411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637" name="フローチャート: 判断 636">
          <a:extLst>
            <a:ext uri="{FF2B5EF4-FFF2-40B4-BE49-F238E27FC236}">
              <a16:creationId xmlns:a16="http://schemas.microsoft.com/office/drawing/2014/main" xmlns="" id="{E3EE5B9E-82E5-46D3-AF89-5078E85D7041}"/>
            </a:ext>
          </a:extLst>
        </xdr:cNvPr>
        <xdr:cNvSpPr/>
      </xdr:nvSpPr>
      <xdr:spPr>
        <a:xfrm>
          <a:off x="17937480" y="14368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638" name="n_2aveValue【消防施設】&#10;一人当たり面積">
          <a:extLst>
            <a:ext uri="{FF2B5EF4-FFF2-40B4-BE49-F238E27FC236}">
              <a16:creationId xmlns:a16="http://schemas.microsoft.com/office/drawing/2014/main" xmlns="" id="{CC83376D-3CC6-4413-AC1D-ABE35EE2E8F3}"/>
            </a:ext>
          </a:extLst>
        </xdr:cNvPr>
        <xdr:cNvSpPr txBox="1"/>
      </xdr:nvSpPr>
      <xdr:spPr>
        <a:xfrm>
          <a:off x="17776267" y="1414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xmlns="" id="{F32F39B5-98CC-4FA4-AFA8-17EA451E1EEA}"/>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xmlns="" id="{9BED554E-42A0-40B7-8844-845C38467BA9}"/>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xmlns="" id="{BEDFF79A-B60B-4AAC-AFB9-90990CFED6E5}"/>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xmlns="" id="{66AD5F24-77AE-4C8C-BC07-25B6CEF2BC88}"/>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xmlns="" id="{DB9FBE63-0F91-4BDD-AF0C-8184143705F2}"/>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37592</xdr:rowOff>
    </xdr:from>
    <xdr:to>
      <xdr:col>112</xdr:col>
      <xdr:colOff>38100</xdr:colOff>
      <xdr:row>86</xdr:row>
      <xdr:rowOff>139192</xdr:rowOff>
    </xdr:to>
    <xdr:sp macro="" textlink="">
      <xdr:nvSpPr>
        <xdr:cNvPr id="644" name="楕円 643">
          <a:extLst>
            <a:ext uri="{FF2B5EF4-FFF2-40B4-BE49-F238E27FC236}">
              <a16:creationId xmlns:a16="http://schemas.microsoft.com/office/drawing/2014/main" xmlns="" id="{2EBCADB6-220C-456C-A9A7-41CE3E17845D}"/>
            </a:ext>
          </a:extLst>
        </xdr:cNvPr>
        <xdr:cNvSpPr/>
      </xdr:nvSpPr>
      <xdr:spPr>
        <a:xfrm>
          <a:off x="18735040" y="144546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29590</xdr:rowOff>
    </xdr:from>
    <xdr:to>
      <xdr:col>107</xdr:col>
      <xdr:colOff>101600</xdr:colOff>
      <xdr:row>86</xdr:row>
      <xdr:rowOff>131190</xdr:rowOff>
    </xdr:to>
    <xdr:sp macro="" textlink="">
      <xdr:nvSpPr>
        <xdr:cNvPr id="645" name="楕円 644">
          <a:extLst>
            <a:ext uri="{FF2B5EF4-FFF2-40B4-BE49-F238E27FC236}">
              <a16:creationId xmlns:a16="http://schemas.microsoft.com/office/drawing/2014/main" xmlns="" id="{786D6AE9-D58F-4E98-9C9C-3E33C94938B3}"/>
            </a:ext>
          </a:extLst>
        </xdr:cNvPr>
        <xdr:cNvSpPr/>
      </xdr:nvSpPr>
      <xdr:spPr>
        <a:xfrm>
          <a:off x="17937480" y="144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80390</xdr:rowOff>
    </xdr:from>
    <xdr:to>
      <xdr:col>111</xdr:col>
      <xdr:colOff>177800</xdr:colOff>
      <xdr:row>86</xdr:row>
      <xdr:rowOff>88392</xdr:rowOff>
    </xdr:to>
    <xdr:cxnSp macro="">
      <xdr:nvCxnSpPr>
        <xdr:cNvPr id="646" name="直線コネクタ 645">
          <a:extLst>
            <a:ext uri="{FF2B5EF4-FFF2-40B4-BE49-F238E27FC236}">
              <a16:creationId xmlns:a16="http://schemas.microsoft.com/office/drawing/2014/main" xmlns="" id="{8CF774AD-C93A-4BF9-AF7B-912463561288}"/>
            </a:ext>
          </a:extLst>
        </xdr:cNvPr>
        <xdr:cNvCxnSpPr/>
      </xdr:nvCxnSpPr>
      <xdr:spPr>
        <a:xfrm>
          <a:off x="17988280" y="14497430"/>
          <a:ext cx="78994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130319</xdr:rowOff>
    </xdr:from>
    <xdr:ext cx="469744" cy="259045"/>
    <xdr:sp macro="" textlink="">
      <xdr:nvSpPr>
        <xdr:cNvPr id="647" name="n_1mainValue【消防施設】&#10;一人当たり面積">
          <a:extLst>
            <a:ext uri="{FF2B5EF4-FFF2-40B4-BE49-F238E27FC236}">
              <a16:creationId xmlns:a16="http://schemas.microsoft.com/office/drawing/2014/main" xmlns="" id="{3E091E52-A896-40A8-B6AC-14A3FE51083A}"/>
            </a:ext>
          </a:extLst>
        </xdr:cNvPr>
        <xdr:cNvSpPr txBox="1"/>
      </xdr:nvSpPr>
      <xdr:spPr>
        <a:xfrm>
          <a:off x="18561127" y="1454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122317</xdr:rowOff>
    </xdr:from>
    <xdr:ext cx="469744" cy="259045"/>
    <xdr:sp macro="" textlink="">
      <xdr:nvSpPr>
        <xdr:cNvPr id="648" name="n_2mainValue【消防施設】&#10;一人当たり面積">
          <a:extLst>
            <a:ext uri="{FF2B5EF4-FFF2-40B4-BE49-F238E27FC236}">
              <a16:creationId xmlns:a16="http://schemas.microsoft.com/office/drawing/2014/main" xmlns="" id="{6ECF02E2-4319-4414-A6B5-66F4DEEC30B7}"/>
            </a:ext>
          </a:extLst>
        </xdr:cNvPr>
        <xdr:cNvSpPr txBox="1"/>
      </xdr:nvSpPr>
      <xdr:spPr>
        <a:xfrm>
          <a:off x="17776267" y="1453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9" name="正方形/長方形 648">
          <a:extLst>
            <a:ext uri="{FF2B5EF4-FFF2-40B4-BE49-F238E27FC236}">
              <a16:creationId xmlns:a16="http://schemas.microsoft.com/office/drawing/2014/main" xmlns="" id="{E0D4417B-6E8B-4E61-BBA0-2BAFE506D2B1}"/>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0" name="正方形/長方形 649">
          <a:extLst>
            <a:ext uri="{FF2B5EF4-FFF2-40B4-BE49-F238E27FC236}">
              <a16:creationId xmlns:a16="http://schemas.microsoft.com/office/drawing/2014/main" xmlns="" id="{0915E0AD-6F47-4CCE-862F-BE3EEDF135FD}"/>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1" name="正方形/長方形 650">
          <a:extLst>
            <a:ext uri="{FF2B5EF4-FFF2-40B4-BE49-F238E27FC236}">
              <a16:creationId xmlns:a16="http://schemas.microsoft.com/office/drawing/2014/main" xmlns="" id="{0BC1ABE0-60AF-41F1-9EF0-BEA5A3B50121}"/>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2" name="正方形/長方形 651">
          <a:extLst>
            <a:ext uri="{FF2B5EF4-FFF2-40B4-BE49-F238E27FC236}">
              <a16:creationId xmlns:a16="http://schemas.microsoft.com/office/drawing/2014/main" xmlns="" id="{7B0A0515-6EDC-47C0-AD43-B41DA3DA7B1C}"/>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3" name="正方形/長方形 652">
          <a:extLst>
            <a:ext uri="{FF2B5EF4-FFF2-40B4-BE49-F238E27FC236}">
              <a16:creationId xmlns:a16="http://schemas.microsoft.com/office/drawing/2014/main" xmlns="" id="{B0FF5AC2-35E6-4FD1-A0D7-43022922A505}"/>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4" name="正方形/長方形 653">
          <a:extLst>
            <a:ext uri="{FF2B5EF4-FFF2-40B4-BE49-F238E27FC236}">
              <a16:creationId xmlns:a16="http://schemas.microsoft.com/office/drawing/2014/main" xmlns="" id="{E2110369-1C2E-43B9-9C81-6EF1771FB7EA}"/>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5" name="正方形/長方形 654">
          <a:extLst>
            <a:ext uri="{FF2B5EF4-FFF2-40B4-BE49-F238E27FC236}">
              <a16:creationId xmlns:a16="http://schemas.microsoft.com/office/drawing/2014/main" xmlns="" id="{91D69E5D-DB2B-4C03-B90D-964B678DDE58}"/>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正方形/長方形 655">
          <a:extLst>
            <a:ext uri="{FF2B5EF4-FFF2-40B4-BE49-F238E27FC236}">
              <a16:creationId xmlns:a16="http://schemas.microsoft.com/office/drawing/2014/main" xmlns="" id="{4DFCF7DC-70DC-4230-A45D-2AAD02A289E5}"/>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7" name="テキスト ボックス 656">
          <a:extLst>
            <a:ext uri="{FF2B5EF4-FFF2-40B4-BE49-F238E27FC236}">
              <a16:creationId xmlns:a16="http://schemas.microsoft.com/office/drawing/2014/main" xmlns="" id="{E3120DE0-E86B-497F-98F4-7867EA3E611E}"/>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8" name="直線コネクタ 657">
          <a:extLst>
            <a:ext uri="{FF2B5EF4-FFF2-40B4-BE49-F238E27FC236}">
              <a16:creationId xmlns:a16="http://schemas.microsoft.com/office/drawing/2014/main" xmlns="" id="{0D003F56-9AF0-456F-9AEA-330266A2A06A}"/>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9" name="直線コネクタ 658">
          <a:extLst>
            <a:ext uri="{FF2B5EF4-FFF2-40B4-BE49-F238E27FC236}">
              <a16:creationId xmlns:a16="http://schemas.microsoft.com/office/drawing/2014/main" xmlns="" id="{FECEA067-836E-4015-973E-613BA62EB9A5}"/>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0" name="テキスト ボックス 659">
          <a:extLst>
            <a:ext uri="{FF2B5EF4-FFF2-40B4-BE49-F238E27FC236}">
              <a16:creationId xmlns:a16="http://schemas.microsoft.com/office/drawing/2014/main" xmlns="" id="{BA54FE4F-2324-4C79-930B-5C957BE282B6}"/>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1" name="直線コネクタ 660">
          <a:extLst>
            <a:ext uri="{FF2B5EF4-FFF2-40B4-BE49-F238E27FC236}">
              <a16:creationId xmlns:a16="http://schemas.microsoft.com/office/drawing/2014/main" xmlns="" id="{42993A97-9B48-4225-8104-DBE195A69D44}"/>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2" name="テキスト ボックス 661">
          <a:extLst>
            <a:ext uri="{FF2B5EF4-FFF2-40B4-BE49-F238E27FC236}">
              <a16:creationId xmlns:a16="http://schemas.microsoft.com/office/drawing/2014/main" xmlns="" id="{50E31826-C874-4722-8978-93018324475D}"/>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3" name="直線コネクタ 662">
          <a:extLst>
            <a:ext uri="{FF2B5EF4-FFF2-40B4-BE49-F238E27FC236}">
              <a16:creationId xmlns:a16="http://schemas.microsoft.com/office/drawing/2014/main" xmlns="" id="{76F2C7BF-190B-4D0D-9141-5766A709314C}"/>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4" name="テキスト ボックス 663">
          <a:extLst>
            <a:ext uri="{FF2B5EF4-FFF2-40B4-BE49-F238E27FC236}">
              <a16:creationId xmlns:a16="http://schemas.microsoft.com/office/drawing/2014/main" xmlns="" id="{76D25310-5651-4243-AC9E-A37F7DC3082B}"/>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5" name="直線コネクタ 664">
          <a:extLst>
            <a:ext uri="{FF2B5EF4-FFF2-40B4-BE49-F238E27FC236}">
              <a16:creationId xmlns:a16="http://schemas.microsoft.com/office/drawing/2014/main" xmlns="" id="{0A8528A0-2517-4C65-9CE9-36377A2CDAD1}"/>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6" name="テキスト ボックス 665">
          <a:extLst>
            <a:ext uri="{FF2B5EF4-FFF2-40B4-BE49-F238E27FC236}">
              <a16:creationId xmlns:a16="http://schemas.microsoft.com/office/drawing/2014/main" xmlns="" id="{D3B73725-F296-4AD6-A65F-3D565C2E18A2}"/>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7" name="直線コネクタ 666">
          <a:extLst>
            <a:ext uri="{FF2B5EF4-FFF2-40B4-BE49-F238E27FC236}">
              <a16:creationId xmlns:a16="http://schemas.microsoft.com/office/drawing/2014/main" xmlns="" id="{677ABFB5-BAF1-46BC-8B11-6893A5FD4333}"/>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8" name="テキスト ボックス 667">
          <a:extLst>
            <a:ext uri="{FF2B5EF4-FFF2-40B4-BE49-F238E27FC236}">
              <a16:creationId xmlns:a16="http://schemas.microsoft.com/office/drawing/2014/main" xmlns="" id="{DBD437DF-FD0E-42DB-A9B4-EC5A5761DCB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9" name="直線コネクタ 668">
          <a:extLst>
            <a:ext uri="{FF2B5EF4-FFF2-40B4-BE49-F238E27FC236}">
              <a16:creationId xmlns:a16="http://schemas.microsoft.com/office/drawing/2014/main" xmlns="" id="{3D8E667D-5EE5-47D7-BF0F-23B28E34EFF6}"/>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0" name="テキスト ボックス 669">
          <a:extLst>
            <a:ext uri="{FF2B5EF4-FFF2-40B4-BE49-F238E27FC236}">
              <a16:creationId xmlns:a16="http://schemas.microsoft.com/office/drawing/2014/main" xmlns="" id="{D0CBEBE6-6C26-4E81-8DF6-2369BA33F8B4}"/>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1" name="直線コネクタ 670">
          <a:extLst>
            <a:ext uri="{FF2B5EF4-FFF2-40B4-BE49-F238E27FC236}">
              <a16:creationId xmlns:a16="http://schemas.microsoft.com/office/drawing/2014/main" xmlns="" id="{0BDBC8F8-06B5-4A47-A96C-7826DB833722}"/>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2" name="テキスト ボックス 671">
          <a:extLst>
            <a:ext uri="{FF2B5EF4-FFF2-40B4-BE49-F238E27FC236}">
              <a16:creationId xmlns:a16="http://schemas.microsoft.com/office/drawing/2014/main" xmlns="" id="{B2794E0C-8B69-44AA-B95B-128A6C8E1709}"/>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3" name="【庁舎】&#10;有形固定資産減価償却率グラフ枠">
          <a:extLst>
            <a:ext uri="{FF2B5EF4-FFF2-40B4-BE49-F238E27FC236}">
              <a16:creationId xmlns:a16="http://schemas.microsoft.com/office/drawing/2014/main" xmlns="" id="{1FABAA92-562A-4A60-AD49-F88935C15656}"/>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74" name="直線コネクタ 673">
          <a:extLst>
            <a:ext uri="{FF2B5EF4-FFF2-40B4-BE49-F238E27FC236}">
              <a16:creationId xmlns:a16="http://schemas.microsoft.com/office/drawing/2014/main" xmlns="" id="{FD8AE6EF-7042-4E89-B2A8-60B9083A6E16}"/>
            </a:ext>
          </a:extLst>
        </xdr:cNvPr>
        <xdr:cNvCxnSpPr/>
      </xdr:nvCxnSpPr>
      <xdr:spPr>
        <a:xfrm flipV="1">
          <a:off x="14375764" y="16713381"/>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75" name="【庁舎】&#10;有形固定資産減価償却率最小値テキスト">
          <a:extLst>
            <a:ext uri="{FF2B5EF4-FFF2-40B4-BE49-F238E27FC236}">
              <a16:creationId xmlns:a16="http://schemas.microsoft.com/office/drawing/2014/main" xmlns="" id="{AA56C66A-66E1-4EB1-8C44-8D539C4F35D6}"/>
            </a:ext>
          </a:extLst>
        </xdr:cNvPr>
        <xdr:cNvSpPr txBox="1"/>
      </xdr:nvSpPr>
      <xdr:spPr>
        <a:xfrm>
          <a:off x="14414500" y="1811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76" name="直線コネクタ 675">
          <a:extLst>
            <a:ext uri="{FF2B5EF4-FFF2-40B4-BE49-F238E27FC236}">
              <a16:creationId xmlns:a16="http://schemas.microsoft.com/office/drawing/2014/main" xmlns="" id="{2C82F68A-47E9-4099-9386-163EA4978069}"/>
            </a:ext>
          </a:extLst>
        </xdr:cNvPr>
        <xdr:cNvCxnSpPr/>
      </xdr:nvCxnSpPr>
      <xdr:spPr>
        <a:xfrm>
          <a:off x="14287500" y="181160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7" name="【庁舎】&#10;有形固定資産減価償却率最大値テキスト">
          <a:extLst>
            <a:ext uri="{FF2B5EF4-FFF2-40B4-BE49-F238E27FC236}">
              <a16:creationId xmlns:a16="http://schemas.microsoft.com/office/drawing/2014/main" xmlns="" id="{B741B212-5CC2-41CB-9854-B915778A5142}"/>
            </a:ext>
          </a:extLst>
        </xdr:cNvPr>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8" name="直線コネクタ 677">
          <a:extLst>
            <a:ext uri="{FF2B5EF4-FFF2-40B4-BE49-F238E27FC236}">
              <a16:creationId xmlns:a16="http://schemas.microsoft.com/office/drawing/2014/main" xmlns="" id="{1F8801A8-4B9F-4D7A-BEFC-295FD5C2B799}"/>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679" name="【庁舎】&#10;有形固定資産減価償却率平均値テキスト">
          <a:extLst>
            <a:ext uri="{FF2B5EF4-FFF2-40B4-BE49-F238E27FC236}">
              <a16:creationId xmlns:a16="http://schemas.microsoft.com/office/drawing/2014/main" xmlns="" id="{C2F18026-0934-4073-B99B-F3BDD6F54A6F}"/>
            </a:ext>
          </a:extLst>
        </xdr:cNvPr>
        <xdr:cNvSpPr txBox="1"/>
      </xdr:nvSpPr>
      <xdr:spPr>
        <a:xfrm>
          <a:off x="14414500" y="17300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680" name="フローチャート: 判断 679">
          <a:extLst>
            <a:ext uri="{FF2B5EF4-FFF2-40B4-BE49-F238E27FC236}">
              <a16:creationId xmlns:a16="http://schemas.microsoft.com/office/drawing/2014/main" xmlns="" id="{57EDF3DF-D52B-4AB6-BF92-76504C80B3AC}"/>
            </a:ext>
          </a:extLst>
        </xdr:cNvPr>
        <xdr:cNvSpPr/>
      </xdr:nvSpPr>
      <xdr:spPr>
        <a:xfrm>
          <a:off x="14325600" y="1732171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681" name="フローチャート: 判断 680">
          <a:extLst>
            <a:ext uri="{FF2B5EF4-FFF2-40B4-BE49-F238E27FC236}">
              <a16:creationId xmlns:a16="http://schemas.microsoft.com/office/drawing/2014/main" xmlns="" id="{6C218225-E04B-4833-BAC2-757CE76C66F9}"/>
            </a:ext>
          </a:extLst>
        </xdr:cNvPr>
        <xdr:cNvSpPr/>
      </xdr:nvSpPr>
      <xdr:spPr>
        <a:xfrm>
          <a:off x="13578840" y="1727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682" name="n_1aveValue【庁舎】&#10;有形固定資産減価償却率">
          <a:extLst>
            <a:ext uri="{FF2B5EF4-FFF2-40B4-BE49-F238E27FC236}">
              <a16:creationId xmlns:a16="http://schemas.microsoft.com/office/drawing/2014/main" xmlns="" id="{22FA6382-0343-4443-A2BD-CD34E3EE7DA5}"/>
            </a:ext>
          </a:extLst>
        </xdr:cNvPr>
        <xdr:cNvSpPr txBox="1"/>
      </xdr:nvSpPr>
      <xdr:spPr>
        <a:xfrm>
          <a:off x="13437244" y="17368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683" name="フローチャート: 判断 682">
          <a:extLst>
            <a:ext uri="{FF2B5EF4-FFF2-40B4-BE49-F238E27FC236}">
              <a16:creationId xmlns:a16="http://schemas.microsoft.com/office/drawing/2014/main" xmlns="" id="{C5DC9ADD-4177-46B6-877A-3E915F53ADD1}"/>
            </a:ext>
          </a:extLst>
        </xdr:cNvPr>
        <xdr:cNvSpPr/>
      </xdr:nvSpPr>
      <xdr:spPr>
        <a:xfrm>
          <a:off x="12804140" y="1731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684" name="n_2aveValue【庁舎】&#10;有形固定資産減価償却率">
          <a:extLst>
            <a:ext uri="{FF2B5EF4-FFF2-40B4-BE49-F238E27FC236}">
              <a16:creationId xmlns:a16="http://schemas.microsoft.com/office/drawing/2014/main" xmlns="" id="{D005DB1E-B54D-4180-80C3-CB80304C071B}"/>
            </a:ext>
          </a:extLst>
        </xdr:cNvPr>
        <xdr:cNvSpPr txBox="1"/>
      </xdr:nvSpPr>
      <xdr:spPr>
        <a:xfrm>
          <a:off x="12675244" y="17409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xmlns="" id="{5231CE7A-53EC-4D84-A5F6-43A3D24D15DE}"/>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xmlns="" id="{86A8DEBD-8A99-44BD-90FD-E7D9E6A4DDA7}"/>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xmlns="" id="{8992F203-CDD3-4FDD-A9D9-E2EA158AB3D4}"/>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xmlns="" id="{8C3B13C6-9F85-4E28-A4B6-920DFFDBE059}"/>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xmlns="" id="{050C57D2-DBDD-4A37-9385-48EB04C4D6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131536</xdr:rowOff>
    </xdr:from>
    <xdr:to>
      <xdr:col>81</xdr:col>
      <xdr:colOff>101600</xdr:colOff>
      <xdr:row>102</xdr:row>
      <xdr:rowOff>61686</xdr:rowOff>
    </xdr:to>
    <xdr:sp macro="" textlink="">
      <xdr:nvSpPr>
        <xdr:cNvPr id="690" name="楕円 689">
          <a:extLst>
            <a:ext uri="{FF2B5EF4-FFF2-40B4-BE49-F238E27FC236}">
              <a16:creationId xmlns:a16="http://schemas.microsoft.com/office/drawing/2014/main" xmlns="" id="{5D7332BB-F05A-4564-AF85-743C45C9ACD6}"/>
            </a:ext>
          </a:extLst>
        </xdr:cNvPr>
        <xdr:cNvSpPr/>
      </xdr:nvSpPr>
      <xdr:spPr>
        <a:xfrm>
          <a:off x="13578840" y="170631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92348</xdr:rowOff>
    </xdr:from>
    <xdr:to>
      <xdr:col>76</xdr:col>
      <xdr:colOff>165100</xdr:colOff>
      <xdr:row>103</xdr:row>
      <xdr:rowOff>22498</xdr:rowOff>
    </xdr:to>
    <xdr:sp macro="" textlink="">
      <xdr:nvSpPr>
        <xdr:cNvPr id="691" name="楕円 690">
          <a:extLst>
            <a:ext uri="{FF2B5EF4-FFF2-40B4-BE49-F238E27FC236}">
              <a16:creationId xmlns:a16="http://schemas.microsoft.com/office/drawing/2014/main" xmlns="" id="{9AA9F35B-80A7-4C0E-BD0C-EBF254CB9D85}"/>
            </a:ext>
          </a:extLst>
        </xdr:cNvPr>
        <xdr:cNvSpPr/>
      </xdr:nvSpPr>
      <xdr:spPr>
        <a:xfrm>
          <a:off x="12804140" y="171916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10886</xdr:rowOff>
    </xdr:from>
    <xdr:to>
      <xdr:col>81</xdr:col>
      <xdr:colOff>50800</xdr:colOff>
      <xdr:row>102</xdr:row>
      <xdr:rowOff>143148</xdr:rowOff>
    </xdr:to>
    <xdr:cxnSp macro="">
      <xdr:nvCxnSpPr>
        <xdr:cNvPr id="692" name="直線コネクタ 691">
          <a:extLst>
            <a:ext uri="{FF2B5EF4-FFF2-40B4-BE49-F238E27FC236}">
              <a16:creationId xmlns:a16="http://schemas.microsoft.com/office/drawing/2014/main" xmlns="" id="{6AF1C536-FCC1-48F5-ADE1-45052B39D900}"/>
            </a:ext>
          </a:extLst>
        </xdr:cNvPr>
        <xdr:cNvCxnSpPr/>
      </xdr:nvCxnSpPr>
      <xdr:spPr>
        <a:xfrm flipV="1">
          <a:off x="12854940" y="17110166"/>
          <a:ext cx="7747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78213</xdr:rowOff>
    </xdr:from>
    <xdr:ext cx="405111" cy="259045"/>
    <xdr:sp macro="" textlink="">
      <xdr:nvSpPr>
        <xdr:cNvPr id="693" name="n_1mainValue【庁舎】&#10;有形固定資産減価償却率">
          <a:extLst>
            <a:ext uri="{FF2B5EF4-FFF2-40B4-BE49-F238E27FC236}">
              <a16:creationId xmlns:a16="http://schemas.microsoft.com/office/drawing/2014/main" xmlns="" id="{4B06C3D0-E5A9-42A9-846E-2BF8916917A0}"/>
            </a:ext>
          </a:extLst>
        </xdr:cNvPr>
        <xdr:cNvSpPr txBox="1"/>
      </xdr:nvSpPr>
      <xdr:spPr>
        <a:xfrm>
          <a:off x="13437244" y="1684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39025</xdr:rowOff>
    </xdr:from>
    <xdr:ext cx="405111" cy="259045"/>
    <xdr:sp macro="" textlink="">
      <xdr:nvSpPr>
        <xdr:cNvPr id="694" name="n_2mainValue【庁舎】&#10;有形固定資産減価償却率">
          <a:extLst>
            <a:ext uri="{FF2B5EF4-FFF2-40B4-BE49-F238E27FC236}">
              <a16:creationId xmlns:a16="http://schemas.microsoft.com/office/drawing/2014/main" xmlns="" id="{6C0843CF-2A0C-4281-8B56-FA0E8219FCBB}"/>
            </a:ext>
          </a:extLst>
        </xdr:cNvPr>
        <xdr:cNvSpPr txBox="1"/>
      </xdr:nvSpPr>
      <xdr:spPr>
        <a:xfrm>
          <a:off x="12675244" y="16970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xmlns="" id="{D21319E5-5DD2-49F4-8D26-F31E9FC5DC75}"/>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xmlns="" id="{55754608-14BA-4550-8F79-51208A2E989A}"/>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xmlns="" id="{8471742F-D9EA-4CD1-9172-5E15D6519A44}"/>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xmlns="" id="{229E81DD-EBEE-47C3-A0DE-72DADAA820E3}"/>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xmlns="" id="{DFB2B2EF-2446-4844-BCFE-47204D9A0527}"/>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xmlns="" id="{E91CAEDB-1F73-4791-8BE0-A2A551064248}"/>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xmlns="" id="{6F5BBBC4-C547-4270-A94F-4B18B7C18793}"/>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xmlns="" id="{B6972DD5-BE17-421D-A8E9-4B466DCD9BBA}"/>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xmlns="" id="{80E939EB-0AF4-4F95-B4BC-AB0B3F893527}"/>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xmlns="" id="{E8431FB2-6037-4996-ABEB-CDC3CD71EC1D}"/>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5" name="直線コネクタ 704">
          <a:extLst>
            <a:ext uri="{FF2B5EF4-FFF2-40B4-BE49-F238E27FC236}">
              <a16:creationId xmlns:a16="http://schemas.microsoft.com/office/drawing/2014/main" xmlns="" id="{9C24C405-9629-45AC-92C6-0ECA3CBE7907}"/>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6" name="テキスト ボックス 705">
          <a:extLst>
            <a:ext uri="{FF2B5EF4-FFF2-40B4-BE49-F238E27FC236}">
              <a16:creationId xmlns:a16="http://schemas.microsoft.com/office/drawing/2014/main" xmlns="" id="{8172C777-D926-4AE0-9546-3672C66D5680}"/>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7" name="直線コネクタ 706">
          <a:extLst>
            <a:ext uri="{FF2B5EF4-FFF2-40B4-BE49-F238E27FC236}">
              <a16:creationId xmlns:a16="http://schemas.microsoft.com/office/drawing/2014/main" xmlns="" id="{BFA12879-5C77-4B2A-8F76-74435506E075}"/>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8" name="テキスト ボックス 707">
          <a:extLst>
            <a:ext uri="{FF2B5EF4-FFF2-40B4-BE49-F238E27FC236}">
              <a16:creationId xmlns:a16="http://schemas.microsoft.com/office/drawing/2014/main" xmlns="" id="{3CF9D80B-5803-43D1-9BD5-178DB3B397DC}"/>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9" name="直線コネクタ 708">
          <a:extLst>
            <a:ext uri="{FF2B5EF4-FFF2-40B4-BE49-F238E27FC236}">
              <a16:creationId xmlns:a16="http://schemas.microsoft.com/office/drawing/2014/main" xmlns="" id="{EBCC5C74-B41D-4903-AC6A-475421664C9A}"/>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0" name="テキスト ボックス 709">
          <a:extLst>
            <a:ext uri="{FF2B5EF4-FFF2-40B4-BE49-F238E27FC236}">
              <a16:creationId xmlns:a16="http://schemas.microsoft.com/office/drawing/2014/main" xmlns="" id="{67655FCA-675C-4C64-AC3B-A9F986A2B377}"/>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1" name="直線コネクタ 710">
          <a:extLst>
            <a:ext uri="{FF2B5EF4-FFF2-40B4-BE49-F238E27FC236}">
              <a16:creationId xmlns:a16="http://schemas.microsoft.com/office/drawing/2014/main" xmlns="" id="{6013083D-BB8C-4796-9C48-88655E999A9A}"/>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2" name="テキスト ボックス 711">
          <a:extLst>
            <a:ext uri="{FF2B5EF4-FFF2-40B4-BE49-F238E27FC236}">
              <a16:creationId xmlns:a16="http://schemas.microsoft.com/office/drawing/2014/main" xmlns="" id="{5010D063-3608-4F81-AF25-C9F9FDECD6B3}"/>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a:extLst>
            <a:ext uri="{FF2B5EF4-FFF2-40B4-BE49-F238E27FC236}">
              <a16:creationId xmlns:a16="http://schemas.microsoft.com/office/drawing/2014/main" xmlns="" id="{7F183818-D4C2-449B-8544-F64523627E36}"/>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a:extLst>
            <a:ext uri="{FF2B5EF4-FFF2-40B4-BE49-F238E27FC236}">
              <a16:creationId xmlns:a16="http://schemas.microsoft.com/office/drawing/2014/main" xmlns="" id="{70955CDD-4681-45F4-978A-BBFF22726176}"/>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庁舎】&#10;一人当たり面積グラフ枠">
          <a:extLst>
            <a:ext uri="{FF2B5EF4-FFF2-40B4-BE49-F238E27FC236}">
              <a16:creationId xmlns:a16="http://schemas.microsoft.com/office/drawing/2014/main" xmlns="" id="{77A6EAA8-5894-48E5-8469-5C352DEB3B2C}"/>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716" name="直線コネクタ 715">
          <a:extLst>
            <a:ext uri="{FF2B5EF4-FFF2-40B4-BE49-F238E27FC236}">
              <a16:creationId xmlns:a16="http://schemas.microsoft.com/office/drawing/2014/main" xmlns="" id="{36B5BE46-A554-447E-9FCA-5403B2066170}"/>
            </a:ext>
          </a:extLst>
        </xdr:cNvPr>
        <xdr:cNvCxnSpPr/>
      </xdr:nvCxnSpPr>
      <xdr:spPr>
        <a:xfrm flipV="1">
          <a:off x="19509104" y="16768420"/>
          <a:ext cx="0" cy="134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717" name="【庁舎】&#10;一人当たり面積最小値テキスト">
          <a:extLst>
            <a:ext uri="{FF2B5EF4-FFF2-40B4-BE49-F238E27FC236}">
              <a16:creationId xmlns:a16="http://schemas.microsoft.com/office/drawing/2014/main" xmlns="" id="{7A64C27A-09FC-4652-9F76-09C713B1F2BD}"/>
            </a:ext>
          </a:extLst>
        </xdr:cNvPr>
        <xdr:cNvSpPr txBox="1"/>
      </xdr:nvSpPr>
      <xdr:spPr>
        <a:xfrm>
          <a:off x="19547840" y="1811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718" name="直線コネクタ 717">
          <a:extLst>
            <a:ext uri="{FF2B5EF4-FFF2-40B4-BE49-F238E27FC236}">
              <a16:creationId xmlns:a16="http://schemas.microsoft.com/office/drawing/2014/main" xmlns="" id="{46BEC56D-B6EA-43EE-9E4B-DD38AD46E554}"/>
            </a:ext>
          </a:extLst>
        </xdr:cNvPr>
        <xdr:cNvCxnSpPr/>
      </xdr:nvCxnSpPr>
      <xdr:spPr>
        <a:xfrm>
          <a:off x="19443700" y="181129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719" name="【庁舎】&#10;一人当たり面積最大値テキスト">
          <a:extLst>
            <a:ext uri="{FF2B5EF4-FFF2-40B4-BE49-F238E27FC236}">
              <a16:creationId xmlns:a16="http://schemas.microsoft.com/office/drawing/2014/main" xmlns="" id="{696CAC9A-865A-4CB2-B1F6-9A81D5655928}"/>
            </a:ext>
          </a:extLst>
        </xdr:cNvPr>
        <xdr:cNvSpPr txBox="1"/>
      </xdr:nvSpPr>
      <xdr:spPr>
        <a:xfrm>
          <a:off x="19547840" y="1655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720" name="直線コネクタ 719">
          <a:extLst>
            <a:ext uri="{FF2B5EF4-FFF2-40B4-BE49-F238E27FC236}">
              <a16:creationId xmlns:a16="http://schemas.microsoft.com/office/drawing/2014/main" xmlns="" id="{52BBE3D3-A61D-4B98-9961-36E87FBE0A6E}"/>
            </a:ext>
          </a:extLst>
        </xdr:cNvPr>
        <xdr:cNvCxnSpPr/>
      </xdr:nvCxnSpPr>
      <xdr:spPr>
        <a:xfrm>
          <a:off x="19443700" y="16768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721" name="【庁舎】&#10;一人当たり面積平均値テキスト">
          <a:extLst>
            <a:ext uri="{FF2B5EF4-FFF2-40B4-BE49-F238E27FC236}">
              <a16:creationId xmlns:a16="http://schemas.microsoft.com/office/drawing/2014/main" xmlns="" id="{7EDEACDB-9AAC-4747-89AC-63B44CE616C7}"/>
            </a:ext>
          </a:extLst>
        </xdr:cNvPr>
        <xdr:cNvSpPr txBox="1"/>
      </xdr:nvSpPr>
      <xdr:spPr>
        <a:xfrm>
          <a:off x="19547840" y="17908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722" name="フローチャート: 判断 721">
          <a:extLst>
            <a:ext uri="{FF2B5EF4-FFF2-40B4-BE49-F238E27FC236}">
              <a16:creationId xmlns:a16="http://schemas.microsoft.com/office/drawing/2014/main" xmlns="" id="{050A0EDF-3668-4C72-96D2-D1881E5E2FF8}"/>
            </a:ext>
          </a:extLst>
        </xdr:cNvPr>
        <xdr:cNvSpPr/>
      </xdr:nvSpPr>
      <xdr:spPr>
        <a:xfrm>
          <a:off x="19458940" y="179298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723" name="フローチャート: 判断 722">
          <a:extLst>
            <a:ext uri="{FF2B5EF4-FFF2-40B4-BE49-F238E27FC236}">
              <a16:creationId xmlns:a16="http://schemas.microsoft.com/office/drawing/2014/main" xmlns="" id="{47AC3393-5393-4ADC-961F-296ED8AFB30F}"/>
            </a:ext>
          </a:extLst>
        </xdr:cNvPr>
        <xdr:cNvSpPr/>
      </xdr:nvSpPr>
      <xdr:spPr>
        <a:xfrm>
          <a:off x="18735040" y="179358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724" name="n_1aveValue【庁舎】&#10;一人当たり面積">
          <a:extLst>
            <a:ext uri="{FF2B5EF4-FFF2-40B4-BE49-F238E27FC236}">
              <a16:creationId xmlns:a16="http://schemas.microsoft.com/office/drawing/2014/main" xmlns="" id="{61CF59E1-6BA9-4600-A017-5006B5CFEE92}"/>
            </a:ext>
          </a:extLst>
        </xdr:cNvPr>
        <xdr:cNvSpPr txBox="1"/>
      </xdr:nvSpPr>
      <xdr:spPr>
        <a:xfrm>
          <a:off x="18561127" y="1771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725" name="フローチャート: 判断 724">
          <a:extLst>
            <a:ext uri="{FF2B5EF4-FFF2-40B4-BE49-F238E27FC236}">
              <a16:creationId xmlns:a16="http://schemas.microsoft.com/office/drawing/2014/main" xmlns="" id="{AAAAF9D9-A38C-44E5-BF54-B78616D7787E}"/>
            </a:ext>
          </a:extLst>
        </xdr:cNvPr>
        <xdr:cNvSpPr/>
      </xdr:nvSpPr>
      <xdr:spPr>
        <a:xfrm>
          <a:off x="17937480" y="1794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726" name="n_2aveValue【庁舎】&#10;一人当たり面積">
          <a:extLst>
            <a:ext uri="{FF2B5EF4-FFF2-40B4-BE49-F238E27FC236}">
              <a16:creationId xmlns:a16="http://schemas.microsoft.com/office/drawing/2014/main" xmlns="" id="{FE55B73D-D74A-4DA0-AB88-4E11E87948B0}"/>
            </a:ext>
          </a:extLst>
        </xdr:cNvPr>
        <xdr:cNvSpPr txBox="1"/>
      </xdr:nvSpPr>
      <xdr:spPr>
        <a:xfrm>
          <a:off x="17776267" y="1772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xmlns="" id="{591ABED2-F35A-4294-8671-C2A1616C48D5}"/>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xmlns="" id="{A3FF2AAE-AD61-472D-B00D-1B887E6C73D7}"/>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xmlns="" id="{DB4C70F2-3E1F-4ED9-937A-103A3E82842E}"/>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xmlns="" id="{4E14EED7-4BEB-4BD7-83B3-A722C7D73168}"/>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xmlns="" id="{E2E5B3BE-FF9A-44DE-8EE7-7416A3DCC821}"/>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55804</xdr:rowOff>
    </xdr:from>
    <xdr:to>
      <xdr:col>112</xdr:col>
      <xdr:colOff>38100</xdr:colOff>
      <xdr:row>107</xdr:row>
      <xdr:rowOff>157404</xdr:rowOff>
    </xdr:to>
    <xdr:sp macro="" textlink="">
      <xdr:nvSpPr>
        <xdr:cNvPr id="732" name="楕円 731">
          <a:extLst>
            <a:ext uri="{FF2B5EF4-FFF2-40B4-BE49-F238E27FC236}">
              <a16:creationId xmlns:a16="http://schemas.microsoft.com/office/drawing/2014/main" xmlns="" id="{DAA0EDED-1A9F-4509-ABCF-7B4A963DE67B}"/>
            </a:ext>
          </a:extLst>
        </xdr:cNvPr>
        <xdr:cNvSpPr/>
      </xdr:nvSpPr>
      <xdr:spPr>
        <a:xfrm>
          <a:off x="18735040" y="179932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59461</xdr:rowOff>
    </xdr:from>
    <xdr:to>
      <xdr:col>107</xdr:col>
      <xdr:colOff>101600</xdr:colOff>
      <xdr:row>107</xdr:row>
      <xdr:rowOff>161061</xdr:rowOff>
    </xdr:to>
    <xdr:sp macro="" textlink="">
      <xdr:nvSpPr>
        <xdr:cNvPr id="733" name="楕円 732">
          <a:extLst>
            <a:ext uri="{FF2B5EF4-FFF2-40B4-BE49-F238E27FC236}">
              <a16:creationId xmlns:a16="http://schemas.microsoft.com/office/drawing/2014/main" xmlns="" id="{BCE0C149-5234-42CF-8E3F-1F02DAA462D4}"/>
            </a:ext>
          </a:extLst>
        </xdr:cNvPr>
        <xdr:cNvSpPr/>
      </xdr:nvSpPr>
      <xdr:spPr>
        <a:xfrm>
          <a:off x="17937480" y="1799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106604</xdr:rowOff>
    </xdr:from>
    <xdr:to>
      <xdr:col>111</xdr:col>
      <xdr:colOff>177800</xdr:colOff>
      <xdr:row>107</xdr:row>
      <xdr:rowOff>110261</xdr:rowOff>
    </xdr:to>
    <xdr:cxnSp macro="">
      <xdr:nvCxnSpPr>
        <xdr:cNvPr id="734" name="直線コネクタ 733">
          <a:extLst>
            <a:ext uri="{FF2B5EF4-FFF2-40B4-BE49-F238E27FC236}">
              <a16:creationId xmlns:a16="http://schemas.microsoft.com/office/drawing/2014/main" xmlns="" id="{ECF57874-6CFB-44C8-BCD3-D7743CC243A3}"/>
            </a:ext>
          </a:extLst>
        </xdr:cNvPr>
        <xdr:cNvCxnSpPr/>
      </xdr:nvCxnSpPr>
      <xdr:spPr>
        <a:xfrm flipV="1">
          <a:off x="17988280" y="18044084"/>
          <a:ext cx="78994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148531</xdr:rowOff>
    </xdr:from>
    <xdr:ext cx="469744" cy="259045"/>
    <xdr:sp macro="" textlink="">
      <xdr:nvSpPr>
        <xdr:cNvPr id="735" name="n_1mainValue【庁舎】&#10;一人当たり面積">
          <a:extLst>
            <a:ext uri="{FF2B5EF4-FFF2-40B4-BE49-F238E27FC236}">
              <a16:creationId xmlns:a16="http://schemas.microsoft.com/office/drawing/2014/main" xmlns="" id="{F213AB9B-BC15-4B9C-AF48-003DE93946B2}"/>
            </a:ext>
          </a:extLst>
        </xdr:cNvPr>
        <xdr:cNvSpPr txBox="1"/>
      </xdr:nvSpPr>
      <xdr:spPr>
        <a:xfrm>
          <a:off x="18561127" y="1808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152188</xdr:rowOff>
    </xdr:from>
    <xdr:ext cx="469744" cy="259045"/>
    <xdr:sp macro="" textlink="">
      <xdr:nvSpPr>
        <xdr:cNvPr id="736" name="n_2mainValue【庁舎】&#10;一人当たり面積">
          <a:extLst>
            <a:ext uri="{FF2B5EF4-FFF2-40B4-BE49-F238E27FC236}">
              <a16:creationId xmlns:a16="http://schemas.microsoft.com/office/drawing/2014/main" xmlns="" id="{E98AA575-D8A0-4BF6-BC5F-3633BBF2533E}"/>
            </a:ext>
          </a:extLst>
        </xdr:cNvPr>
        <xdr:cNvSpPr txBox="1"/>
      </xdr:nvSpPr>
      <xdr:spPr>
        <a:xfrm>
          <a:off x="17776267" y="1808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7" name="正方形/長方形 736">
          <a:extLst>
            <a:ext uri="{FF2B5EF4-FFF2-40B4-BE49-F238E27FC236}">
              <a16:creationId xmlns:a16="http://schemas.microsoft.com/office/drawing/2014/main" xmlns="" id="{FA596640-0CF2-4253-A5ED-476C7AAFF74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8" name="正方形/長方形 737">
          <a:extLst>
            <a:ext uri="{FF2B5EF4-FFF2-40B4-BE49-F238E27FC236}">
              <a16:creationId xmlns:a16="http://schemas.microsoft.com/office/drawing/2014/main" xmlns="" id="{1F01AEA3-3F01-48EF-A140-BE29CBC660E1}"/>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9" name="テキスト ボックス 738">
          <a:extLst>
            <a:ext uri="{FF2B5EF4-FFF2-40B4-BE49-F238E27FC236}">
              <a16:creationId xmlns:a16="http://schemas.microsoft.com/office/drawing/2014/main" xmlns="" id="{D2AF69D3-CC71-408A-A791-7C587225F153}"/>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ほとんどの類型において、有形固定資産減価償却率は類似団体平均を上回っている状況である。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庁舎・老人福祉センター等が築</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年を超えており、その結果、有形固定資産減価償却率が類似団体と比較して高い水準にある。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長寿命化対策や施設の集約化・複合化を検討しつつ、長期使用を実現するための対応策を検討する。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高知県田野町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2,675
2,666
6.53
2,848,532
2,757,067
31,040
1,434,095
2,539,975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指数の増減は無く、主要税目である住民税、固定資産税の収入額も増収傾向にある。これは、上ノ岡分譲事業等による効果と考えるが、引き続き、歳入面においては、適正な課税と徴収強化に努めるとともに、歳出面における経常経費等の抑制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xmlns=""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xmlns=""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a16="http://schemas.microsoft.com/office/drawing/2014/main" xmlns=""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92710</xdr:rowOff>
    </xdr:from>
    <xdr:to>
      <xdr:col>23</xdr:col>
      <xdr:colOff>133350</xdr:colOff>
      <xdr:row>44</xdr:row>
      <xdr:rowOff>92710</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114800" y="76365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xmlns=""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xmlns=""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92710</xdr:rowOff>
    </xdr:from>
    <xdr:to>
      <xdr:col>19</xdr:col>
      <xdr:colOff>133350</xdr:colOff>
      <xdr:row>44</xdr:row>
      <xdr:rowOff>92710</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3225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xmlns=""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92710</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a:off x="2336800" y="76284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41910</xdr:rowOff>
    </xdr:from>
    <xdr:to>
      <xdr:col>23</xdr:col>
      <xdr:colOff>184150</xdr:colOff>
      <xdr:row>44</xdr:row>
      <xdr:rowOff>143510</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49022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153687</xdr:rowOff>
    </xdr:from>
    <xdr:ext cx="762000" cy="259045"/>
    <xdr:sp macro="" textlink="">
      <xdr:nvSpPr>
        <xdr:cNvPr id="88" name="財政力該当値テキスト">
          <a:extLst>
            <a:ext uri="{FF2B5EF4-FFF2-40B4-BE49-F238E27FC236}">
              <a16:creationId xmlns:a16="http://schemas.microsoft.com/office/drawing/2014/main" xmlns="" id="{00000000-0008-0000-0300-000058000000}"/>
            </a:ext>
          </a:extLst>
        </xdr:cNvPr>
        <xdr:cNvSpPr txBox="1"/>
      </xdr:nvSpPr>
      <xdr:spPr>
        <a:xfrm>
          <a:off x="5041900" y="735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41910</xdr:rowOff>
    </xdr:from>
    <xdr:to>
      <xdr:col>19</xdr:col>
      <xdr:colOff>184150</xdr:colOff>
      <xdr:row>44</xdr:row>
      <xdr:rowOff>143510</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064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153687</xdr:rowOff>
    </xdr:from>
    <xdr:ext cx="7366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3733800" y="7354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41910</xdr:rowOff>
    </xdr:from>
    <xdr:to>
      <xdr:col>15</xdr:col>
      <xdr:colOff>133350</xdr:colOff>
      <xdr:row>44</xdr:row>
      <xdr:rowOff>143510</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3175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153687</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2844800" y="735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145644</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955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145644</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066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主な原因は、特別会計（国保）への操出金の減少はあったものの、公債費における一部元金償還の開始により増加したことで微増となっている。引き続き、経常経費抑制に努めていく必要がある。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64</xdr:row>
      <xdr:rowOff>66947</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114800" y="11036300"/>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65</xdr:row>
      <xdr:rowOff>5806</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flipV="1">
          <a:off x="3225800" y="11036300"/>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5806</xdr:rowOff>
    </xdr:from>
    <xdr:to>
      <xdr:col>15</xdr:col>
      <xdr:colOff>82550</xdr:colOff>
      <xdr:row>66</xdr:row>
      <xdr:rowOff>58420</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flipV="1">
          <a:off x="2336800" y="11150056"/>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54973</xdr:rowOff>
    </xdr:from>
    <xdr:to>
      <xdr:col>11</xdr:col>
      <xdr:colOff>31750</xdr:colOff>
      <xdr:row>66</xdr:row>
      <xdr:rowOff>58420</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a:off x="1447800" y="1137067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16147</xdr:rowOff>
    </xdr:from>
    <xdr:to>
      <xdr:col>23</xdr:col>
      <xdr:colOff>184150</xdr:colOff>
      <xdr:row>64</xdr:row>
      <xdr:rowOff>117747</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32674</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083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126456</xdr:rowOff>
    </xdr:from>
    <xdr:to>
      <xdr:col>15</xdr:col>
      <xdr:colOff>133350</xdr:colOff>
      <xdr:row>65</xdr:row>
      <xdr:rowOff>56606</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10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41383</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118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7620</xdr:rowOff>
    </xdr:from>
    <xdr:to>
      <xdr:col>11</xdr:col>
      <xdr:colOff>82550</xdr:colOff>
      <xdr:row>66</xdr:row>
      <xdr:rowOff>109220</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93997</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4173</xdr:rowOff>
    </xdr:from>
    <xdr:to>
      <xdr:col>7</xdr:col>
      <xdr:colOff>31750</xdr:colOff>
      <xdr:row>66</xdr:row>
      <xdr:rowOff>105773</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131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90550</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11406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[322,453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+58,592</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決算統計における人件費物件費については前年度比人件費</a:t>
          </a:r>
          <a:r>
            <a:rPr kumimoji="1" lang="en-US" altLang="ja-JP" sz="1300">
              <a:latin typeface="ＭＳ Ｐゴシック" panose="020B0600070205080204" pitchFamily="50" charset="-128"/>
              <a:ea typeface="ＭＳ Ｐゴシック" panose="020B0600070205080204" pitchFamily="50" charset="-128"/>
            </a:rPr>
            <a:t>+28,752</a:t>
          </a:r>
          <a:r>
            <a:rPr kumimoji="1" lang="ja-JP" altLang="en-US" sz="1300">
              <a:latin typeface="ＭＳ Ｐゴシック" panose="020B0600070205080204" pitchFamily="50" charset="-128"/>
              <a:ea typeface="ＭＳ Ｐゴシック" panose="020B0600070205080204" pitchFamily="50" charset="-128"/>
            </a:rPr>
            <a:t>千円、物件費</a:t>
          </a:r>
          <a:r>
            <a:rPr kumimoji="1" lang="en-US" altLang="ja-JP" sz="1300">
              <a:latin typeface="ＭＳ Ｐゴシック" panose="020B0600070205080204" pitchFamily="50" charset="-128"/>
              <a:ea typeface="ＭＳ Ｐゴシック" panose="020B0600070205080204" pitchFamily="50" charset="-128"/>
            </a:rPr>
            <a:t>+106,590</a:t>
          </a:r>
          <a:r>
            <a:rPr kumimoji="1" lang="ja-JP" altLang="en-US" sz="1300">
              <a:latin typeface="ＭＳ Ｐゴシック" panose="020B0600070205080204" pitchFamily="50" charset="-128"/>
              <a:ea typeface="ＭＳ Ｐゴシック" panose="020B0600070205080204" pitchFamily="50" charset="-128"/>
            </a:rPr>
            <a:t>千円と増加している状況である。人件費は職員給等の増によるもので、物件費は「ふるさと納税推進事業」の増によるものである。引き続き、効率的な行政サービスの提供を目指すとともに、人口減少抑制策を併せて努め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xmlns=""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a16="http://schemas.microsoft.com/office/drawing/2014/main" xmlns=""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a16="http://schemas.microsoft.com/office/drawing/2014/main" xmlns=""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158953</xdr:rowOff>
    </xdr:from>
    <xdr:to>
      <xdr:col>23</xdr:col>
      <xdr:colOff>133350</xdr:colOff>
      <xdr:row>82</xdr:row>
      <xdr:rowOff>54828</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114800" y="14046403"/>
          <a:ext cx="838200" cy="6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a:extLst>
            <a:ext uri="{FF2B5EF4-FFF2-40B4-BE49-F238E27FC236}">
              <a16:creationId xmlns:a16="http://schemas.microsoft.com/office/drawing/2014/main" xmlns="" id="{00000000-0008-0000-0300-0000C6000000}"/>
            </a:ext>
          </a:extLst>
        </xdr:cNvPr>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148665</xdr:rowOff>
    </xdr:from>
    <xdr:to>
      <xdr:col>19</xdr:col>
      <xdr:colOff>133350</xdr:colOff>
      <xdr:row>81</xdr:row>
      <xdr:rowOff>158953</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3225800" y="14036115"/>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139433</xdr:rowOff>
    </xdr:from>
    <xdr:to>
      <xdr:col>15</xdr:col>
      <xdr:colOff>82550</xdr:colOff>
      <xdr:row>81</xdr:row>
      <xdr:rowOff>148665</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2336800" y="14026883"/>
          <a:ext cx="889000" cy="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127265</xdr:rowOff>
    </xdr:from>
    <xdr:to>
      <xdr:col>11</xdr:col>
      <xdr:colOff>31750</xdr:colOff>
      <xdr:row>81</xdr:row>
      <xdr:rowOff>139433</xdr:rowOff>
    </xdr:to>
    <xdr:cxnSp macro="">
      <xdr:nvCxnSpPr>
        <xdr:cNvPr id="206" name="直線コネクタ 205">
          <a:extLst>
            <a:ext uri="{FF2B5EF4-FFF2-40B4-BE49-F238E27FC236}">
              <a16:creationId xmlns:a16="http://schemas.microsoft.com/office/drawing/2014/main" xmlns="" id="{00000000-0008-0000-0300-0000CE000000}"/>
            </a:ext>
          </a:extLst>
        </xdr:cNvPr>
        <xdr:cNvCxnSpPr/>
      </xdr:nvCxnSpPr>
      <xdr:spPr>
        <a:xfrm>
          <a:off x="1447800" y="14014715"/>
          <a:ext cx="889000" cy="1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a:extLst>
            <a:ext uri="{FF2B5EF4-FFF2-40B4-BE49-F238E27FC236}">
              <a16:creationId xmlns:a16="http://schemas.microsoft.com/office/drawing/2014/main" xmlns="" id="{00000000-0008-0000-0300-0000D1000000}"/>
            </a:ext>
          </a:extLst>
        </xdr:cNvPr>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4028</xdr:rowOff>
    </xdr:from>
    <xdr:to>
      <xdr:col>23</xdr:col>
      <xdr:colOff>184150</xdr:colOff>
      <xdr:row>82</xdr:row>
      <xdr:rowOff>105628</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902200" y="1406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20555</xdr:rowOff>
    </xdr:from>
    <xdr:ext cx="762000" cy="259045"/>
    <xdr:sp macro="" textlink="">
      <xdr:nvSpPr>
        <xdr:cNvPr id="217" name="人件費・物件費等の状況該当値テキスト">
          <a:extLst>
            <a:ext uri="{FF2B5EF4-FFF2-40B4-BE49-F238E27FC236}">
              <a16:creationId xmlns:a16="http://schemas.microsoft.com/office/drawing/2014/main" xmlns="" id="{00000000-0008-0000-0300-0000D9000000}"/>
            </a:ext>
          </a:extLst>
        </xdr:cNvPr>
        <xdr:cNvSpPr txBox="1"/>
      </xdr:nvSpPr>
      <xdr:spPr>
        <a:xfrm>
          <a:off x="5041900" y="1390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108153</xdr:rowOff>
    </xdr:from>
    <xdr:to>
      <xdr:col>19</xdr:col>
      <xdr:colOff>184150</xdr:colOff>
      <xdr:row>82</xdr:row>
      <xdr:rowOff>38303</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4064000" y="1399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48480</xdr:rowOff>
    </xdr:from>
    <xdr:ext cx="7366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3733800" y="13764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97865</xdr:rowOff>
    </xdr:from>
    <xdr:to>
      <xdr:col>15</xdr:col>
      <xdr:colOff>133350</xdr:colOff>
      <xdr:row>82</xdr:row>
      <xdr:rowOff>28015</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3175000" y="1398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38192</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2844800" y="13754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88633</xdr:rowOff>
    </xdr:from>
    <xdr:to>
      <xdr:col>11</xdr:col>
      <xdr:colOff>82550</xdr:colOff>
      <xdr:row>82</xdr:row>
      <xdr:rowOff>18783</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2286000" y="1397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28960</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955800" y="13744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76465</xdr:rowOff>
    </xdr:from>
    <xdr:to>
      <xdr:col>7</xdr:col>
      <xdr:colOff>31750</xdr:colOff>
      <xdr:row>82</xdr:row>
      <xdr:rowOff>6615</xdr:rowOff>
    </xdr:to>
    <xdr:sp macro="" textlink="">
      <xdr:nvSpPr>
        <xdr:cNvPr id="224" name="楕円 223">
          <a:extLst>
            <a:ext uri="{FF2B5EF4-FFF2-40B4-BE49-F238E27FC236}">
              <a16:creationId xmlns:a16="http://schemas.microsoft.com/office/drawing/2014/main" xmlns="" id="{00000000-0008-0000-0300-0000E0000000}"/>
            </a:ext>
          </a:extLst>
        </xdr:cNvPr>
        <xdr:cNvSpPr/>
      </xdr:nvSpPr>
      <xdr:spPr>
        <a:xfrm>
          <a:off x="1397000" y="1396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16792</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066800" y="1373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年度数値は平成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月末時点で調査結果未公表であるため、前年度数値を引用している。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引き続き、給与の適正化に努めていく。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xmlns=""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a16="http://schemas.microsoft.com/office/drawing/2014/main" xmlns=""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a16="http://schemas.microsoft.com/office/drawing/2014/main" xmlns=""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2539</xdr:rowOff>
    </xdr:from>
    <xdr:to>
      <xdr:col>81</xdr:col>
      <xdr:colOff>44450</xdr:colOff>
      <xdr:row>87</xdr:row>
      <xdr:rowOff>2539</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179800" y="149186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a:extLst>
            <a:ext uri="{FF2B5EF4-FFF2-40B4-BE49-F238E27FC236}">
              <a16:creationId xmlns:a16="http://schemas.microsoft.com/office/drawing/2014/main" xmlns="" id="{00000000-0008-0000-0300-000000010000}"/>
            </a:ext>
          </a:extLst>
        </xdr:cNvPr>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135255</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5290800" y="14918689"/>
          <a:ext cx="889000" cy="1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167957</xdr:rowOff>
    </xdr:from>
    <xdr:to>
      <xdr:col>72</xdr:col>
      <xdr:colOff>203200</xdr:colOff>
      <xdr:row>87</xdr:row>
      <xdr:rowOff>135255</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4401800" y="14912657"/>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167957</xdr:rowOff>
    </xdr:from>
    <xdr:to>
      <xdr:col>68</xdr:col>
      <xdr:colOff>152400</xdr:colOff>
      <xdr:row>87</xdr:row>
      <xdr:rowOff>14605</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3512800" y="1491265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139716</xdr:rowOff>
    </xdr:from>
    <xdr:ext cx="762000" cy="259045"/>
    <xdr:sp macro="" textlink="">
      <xdr:nvSpPr>
        <xdr:cNvPr id="275" name="給与水準   （国との比較）該当値テキスト">
          <a:extLst>
            <a:ext uri="{FF2B5EF4-FFF2-40B4-BE49-F238E27FC236}">
              <a16:creationId xmlns:a16="http://schemas.microsoft.com/office/drawing/2014/main" xmlns="" id="{00000000-0008-0000-0300-000013010000}"/>
            </a:ext>
          </a:extLst>
        </xdr:cNvPr>
        <xdr:cNvSpPr txBox="1"/>
      </xdr:nvSpPr>
      <xdr:spPr>
        <a:xfrm>
          <a:off x="171069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123189</xdr:rowOff>
    </xdr:from>
    <xdr:to>
      <xdr:col>77</xdr:col>
      <xdr:colOff>95250</xdr:colOff>
      <xdr:row>87</xdr:row>
      <xdr:rowOff>53339</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129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84455</xdr:rowOff>
    </xdr:from>
    <xdr:to>
      <xdr:col>73</xdr:col>
      <xdr:colOff>44450</xdr:colOff>
      <xdr:row>88</xdr:row>
      <xdr:rowOff>14605</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52400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170832</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909800" y="1508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117157</xdr:rowOff>
    </xdr:from>
    <xdr:to>
      <xdr:col>68</xdr:col>
      <xdr:colOff>203200</xdr:colOff>
      <xdr:row>87</xdr:row>
      <xdr:rowOff>47307</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4351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32084</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020800" y="1494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135255</xdr:rowOff>
    </xdr:from>
    <xdr:to>
      <xdr:col>64</xdr:col>
      <xdr:colOff>152400</xdr:colOff>
      <xdr:row>87</xdr:row>
      <xdr:rowOff>65405</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3462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50182</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131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+0.55</a:t>
          </a:r>
          <a:r>
            <a:rPr kumimoji="1" lang="ja-JP" altLang="en-US" sz="1300">
              <a:latin typeface="ＭＳ Ｐゴシック" panose="020B0600070205080204" pitchFamily="50" charset="-128"/>
              <a:ea typeface="ＭＳ Ｐゴシック" panose="020B0600070205080204" pitchFamily="50" charset="-128"/>
            </a:rPr>
            <a:t>人」の状況であるが、類似団体内平均値と比較すると少ない状況にある。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人口減少化においても、課題解決に向けた一定の職員数は必要であり、引き続き状況に応じた管理とその適正化に努めていく。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xmlns=""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a16="http://schemas.microsoft.com/office/drawing/2014/main" xmlns=""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a16="http://schemas.microsoft.com/office/drawing/2014/main" xmlns=""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14415</xdr:rowOff>
    </xdr:from>
    <xdr:to>
      <xdr:col>81</xdr:col>
      <xdr:colOff>44450</xdr:colOff>
      <xdr:row>61</xdr:row>
      <xdr:rowOff>27686</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179800" y="10472865"/>
          <a:ext cx="8382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a:extLst>
            <a:ext uri="{FF2B5EF4-FFF2-40B4-BE49-F238E27FC236}">
              <a16:creationId xmlns:a16="http://schemas.microsoft.com/office/drawing/2014/main" xmlns="" id="{00000000-0008-0000-0300-00003C010000}"/>
            </a:ext>
          </a:extLst>
        </xdr:cNvPr>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a16="http://schemas.microsoft.com/office/drawing/2014/main" xmlns=""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150393</xdr:rowOff>
    </xdr:from>
    <xdr:to>
      <xdr:col>77</xdr:col>
      <xdr:colOff>44450</xdr:colOff>
      <xdr:row>61</xdr:row>
      <xdr:rowOff>14415</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5290800" y="10437393"/>
          <a:ext cx="889000" cy="3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a16="http://schemas.microsoft.com/office/drawing/2014/main" xmlns=""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a:extLst>
            <a:ext uri="{FF2B5EF4-FFF2-40B4-BE49-F238E27FC236}">
              <a16:creationId xmlns:a16="http://schemas.microsoft.com/office/drawing/2014/main" xmlns="" id="{00000000-0008-0000-0300-000040010000}"/>
            </a:ext>
          </a:extLst>
        </xdr:cNvPr>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131331</xdr:rowOff>
    </xdr:from>
    <xdr:to>
      <xdr:col>72</xdr:col>
      <xdr:colOff>203200</xdr:colOff>
      <xdr:row>60</xdr:row>
      <xdr:rowOff>150393</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4401800" y="10418331"/>
          <a:ext cx="889000" cy="1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131331</xdr:rowOff>
    </xdr:from>
    <xdr:to>
      <xdr:col>68</xdr:col>
      <xdr:colOff>152400</xdr:colOff>
      <xdr:row>60</xdr:row>
      <xdr:rowOff>143396</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flipV="1">
          <a:off x="13512800" y="1041833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148336</xdr:rowOff>
    </xdr:from>
    <xdr:to>
      <xdr:col>81</xdr:col>
      <xdr:colOff>95250</xdr:colOff>
      <xdr:row>61</xdr:row>
      <xdr:rowOff>78486</xdr:rowOff>
    </xdr:to>
    <xdr:sp macro="" textlink="">
      <xdr:nvSpPr>
        <xdr:cNvPr id="334" name="楕円 333">
          <a:extLst>
            <a:ext uri="{FF2B5EF4-FFF2-40B4-BE49-F238E27FC236}">
              <a16:creationId xmlns:a16="http://schemas.microsoft.com/office/drawing/2014/main" xmlns="" id="{00000000-0008-0000-0300-00004E010000}"/>
            </a:ext>
          </a:extLst>
        </xdr:cNvPr>
        <xdr:cNvSpPr/>
      </xdr:nvSpPr>
      <xdr:spPr>
        <a:xfrm>
          <a:off x="169672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164863</xdr:rowOff>
    </xdr:from>
    <xdr:ext cx="762000" cy="259045"/>
    <xdr:sp macro="" textlink="">
      <xdr:nvSpPr>
        <xdr:cNvPr id="335" name="定員管理の状況該当値テキスト">
          <a:extLst>
            <a:ext uri="{FF2B5EF4-FFF2-40B4-BE49-F238E27FC236}">
              <a16:creationId xmlns:a16="http://schemas.microsoft.com/office/drawing/2014/main" xmlns="" id="{00000000-0008-0000-0300-00004F010000}"/>
            </a:ext>
          </a:extLst>
        </xdr:cNvPr>
        <xdr:cNvSpPr txBox="1"/>
      </xdr:nvSpPr>
      <xdr:spPr>
        <a:xfrm>
          <a:off x="17106900" y="1028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135065</xdr:rowOff>
    </xdr:from>
    <xdr:to>
      <xdr:col>77</xdr:col>
      <xdr:colOff>95250</xdr:colOff>
      <xdr:row>61</xdr:row>
      <xdr:rowOff>65215</xdr:rowOff>
    </xdr:to>
    <xdr:sp macro="" textlink="">
      <xdr:nvSpPr>
        <xdr:cNvPr id="336" name="楕円 335">
          <a:extLst>
            <a:ext uri="{FF2B5EF4-FFF2-40B4-BE49-F238E27FC236}">
              <a16:creationId xmlns:a16="http://schemas.microsoft.com/office/drawing/2014/main" xmlns="" id="{00000000-0008-0000-0300-000050010000}"/>
            </a:ext>
          </a:extLst>
        </xdr:cNvPr>
        <xdr:cNvSpPr/>
      </xdr:nvSpPr>
      <xdr:spPr>
        <a:xfrm>
          <a:off x="16129000" y="1042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75392</xdr:rowOff>
    </xdr:from>
    <xdr:ext cx="7366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798800" y="10190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99593</xdr:rowOff>
    </xdr:from>
    <xdr:to>
      <xdr:col>73</xdr:col>
      <xdr:colOff>44450</xdr:colOff>
      <xdr:row>61</xdr:row>
      <xdr:rowOff>29743</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5240000" y="1038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39920</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909800" y="1015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80531</xdr:rowOff>
    </xdr:from>
    <xdr:to>
      <xdr:col>68</xdr:col>
      <xdr:colOff>203200</xdr:colOff>
      <xdr:row>61</xdr:row>
      <xdr:rowOff>10681</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4351000" y="103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20858</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4020800" y="1013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92596</xdr:rowOff>
    </xdr:from>
    <xdr:to>
      <xdr:col>64</xdr:col>
      <xdr:colOff>152400</xdr:colOff>
      <xdr:row>61</xdr:row>
      <xdr:rowOff>22746</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3462000" y="1037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32923</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3131800" y="1014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xmlns=""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ポイント」となったが、主な要因は繰上償還等による地方債償還額の減少によることや普通交付税を中心とした標準財政規模が近年増加傾向となったことが挙げられる。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年度以降には保育所幼稚園高台移転事業等、起債を主な財源と想定する大型事業が控えており、当該比率の上昇抑制を検討していく。</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xmlns=""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xmlns=""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xmlns=""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a:extLst>
            <a:ext uri="{FF2B5EF4-FFF2-40B4-BE49-F238E27FC236}">
              <a16:creationId xmlns:a16="http://schemas.microsoft.com/office/drawing/2014/main" xmlns="" id="{00000000-0008-0000-0300-000074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a:extLst>
            <a:ext uri="{FF2B5EF4-FFF2-40B4-BE49-F238E27FC236}">
              <a16:creationId xmlns:a16="http://schemas.microsoft.com/office/drawing/2014/main" xmlns="" id="{00000000-0008-0000-0300-000076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49106</xdr:rowOff>
    </xdr:from>
    <xdr:to>
      <xdr:col>81</xdr:col>
      <xdr:colOff>44450</xdr:colOff>
      <xdr:row>39</xdr:row>
      <xdr:rowOff>169756</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6179800" y="673565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a:extLst>
            <a:ext uri="{FF2B5EF4-FFF2-40B4-BE49-F238E27FC236}">
              <a16:creationId xmlns:a16="http://schemas.microsoft.com/office/drawing/2014/main" xmlns="" id="{00000000-0008-0000-0300-000079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xmlns=""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169756</xdr:rowOff>
    </xdr:from>
    <xdr:to>
      <xdr:col>77</xdr:col>
      <xdr:colOff>44450</xdr:colOff>
      <xdr:row>41</xdr:row>
      <xdr:rowOff>100330</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5290800" y="6856306"/>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a:extLst>
            <a:ext uri="{FF2B5EF4-FFF2-40B4-BE49-F238E27FC236}">
              <a16:creationId xmlns:a16="http://schemas.microsoft.com/office/drawing/2014/main" xmlns="" id="{00000000-0008-0000-0300-00007C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a:extLst>
            <a:ext uri="{FF2B5EF4-FFF2-40B4-BE49-F238E27FC236}">
              <a16:creationId xmlns:a16="http://schemas.microsoft.com/office/drawing/2014/main" xmlns="" id="{00000000-0008-0000-0300-00007D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42</xdr:row>
      <xdr:rowOff>154094</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4401800" y="7129780"/>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154094</xdr:rowOff>
    </xdr:from>
    <xdr:to>
      <xdr:col>68</xdr:col>
      <xdr:colOff>152400</xdr:colOff>
      <xdr:row>44</xdr:row>
      <xdr:rowOff>12277</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3512800" y="7354994"/>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169756</xdr:rowOff>
    </xdr:from>
    <xdr:to>
      <xdr:col>81</xdr:col>
      <xdr:colOff>95250</xdr:colOff>
      <xdr:row>39</xdr:row>
      <xdr:rowOff>99906</xdr:rowOff>
    </xdr:to>
    <xdr:sp macro="" textlink="">
      <xdr:nvSpPr>
        <xdr:cNvPr id="395" name="楕円 394">
          <a:extLst>
            <a:ext uri="{FF2B5EF4-FFF2-40B4-BE49-F238E27FC236}">
              <a16:creationId xmlns:a16="http://schemas.microsoft.com/office/drawing/2014/main" xmlns="" id="{00000000-0008-0000-0300-00008B010000}"/>
            </a:ext>
          </a:extLst>
        </xdr:cNvPr>
        <xdr:cNvSpPr/>
      </xdr:nvSpPr>
      <xdr:spPr>
        <a:xfrm>
          <a:off x="169672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14833</xdr:rowOff>
    </xdr:from>
    <xdr:ext cx="762000" cy="259045"/>
    <xdr:sp macro="" textlink="">
      <xdr:nvSpPr>
        <xdr:cNvPr id="396" name="公債費負担の状況該当値テキスト">
          <a:extLst>
            <a:ext uri="{FF2B5EF4-FFF2-40B4-BE49-F238E27FC236}">
              <a16:creationId xmlns:a16="http://schemas.microsoft.com/office/drawing/2014/main" xmlns="" id="{00000000-0008-0000-0300-00008C010000}"/>
            </a:ext>
          </a:extLst>
        </xdr:cNvPr>
        <xdr:cNvSpPr txBox="1"/>
      </xdr:nvSpPr>
      <xdr:spPr>
        <a:xfrm>
          <a:off x="17106900" y="652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397" name="楕円 396">
          <a:extLst>
            <a:ext uri="{FF2B5EF4-FFF2-40B4-BE49-F238E27FC236}">
              <a16:creationId xmlns:a16="http://schemas.microsoft.com/office/drawing/2014/main" xmlns="" id="{00000000-0008-0000-0300-00008D010000}"/>
            </a:ext>
          </a:extLst>
        </xdr:cNvPr>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399" name="楕円 398">
          <a:extLst>
            <a:ext uri="{FF2B5EF4-FFF2-40B4-BE49-F238E27FC236}">
              <a16:creationId xmlns:a16="http://schemas.microsoft.com/office/drawing/2014/main" xmlns="" id="{00000000-0008-0000-0300-00008F010000}"/>
            </a:ext>
          </a:extLst>
        </xdr:cNvPr>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103294</xdr:rowOff>
    </xdr:from>
    <xdr:to>
      <xdr:col>68</xdr:col>
      <xdr:colOff>203200</xdr:colOff>
      <xdr:row>43</xdr:row>
      <xdr:rowOff>33444</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4351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18221</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020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132927</xdr:rowOff>
    </xdr:from>
    <xdr:to>
      <xdr:col>64</xdr:col>
      <xdr:colOff>152400</xdr:colOff>
      <xdr:row>44</xdr:row>
      <xdr:rowOff>63077</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3462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47854</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3131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xmlns=""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現在は、基金等の充当財源があるため、数値としては計上していない状況である。しかしながら、今後増加が予想される公債費や普通交付税の状況により数値の上昇も想定され、引き続き新規投資的経費の点検を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xmlns=""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a16="http://schemas.microsoft.com/office/drawing/2014/main" xmlns=""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xmlns=""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a:extLst>
            <a:ext uri="{FF2B5EF4-FFF2-40B4-BE49-F238E27FC236}">
              <a16:creationId xmlns:a16="http://schemas.microsoft.com/office/drawing/2014/main" xmlns="" id="{00000000-0008-0000-0300-0000B4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xmlns=""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a:extLst>
            <a:ext uri="{FF2B5EF4-FFF2-40B4-BE49-F238E27FC236}">
              <a16:creationId xmlns:a16="http://schemas.microsoft.com/office/drawing/2014/main" xmlns="" id="{00000000-0008-0000-0300-0000B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xmlns=""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xmlns=""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高知県田野町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2,675
2,666
6.53
2,848,532
2,757,067
31,040
1,434,095
2,539,975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数の増によるものであるが、若年層の増加により微増に留まっている。近年の職員数が増加傾向にあるため、人件費の増加も想定される。一定数の職員の確保とともに、業務の外部委託の検討など経費の抑制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152146</xdr:rowOff>
    </xdr:from>
    <xdr:to>
      <xdr:col>24</xdr:col>
      <xdr:colOff>25400</xdr:colOff>
      <xdr:row>35</xdr:row>
      <xdr:rowOff>161290</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1528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152146</xdr:rowOff>
    </xdr:from>
    <xdr:to>
      <xdr:col>19</xdr:col>
      <xdr:colOff>187325</xdr:colOff>
      <xdr:row>36</xdr:row>
      <xdr:rowOff>58420</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1528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140716</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2306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113284</xdr:rowOff>
    </xdr:from>
    <xdr:to>
      <xdr:col>11</xdr:col>
      <xdr:colOff>9525</xdr:colOff>
      <xdr:row>36</xdr:row>
      <xdr:rowOff>140716</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285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101346</xdr:rowOff>
    </xdr:from>
    <xdr:to>
      <xdr:col>20</xdr:col>
      <xdr:colOff>38100</xdr:colOff>
      <xdr:row>36</xdr:row>
      <xdr:rowOff>31496</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41673</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89916</xdr:rowOff>
    </xdr:from>
    <xdr:to>
      <xdr:col>11</xdr:col>
      <xdr:colOff>60325</xdr:colOff>
      <xdr:row>37</xdr:row>
      <xdr:rowOff>20066</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ポイント」となっているが、近年各種業務におけるシステムや機器の導入が行われており、経常経費の増加要因の一つとなっており、今後ともその傾向は続いていくことと考えられる。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システムや機器の運用方法の更新時期にあわせた変更を含め、経費抑制に努めていく。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15</xdr:row>
      <xdr:rowOff>112304</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5671800" y="266446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79647</xdr:rowOff>
    </xdr:from>
    <xdr:to>
      <xdr:col>78</xdr:col>
      <xdr:colOff>69850</xdr:colOff>
      <xdr:row>15</xdr:row>
      <xdr:rowOff>112304</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4782800" y="26513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79647</xdr:rowOff>
    </xdr:from>
    <xdr:to>
      <xdr:col>73</xdr:col>
      <xdr:colOff>180975</xdr:colOff>
      <xdr:row>16</xdr:row>
      <xdr:rowOff>25763</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flipV="1">
          <a:off x="13893800" y="2651397"/>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131899</xdr:rowOff>
    </xdr:from>
    <xdr:to>
      <xdr:col>69</xdr:col>
      <xdr:colOff>92075</xdr:colOff>
      <xdr:row>16</xdr:row>
      <xdr:rowOff>25763</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a:off x="13004800" y="270364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61504</xdr:rowOff>
    </xdr:from>
    <xdr:to>
      <xdr:col>78</xdr:col>
      <xdr:colOff>120650</xdr:colOff>
      <xdr:row>15</xdr:row>
      <xdr:rowOff>163104</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26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1831</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2402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28847</xdr:rowOff>
    </xdr:from>
    <xdr:to>
      <xdr:col>74</xdr:col>
      <xdr:colOff>31750</xdr:colOff>
      <xdr:row>15</xdr:row>
      <xdr:rowOff>130447</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26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140624</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236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146413</xdr:rowOff>
    </xdr:from>
    <xdr:to>
      <xdr:col>69</xdr:col>
      <xdr:colOff>142875</xdr:colOff>
      <xdr:row>16</xdr:row>
      <xdr:rowOff>76563</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27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61340</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280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81099</xdr:rowOff>
    </xdr:from>
    <xdr:to>
      <xdr:col>65</xdr:col>
      <xdr:colOff>53975</xdr:colOff>
      <xdr:row>16</xdr:row>
      <xdr:rowOff>11249</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26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167476</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27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近年は減少傾向にあり、平成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年度においても前年度比「△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扶助費の主なものは医療費扶助や児童手当といったものであり対象者数は今後とも大きく増加していくことは想定していない。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引き続き、既存事業の見直しを含め費用抑制に努めていく。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xmlns=""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a:extLst>
            <a:ext uri="{FF2B5EF4-FFF2-40B4-BE49-F238E27FC236}">
              <a16:creationId xmlns:a16="http://schemas.microsoft.com/office/drawing/2014/main" xmlns="" id="{00000000-0008-0000-0400-0000B7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a:extLst>
            <a:ext uri="{FF2B5EF4-FFF2-40B4-BE49-F238E27FC236}">
              <a16:creationId xmlns:a16="http://schemas.microsoft.com/office/drawing/2014/main" xmlns="" id="{00000000-0008-0000-0400-0000B9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54</xdr:row>
      <xdr:rowOff>12700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3987800" y="9194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a:extLst>
            <a:ext uri="{FF2B5EF4-FFF2-40B4-BE49-F238E27FC236}">
              <a16:creationId xmlns:a16="http://schemas.microsoft.com/office/drawing/2014/main" xmlns="" id="{00000000-0008-0000-0400-0000BC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38100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flipV="1">
          <a:off x="3098800" y="9271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38100</xdr:rowOff>
    </xdr:from>
    <xdr:to>
      <xdr:col>15</xdr:col>
      <xdr:colOff>98425</xdr:colOff>
      <xdr:row>54</xdr:row>
      <xdr:rowOff>50800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flipV="1">
          <a:off x="2209800" y="929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76200</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flipV="1">
          <a:off x="1320800" y="9309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6" name="楕円 205">
          <a:extLst>
            <a:ext uri="{FF2B5EF4-FFF2-40B4-BE49-F238E27FC236}">
              <a16:creationId xmlns:a16="http://schemas.microsoft.com/office/drawing/2014/main" xmlns="" id="{00000000-0008-0000-0400-0000CE000000}"/>
            </a:ext>
          </a:extLst>
        </xdr:cNvPr>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137177</xdr:rowOff>
    </xdr:from>
    <xdr:ext cx="762000" cy="259045"/>
    <xdr:sp macro="" textlink="">
      <xdr:nvSpPr>
        <xdr:cNvPr id="207" name="扶助費該当値テキスト">
          <a:extLst>
            <a:ext uri="{FF2B5EF4-FFF2-40B4-BE49-F238E27FC236}">
              <a16:creationId xmlns:a16="http://schemas.microsoft.com/office/drawing/2014/main" xmlns="" id="{00000000-0008-0000-0400-0000CF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158750</xdr:rowOff>
    </xdr:from>
    <xdr:to>
      <xdr:col>15</xdr:col>
      <xdr:colOff>149225</xdr:colOff>
      <xdr:row>54</xdr:row>
      <xdr:rowOff>88900</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3048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99077</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2717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25400</xdr:rowOff>
    </xdr:from>
    <xdr:to>
      <xdr:col>6</xdr:col>
      <xdr:colOff>171450</xdr:colOff>
      <xdr:row>54</xdr:row>
      <xdr:rowOff>127000</xdr:rowOff>
    </xdr:to>
    <xdr:sp macro="" textlink="">
      <xdr:nvSpPr>
        <xdr:cNvPr id="214" name="楕円 213">
          <a:extLst>
            <a:ext uri="{FF2B5EF4-FFF2-40B4-BE49-F238E27FC236}">
              <a16:creationId xmlns:a16="http://schemas.microsoft.com/office/drawing/2014/main" xmlns="" id="{00000000-0008-0000-0400-0000D6000000}"/>
            </a:ext>
          </a:extLst>
        </xdr:cNvPr>
        <xdr:cNvSpPr/>
      </xdr:nvSpPr>
      <xdr:spPr>
        <a:xfrm>
          <a:off x="1270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137177</xdr:rowOff>
    </xdr:from>
    <xdr:ext cx="762000" cy="259045"/>
    <xdr:sp macro="" textlink="">
      <xdr:nvSpPr>
        <xdr:cNvPr id="215" name="テキスト ボックス 214">
          <a:extLst>
            <a:ext uri="{FF2B5EF4-FFF2-40B4-BE49-F238E27FC236}">
              <a16:creationId xmlns:a16="http://schemas.microsoft.com/office/drawing/2014/main" xmlns="" id="{00000000-0008-0000-0400-0000D7000000}"/>
            </a:ext>
          </a:extLst>
        </xdr:cNvPr>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となっているが、主な要因は特別会計への繰出金が減少したことによるものである。これは一時的なもので国民健康保険特別会計など依然厳しい運営が続く特別会計であり、歳入の確保及び歳出の抑制を図り、一般会計繰出金の抑制に努めていく。</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xmlns=""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a:extLst>
            <a:ext uri="{FF2B5EF4-FFF2-40B4-BE49-F238E27FC236}">
              <a16:creationId xmlns:a16="http://schemas.microsoft.com/office/drawing/2014/main" xmlns="" id="{00000000-0008-0000-0400-0000F1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a:extLst>
            <a:ext uri="{FF2B5EF4-FFF2-40B4-BE49-F238E27FC236}">
              <a16:creationId xmlns:a16="http://schemas.microsoft.com/office/drawing/2014/main" xmlns="" id="{00000000-0008-0000-0400-0000F3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101854</xdr:rowOff>
    </xdr:from>
    <xdr:to>
      <xdr:col>82</xdr:col>
      <xdr:colOff>107950</xdr:colOff>
      <xdr:row>55</xdr:row>
      <xdr:rowOff>124714</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flipV="1">
          <a:off x="15671800" y="95316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a:extLst>
            <a:ext uri="{FF2B5EF4-FFF2-40B4-BE49-F238E27FC236}">
              <a16:creationId xmlns:a16="http://schemas.microsoft.com/office/drawing/2014/main" xmlns="" id="{00000000-0008-0000-0400-0000F6000000}"/>
            </a:ext>
          </a:extLst>
        </xdr:cNvPr>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a:extLst>
            <a:ext uri="{FF2B5EF4-FFF2-40B4-BE49-F238E27FC236}">
              <a16:creationId xmlns:a16="http://schemas.microsoft.com/office/drawing/2014/main" xmlns="" id="{00000000-0008-0000-0400-0000F7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124714</xdr:rowOff>
    </xdr:from>
    <xdr:to>
      <xdr:col>78</xdr:col>
      <xdr:colOff>69850</xdr:colOff>
      <xdr:row>56</xdr:row>
      <xdr:rowOff>72136</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4782800" y="955446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143002</xdr:rowOff>
    </xdr:from>
    <xdr:to>
      <xdr:col>73</xdr:col>
      <xdr:colOff>180975</xdr:colOff>
      <xdr:row>56</xdr:row>
      <xdr:rowOff>72136</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3893800" y="957275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143002</xdr:rowOff>
    </xdr:from>
    <xdr:to>
      <xdr:col>69</xdr:col>
      <xdr:colOff>92075</xdr:colOff>
      <xdr:row>56</xdr:row>
      <xdr:rowOff>21844</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flipV="1">
          <a:off x="13004800" y="95727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51054</xdr:rowOff>
    </xdr:from>
    <xdr:to>
      <xdr:col>82</xdr:col>
      <xdr:colOff>158750</xdr:colOff>
      <xdr:row>55</xdr:row>
      <xdr:rowOff>152654</xdr:rowOff>
    </xdr:to>
    <xdr:sp macro="" textlink="">
      <xdr:nvSpPr>
        <xdr:cNvPr id="264" name="楕円 263">
          <a:extLst>
            <a:ext uri="{FF2B5EF4-FFF2-40B4-BE49-F238E27FC236}">
              <a16:creationId xmlns:a16="http://schemas.microsoft.com/office/drawing/2014/main" xmlns="" id="{00000000-0008-0000-0400-000008010000}"/>
            </a:ext>
          </a:extLst>
        </xdr:cNvPr>
        <xdr:cNvSpPr/>
      </xdr:nvSpPr>
      <xdr:spPr>
        <a:xfrm>
          <a:off x="164592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67581</xdr:rowOff>
    </xdr:from>
    <xdr:ext cx="762000" cy="259045"/>
    <xdr:sp macro="" textlink="">
      <xdr:nvSpPr>
        <xdr:cNvPr id="265" name="その他該当値テキスト">
          <a:extLst>
            <a:ext uri="{FF2B5EF4-FFF2-40B4-BE49-F238E27FC236}">
              <a16:creationId xmlns:a16="http://schemas.microsoft.com/office/drawing/2014/main" xmlns="" id="{00000000-0008-0000-0400-000009010000}"/>
            </a:ext>
          </a:extLst>
        </xdr:cNvPr>
        <xdr:cNvSpPr txBox="1"/>
      </xdr:nvSpPr>
      <xdr:spPr>
        <a:xfrm>
          <a:off x="16598900" y="932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73914</xdr:rowOff>
    </xdr:from>
    <xdr:to>
      <xdr:col>78</xdr:col>
      <xdr:colOff>120650</xdr:colOff>
      <xdr:row>56</xdr:row>
      <xdr:rowOff>4064</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5621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14241</xdr:rowOff>
    </xdr:from>
    <xdr:ext cx="7366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5290800" y="9272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21336</xdr:rowOff>
    </xdr:from>
    <xdr:to>
      <xdr:col>74</xdr:col>
      <xdr:colOff>31750</xdr:colOff>
      <xdr:row>56</xdr:row>
      <xdr:rowOff>122936</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4732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107713</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401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92202</xdr:rowOff>
    </xdr:from>
    <xdr:to>
      <xdr:col>69</xdr:col>
      <xdr:colOff>142875</xdr:colOff>
      <xdr:row>56</xdr:row>
      <xdr:rowOff>22352</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38430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32529</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3512800" y="929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142494</xdr:rowOff>
    </xdr:from>
    <xdr:to>
      <xdr:col>65</xdr:col>
      <xdr:colOff>53975</xdr:colOff>
      <xdr:row>56</xdr:row>
      <xdr:rowOff>72644</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2954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82821</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当町を含め近隣</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町村で構成する広域連合への負担金が経常経費として発生しているため類似団体と比較しても多くなっている状況である。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となっているが、広域連合への負担金の減によるものであるが、人件費や物件費とともに今後とも増加していくことが予想されるものであり、各種団体への補助金等についても適正管理に努め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xmlns=""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a:extLst>
            <a:ext uri="{FF2B5EF4-FFF2-40B4-BE49-F238E27FC236}">
              <a16:creationId xmlns:a16="http://schemas.microsoft.com/office/drawing/2014/main" xmlns="" id="{00000000-0008-0000-0400-00002B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a:extLst>
            <a:ext uri="{FF2B5EF4-FFF2-40B4-BE49-F238E27FC236}">
              <a16:creationId xmlns:a16="http://schemas.microsoft.com/office/drawing/2014/main" xmlns="" id="{00000000-0008-0000-0400-00002D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24130</xdr:rowOff>
    </xdr:from>
    <xdr:to>
      <xdr:col>82</xdr:col>
      <xdr:colOff>107950</xdr:colOff>
      <xdr:row>39</xdr:row>
      <xdr:rowOff>37846</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flipV="1">
          <a:off x="15671800" y="67106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a:extLst>
            <a:ext uri="{FF2B5EF4-FFF2-40B4-BE49-F238E27FC236}">
              <a16:creationId xmlns:a16="http://schemas.microsoft.com/office/drawing/2014/main" xmlns="" id="{00000000-0008-0000-0400-000030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1270</xdr:rowOff>
    </xdr:from>
    <xdr:to>
      <xdr:col>78</xdr:col>
      <xdr:colOff>69850</xdr:colOff>
      <xdr:row>39</xdr:row>
      <xdr:rowOff>37846</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4782800" y="66878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1270</xdr:rowOff>
    </xdr:from>
    <xdr:to>
      <xdr:col>73</xdr:col>
      <xdr:colOff>180975</xdr:colOff>
      <xdr:row>39</xdr:row>
      <xdr:rowOff>88138</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3893800" y="66878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51562</xdr:rowOff>
    </xdr:from>
    <xdr:to>
      <xdr:col>69</xdr:col>
      <xdr:colOff>92075</xdr:colOff>
      <xdr:row>39</xdr:row>
      <xdr:rowOff>88138</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3004800" y="67381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144780</xdr:rowOff>
    </xdr:from>
    <xdr:to>
      <xdr:col>82</xdr:col>
      <xdr:colOff>158750</xdr:colOff>
      <xdr:row>39</xdr:row>
      <xdr:rowOff>74930</xdr:rowOff>
    </xdr:to>
    <xdr:sp macro="" textlink="">
      <xdr:nvSpPr>
        <xdr:cNvPr id="322" name="楕円 321">
          <a:extLst>
            <a:ext uri="{FF2B5EF4-FFF2-40B4-BE49-F238E27FC236}">
              <a16:creationId xmlns:a16="http://schemas.microsoft.com/office/drawing/2014/main" xmlns="" id="{00000000-0008-0000-0400-000042010000}"/>
            </a:ext>
          </a:extLst>
        </xdr:cNvPr>
        <xdr:cNvSpPr/>
      </xdr:nvSpPr>
      <xdr:spPr>
        <a:xfrm>
          <a:off x="16459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116857</xdr:rowOff>
    </xdr:from>
    <xdr:ext cx="762000" cy="259045"/>
    <xdr:sp macro="" textlink="">
      <xdr:nvSpPr>
        <xdr:cNvPr id="323" name="補助費等該当値テキスト">
          <a:extLst>
            <a:ext uri="{FF2B5EF4-FFF2-40B4-BE49-F238E27FC236}">
              <a16:creationId xmlns:a16="http://schemas.microsoft.com/office/drawing/2014/main" xmlns="" id="{00000000-0008-0000-0400-000043010000}"/>
            </a:ext>
          </a:extLst>
        </xdr:cNvPr>
        <xdr:cNvSpPr txBox="1"/>
      </xdr:nvSpPr>
      <xdr:spPr>
        <a:xfrm>
          <a:off x="16598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158496</xdr:rowOff>
    </xdr:from>
    <xdr:to>
      <xdr:col>78</xdr:col>
      <xdr:colOff>120650</xdr:colOff>
      <xdr:row>39</xdr:row>
      <xdr:rowOff>88646</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5621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73423</xdr:rowOff>
    </xdr:from>
    <xdr:ext cx="7366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290800" y="67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121920</xdr:rowOff>
    </xdr:from>
    <xdr:to>
      <xdr:col>74</xdr:col>
      <xdr:colOff>31750</xdr:colOff>
      <xdr:row>39</xdr:row>
      <xdr:rowOff>52070</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4732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36847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401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37338</xdr:rowOff>
    </xdr:from>
    <xdr:to>
      <xdr:col>69</xdr:col>
      <xdr:colOff>142875</xdr:colOff>
      <xdr:row>39</xdr:row>
      <xdr:rowOff>138938</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3843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123715</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512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762</xdr:rowOff>
    </xdr:from>
    <xdr:to>
      <xdr:col>65</xdr:col>
      <xdr:colOff>53975</xdr:colOff>
      <xdr:row>39</xdr:row>
      <xdr:rowOff>102362</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2954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87139</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623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主な要因は、津波避難タワー建設費用の財源とした緊急防災・減災事業債の元金償還が開始されたことによるものである。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今後控える起債を主な財源とした大型建設事業（保育所幼稚園高台移転事業等）も予定しており、数年後には上昇していくことが予想されることから、繰上償還等の検討をし公債費の適正管理に努め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xmlns=""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a:extLst>
            <a:ext uri="{FF2B5EF4-FFF2-40B4-BE49-F238E27FC236}">
              <a16:creationId xmlns:a16="http://schemas.microsoft.com/office/drawing/2014/main" xmlns="" id="{00000000-0008-0000-0400-000067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a:extLst>
            <a:ext uri="{FF2B5EF4-FFF2-40B4-BE49-F238E27FC236}">
              <a16:creationId xmlns:a16="http://schemas.microsoft.com/office/drawing/2014/main" xmlns="" id="{00000000-0008-0000-0400-000069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157480</xdr:rowOff>
    </xdr:from>
    <xdr:to>
      <xdr:col>24</xdr:col>
      <xdr:colOff>25400</xdr:colOff>
      <xdr:row>77</xdr:row>
      <xdr:rowOff>46989</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3987800" y="131876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64" name="公債費平均値テキスト">
          <a:extLst>
            <a:ext uri="{FF2B5EF4-FFF2-40B4-BE49-F238E27FC236}">
              <a16:creationId xmlns:a16="http://schemas.microsoft.com/office/drawing/2014/main" xmlns="" id="{00000000-0008-0000-0400-00006C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157480</xdr:rowOff>
    </xdr:from>
    <xdr:to>
      <xdr:col>19</xdr:col>
      <xdr:colOff>187325</xdr:colOff>
      <xdr:row>76</xdr:row>
      <xdr:rowOff>161289</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3098800" y="131876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161289</xdr:rowOff>
    </xdr:from>
    <xdr:to>
      <xdr:col>15</xdr:col>
      <xdr:colOff>98425</xdr:colOff>
      <xdr:row>77</xdr:row>
      <xdr:rowOff>107950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2209800" y="13191489"/>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107950</xdr:rowOff>
    </xdr:from>
    <xdr:to>
      <xdr:col>11</xdr:col>
      <xdr:colOff>9525</xdr:colOff>
      <xdr:row>77</xdr:row>
      <xdr:rowOff>146050</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1320800" y="1330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139716</xdr:rowOff>
    </xdr:from>
    <xdr:ext cx="762000" cy="259045"/>
    <xdr:sp macro="" textlink="">
      <xdr:nvSpPr>
        <xdr:cNvPr id="383" name="公債費該当値テキスト">
          <a:extLst>
            <a:ext uri="{FF2B5EF4-FFF2-40B4-BE49-F238E27FC236}">
              <a16:creationId xmlns:a16="http://schemas.microsoft.com/office/drawing/2014/main" xmlns="" id="{00000000-0008-0000-0400-00007F010000}"/>
            </a:ext>
          </a:extLst>
        </xdr:cNvPr>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106680</xdr:rowOff>
    </xdr:from>
    <xdr:to>
      <xdr:col>20</xdr:col>
      <xdr:colOff>38100</xdr:colOff>
      <xdr:row>77</xdr:row>
      <xdr:rowOff>36830</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110489</xdr:rowOff>
    </xdr:from>
    <xdr:to>
      <xdr:col>15</xdr:col>
      <xdr:colOff>149225</xdr:colOff>
      <xdr:row>77</xdr:row>
      <xdr:rowOff>40639</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048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57150</xdr:rowOff>
    </xdr:from>
    <xdr:to>
      <xdr:col>11</xdr:col>
      <xdr:colOff>60325</xdr:colOff>
      <xdr:row>77</xdr:row>
      <xdr:rowOff>158750</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2159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143527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828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10177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近年は減少傾向にあるが、人件費や物件費、補助費等は今後増加していくことが予想されている。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システムの複数自治体利用によるクラウド化や既存事業の見直しなど、経常経費の抑制を検討していく。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xmlns=""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a:extLst>
            <a:ext uri="{FF2B5EF4-FFF2-40B4-BE49-F238E27FC236}">
              <a16:creationId xmlns:a16="http://schemas.microsoft.com/office/drawing/2014/main" xmlns="" id="{00000000-0008-0000-0400-0000A6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a:extLst>
            <a:ext uri="{FF2B5EF4-FFF2-40B4-BE49-F238E27FC236}">
              <a16:creationId xmlns:a16="http://schemas.microsoft.com/office/drawing/2014/main" xmlns="" id="{00000000-0008-0000-0400-0000A8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166188</xdr:rowOff>
    </xdr:from>
    <xdr:to>
      <xdr:col>82</xdr:col>
      <xdr:colOff>107950</xdr:colOff>
      <xdr:row>77</xdr:row>
      <xdr:rowOff>43724</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5671800" y="13196388"/>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27" name="公債費以外平均値テキスト">
          <a:extLst>
            <a:ext uri="{FF2B5EF4-FFF2-40B4-BE49-F238E27FC236}">
              <a16:creationId xmlns:a16="http://schemas.microsoft.com/office/drawing/2014/main" xmlns="" id="{00000000-0008-0000-0400-0000AB010000}"/>
            </a:ext>
          </a:extLst>
        </xdr:cNvPr>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43724</xdr:rowOff>
    </xdr:from>
    <xdr:to>
      <xdr:col>78</xdr:col>
      <xdr:colOff>69850</xdr:colOff>
      <xdr:row>77</xdr:row>
      <xdr:rowOff>148227</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flipV="1">
          <a:off x="14782800" y="13245374"/>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148227</xdr:rowOff>
    </xdr:from>
    <xdr:to>
      <xdr:col>73</xdr:col>
      <xdr:colOff>180975</xdr:colOff>
      <xdr:row>78</xdr:row>
      <xdr:rowOff>87812</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flipV="1">
          <a:off x="13893800" y="13349877"/>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51888</xdr:rowOff>
    </xdr:from>
    <xdr:to>
      <xdr:col>69</xdr:col>
      <xdr:colOff>92075</xdr:colOff>
      <xdr:row>78</xdr:row>
      <xdr:rowOff>87812</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004800" y="134249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115388</xdr:rowOff>
    </xdr:from>
    <xdr:to>
      <xdr:col>82</xdr:col>
      <xdr:colOff>158750</xdr:colOff>
      <xdr:row>77</xdr:row>
      <xdr:rowOff>45538</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6459200" y="131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131915</xdr:rowOff>
    </xdr:from>
    <xdr:ext cx="762000" cy="259045"/>
    <xdr:sp macro="" textlink="">
      <xdr:nvSpPr>
        <xdr:cNvPr id="446" name="公債費以外該当値テキスト">
          <a:extLst>
            <a:ext uri="{FF2B5EF4-FFF2-40B4-BE49-F238E27FC236}">
              <a16:creationId xmlns:a16="http://schemas.microsoft.com/office/drawing/2014/main" xmlns="" id="{00000000-0008-0000-0400-0000BE010000}"/>
            </a:ext>
          </a:extLst>
        </xdr:cNvPr>
        <xdr:cNvSpPr txBox="1"/>
      </xdr:nvSpPr>
      <xdr:spPr>
        <a:xfrm>
          <a:off x="16598900" y="1299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164374</xdr:rowOff>
    </xdr:from>
    <xdr:to>
      <xdr:col>78</xdr:col>
      <xdr:colOff>120650</xdr:colOff>
      <xdr:row>77</xdr:row>
      <xdr:rowOff>94524</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56210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79301</xdr:rowOff>
    </xdr:from>
    <xdr:ext cx="7366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5290800" y="1328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97427</xdr:rowOff>
    </xdr:from>
    <xdr:to>
      <xdr:col>74</xdr:col>
      <xdr:colOff>31750</xdr:colOff>
      <xdr:row>78</xdr:row>
      <xdr:rowOff>27577</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4732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12354</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4401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37012</xdr:rowOff>
    </xdr:from>
    <xdr:to>
      <xdr:col>69</xdr:col>
      <xdr:colOff>142875</xdr:colOff>
      <xdr:row>78</xdr:row>
      <xdr:rowOff>138612</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38430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123389</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3512800" y="1349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1088</xdr:rowOff>
    </xdr:from>
    <xdr:to>
      <xdr:col>65</xdr:col>
      <xdr:colOff>53975</xdr:colOff>
      <xdr:row>78</xdr:row>
      <xdr:rowOff>102688</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2954000" y="133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87465</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2623800" y="13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高知県田野町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xmlns=""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xmlns=""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a16="http://schemas.microsoft.com/office/drawing/2014/main" xmlns=""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a16="http://schemas.microsoft.com/office/drawing/2014/main" xmlns=""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84945</xdr:rowOff>
    </xdr:from>
    <xdr:to>
      <xdr:col>29</xdr:col>
      <xdr:colOff>127000</xdr:colOff>
      <xdr:row>18</xdr:row>
      <xdr:rowOff>113246</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flipV="1">
          <a:off x="5003800" y="3218670"/>
          <a:ext cx="647700" cy="28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a:extLst>
            <a:ext uri="{FF2B5EF4-FFF2-40B4-BE49-F238E27FC236}">
              <a16:creationId xmlns:a16="http://schemas.microsoft.com/office/drawing/2014/main" xmlns="" id="{00000000-0008-0000-0500-000032000000}"/>
            </a:ext>
          </a:extLst>
        </xdr:cNvPr>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a16="http://schemas.microsoft.com/office/drawing/2014/main" xmlns=""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113246</xdr:rowOff>
    </xdr:from>
    <xdr:to>
      <xdr:col>26</xdr:col>
      <xdr:colOff>50800</xdr:colOff>
      <xdr:row>18</xdr:row>
      <xdr:rowOff>129412</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4305300" y="3246971"/>
          <a:ext cx="698500" cy="16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a16="http://schemas.microsoft.com/office/drawing/2014/main" xmlns=""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a:extLst>
            <a:ext uri="{FF2B5EF4-FFF2-40B4-BE49-F238E27FC236}">
              <a16:creationId xmlns:a16="http://schemas.microsoft.com/office/drawing/2014/main" xmlns="" id="{00000000-0008-0000-0500-000036000000}"/>
            </a:ext>
          </a:extLst>
        </xdr:cNvPr>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117111</xdr:rowOff>
    </xdr:from>
    <xdr:to>
      <xdr:col>22</xdr:col>
      <xdr:colOff>114300</xdr:colOff>
      <xdr:row>18</xdr:row>
      <xdr:rowOff>129412</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a:off x="3606800" y="3250836"/>
          <a:ext cx="698500" cy="12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117111</xdr:rowOff>
    </xdr:from>
    <xdr:to>
      <xdr:col>18</xdr:col>
      <xdr:colOff>177800</xdr:colOff>
      <xdr:row>18</xdr:row>
      <xdr:rowOff>140907</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2908300" y="3250836"/>
          <a:ext cx="698500" cy="23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34145</xdr:rowOff>
    </xdr:from>
    <xdr:to>
      <xdr:col>29</xdr:col>
      <xdr:colOff>177800</xdr:colOff>
      <xdr:row>18</xdr:row>
      <xdr:rowOff>135745</xdr:rowOff>
    </xdr:to>
    <xdr:sp macro="" textlink="">
      <xdr:nvSpPr>
        <xdr:cNvPr id="68" name="楕円 67">
          <a:extLst>
            <a:ext uri="{FF2B5EF4-FFF2-40B4-BE49-F238E27FC236}">
              <a16:creationId xmlns:a16="http://schemas.microsoft.com/office/drawing/2014/main" xmlns="" id="{00000000-0008-0000-0500-000044000000}"/>
            </a:ext>
          </a:extLst>
        </xdr:cNvPr>
        <xdr:cNvSpPr/>
      </xdr:nvSpPr>
      <xdr:spPr bwMode="auto">
        <a:xfrm>
          <a:off x="5600700" y="3167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6222</xdr:rowOff>
    </xdr:from>
    <xdr:ext cx="762000" cy="259045"/>
    <xdr:sp macro="" textlink="">
      <xdr:nvSpPr>
        <xdr:cNvPr id="69" name="人口1人当たり決算額の推移該当値テキスト130">
          <a:extLst>
            <a:ext uri="{FF2B5EF4-FFF2-40B4-BE49-F238E27FC236}">
              <a16:creationId xmlns:a16="http://schemas.microsoft.com/office/drawing/2014/main" xmlns="" id="{00000000-0008-0000-0500-000045000000}"/>
            </a:ext>
          </a:extLst>
        </xdr:cNvPr>
        <xdr:cNvSpPr txBox="1"/>
      </xdr:nvSpPr>
      <xdr:spPr>
        <a:xfrm>
          <a:off x="5740400" y="313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62446</xdr:rowOff>
    </xdr:from>
    <xdr:to>
      <xdr:col>26</xdr:col>
      <xdr:colOff>101600</xdr:colOff>
      <xdr:row>18</xdr:row>
      <xdr:rowOff>164046</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4953000" y="3196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148823</xdr:rowOff>
    </xdr:from>
    <xdr:ext cx="7366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4622800" y="3282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78612</xdr:rowOff>
    </xdr:from>
    <xdr:to>
      <xdr:col>22</xdr:col>
      <xdr:colOff>165100</xdr:colOff>
      <xdr:row>19</xdr:row>
      <xdr:rowOff>8761</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4254500" y="321233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164989</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924300" y="3298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66311</xdr:rowOff>
    </xdr:from>
    <xdr:to>
      <xdr:col>19</xdr:col>
      <xdr:colOff>38100</xdr:colOff>
      <xdr:row>18</xdr:row>
      <xdr:rowOff>167911</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3556000" y="3200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152688</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3225800" y="328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90107</xdr:rowOff>
    </xdr:from>
    <xdr:to>
      <xdr:col>15</xdr:col>
      <xdr:colOff>101600</xdr:colOff>
      <xdr:row>19</xdr:row>
      <xdr:rowOff>20257</xdr:rowOff>
    </xdr:to>
    <xdr:sp macro="" textlink="">
      <xdr:nvSpPr>
        <xdr:cNvPr id="76" name="楕円 75">
          <a:extLst>
            <a:ext uri="{FF2B5EF4-FFF2-40B4-BE49-F238E27FC236}">
              <a16:creationId xmlns:a16="http://schemas.microsoft.com/office/drawing/2014/main" xmlns="" id="{00000000-0008-0000-0500-00004C000000}"/>
            </a:ext>
          </a:extLst>
        </xdr:cNvPr>
        <xdr:cNvSpPr/>
      </xdr:nvSpPr>
      <xdr:spPr bwMode="auto">
        <a:xfrm>
          <a:off x="2857500" y="3223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5034</xdr:rowOff>
    </xdr:from>
    <xdr:ext cx="762000" cy="259045"/>
    <xdr:sp macro="" textlink="">
      <xdr:nvSpPr>
        <xdr:cNvPr id="77" name="テキスト ボックス 76">
          <a:extLst>
            <a:ext uri="{FF2B5EF4-FFF2-40B4-BE49-F238E27FC236}">
              <a16:creationId xmlns:a16="http://schemas.microsoft.com/office/drawing/2014/main" xmlns="" id="{00000000-0008-0000-0500-00004D000000}"/>
            </a:ext>
          </a:extLst>
        </xdr:cNvPr>
        <xdr:cNvSpPr txBox="1"/>
      </xdr:nvSpPr>
      <xdr:spPr>
        <a:xfrm>
          <a:off x="2527300" y="33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xmlns=""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xmlns=""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xmlns=""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xmlns=""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xmlns=""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xmlns=""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a16="http://schemas.microsoft.com/office/drawing/2014/main" xmlns=""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a16="http://schemas.microsoft.com/office/drawing/2014/main" xmlns=""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27522</xdr:rowOff>
    </xdr:from>
    <xdr:to>
      <xdr:col>29</xdr:col>
      <xdr:colOff>127000</xdr:colOff>
      <xdr:row>36</xdr:row>
      <xdr:rowOff>65831</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003800" y="6980772"/>
          <a:ext cx="647700" cy="38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a:extLst>
            <a:ext uri="{FF2B5EF4-FFF2-40B4-BE49-F238E27FC236}">
              <a16:creationId xmlns:a16="http://schemas.microsoft.com/office/drawing/2014/main" xmlns="" id="{00000000-0008-0000-0500-00006D000000}"/>
            </a:ext>
          </a:extLst>
        </xdr:cNvPr>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a16="http://schemas.microsoft.com/office/drawing/2014/main" xmlns=""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9596</xdr:rowOff>
    </xdr:from>
    <xdr:to>
      <xdr:col>26</xdr:col>
      <xdr:colOff>50800</xdr:colOff>
      <xdr:row>36</xdr:row>
      <xdr:rowOff>65831</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4305300" y="6962846"/>
          <a:ext cx="698500" cy="56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a:extLst>
            <a:ext uri="{FF2B5EF4-FFF2-40B4-BE49-F238E27FC236}">
              <a16:creationId xmlns:a16="http://schemas.microsoft.com/office/drawing/2014/main" xmlns="" id="{00000000-0008-0000-0500-000071000000}"/>
            </a:ext>
          </a:extLst>
        </xdr:cNvPr>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296452</xdr:rowOff>
    </xdr:from>
    <xdr:to>
      <xdr:col>22</xdr:col>
      <xdr:colOff>114300</xdr:colOff>
      <xdr:row>36</xdr:row>
      <xdr:rowOff>9596</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3606800" y="6906802"/>
          <a:ext cx="698500" cy="56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240102</xdr:rowOff>
    </xdr:from>
    <xdr:to>
      <xdr:col>18</xdr:col>
      <xdr:colOff>177800</xdr:colOff>
      <xdr:row>35</xdr:row>
      <xdr:rowOff>296452</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2908300" y="6850452"/>
          <a:ext cx="698500" cy="56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319622</xdr:rowOff>
    </xdr:from>
    <xdr:to>
      <xdr:col>29</xdr:col>
      <xdr:colOff>177800</xdr:colOff>
      <xdr:row>36</xdr:row>
      <xdr:rowOff>78322</xdr:rowOff>
    </xdr:to>
    <xdr:sp macro="" textlink="">
      <xdr:nvSpPr>
        <xdr:cNvPr id="127" name="楕円 126">
          <a:extLst>
            <a:ext uri="{FF2B5EF4-FFF2-40B4-BE49-F238E27FC236}">
              <a16:creationId xmlns:a16="http://schemas.microsoft.com/office/drawing/2014/main" xmlns="" id="{00000000-0008-0000-0500-00007F000000}"/>
            </a:ext>
          </a:extLst>
        </xdr:cNvPr>
        <xdr:cNvSpPr/>
      </xdr:nvSpPr>
      <xdr:spPr bwMode="auto">
        <a:xfrm>
          <a:off x="5600700" y="6929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291699</xdr:rowOff>
    </xdr:from>
    <xdr:ext cx="762000" cy="259045"/>
    <xdr:sp macro="" textlink="">
      <xdr:nvSpPr>
        <xdr:cNvPr id="128" name="人口1人当たり決算額の推移該当値テキスト445">
          <a:extLst>
            <a:ext uri="{FF2B5EF4-FFF2-40B4-BE49-F238E27FC236}">
              <a16:creationId xmlns:a16="http://schemas.microsoft.com/office/drawing/2014/main" xmlns="" id="{00000000-0008-0000-0500-000080000000}"/>
            </a:ext>
          </a:extLst>
        </xdr:cNvPr>
        <xdr:cNvSpPr txBox="1"/>
      </xdr:nvSpPr>
      <xdr:spPr>
        <a:xfrm>
          <a:off x="5740400" y="690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15031</xdr:rowOff>
    </xdr:from>
    <xdr:to>
      <xdr:col>26</xdr:col>
      <xdr:colOff>101600</xdr:colOff>
      <xdr:row>36</xdr:row>
      <xdr:rowOff>116631</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4953000" y="6968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101408</xdr:rowOff>
    </xdr:from>
    <xdr:ext cx="7366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622800" y="7054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301696</xdr:rowOff>
    </xdr:from>
    <xdr:to>
      <xdr:col>22</xdr:col>
      <xdr:colOff>165100</xdr:colOff>
      <xdr:row>36</xdr:row>
      <xdr:rowOff>60396</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254500" y="6912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45173</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924300" y="6998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245652</xdr:rowOff>
    </xdr:from>
    <xdr:to>
      <xdr:col>19</xdr:col>
      <xdr:colOff>38100</xdr:colOff>
      <xdr:row>36</xdr:row>
      <xdr:rowOff>4352</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3556000" y="6856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332029</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225800" y="6942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189302</xdr:rowOff>
    </xdr:from>
    <xdr:to>
      <xdr:col>15</xdr:col>
      <xdr:colOff>101600</xdr:colOff>
      <xdr:row>35</xdr:row>
      <xdr:rowOff>290902</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2857500" y="6799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275679</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2527300" y="688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高知県田野町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2,675
2,666
6.53
2,848,532
2,757,067
31,040
1,434,095
2,539,975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xmlns=""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a16="http://schemas.microsoft.com/office/drawing/2014/main" xmlns=""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a16="http://schemas.microsoft.com/office/drawing/2014/main" xmlns=""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131118</xdr:rowOff>
    </xdr:from>
    <xdr:to>
      <xdr:col>24</xdr:col>
      <xdr:colOff>63500</xdr:colOff>
      <xdr:row>36</xdr:row>
      <xdr:rowOff>166101</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3797300" y="6303318"/>
          <a:ext cx="838200" cy="3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a:extLst>
            <a:ext uri="{FF2B5EF4-FFF2-40B4-BE49-F238E27FC236}">
              <a16:creationId xmlns:a16="http://schemas.microsoft.com/office/drawing/2014/main" xmlns="" id="{00000000-0008-0000-0600-00003B000000}"/>
            </a:ext>
          </a:extLst>
        </xdr:cNvPr>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a16="http://schemas.microsoft.com/office/drawing/2014/main" xmlns=""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156646</xdr:rowOff>
    </xdr:from>
    <xdr:to>
      <xdr:col>19</xdr:col>
      <xdr:colOff>177800</xdr:colOff>
      <xdr:row>36</xdr:row>
      <xdr:rowOff>166101</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2908300" y="6328846"/>
          <a:ext cx="889000" cy="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a16="http://schemas.microsoft.com/office/drawing/2014/main" xmlns=""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a:extLst>
            <a:ext uri="{FF2B5EF4-FFF2-40B4-BE49-F238E27FC236}">
              <a16:creationId xmlns:a16="http://schemas.microsoft.com/office/drawing/2014/main" xmlns="" id="{00000000-0008-0000-0600-00003F000000}"/>
            </a:ext>
          </a:extLst>
        </xdr:cNvPr>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148656</xdr:rowOff>
    </xdr:from>
    <xdr:to>
      <xdr:col>15</xdr:col>
      <xdr:colOff>50800</xdr:colOff>
      <xdr:row>36</xdr:row>
      <xdr:rowOff>156646</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019300" y="6320856"/>
          <a:ext cx="889000" cy="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148656</xdr:rowOff>
    </xdr:from>
    <xdr:to>
      <xdr:col>10</xdr:col>
      <xdr:colOff>114300</xdr:colOff>
      <xdr:row>36</xdr:row>
      <xdr:rowOff>171436</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1130300" y="6320856"/>
          <a:ext cx="889000" cy="2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80318</xdr:rowOff>
    </xdr:from>
    <xdr:to>
      <xdr:col>24</xdr:col>
      <xdr:colOff>114300</xdr:colOff>
      <xdr:row>37</xdr:row>
      <xdr:rowOff>10468</xdr:rowOff>
    </xdr:to>
    <xdr:sp macro="" textlink="">
      <xdr:nvSpPr>
        <xdr:cNvPr id="77" name="楕円 76">
          <a:extLst>
            <a:ext uri="{FF2B5EF4-FFF2-40B4-BE49-F238E27FC236}">
              <a16:creationId xmlns:a16="http://schemas.microsoft.com/office/drawing/2014/main" xmlns="" id="{00000000-0008-0000-0600-00004D000000}"/>
            </a:ext>
          </a:extLst>
        </xdr:cNvPr>
        <xdr:cNvSpPr/>
      </xdr:nvSpPr>
      <xdr:spPr>
        <a:xfrm>
          <a:off x="4584700" y="625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58745</xdr:rowOff>
    </xdr:from>
    <xdr:ext cx="599010" cy="259045"/>
    <xdr:sp macro="" textlink="">
      <xdr:nvSpPr>
        <xdr:cNvPr id="78" name="人件費該当値テキスト">
          <a:extLst>
            <a:ext uri="{FF2B5EF4-FFF2-40B4-BE49-F238E27FC236}">
              <a16:creationId xmlns:a16="http://schemas.microsoft.com/office/drawing/2014/main" xmlns="" id="{00000000-0008-0000-0600-00004E000000}"/>
            </a:ext>
          </a:extLst>
        </xdr:cNvPr>
        <xdr:cNvSpPr txBox="1"/>
      </xdr:nvSpPr>
      <xdr:spPr>
        <a:xfrm>
          <a:off x="4686300" y="62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115301</xdr:rowOff>
    </xdr:from>
    <xdr:to>
      <xdr:col>20</xdr:col>
      <xdr:colOff>38100</xdr:colOff>
      <xdr:row>37</xdr:row>
      <xdr:rowOff>45451</xdr:rowOff>
    </xdr:to>
    <xdr:sp macro="" textlink="">
      <xdr:nvSpPr>
        <xdr:cNvPr id="79" name="楕円 78">
          <a:extLst>
            <a:ext uri="{FF2B5EF4-FFF2-40B4-BE49-F238E27FC236}">
              <a16:creationId xmlns:a16="http://schemas.microsoft.com/office/drawing/2014/main" xmlns="" id="{00000000-0008-0000-0600-00004F000000}"/>
            </a:ext>
          </a:extLst>
        </xdr:cNvPr>
        <xdr:cNvSpPr/>
      </xdr:nvSpPr>
      <xdr:spPr>
        <a:xfrm>
          <a:off x="3746500" y="628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36578</xdr:rowOff>
    </xdr:from>
    <xdr:ext cx="59901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3497795" y="638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105846</xdr:rowOff>
    </xdr:from>
    <xdr:to>
      <xdr:col>15</xdr:col>
      <xdr:colOff>101600</xdr:colOff>
      <xdr:row>37</xdr:row>
      <xdr:rowOff>35996</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2857500" y="627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27123</xdr:rowOff>
    </xdr:from>
    <xdr:ext cx="599010"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2608795" y="637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97856</xdr:rowOff>
    </xdr:from>
    <xdr:to>
      <xdr:col>10</xdr:col>
      <xdr:colOff>165100</xdr:colOff>
      <xdr:row>37</xdr:row>
      <xdr:rowOff>28006</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1968500" y="627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19133</xdr:rowOff>
    </xdr:from>
    <xdr:ext cx="599010"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1719795" y="636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120636</xdr:rowOff>
    </xdr:from>
    <xdr:to>
      <xdr:col>6</xdr:col>
      <xdr:colOff>38100</xdr:colOff>
      <xdr:row>37</xdr:row>
      <xdr:rowOff>50786</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1079500" y="62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41913</xdr:rowOff>
    </xdr:from>
    <xdr:ext cx="599010"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830795" y="63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xmlns=""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xmlns=""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xmlns=""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xmlns=""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a16="http://schemas.microsoft.com/office/drawing/2014/main" xmlns=""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a16="http://schemas.microsoft.com/office/drawing/2014/main" xmlns=""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155325</xdr:rowOff>
    </xdr:from>
    <xdr:to>
      <xdr:col>24</xdr:col>
      <xdr:colOff>63500</xdr:colOff>
      <xdr:row>58</xdr:row>
      <xdr:rowOff>55990</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3797300" y="9927975"/>
          <a:ext cx="838200" cy="7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a:extLst>
            <a:ext uri="{FF2B5EF4-FFF2-40B4-BE49-F238E27FC236}">
              <a16:creationId xmlns:a16="http://schemas.microsoft.com/office/drawing/2014/main" xmlns="" id="{00000000-0008-0000-0600-000076000000}"/>
            </a:ext>
          </a:extLst>
        </xdr:cNvPr>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a16="http://schemas.microsoft.com/office/drawing/2014/main" xmlns=""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55990</xdr:rowOff>
    </xdr:from>
    <xdr:to>
      <xdr:col>19</xdr:col>
      <xdr:colOff>177800</xdr:colOff>
      <xdr:row>58</xdr:row>
      <xdr:rowOff>61881</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2908300" y="10000090"/>
          <a:ext cx="889000" cy="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a:extLst>
            <a:ext uri="{FF2B5EF4-FFF2-40B4-BE49-F238E27FC236}">
              <a16:creationId xmlns:a16="http://schemas.microsoft.com/office/drawing/2014/main" xmlns="" id="{00000000-0008-0000-0600-00007A000000}"/>
            </a:ext>
          </a:extLst>
        </xdr:cNvPr>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61881</xdr:rowOff>
    </xdr:from>
    <xdr:to>
      <xdr:col>15</xdr:col>
      <xdr:colOff>50800</xdr:colOff>
      <xdr:row>58</xdr:row>
      <xdr:rowOff>87945</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2019300" y="10005981"/>
          <a:ext cx="889000" cy="2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84327</xdr:rowOff>
    </xdr:from>
    <xdr:to>
      <xdr:col>10</xdr:col>
      <xdr:colOff>114300</xdr:colOff>
      <xdr:row>58</xdr:row>
      <xdr:rowOff>87945</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a:off x="1130300" y="10028427"/>
          <a:ext cx="889000" cy="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104525</xdr:rowOff>
    </xdr:from>
    <xdr:to>
      <xdr:col>24</xdr:col>
      <xdr:colOff>114300</xdr:colOff>
      <xdr:row>58</xdr:row>
      <xdr:rowOff>34675</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4584700" y="987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82952</xdr:rowOff>
    </xdr:from>
    <xdr:ext cx="599010" cy="259045"/>
    <xdr:sp macro="" textlink="">
      <xdr:nvSpPr>
        <xdr:cNvPr id="137" name="物件費該当値テキスト">
          <a:extLst>
            <a:ext uri="{FF2B5EF4-FFF2-40B4-BE49-F238E27FC236}">
              <a16:creationId xmlns:a16="http://schemas.microsoft.com/office/drawing/2014/main" xmlns="" id="{00000000-0008-0000-0600-000089000000}"/>
            </a:ext>
          </a:extLst>
        </xdr:cNvPr>
        <xdr:cNvSpPr txBox="1"/>
      </xdr:nvSpPr>
      <xdr:spPr>
        <a:xfrm>
          <a:off x="4686300" y="9855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5190</xdr:rowOff>
    </xdr:from>
    <xdr:to>
      <xdr:col>20</xdr:col>
      <xdr:colOff>38100</xdr:colOff>
      <xdr:row>58</xdr:row>
      <xdr:rowOff>106790</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3746500" y="994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97917</xdr:rowOff>
    </xdr:from>
    <xdr:ext cx="59901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3497795" y="10042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11081</xdr:rowOff>
    </xdr:from>
    <xdr:to>
      <xdr:col>15</xdr:col>
      <xdr:colOff>101600</xdr:colOff>
      <xdr:row>58</xdr:row>
      <xdr:rowOff>112681</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2857500" y="99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103808</xdr:rowOff>
    </xdr:from>
    <xdr:ext cx="59901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2608795" y="1004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37145</xdr:rowOff>
    </xdr:from>
    <xdr:to>
      <xdr:col>10</xdr:col>
      <xdr:colOff>165100</xdr:colOff>
      <xdr:row>58</xdr:row>
      <xdr:rowOff>138745</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1968500" y="998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129872</xdr:rowOff>
    </xdr:from>
    <xdr:ext cx="59901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1719795" y="1007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33527</xdr:rowOff>
    </xdr:from>
    <xdr:to>
      <xdr:col>6</xdr:col>
      <xdr:colOff>38100</xdr:colOff>
      <xdr:row>58</xdr:row>
      <xdr:rowOff>135127</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079500" y="997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126254</xdr:rowOff>
    </xdr:from>
    <xdr:ext cx="599010"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830795" y="1007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xmlns=""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a16="http://schemas.microsoft.com/office/drawing/2014/main" xmlns=""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a16="http://schemas.microsoft.com/office/drawing/2014/main" xmlns=""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1769</xdr:rowOff>
    </xdr:from>
    <xdr:to>
      <xdr:col>24</xdr:col>
      <xdr:colOff>63500</xdr:colOff>
      <xdr:row>78</xdr:row>
      <xdr:rowOff>9358</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flipV="1">
          <a:off x="3797300" y="13374869"/>
          <a:ext cx="8382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a:extLst>
            <a:ext uri="{FF2B5EF4-FFF2-40B4-BE49-F238E27FC236}">
              <a16:creationId xmlns:a16="http://schemas.microsoft.com/office/drawing/2014/main" xmlns="" id="{00000000-0008-0000-0600-0000AB000000}"/>
            </a:ext>
          </a:extLst>
        </xdr:cNvPr>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a16="http://schemas.microsoft.com/office/drawing/2014/main" xmlns=""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7896</xdr:rowOff>
    </xdr:from>
    <xdr:to>
      <xdr:col>19</xdr:col>
      <xdr:colOff>177800</xdr:colOff>
      <xdr:row>78</xdr:row>
      <xdr:rowOff>9358</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2908300" y="13380996"/>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a16="http://schemas.microsoft.com/office/drawing/2014/main" xmlns=""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a:extLst>
            <a:ext uri="{FF2B5EF4-FFF2-40B4-BE49-F238E27FC236}">
              <a16:creationId xmlns:a16="http://schemas.microsoft.com/office/drawing/2014/main" xmlns="" id="{00000000-0008-0000-0600-0000AF000000}"/>
            </a:ext>
          </a:extLst>
        </xdr:cNvPr>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5341</xdr:rowOff>
    </xdr:from>
    <xdr:to>
      <xdr:col>15</xdr:col>
      <xdr:colOff>50800</xdr:colOff>
      <xdr:row>78</xdr:row>
      <xdr:rowOff>7896</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2019300" y="13378441"/>
          <a:ext cx="889000" cy="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5341</xdr:rowOff>
    </xdr:from>
    <xdr:to>
      <xdr:col>10</xdr:col>
      <xdr:colOff>114300</xdr:colOff>
      <xdr:row>78</xdr:row>
      <xdr:rowOff>12061</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1130300" y="13378441"/>
          <a:ext cx="889000" cy="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122419</xdr:rowOff>
    </xdr:from>
    <xdr:to>
      <xdr:col>24</xdr:col>
      <xdr:colOff>114300</xdr:colOff>
      <xdr:row>78</xdr:row>
      <xdr:rowOff>52569</xdr:rowOff>
    </xdr:to>
    <xdr:sp macro="" textlink="">
      <xdr:nvSpPr>
        <xdr:cNvPr id="189" name="楕円 188">
          <a:extLst>
            <a:ext uri="{FF2B5EF4-FFF2-40B4-BE49-F238E27FC236}">
              <a16:creationId xmlns:a16="http://schemas.microsoft.com/office/drawing/2014/main" xmlns="" id="{00000000-0008-0000-0600-0000BD000000}"/>
            </a:ext>
          </a:extLst>
        </xdr:cNvPr>
        <xdr:cNvSpPr/>
      </xdr:nvSpPr>
      <xdr:spPr>
        <a:xfrm>
          <a:off x="4584700" y="1332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37346</xdr:rowOff>
    </xdr:from>
    <xdr:ext cx="469744" cy="259045"/>
    <xdr:sp macro="" textlink="">
      <xdr:nvSpPr>
        <xdr:cNvPr id="190" name="維持補修費該当値テキスト">
          <a:extLst>
            <a:ext uri="{FF2B5EF4-FFF2-40B4-BE49-F238E27FC236}">
              <a16:creationId xmlns:a16="http://schemas.microsoft.com/office/drawing/2014/main" xmlns="" id="{00000000-0008-0000-0600-0000BE000000}"/>
            </a:ext>
          </a:extLst>
        </xdr:cNvPr>
        <xdr:cNvSpPr txBox="1"/>
      </xdr:nvSpPr>
      <xdr:spPr>
        <a:xfrm>
          <a:off x="4686300" y="13238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130008</xdr:rowOff>
    </xdr:from>
    <xdr:to>
      <xdr:col>20</xdr:col>
      <xdr:colOff>38100</xdr:colOff>
      <xdr:row>78</xdr:row>
      <xdr:rowOff>60158</xdr:rowOff>
    </xdr:to>
    <xdr:sp macro="" textlink="">
      <xdr:nvSpPr>
        <xdr:cNvPr id="191" name="楕円 190">
          <a:extLst>
            <a:ext uri="{FF2B5EF4-FFF2-40B4-BE49-F238E27FC236}">
              <a16:creationId xmlns:a16="http://schemas.microsoft.com/office/drawing/2014/main" xmlns="" id="{00000000-0008-0000-0600-0000BF000000}"/>
            </a:ext>
          </a:extLst>
        </xdr:cNvPr>
        <xdr:cNvSpPr/>
      </xdr:nvSpPr>
      <xdr:spPr>
        <a:xfrm>
          <a:off x="3746500" y="1333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51285</xdr:rowOff>
    </xdr:from>
    <xdr:ext cx="469744"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562428" y="1342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128546</xdr:rowOff>
    </xdr:from>
    <xdr:to>
      <xdr:col>15</xdr:col>
      <xdr:colOff>101600</xdr:colOff>
      <xdr:row>78</xdr:row>
      <xdr:rowOff>58696</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2857500" y="13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49823</xdr:rowOff>
    </xdr:from>
    <xdr:ext cx="469744"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673428" y="13422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125991</xdr:rowOff>
    </xdr:from>
    <xdr:to>
      <xdr:col>10</xdr:col>
      <xdr:colOff>165100</xdr:colOff>
      <xdr:row>78</xdr:row>
      <xdr:rowOff>56141</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1968500" y="1332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47268</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784428" y="1342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132711</xdr:rowOff>
    </xdr:from>
    <xdr:to>
      <xdr:col>6</xdr:col>
      <xdr:colOff>38100</xdr:colOff>
      <xdr:row>78</xdr:row>
      <xdr:rowOff>62861</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1079500" y="1333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53988</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895428" y="1342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xmlns=""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xmlns=""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xmlns=""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37382</xdr:rowOff>
    </xdr:from>
    <xdr:to>
      <xdr:col>24</xdr:col>
      <xdr:colOff>63500</xdr:colOff>
      <xdr:row>98</xdr:row>
      <xdr:rowOff>101533</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3797300" y="16839482"/>
          <a:ext cx="838200" cy="6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37382</xdr:rowOff>
    </xdr:from>
    <xdr:to>
      <xdr:col>19</xdr:col>
      <xdr:colOff>177800</xdr:colOff>
      <xdr:row>98</xdr:row>
      <xdr:rowOff>77512</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2908300" y="16839482"/>
          <a:ext cx="889000" cy="4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42345</xdr:rowOff>
    </xdr:from>
    <xdr:to>
      <xdr:col>15</xdr:col>
      <xdr:colOff>50800</xdr:colOff>
      <xdr:row>98</xdr:row>
      <xdr:rowOff>77512</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2019300" y="16844445"/>
          <a:ext cx="889000" cy="3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42345</xdr:rowOff>
    </xdr:from>
    <xdr:to>
      <xdr:col>10</xdr:col>
      <xdr:colOff>114300</xdr:colOff>
      <xdr:row>98</xdr:row>
      <xdr:rowOff>89064</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1130300" y="16844445"/>
          <a:ext cx="889000" cy="4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50733</xdr:rowOff>
    </xdr:from>
    <xdr:to>
      <xdr:col>24</xdr:col>
      <xdr:colOff>114300</xdr:colOff>
      <xdr:row>98</xdr:row>
      <xdr:rowOff>152333</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4584700" y="1685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137110</xdr:rowOff>
    </xdr:from>
    <xdr:ext cx="534377"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67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158032</xdr:rowOff>
    </xdr:from>
    <xdr:to>
      <xdr:col>20</xdr:col>
      <xdr:colOff>38100</xdr:colOff>
      <xdr:row>98</xdr:row>
      <xdr:rowOff>88182</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3746500" y="1678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79309</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530111" y="1688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26712</xdr:rowOff>
    </xdr:from>
    <xdr:to>
      <xdr:col>15</xdr:col>
      <xdr:colOff>101600</xdr:colOff>
      <xdr:row>98</xdr:row>
      <xdr:rowOff>128312</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2857500" y="1682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119439</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41111" y="1692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162995</xdr:rowOff>
    </xdr:from>
    <xdr:to>
      <xdr:col>10</xdr:col>
      <xdr:colOff>165100</xdr:colOff>
      <xdr:row>98</xdr:row>
      <xdr:rowOff>93145</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968500" y="167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84272</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688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38264</xdr:rowOff>
    </xdr:from>
    <xdr:to>
      <xdr:col>6</xdr:col>
      <xdr:colOff>38100</xdr:colOff>
      <xdr:row>98</xdr:row>
      <xdr:rowOff>139864</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079500" y="1684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130991</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693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45251</xdr:rowOff>
    </xdr:from>
    <xdr:to>
      <xdr:col>55</xdr:col>
      <xdr:colOff>0</xdr:colOff>
      <xdr:row>37</xdr:row>
      <xdr:rowOff>123291</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9639300" y="6388901"/>
          <a:ext cx="838200" cy="7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123291</xdr:rowOff>
    </xdr:from>
    <xdr:to>
      <xdr:col>50</xdr:col>
      <xdr:colOff>114300</xdr:colOff>
      <xdr:row>38</xdr:row>
      <xdr:rowOff>2522</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8750300" y="6466941"/>
          <a:ext cx="889000" cy="5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2522</xdr:rowOff>
    </xdr:from>
    <xdr:to>
      <xdr:col>45</xdr:col>
      <xdr:colOff>177800</xdr:colOff>
      <xdr:row>38</xdr:row>
      <xdr:rowOff>6434</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7861300" y="6517622"/>
          <a:ext cx="889000" cy="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6434</xdr:rowOff>
    </xdr:from>
    <xdr:to>
      <xdr:col>41</xdr:col>
      <xdr:colOff>50800</xdr:colOff>
      <xdr:row>38</xdr:row>
      <xdr:rowOff>60434</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6972300" y="6521534"/>
          <a:ext cx="889000" cy="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165901</xdr:rowOff>
    </xdr:from>
    <xdr:to>
      <xdr:col>55</xdr:col>
      <xdr:colOff>50800</xdr:colOff>
      <xdr:row>37</xdr:row>
      <xdr:rowOff>96051</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33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17328</xdr:rowOff>
    </xdr:from>
    <xdr:ext cx="599010"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189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72491</xdr:rowOff>
    </xdr:from>
    <xdr:to>
      <xdr:col>50</xdr:col>
      <xdr:colOff>165100</xdr:colOff>
      <xdr:row>38</xdr:row>
      <xdr:rowOff>2642</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4161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19168</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39795" y="6191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123172</xdr:rowOff>
    </xdr:from>
    <xdr:to>
      <xdr:col>46</xdr:col>
      <xdr:colOff>38100</xdr:colOff>
      <xdr:row>38</xdr:row>
      <xdr:rowOff>53322</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46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44449</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50795" y="655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127084</xdr:rowOff>
    </xdr:from>
    <xdr:to>
      <xdr:col>41</xdr:col>
      <xdr:colOff>101600</xdr:colOff>
      <xdr:row>38</xdr:row>
      <xdr:rowOff>57234</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47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48361</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61795" y="6563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9634</xdr:rowOff>
    </xdr:from>
    <xdr:to>
      <xdr:col>36</xdr:col>
      <xdr:colOff>165100</xdr:colOff>
      <xdr:row>38</xdr:row>
      <xdr:rowOff>111234</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52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102361</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672795" y="661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72329</xdr:rowOff>
    </xdr:from>
    <xdr:to>
      <xdr:col>55</xdr:col>
      <xdr:colOff>0</xdr:colOff>
      <xdr:row>58</xdr:row>
      <xdr:rowOff>86030</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9639300" y="10016429"/>
          <a:ext cx="838200" cy="1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64230</xdr:rowOff>
    </xdr:from>
    <xdr:to>
      <xdr:col>50</xdr:col>
      <xdr:colOff>114300</xdr:colOff>
      <xdr:row>58</xdr:row>
      <xdr:rowOff>72329</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8750300" y="10008330"/>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31024</xdr:rowOff>
    </xdr:from>
    <xdr:to>
      <xdr:col>45</xdr:col>
      <xdr:colOff>177800</xdr:colOff>
      <xdr:row>58</xdr:row>
      <xdr:rowOff>64230</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7861300" y="9975124"/>
          <a:ext cx="889000" cy="3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31024</xdr:rowOff>
    </xdr:from>
    <xdr:to>
      <xdr:col>41</xdr:col>
      <xdr:colOff>50800</xdr:colOff>
      <xdr:row>58</xdr:row>
      <xdr:rowOff>76453</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6972300" y="9975124"/>
          <a:ext cx="889000" cy="4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35230</xdr:rowOff>
    </xdr:from>
    <xdr:to>
      <xdr:col>55</xdr:col>
      <xdr:colOff>50800</xdr:colOff>
      <xdr:row>58</xdr:row>
      <xdr:rowOff>136830</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99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121607</xdr:rowOff>
    </xdr:from>
    <xdr:ext cx="599010"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894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21529</xdr:rowOff>
    </xdr:from>
    <xdr:to>
      <xdr:col>50</xdr:col>
      <xdr:colOff>165100</xdr:colOff>
      <xdr:row>58</xdr:row>
      <xdr:rowOff>123129</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99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114256</xdr:rowOff>
    </xdr:from>
    <xdr:ext cx="59901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39795" y="10058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13430</xdr:rowOff>
    </xdr:from>
    <xdr:to>
      <xdr:col>46</xdr:col>
      <xdr:colOff>38100</xdr:colOff>
      <xdr:row>58</xdr:row>
      <xdr:rowOff>115030</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99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106157</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50795" y="1005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151674</xdr:rowOff>
    </xdr:from>
    <xdr:to>
      <xdr:col>41</xdr:col>
      <xdr:colOff>101600</xdr:colOff>
      <xdr:row>58</xdr:row>
      <xdr:rowOff>81824</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992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72951</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61795" y="1001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25653</xdr:rowOff>
    </xdr:from>
    <xdr:to>
      <xdr:col>36</xdr:col>
      <xdr:colOff>165100</xdr:colOff>
      <xdr:row>58</xdr:row>
      <xdr:rowOff>127253</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99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118380</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672795" y="10062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xmlns=""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xmlns=""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a:extLst>
            <a:ext uri="{FF2B5EF4-FFF2-40B4-BE49-F238E27FC236}">
              <a16:creationId xmlns:a16="http://schemas.microsoft.com/office/drawing/2014/main" xmlns="" id="{00000000-0008-0000-0600-000092010000}"/>
            </a:ext>
          </a:extLst>
        </xdr:cNvPr>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119044</xdr:rowOff>
    </xdr:from>
    <xdr:to>
      <xdr:col>55</xdr:col>
      <xdr:colOff>0</xdr:colOff>
      <xdr:row>79</xdr:row>
      <xdr:rowOff>75949</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9639300" y="13492144"/>
          <a:ext cx="838200" cy="12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a:extLst>
            <a:ext uri="{FF2B5EF4-FFF2-40B4-BE49-F238E27FC236}">
              <a16:creationId xmlns:a16="http://schemas.microsoft.com/office/drawing/2014/main" xmlns="" id="{00000000-0008-0000-0600-000095010000}"/>
            </a:ext>
          </a:extLst>
        </xdr:cNvPr>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48547</xdr:rowOff>
    </xdr:from>
    <xdr:to>
      <xdr:col>50</xdr:col>
      <xdr:colOff>114300</xdr:colOff>
      <xdr:row>78</xdr:row>
      <xdr:rowOff>119044</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8750300" y="13421647"/>
          <a:ext cx="889000" cy="7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144979</xdr:rowOff>
    </xdr:from>
    <xdr:to>
      <xdr:col>45</xdr:col>
      <xdr:colOff>177800</xdr:colOff>
      <xdr:row>78</xdr:row>
      <xdr:rowOff>48547</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7861300" y="13346629"/>
          <a:ext cx="889000" cy="7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122107</xdr:rowOff>
    </xdr:from>
    <xdr:ext cx="59901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450795" y="134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54394</xdr:rowOff>
    </xdr:from>
    <xdr:ext cx="59901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561795" y="1342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25149</xdr:rowOff>
    </xdr:from>
    <xdr:to>
      <xdr:col>55</xdr:col>
      <xdr:colOff>50800</xdr:colOff>
      <xdr:row>79</xdr:row>
      <xdr:rowOff>126749</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10426700" y="135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111526</xdr:rowOff>
    </xdr:from>
    <xdr:ext cx="534377" cy="259045"/>
    <xdr:sp macro="" textlink="">
      <xdr:nvSpPr>
        <xdr:cNvPr id="421" name="普通建設事業費 （ うち新規整備　）該当値テキスト">
          <a:extLst>
            <a:ext uri="{FF2B5EF4-FFF2-40B4-BE49-F238E27FC236}">
              <a16:creationId xmlns:a16="http://schemas.microsoft.com/office/drawing/2014/main" xmlns="" id="{00000000-0008-0000-0600-0000A5010000}"/>
            </a:ext>
          </a:extLst>
        </xdr:cNvPr>
        <xdr:cNvSpPr txBox="1"/>
      </xdr:nvSpPr>
      <xdr:spPr>
        <a:xfrm>
          <a:off x="10528300" y="1348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68244</xdr:rowOff>
    </xdr:from>
    <xdr:to>
      <xdr:col>50</xdr:col>
      <xdr:colOff>165100</xdr:colOff>
      <xdr:row>78</xdr:row>
      <xdr:rowOff>169844</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9588500" y="1344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160971</xdr:rowOff>
    </xdr:from>
    <xdr:ext cx="534377"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9372111" y="13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169197</xdr:rowOff>
    </xdr:from>
    <xdr:to>
      <xdr:col>46</xdr:col>
      <xdr:colOff>38100</xdr:colOff>
      <xdr:row>78</xdr:row>
      <xdr:rowOff>99347</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8699500" y="1337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115874</xdr:rowOff>
    </xdr:from>
    <xdr:ext cx="59901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8450795" y="13146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94179</xdr:rowOff>
    </xdr:from>
    <xdr:to>
      <xdr:col>41</xdr:col>
      <xdr:colOff>101600</xdr:colOff>
      <xdr:row>78</xdr:row>
      <xdr:rowOff>24329</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7810500" y="132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40856</xdr:rowOff>
    </xdr:from>
    <xdr:ext cx="599010"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7561795" y="1307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xmlns=""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a:extLst>
            <a:ext uri="{FF2B5EF4-FFF2-40B4-BE49-F238E27FC236}">
              <a16:creationId xmlns:a16="http://schemas.microsoft.com/office/drawing/2014/main" xmlns="" id="{00000000-0008-0000-0600-0000C0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a:extLst>
            <a:ext uri="{FF2B5EF4-FFF2-40B4-BE49-F238E27FC236}">
              <a16:creationId xmlns:a16="http://schemas.microsoft.com/office/drawing/2014/main" xmlns="" id="{00000000-0008-0000-0600-0000C2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167711</xdr:rowOff>
    </xdr:from>
    <xdr:to>
      <xdr:col>55</xdr:col>
      <xdr:colOff>0</xdr:colOff>
      <xdr:row>98</xdr:row>
      <xdr:rowOff>12007</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flipV="1">
          <a:off x="9639300" y="16798361"/>
          <a:ext cx="838200" cy="1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a:extLst>
            <a:ext uri="{FF2B5EF4-FFF2-40B4-BE49-F238E27FC236}">
              <a16:creationId xmlns:a16="http://schemas.microsoft.com/office/drawing/2014/main" xmlns="" id="{00000000-0008-0000-0600-0000C5010000}"/>
            </a:ext>
          </a:extLst>
        </xdr:cNvPr>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a:extLst>
            <a:ext uri="{FF2B5EF4-FFF2-40B4-BE49-F238E27FC236}">
              <a16:creationId xmlns:a16="http://schemas.microsoft.com/office/drawing/2014/main" xmlns="" id="{00000000-0008-0000-0600-0000C6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12007</xdr:rowOff>
    </xdr:from>
    <xdr:to>
      <xdr:col>50</xdr:col>
      <xdr:colOff>114300</xdr:colOff>
      <xdr:row>98</xdr:row>
      <xdr:rowOff>16855</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flipV="1">
          <a:off x="8750300" y="16814107"/>
          <a:ext cx="889000" cy="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a:extLst>
            <a:ext uri="{FF2B5EF4-FFF2-40B4-BE49-F238E27FC236}">
              <a16:creationId xmlns:a16="http://schemas.microsoft.com/office/drawing/2014/main" xmlns="" id="{00000000-0008-0000-0600-0000C8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170365</xdr:rowOff>
    </xdr:from>
    <xdr:to>
      <xdr:col>45</xdr:col>
      <xdr:colOff>177800</xdr:colOff>
      <xdr:row>98</xdr:row>
      <xdr:rowOff>16855</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7861300" y="16801015"/>
          <a:ext cx="889000" cy="1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116911</xdr:rowOff>
    </xdr:from>
    <xdr:to>
      <xdr:col>55</xdr:col>
      <xdr:colOff>50800</xdr:colOff>
      <xdr:row>98</xdr:row>
      <xdr:rowOff>47061</xdr:rowOff>
    </xdr:to>
    <xdr:sp macro="" textlink="">
      <xdr:nvSpPr>
        <xdr:cNvPr id="468" name="楕円 467">
          <a:extLst>
            <a:ext uri="{FF2B5EF4-FFF2-40B4-BE49-F238E27FC236}">
              <a16:creationId xmlns:a16="http://schemas.microsoft.com/office/drawing/2014/main" xmlns="" id="{00000000-0008-0000-0600-0000D4010000}"/>
            </a:ext>
          </a:extLst>
        </xdr:cNvPr>
        <xdr:cNvSpPr/>
      </xdr:nvSpPr>
      <xdr:spPr>
        <a:xfrm>
          <a:off x="10426700" y="1674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34927</xdr:rowOff>
    </xdr:from>
    <xdr:ext cx="534377" cy="259045"/>
    <xdr:sp macro="" textlink="">
      <xdr:nvSpPr>
        <xdr:cNvPr id="469" name="普通建設事業費 （ うち更新整備　）該当値テキスト">
          <a:extLst>
            <a:ext uri="{FF2B5EF4-FFF2-40B4-BE49-F238E27FC236}">
              <a16:creationId xmlns:a16="http://schemas.microsoft.com/office/drawing/2014/main" xmlns="" id="{00000000-0008-0000-0600-0000D5010000}"/>
            </a:ext>
          </a:extLst>
        </xdr:cNvPr>
        <xdr:cNvSpPr txBox="1"/>
      </xdr:nvSpPr>
      <xdr:spPr>
        <a:xfrm>
          <a:off x="10528300" y="1666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132657</xdr:rowOff>
    </xdr:from>
    <xdr:to>
      <xdr:col>50</xdr:col>
      <xdr:colOff>165100</xdr:colOff>
      <xdr:row>98</xdr:row>
      <xdr:rowOff>62807</xdr:rowOff>
    </xdr:to>
    <xdr:sp macro="" textlink="">
      <xdr:nvSpPr>
        <xdr:cNvPr id="470" name="楕円 469">
          <a:extLst>
            <a:ext uri="{FF2B5EF4-FFF2-40B4-BE49-F238E27FC236}">
              <a16:creationId xmlns:a16="http://schemas.microsoft.com/office/drawing/2014/main" xmlns="" id="{00000000-0008-0000-0600-0000D6010000}"/>
            </a:ext>
          </a:extLst>
        </xdr:cNvPr>
        <xdr:cNvSpPr/>
      </xdr:nvSpPr>
      <xdr:spPr>
        <a:xfrm>
          <a:off x="9588500" y="1676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53934</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9372111" y="1685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137505</xdr:rowOff>
    </xdr:from>
    <xdr:to>
      <xdr:col>46</xdr:col>
      <xdr:colOff>38100</xdr:colOff>
      <xdr:row>98</xdr:row>
      <xdr:rowOff>67655</xdr:rowOff>
    </xdr:to>
    <xdr:sp macro="" textlink="">
      <xdr:nvSpPr>
        <xdr:cNvPr id="472" name="楕円 471">
          <a:extLst>
            <a:ext uri="{FF2B5EF4-FFF2-40B4-BE49-F238E27FC236}">
              <a16:creationId xmlns:a16="http://schemas.microsoft.com/office/drawing/2014/main" xmlns="" id="{00000000-0008-0000-0600-0000D8010000}"/>
            </a:ext>
          </a:extLst>
        </xdr:cNvPr>
        <xdr:cNvSpPr/>
      </xdr:nvSpPr>
      <xdr:spPr>
        <a:xfrm>
          <a:off x="8699500" y="1676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58782</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483111" y="1686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119565</xdr:rowOff>
    </xdr:from>
    <xdr:to>
      <xdr:col>41</xdr:col>
      <xdr:colOff>101600</xdr:colOff>
      <xdr:row>98</xdr:row>
      <xdr:rowOff>49715</xdr:rowOff>
    </xdr:to>
    <xdr:sp macro="" textlink="">
      <xdr:nvSpPr>
        <xdr:cNvPr id="474" name="楕円 473">
          <a:extLst>
            <a:ext uri="{FF2B5EF4-FFF2-40B4-BE49-F238E27FC236}">
              <a16:creationId xmlns:a16="http://schemas.microsoft.com/office/drawing/2014/main" xmlns="" id="{00000000-0008-0000-0600-0000DA010000}"/>
            </a:ext>
          </a:extLst>
        </xdr:cNvPr>
        <xdr:cNvSpPr/>
      </xdr:nvSpPr>
      <xdr:spPr>
        <a:xfrm>
          <a:off x="7810500" y="1675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40842</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7594111" y="1684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xmlns=""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xmlns=""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xmlns=""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xmlns=""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xmlns=""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xmlns=""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xmlns=""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xmlns=""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xmlns=""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a16="http://schemas.microsoft.com/office/drawing/2014/main" xmlns=""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a:extLst>
            <a:ext uri="{FF2B5EF4-FFF2-40B4-BE49-F238E27FC236}">
              <a16:creationId xmlns:a16="http://schemas.microsoft.com/office/drawing/2014/main" xmlns="" id="{00000000-0008-0000-0600-0000F6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37195</xdr:rowOff>
    </xdr:from>
    <xdr:to>
      <xdr:col>85</xdr:col>
      <xdr:colOff>127000</xdr:colOff>
      <xdr:row>39</xdr:row>
      <xdr:rowOff>43128</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5481300" y="6723745"/>
          <a:ext cx="838200" cy="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a:extLst>
            <a:ext uri="{FF2B5EF4-FFF2-40B4-BE49-F238E27FC236}">
              <a16:creationId xmlns:a16="http://schemas.microsoft.com/office/drawing/2014/main" xmlns="" id="{00000000-0008-0000-0600-0000F9010000}"/>
            </a:ext>
          </a:extLst>
        </xdr:cNvPr>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a:extLst>
            <a:ext uri="{FF2B5EF4-FFF2-40B4-BE49-F238E27FC236}">
              <a16:creationId xmlns:a16="http://schemas.microsoft.com/office/drawing/2014/main" xmlns="" id="{00000000-0008-0000-0600-0000FA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103627</xdr:rowOff>
    </xdr:from>
    <xdr:to>
      <xdr:col>81</xdr:col>
      <xdr:colOff>50800</xdr:colOff>
      <xdr:row>39</xdr:row>
      <xdr:rowOff>37195</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4592300" y="6618727"/>
          <a:ext cx="889000" cy="10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a:extLst>
            <a:ext uri="{FF2B5EF4-FFF2-40B4-BE49-F238E27FC236}">
              <a16:creationId xmlns:a16="http://schemas.microsoft.com/office/drawing/2014/main" xmlns="" id="{00000000-0008-0000-0600-0000FC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103627</xdr:rowOff>
    </xdr:from>
    <xdr:to>
      <xdr:col>76</xdr:col>
      <xdr:colOff>114300</xdr:colOff>
      <xdr:row>39</xdr:row>
      <xdr:rowOff>15242</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flipV="1">
          <a:off x="13703300" y="6618727"/>
          <a:ext cx="889000" cy="8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a:extLst>
            <a:ext uri="{FF2B5EF4-FFF2-40B4-BE49-F238E27FC236}">
              <a16:creationId xmlns:a16="http://schemas.microsoft.com/office/drawing/2014/main" xmlns="" id="{00000000-0008-0000-0600-0000FF010000}"/>
            </a:ext>
          </a:extLst>
        </xdr:cNvPr>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30999</xdr:rowOff>
    </xdr:from>
    <xdr:ext cx="534377"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4325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15242</xdr:rowOff>
    </xdr:from>
    <xdr:to>
      <xdr:col>71</xdr:col>
      <xdr:colOff>177800</xdr:colOff>
      <xdr:row>39</xdr:row>
      <xdr:rowOff>44424</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flipV="1">
          <a:off x="12814300" y="6701792"/>
          <a:ext cx="889000" cy="2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a:extLst>
            <a:ext uri="{FF2B5EF4-FFF2-40B4-BE49-F238E27FC236}">
              <a16:creationId xmlns:a16="http://schemas.microsoft.com/office/drawing/2014/main" xmlns="" id="{00000000-0008-0000-0600-000002020000}"/>
            </a:ext>
          </a:extLst>
        </xdr:cNvPr>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163778</xdr:rowOff>
    </xdr:from>
    <xdr:to>
      <xdr:col>85</xdr:col>
      <xdr:colOff>177800</xdr:colOff>
      <xdr:row>39</xdr:row>
      <xdr:rowOff>93928</xdr:rowOff>
    </xdr:to>
    <xdr:sp macro="" textlink="">
      <xdr:nvSpPr>
        <xdr:cNvPr id="523" name="楕円 522">
          <a:extLst>
            <a:ext uri="{FF2B5EF4-FFF2-40B4-BE49-F238E27FC236}">
              <a16:creationId xmlns:a16="http://schemas.microsoft.com/office/drawing/2014/main" xmlns="" id="{00000000-0008-0000-0600-00000B020000}"/>
            </a:ext>
          </a:extLst>
        </xdr:cNvPr>
        <xdr:cNvSpPr/>
      </xdr:nvSpPr>
      <xdr:spPr>
        <a:xfrm>
          <a:off x="16268700" y="66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78959</xdr:rowOff>
    </xdr:from>
    <xdr:ext cx="378565" cy="259045"/>
    <xdr:sp macro="" textlink="">
      <xdr:nvSpPr>
        <xdr:cNvPr id="524" name="災害復旧事業費該当値テキスト">
          <a:extLst>
            <a:ext uri="{FF2B5EF4-FFF2-40B4-BE49-F238E27FC236}">
              <a16:creationId xmlns:a16="http://schemas.microsoft.com/office/drawing/2014/main" xmlns="" id="{00000000-0008-0000-0600-00000C020000}"/>
            </a:ext>
          </a:extLst>
        </xdr:cNvPr>
        <xdr:cNvSpPr txBox="1"/>
      </xdr:nvSpPr>
      <xdr:spPr>
        <a:xfrm>
          <a:off x="16370300" y="6594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157845</xdr:rowOff>
    </xdr:from>
    <xdr:to>
      <xdr:col>81</xdr:col>
      <xdr:colOff>101600</xdr:colOff>
      <xdr:row>39</xdr:row>
      <xdr:rowOff>87995</xdr:rowOff>
    </xdr:to>
    <xdr:sp macro="" textlink="">
      <xdr:nvSpPr>
        <xdr:cNvPr id="525" name="楕円 524">
          <a:extLst>
            <a:ext uri="{FF2B5EF4-FFF2-40B4-BE49-F238E27FC236}">
              <a16:creationId xmlns:a16="http://schemas.microsoft.com/office/drawing/2014/main" xmlns="" id="{00000000-0008-0000-0600-00000D020000}"/>
            </a:ext>
          </a:extLst>
        </xdr:cNvPr>
        <xdr:cNvSpPr/>
      </xdr:nvSpPr>
      <xdr:spPr>
        <a:xfrm>
          <a:off x="15430500" y="66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79122</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5246428" y="676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52827</xdr:rowOff>
    </xdr:from>
    <xdr:to>
      <xdr:col>76</xdr:col>
      <xdr:colOff>165100</xdr:colOff>
      <xdr:row>38</xdr:row>
      <xdr:rowOff>154427</xdr:rowOff>
    </xdr:to>
    <xdr:sp macro="" textlink="">
      <xdr:nvSpPr>
        <xdr:cNvPr id="527" name="楕円 526">
          <a:extLst>
            <a:ext uri="{FF2B5EF4-FFF2-40B4-BE49-F238E27FC236}">
              <a16:creationId xmlns:a16="http://schemas.microsoft.com/office/drawing/2014/main" xmlns="" id="{00000000-0008-0000-0600-00000F020000}"/>
            </a:ext>
          </a:extLst>
        </xdr:cNvPr>
        <xdr:cNvSpPr/>
      </xdr:nvSpPr>
      <xdr:spPr>
        <a:xfrm>
          <a:off x="14541500" y="656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170954</xdr:rowOff>
    </xdr:from>
    <xdr:ext cx="534377"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4325111" y="634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135892</xdr:rowOff>
    </xdr:from>
    <xdr:to>
      <xdr:col>72</xdr:col>
      <xdr:colOff>38100</xdr:colOff>
      <xdr:row>39</xdr:row>
      <xdr:rowOff>66042</xdr:rowOff>
    </xdr:to>
    <xdr:sp macro="" textlink="">
      <xdr:nvSpPr>
        <xdr:cNvPr id="529" name="楕円 528">
          <a:extLst>
            <a:ext uri="{FF2B5EF4-FFF2-40B4-BE49-F238E27FC236}">
              <a16:creationId xmlns:a16="http://schemas.microsoft.com/office/drawing/2014/main" xmlns="" id="{00000000-0008-0000-0600-000011020000}"/>
            </a:ext>
          </a:extLst>
        </xdr:cNvPr>
        <xdr:cNvSpPr/>
      </xdr:nvSpPr>
      <xdr:spPr>
        <a:xfrm>
          <a:off x="13652500" y="665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57169</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3468428" y="674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165074</xdr:rowOff>
    </xdr:from>
    <xdr:to>
      <xdr:col>67</xdr:col>
      <xdr:colOff>101600</xdr:colOff>
      <xdr:row>39</xdr:row>
      <xdr:rowOff>95224</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2763500" y="66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86351</xdr:rowOff>
    </xdr:from>
    <xdr:ext cx="249299"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689650" y="67729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xmlns=""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xmlns=""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xmlns=""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xmlns=""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xmlns=""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xmlns=""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xmlns=""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xmlns=""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a:extLst>
            <a:ext uri="{FF2B5EF4-FFF2-40B4-BE49-F238E27FC236}">
              <a16:creationId xmlns:a16="http://schemas.microsoft.com/office/drawing/2014/main" xmlns="" id="{00000000-0008-0000-0600-00002B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a:extLst>
            <a:ext uri="{FF2B5EF4-FFF2-40B4-BE49-F238E27FC236}">
              <a16:creationId xmlns:a16="http://schemas.microsoft.com/office/drawing/2014/main" xmlns="" id="{00000000-0008-0000-0600-00002D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a:extLst>
            <a:ext uri="{FF2B5EF4-FFF2-40B4-BE49-F238E27FC236}">
              <a16:creationId xmlns:a16="http://schemas.microsoft.com/office/drawing/2014/main" xmlns="" id="{00000000-0008-0000-0600-000030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a:extLst>
            <a:ext uri="{FF2B5EF4-FFF2-40B4-BE49-F238E27FC236}">
              <a16:creationId xmlns:a16="http://schemas.microsoft.com/office/drawing/2014/main" xmlns="" id="{00000000-0008-0000-0600-000031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a:extLst>
            <a:ext uri="{FF2B5EF4-FFF2-40B4-BE49-F238E27FC236}">
              <a16:creationId xmlns:a16="http://schemas.microsoft.com/office/drawing/2014/main" xmlns="" id="{00000000-0008-0000-0600-000033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a:extLst>
            <a:ext uri="{FF2B5EF4-FFF2-40B4-BE49-F238E27FC236}">
              <a16:creationId xmlns:a16="http://schemas.microsoft.com/office/drawing/2014/main" xmlns="" id="{00000000-0008-0000-0600-000036020000}"/>
            </a:ext>
          </a:extLst>
        </xdr:cNvPr>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a16="http://schemas.microsoft.com/office/drawing/2014/main" xmlns=""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a:extLst>
            <a:ext uri="{FF2B5EF4-FFF2-40B4-BE49-F238E27FC236}">
              <a16:creationId xmlns:a16="http://schemas.microsoft.com/office/drawing/2014/main" xmlns="" id="{00000000-0008-0000-0600-000043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a16="http://schemas.microsoft.com/office/drawing/2014/main" xmlns=""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xmlns=""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xmlns=""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xmlns=""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a:extLst>
            <a:ext uri="{FF2B5EF4-FFF2-40B4-BE49-F238E27FC236}">
              <a16:creationId xmlns:a16="http://schemas.microsoft.com/office/drawing/2014/main" xmlns="" id="{00000000-0008-0000-0600-000064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a:extLst>
            <a:ext uri="{FF2B5EF4-FFF2-40B4-BE49-F238E27FC236}">
              <a16:creationId xmlns:a16="http://schemas.microsoft.com/office/drawing/2014/main" xmlns="" id="{00000000-0008-0000-0600-000066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6961</xdr:rowOff>
    </xdr:from>
    <xdr:to>
      <xdr:col>85</xdr:col>
      <xdr:colOff>127000</xdr:colOff>
      <xdr:row>78</xdr:row>
      <xdr:rowOff>29879</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flipV="1">
          <a:off x="15481300" y="13380061"/>
          <a:ext cx="838200" cy="2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a:extLst>
            <a:ext uri="{FF2B5EF4-FFF2-40B4-BE49-F238E27FC236}">
              <a16:creationId xmlns:a16="http://schemas.microsoft.com/office/drawing/2014/main" xmlns="" id="{00000000-0008-0000-0600-000069020000}"/>
            </a:ext>
          </a:extLst>
        </xdr:cNvPr>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a:extLst>
            <a:ext uri="{FF2B5EF4-FFF2-40B4-BE49-F238E27FC236}">
              <a16:creationId xmlns:a16="http://schemas.microsoft.com/office/drawing/2014/main" xmlns="" id="{00000000-0008-0000-0600-00006A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63311</xdr:rowOff>
    </xdr:from>
    <xdr:to>
      <xdr:col>81</xdr:col>
      <xdr:colOff>50800</xdr:colOff>
      <xdr:row>78</xdr:row>
      <xdr:rowOff>29879</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4592300" y="13093511"/>
          <a:ext cx="889000" cy="30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63311</xdr:rowOff>
    </xdr:from>
    <xdr:to>
      <xdr:col>76</xdr:col>
      <xdr:colOff>114300</xdr:colOff>
      <xdr:row>78</xdr:row>
      <xdr:rowOff>19714</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flipV="1">
          <a:off x="13703300" y="13093511"/>
          <a:ext cx="889000" cy="29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150674</xdr:rowOff>
    </xdr:from>
    <xdr:ext cx="599010"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4292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19714</xdr:rowOff>
    </xdr:from>
    <xdr:to>
      <xdr:col>71</xdr:col>
      <xdr:colOff>177800</xdr:colOff>
      <xdr:row>78</xdr:row>
      <xdr:rowOff>20115</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2814300" y="13392814"/>
          <a:ext cx="889000" cy="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127611</xdr:rowOff>
    </xdr:from>
    <xdr:to>
      <xdr:col>85</xdr:col>
      <xdr:colOff>177800</xdr:colOff>
      <xdr:row>78</xdr:row>
      <xdr:rowOff>57761</xdr:rowOff>
    </xdr:to>
    <xdr:sp macro="" textlink="">
      <xdr:nvSpPr>
        <xdr:cNvPr id="635" name="楕円 634">
          <a:extLst>
            <a:ext uri="{FF2B5EF4-FFF2-40B4-BE49-F238E27FC236}">
              <a16:creationId xmlns:a16="http://schemas.microsoft.com/office/drawing/2014/main" xmlns="" id="{00000000-0008-0000-0600-00007B020000}"/>
            </a:ext>
          </a:extLst>
        </xdr:cNvPr>
        <xdr:cNvSpPr/>
      </xdr:nvSpPr>
      <xdr:spPr>
        <a:xfrm>
          <a:off x="16268700" y="133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106038</xdr:rowOff>
    </xdr:from>
    <xdr:ext cx="599010" cy="259045"/>
    <xdr:sp macro="" textlink="">
      <xdr:nvSpPr>
        <xdr:cNvPr id="636" name="公債費該当値テキスト">
          <a:extLst>
            <a:ext uri="{FF2B5EF4-FFF2-40B4-BE49-F238E27FC236}">
              <a16:creationId xmlns:a16="http://schemas.microsoft.com/office/drawing/2014/main" xmlns="" id="{00000000-0008-0000-0600-00007C020000}"/>
            </a:ext>
          </a:extLst>
        </xdr:cNvPr>
        <xdr:cNvSpPr txBox="1"/>
      </xdr:nvSpPr>
      <xdr:spPr>
        <a:xfrm>
          <a:off x="16370300" y="13307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150529</xdr:rowOff>
    </xdr:from>
    <xdr:to>
      <xdr:col>81</xdr:col>
      <xdr:colOff>101600</xdr:colOff>
      <xdr:row>78</xdr:row>
      <xdr:rowOff>80679</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5430500" y="1335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71806</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5214111" y="1344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12511</xdr:rowOff>
    </xdr:from>
    <xdr:to>
      <xdr:col>76</xdr:col>
      <xdr:colOff>165100</xdr:colOff>
      <xdr:row>76</xdr:row>
      <xdr:rowOff>114111</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4541500" y="1304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130639</xdr:rowOff>
    </xdr:from>
    <xdr:ext cx="59901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4292795" y="1281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140364</xdr:rowOff>
    </xdr:from>
    <xdr:to>
      <xdr:col>72</xdr:col>
      <xdr:colOff>38100</xdr:colOff>
      <xdr:row>78</xdr:row>
      <xdr:rowOff>70514</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3652500" y="1334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61641</xdr:rowOff>
    </xdr:from>
    <xdr:ext cx="59901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403795" y="13434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140765</xdr:rowOff>
    </xdr:from>
    <xdr:to>
      <xdr:col>67</xdr:col>
      <xdr:colOff>101600</xdr:colOff>
      <xdr:row>78</xdr:row>
      <xdr:rowOff>70915</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2763500" y="1334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62042</xdr:rowOff>
    </xdr:from>
    <xdr:ext cx="59901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2514795" y="13435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xmlns=""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xmlns=""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xmlns=""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a:extLst>
            <a:ext uri="{FF2B5EF4-FFF2-40B4-BE49-F238E27FC236}">
              <a16:creationId xmlns:a16="http://schemas.microsoft.com/office/drawing/2014/main" xmlns="" id="{00000000-0008-0000-0600-00009B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a:extLst>
            <a:ext uri="{FF2B5EF4-FFF2-40B4-BE49-F238E27FC236}">
              <a16:creationId xmlns:a16="http://schemas.microsoft.com/office/drawing/2014/main" xmlns="" id="{00000000-0008-0000-0600-00009D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148580</xdr:rowOff>
    </xdr:from>
    <xdr:to>
      <xdr:col>85</xdr:col>
      <xdr:colOff>127000</xdr:colOff>
      <xdr:row>98</xdr:row>
      <xdr:rowOff>6809</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5481300" y="16779230"/>
          <a:ext cx="838200" cy="2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a:extLst>
            <a:ext uri="{FF2B5EF4-FFF2-40B4-BE49-F238E27FC236}">
              <a16:creationId xmlns:a16="http://schemas.microsoft.com/office/drawing/2014/main" xmlns="" id="{00000000-0008-0000-0600-0000A0020000}"/>
            </a:ext>
          </a:extLst>
        </xdr:cNvPr>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a:extLst>
            <a:ext uri="{FF2B5EF4-FFF2-40B4-BE49-F238E27FC236}">
              <a16:creationId xmlns:a16="http://schemas.microsoft.com/office/drawing/2014/main" xmlns="" id="{00000000-0008-0000-0600-0000A1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148580</xdr:rowOff>
    </xdr:from>
    <xdr:to>
      <xdr:col>81</xdr:col>
      <xdr:colOff>50800</xdr:colOff>
      <xdr:row>98</xdr:row>
      <xdr:rowOff>65019</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flipV="1">
          <a:off x="14592300" y="16779230"/>
          <a:ext cx="889000" cy="8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a:extLst>
            <a:ext uri="{FF2B5EF4-FFF2-40B4-BE49-F238E27FC236}">
              <a16:creationId xmlns:a16="http://schemas.microsoft.com/office/drawing/2014/main" xmlns="" id="{00000000-0008-0000-0600-0000A3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65019</xdr:rowOff>
    </xdr:from>
    <xdr:to>
      <xdr:col>76</xdr:col>
      <xdr:colOff>114300</xdr:colOff>
      <xdr:row>98</xdr:row>
      <xdr:rowOff>100265</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flipV="1">
          <a:off x="13703300" y="16867119"/>
          <a:ext cx="889000" cy="3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a:extLst>
            <a:ext uri="{FF2B5EF4-FFF2-40B4-BE49-F238E27FC236}">
              <a16:creationId xmlns:a16="http://schemas.microsoft.com/office/drawing/2014/main" xmlns="" id="{00000000-0008-0000-0600-0000A6020000}"/>
            </a:ext>
          </a:extLst>
        </xdr:cNvPr>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99203</xdr:rowOff>
    </xdr:from>
    <xdr:to>
      <xdr:col>71</xdr:col>
      <xdr:colOff>177800</xdr:colOff>
      <xdr:row>98</xdr:row>
      <xdr:rowOff>100265</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2814300" y="16901303"/>
          <a:ext cx="8890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127459</xdr:rowOff>
    </xdr:from>
    <xdr:to>
      <xdr:col>85</xdr:col>
      <xdr:colOff>177800</xdr:colOff>
      <xdr:row>98</xdr:row>
      <xdr:rowOff>57609</xdr:rowOff>
    </xdr:to>
    <xdr:sp macro="" textlink="">
      <xdr:nvSpPr>
        <xdr:cNvPr id="690" name="楕円 689">
          <a:extLst>
            <a:ext uri="{FF2B5EF4-FFF2-40B4-BE49-F238E27FC236}">
              <a16:creationId xmlns:a16="http://schemas.microsoft.com/office/drawing/2014/main" xmlns="" id="{00000000-0008-0000-0600-0000B2020000}"/>
            </a:ext>
          </a:extLst>
        </xdr:cNvPr>
        <xdr:cNvSpPr/>
      </xdr:nvSpPr>
      <xdr:spPr>
        <a:xfrm>
          <a:off x="16268700" y="1675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150336</xdr:rowOff>
    </xdr:from>
    <xdr:ext cx="599010" cy="259045"/>
    <xdr:sp macro="" textlink="">
      <xdr:nvSpPr>
        <xdr:cNvPr id="691" name="積立金該当値テキスト">
          <a:extLst>
            <a:ext uri="{FF2B5EF4-FFF2-40B4-BE49-F238E27FC236}">
              <a16:creationId xmlns:a16="http://schemas.microsoft.com/office/drawing/2014/main" xmlns="" id="{00000000-0008-0000-0600-0000B3020000}"/>
            </a:ext>
          </a:extLst>
        </xdr:cNvPr>
        <xdr:cNvSpPr txBox="1"/>
      </xdr:nvSpPr>
      <xdr:spPr>
        <a:xfrm>
          <a:off x="16370300" y="16609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97780</xdr:rowOff>
    </xdr:from>
    <xdr:to>
      <xdr:col>81</xdr:col>
      <xdr:colOff>101600</xdr:colOff>
      <xdr:row>98</xdr:row>
      <xdr:rowOff>27930</xdr:rowOff>
    </xdr:to>
    <xdr:sp macro="" textlink="">
      <xdr:nvSpPr>
        <xdr:cNvPr id="692" name="楕円 691">
          <a:extLst>
            <a:ext uri="{FF2B5EF4-FFF2-40B4-BE49-F238E27FC236}">
              <a16:creationId xmlns:a16="http://schemas.microsoft.com/office/drawing/2014/main" xmlns="" id="{00000000-0008-0000-0600-0000B4020000}"/>
            </a:ext>
          </a:extLst>
        </xdr:cNvPr>
        <xdr:cNvSpPr/>
      </xdr:nvSpPr>
      <xdr:spPr>
        <a:xfrm>
          <a:off x="15430500" y="1672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44457</xdr:rowOff>
    </xdr:from>
    <xdr:ext cx="59901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5181795" y="16503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14219</xdr:rowOff>
    </xdr:from>
    <xdr:to>
      <xdr:col>76</xdr:col>
      <xdr:colOff>165100</xdr:colOff>
      <xdr:row>98</xdr:row>
      <xdr:rowOff>115819</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4541500" y="168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132346</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325111" y="165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49465</xdr:rowOff>
    </xdr:from>
    <xdr:to>
      <xdr:col>72</xdr:col>
      <xdr:colOff>38100</xdr:colOff>
      <xdr:row>98</xdr:row>
      <xdr:rowOff>151065</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3652500" y="1685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142192</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3436111" y="1694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48403</xdr:rowOff>
    </xdr:from>
    <xdr:to>
      <xdr:col>67</xdr:col>
      <xdr:colOff>101600</xdr:colOff>
      <xdr:row>98</xdr:row>
      <xdr:rowOff>150003</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2763500" y="1685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141130</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2547111" y="1694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xmlns=""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xmlns=""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xmlns=""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xmlns=""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xmlns=""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a:extLst>
            <a:ext uri="{FF2B5EF4-FFF2-40B4-BE49-F238E27FC236}">
              <a16:creationId xmlns:a16="http://schemas.microsoft.com/office/drawing/2014/main" xmlns="" id="{00000000-0008-0000-0600-0000D2020000}"/>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a:extLst>
            <a:ext uri="{FF2B5EF4-FFF2-40B4-BE49-F238E27FC236}">
              <a16:creationId xmlns:a16="http://schemas.microsoft.com/office/drawing/2014/main" xmlns="" id="{00000000-0008-0000-0600-0000D402000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139197</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21323300" y="6654297"/>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a:extLst>
            <a:ext uri="{FF2B5EF4-FFF2-40B4-BE49-F238E27FC236}">
              <a16:creationId xmlns:a16="http://schemas.microsoft.com/office/drawing/2014/main" xmlns="" id="{00000000-0008-0000-0600-0000D7020000}"/>
            </a:ext>
          </a:extLst>
        </xdr:cNvPr>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a:extLst>
            <a:ext uri="{FF2B5EF4-FFF2-40B4-BE49-F238E27FC236}">
              <a16:creationId xmlns:a16="http://schemas.microsoft.com/office/drawing/2014/main" xmlns="" id="{00000000-0008-0000-0600-0000D8020000}"/>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139197</xdr:rowOff>
    </xdr:from>
    <xdr:to>
      <xdr:col>111</xdr:col>
      <xdr:colOff>177800</xdr:colOff>
      <xdr:row>38</xdr:row>
      <xdr:rowOff>139220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flipV="1">
          <a:off x="20434300" y="6654297"/>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a:extLst>
            <a:ext uri="{FF2B5EF4-FFF2-40B4-BE49-F238E27FC236}">
              <a16:creationId xmlns:a16="http://schemas.microsoft.com/office/drawing/2014/main" xmlns="" id="{00000000-0008-0000-0600-0000DA020000}"/>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134396</xdr:rowOff>
    </xdr:from>
    <xdr:to>
      <xdr:col>107</xdr:col>
      <xdr:colOff>50800</xdr:colOff>
      <xdr:row>38</xdr:row>
      <xdr:rowOff>139220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9545300" y="6649496"/>
          <a:ext cx="889000" cy="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a:extLst>
            <a:ext uri="{FF2B5EF4-FFF2-40B4-BE49-F238E27FC236}">
              <a16:creationId xmlns:a16="http://schemas.microsoft.com/office/drawing/2014/main" xmlns="" id="{00000000-0008-0000-0600-0000DD020000}"/>
            </a:ext>
          </a:extLst>
        </xdr:cNvPr>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134396</xdr:rowOff>
    </xdr:from>
    <xdr:to>
      <xdr:col>102</xdr:col>
      <xdr:colOff>114300</xdr:colOff>
      <xdr:row>38</xdr:row>
      <xdr:rowOff>139220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flipV="1">
          <a:off x="18656300" y="6649496"/>
          <a:ext cx="889000" cy="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a:extLst>
            <a:ext uri="{FF2B5EF4-FFF2-40B4-BE49-F238E27FC236}">
              <a16:creationId xmlns:a16="http://schemas.microsoft.com/office/drawing/2014/main" xmlns="" id="{00000000-0008-0000-0600-0000E0020000}"/>
            </a:ext>
          </a:extLst>
        </xdr:cNvPr>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a16="http://schemas.microsoft.com/office/drawing/2014/main" xmlns=""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a:extLst>
            <a:ext uri="{FF2B5EF4-FFF2-40B4-BE49-F238E27FC236}">
              <a16:creationId xmlns:a16="http://schemas.microsoft.com/office/drawing/2014/main" xmlns="" id="{00000000-0008-0000-0600-0000EA020000}"/>
            </a:ext>
          </a:extLst>
        </xdr:cNvPr>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88397</xdr:rowOff>
    </xdr:from>
    <xdr:to>
      <xdr:col>112</xdr:col>
      <xdr:colOff>38100</xdr:colOff>
      <xdr:row>39</xdr:row>
      <xdr:rowOff>18547</xdr:rowOff>
    </xdr:to>
    <xdr:sp macro="" textlink="">
      <xdr:nvSpPr>
        <xdr:cNvPr id="747" name="楕円 746">
          <a:extLst>
            <a:ext uri="{FF2B5EF4-FFF2-40B4-BE49-F238E27FC236}">
              <a16:creationId xmlns:a16="http://schemas.microsoft.com/office/drawing/2014/main" xmlns="" id="{00000000-0008-0000-0600-0000EB020000}"/>
            </a:ext>
          </a:extLst>
        </xdr:cNvPr>
        <xdr:cNvSpPr/>
      </xdr:nvSpPr>
      <xdr:spPr>
        <a:xfrm>
          <a:off x="21272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9674</xdr:rowOff>
    </xdr:from>
    <xdr:ext cx="313932"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1166333" y="6696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88420</xdr:rowOff>
    </xdr:from>
    <xdr:to>
      <xdr:col>107</xdr:col>
      <xdr:colOff>101600</xdr:colOff>
      <xdr:row>39</xdr:row>
      <xdr:rowOff>18570</xdr:rowOff>
    </xdr:to>
    <xdr:sp macro="" textlink="">
      <xdr:nvSpPr>
        <xdr:cNvPr id="749" name="楕円 748">
          <a:extLst>
            <a:ext uri="{FF2B5EF4-FFF2-40B4-BE49-F238E27FC236}">
              <a16:creationId xmlns:a16="http://schemas.microsoft.com/office/drawing/2014/main" xmlns="" id="{00000000-0008-0000-0600-0000ED020000}"/>
            </a:ext>
          </a:extLst>
        </xdr:cNvPr>
        <xdr:cNvSpPr/>
      </xdr:nvSpPr>
      <xdr:spPr>
        <a:xfrm>
          <a:off x="20383500" y="66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9697</xdr:rowOff>
    </xdr:from>
    <xdr:ext cx="313932"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0277333" y="66962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83596</xdr:rowOff>
    </xdr:from>
    <xdr:to>
      <xdr:col>102</xdr:col>
      <xdr:colOff>165100</xdr:colOff>
      <xdr:row>39</xdr:row>
      <xdr:rowOff>13746</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19494500" y="659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4873</xdr:rowOff>
    </xdr:from>
    <xdr:ext cx="378565"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9356017" y="6691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88420</xdr:rowOff>
    </xdr:from>
    <xdr:to>
      <xdr:col>98</xdr:col>
      <xdr:colOff>38100</xdr:colOff>
      <xdr:row>39</xdr:row>
      <xdr:rowOff>18570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18605500" y="66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9697</xdr:rowOff>
    </xdr:from>
    <xdr:ext cx="313932"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99333" y="66962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xmlns=""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xmlns=""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xmlns=""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xmlns=""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xmlns=""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xmlns=""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xmlns=""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xmlns=""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a:extLst>
            <a:ext uri="{FF2B5EF4-FFF2-40B4-BE49-F238E27FC236}">
              <a16:creationId xmlns:a16="http://schemas.microsoft.com/office/drawing/2014/main" xmlns="" id="{00000000-0008-0000-0600-00000D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33413</xdr:rowOff>
    </xdr:from>
    <xdr:to>
      <xdr:col>116</xdr:col>
      <xdr:colOff>63500</xdr:colOff>
      <xdr:row>59</xdr:row>
      <xdr:rowOff>37046</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21323300" y="10148963"/>
          <a:ext cx="838200" cy="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a:extLst>
            <a:ext uri="{FF2B5EF4-FFF2-40B4-BE49-F238E27FC236}">
              <a16:creationId xmlns:a16="http://schemas.microsoft.com/office/drawing/2014/main" xmlns="" id="{00000000-0008-0000-0600-000010030000}"/>
            </a:ext>
          </a:extLst>
        </xdr:cNvPr>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a:extLst>
            <a:ext uri="{FF2B5EF4-FFF2-40B4-BE49-F238E27FC236}">
              <a16:creationId xmlns:a16="http://schemas.microsoft.com/office/drawing/2014/main" xmlns="" id="{00000000-0008-0000-0600-000011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32614</xdr:rowOff>
    </xdr:from>
    <xdr:to>
      <xdr:col>111</xdr:col>
      <xdr:colOff>177800</xdr:colOff>
      <xdr:row>59</xdr:row>
      <xdr:rowOff>33413</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20434300" y="10148164"/>
          <a:ext cx="889000" cy="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a:extLst>
            <a:ext uri="{FF2B5EF4-FFF2-40B4-BE49-F238E27FC236}">
              <a16:creationId xmlns:a16="http://schemas.microsoft.com/office/drawing/2014/main" xmlns="" id="{00000000-0008-0000-0600-000013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21996</xdr:rowOff>
    </xdr:from>
    <xdr:to>
      <xdr:col>107</xdr:col>
      <xdr:colOff>50800</xdr:colOff>
      <xdr:row>59</xdr:row>
      <xdr:rowOff>32614</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9545300" y="10137546"/>
          <a:ext cx="889000" cy="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a:extLst>
            <a:ext uri="{FF2B5EF4-FFF2-40B4-BE49-F238E27FC236}">
              <a16:creationId xmlns:a16="http://schemas.microsoft.com/office/drawing/2014/main" xmlns="" id="{00000000-0008-0000-0600-000016030000}"/>
            </a:ext>
          </a:extLst>
        </xdr:cNvPr>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21996</xdr:rowOff>
    </xdr:from>
    <xdr:to>
      <xdr:col>102</xdr:col>
      <xdr:colOff>114300</xdr:colOff>
      <xdr:row>59</xdr:row>
      <xdr:rowOff>25451</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flipV="1">
          <a:off x="18656300" y="10137546"/>
          <a:ext cx="889000" cy="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157696</xdr:rowOff>
    </xdr:from>
    <xdr:to>
      <xdr:col>116</xdr:col>
      <xdr:colOff>114300</xdr:colOff>
      <xdr:row>59</xdr:row>
      <xdr:rowOff>87846</xdr:rowOff>
    </xdr:to>
    <xdr:sp macro="" textlink="">
      <xdr:nvSpPr>
        <xdr:cNvPr id="802" name="楕円 801">
          <a:extLst>
            <a:ext uri="{FF2B5EF4-FFF2-40B4-BE49-F238E27FC236}">
              <a16:creationId xmlns:a16="http://schemas.microsoft.com/office/drawing/2014/main" xmlns="" id="{00000000-0008-0000-0600-000022030000}"/>
            </a:ext>
          </a:extLst>
        </xdr:cNvPr>
        <xdr:cNvSpPr/>
      </xdr:nvSpPr>
      <xdr:spPr>
        <a:xfrm>
          <a:off x="22110700" y="101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72623</xdr:rowOff>
    </xdr:from>
    <xdr:ext cx="378565" cy="259045"/>
    <xdr:sp macro="" textlink="">
      <xdr:nvSpPr>
        <xdr:cNvPr id="803" name="貸付金該当値テキスト">
          <a:extLst>
            <a:ext uri="{FF2B5EF4-FFF2-40B4-BE49-F238E27FC236}">
              <a16:creationId xmlns:a16="http://schemas.microsoft.com/office/drawing/2014/main" xmlns="" id="{00000000-0008-0000-0600-000023030000}"/>
            </a:ext>
          </a:extLst>
        </xdr:cNvPr>
        <xdr:cNvSpPr txBox="1"/>
      </xdr:nvSpPr>
      <xdr:spPr>
        <a:xfrm>
          <a:off x="22212300" y="10016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154063</xdr:rowOff>
    </xdr:from>
    <xdr:to>
      <xdr:col>112</xdr:col>
      <xdr:colOff>38100</xdr:colOff>
      <xdr:row>59</xdr:row>
      <xdr:rowOff>84213</xdr:rowOff>
    </xdr:to>
    <xdr:sp macro="" textlink="">
      <xdr:nvSpPr>
        <xdr:cNvPr id="804" name="楕円 803">
          <a:extLst>
            <a:ext uri="{FF2B5EF4-FFF2-40B4-BE49-F238E27FC236}">
              <a16:creationId xmlns:a16="http://schemas.microsoft.com/office/drawing/2014/main" xmlns="" id="{00000000-0008-0000-0600-000024030000}"/>
            </a:ext>
          </a:extLst>
        </xdr:cNvPr>
        <xdr:cNvSpPr/>
      </xdr:nvSpPr>
      <xdr:spPr>
        <a:xfrm>
          <a:off x="21272500" y="1009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75340</xdr:rowOff>
    </xdr:from>
    <xdr:ext cx="378565"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1134017" y="10190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153264</xdr:rowOff>
    </xdr:from>
    <xdr:to>
      <xdr:col>107</xdr:col>
      <xdr:colOff>101600</xdr:colOff>
      <xdr:row>59</xdr:row>
      <xdr:rowOff>83414</xdr:rowOff>
    </xdr:to>
    <xdr:sp macro="" textlink="">
      <xdr:nvSpPr>
        <xdr:cNvPr id="806" name="楕円 805">
          <a:extLst>
            <a:ext uri="{FF2B5EF4-FFF2-40B4-BE49-F238E27FC236}">
              <a16:creationId xmlns:a16="http://schemas.microsoft.com/office/drawing/2014/main" xmlns="" id="{00000000-0008-0000-0600-000026030000}"/>
            </a:ext>
          </a:extLst>
        </xdr:cNvPr>
        <xdr:cNvSpPr/>
      </xdr:nvSpPr>
      <xdr:spPr>
        <a:xfrm>
          <a:off x="20383500" y="1009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74541</xdr:rowOff>
    </xdr:from>
    <xdr:ext cx="378565"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0245017" y="10190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142646</xdr:rowOff>
    </xdr:from>
    <xdr:to>
      <xdr:col>102</xdr:col>
      <xdr:colOff>165100</xdr:colOff>
      <xdr:row>59</xdr:row>
      <xdr:rowOff>72796</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19494500" y="1008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63923</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9310428" y="1017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146101</xdr:rowOff>
    </xdr:from>
    <xdr:to>
      <xdr:col>98</xdr:col>
      <xdr:colOff>38100</xdr:colOff>
      <xdr:row>59</xdr:row>
      <xdr:rowOff>76251</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18605500" y="1009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67378</xdr:rowOff>
    </xdr:from>
    <xdr:ext cx="469744"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421428" y="1018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xmlns=""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xmlns=""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xmlns=""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xmlns=""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xmlns=""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xmlns=""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a:extLst>
            <a:ext uri="{FF2B5EF4-FFF2-40B4-BE49-F238E27FC236}">
              <a16:creationId xmlns:a16="http://schemas.microsoft.com/office/drawing/2014/main" xmlns="" id="{00000000-0008-0000-0600-000044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a:extLst>
            <a:ext uri="{FF2B5EF4-FFF2-40B4-BE49-F238E27FC236}">
              <a16:creationId xmlns:a16="http://schemas.microsoft.com/office/drawing/2014/main" xmlns="" id="{00000000-0008-0000-0600-000046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161871</xdr:rowOff>
    </xdr:from>
    <xdr:to>
      <xdr:col>116</xdr:col>
      <xdr:colOff>63500</xdr:colOff>
      <xdr:row>77</xdr:row>
      <xdr:rowOff>166853</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flipV="1">
          <a:off x="21323300" y="13363521"/>
          <a:ext cx="838200" cy="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a:extLst>
            <a:ext uri="{FF2B5EF4-FFF2-40B4-BE49-F238E27FC236}">
              <a16:creationId xmlns:a16="http://schemas.microsoft.com/office/drawing/2014/main" xmlns="" id="{00000000-0008-0000-0600-000049030000}"/>
            </a:ext>
          </a:extLst>
        </xdr:cNvPr>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a:extLst>
            <a:ext uri="{FF2B5EF4-FFF2-40B4-BE49-F238E27FC236}">
              <a16:creationId xmlns:a16="http://schemas.microsoft.com/office/drawing/2014/main" xmlns="" id="{00000000-0008-0000-0600-00004A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110401</xdr:rowOff>
    </xdr:from>
    <xdr:to>
      <xdr:col>111</xdr:col>
      <xdr:colOff>177800</xdr:colOff>
      <xdr:row>77</xdr:row>
      <xdr:rowOff>166853</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20434300" y="13312051"/>
          <a:ext cx="889000" cy="5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a:extLst>
            <a:ext uri="{FF2B5EF4-FFF2-40B4-BE49-F238E27FC236}">
              <a16:creationId xmlns:a16="http://schemas.microsoft.com/office/drawing/2014/main" xmlns="" id="{00000000-0008-0000-0600-00004C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110401</xdr:rowOff>
    </xdr:from>
    <xdr:to>
      <xdr:col>107</xdr:col>
      <xdr:colOff>50800</xdr:colOff>
      <xdr:row>78</xdr:row>
      <xdr:rowOff>11421</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flipV="1">
          <a:off x="19545300" y="13312051"/>
          <a:ext cx="889000" cy="7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a:extLst>
            <a:ext uri="{FF2B5EF4-FFF2-40B4-BE49-F238E27FC236}">
              <a16:creationId xmlns:a16="http://schemas.microsoft.com/office/drawing/2014/main" xmlns="" id="{00000000-0008-0000-0600-00004F030000}"/>
            </a:ext>
          </a:extLst>
        </xdr:cNvPr>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161489</xdr:rowOff>
    </xdr:from>
    <xdr:to>
      <xdr:col>102</xdr:col>
      <xdr:colOff>114300</xdr:colOff>
      <xdr:row>78</xdr:row>
      <xdr:rowOff>11421</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18656300" y="13363139"/>
          <a:ext cx="889000" cy="2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a:extLst>
            <a:ext uri="{FF2B5EF4-FFF2-40B4-BE49-F238E27FC236}">
              <a16:creationId xmlns:a16="http://schemas.microsoft.com/office/drawing/2014/main" xmlns="" id="{00000000-0008-0000-0600-000052030000}"/>
            </a:ext>
          </a:extLst>
        </xdr:cNvPr>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111071</xdr:rowOff>
    </xdr:from>
    <xdr:to>
      <xdr:col>116</xdr:col>
      <xdr:colOff>114300</xdr:colOff>
      <xdr:row>78</xdr:row>
      <xdr:rowOff>41221</xdr:rowOff>
    </xdr:to>
    <xdr:sp macro="" textlink="">
      <xdr:nvSpPr>
        <xdr:cNvPr id="859" name="楕円 858">
          <a:extLst>
            <a:ext uri="{FF2B5EF4-FFF2-40B4-BE49-F238E27FC236}">
              <a16:creationId xmlns:a16="http://schemas.microsoft.com/office/drawing/2014/main" xmlns="" id="{00000000-0008-0000-0600-00005B030000}"/>
            </a:ext>
          </a:extLst>
        </xdr:cNvPr>
        <xdr:cNvSpPr/>
      </xdr:nvSpPr>
      <xdr:spPr>
        <a:xfrm>
          <a:off x="22110700" y="1331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25998</xdr:rowOff>
    </xdr:from>
    <xdr:ext cx="534377" cy="259045"/>
    <xdr:sp macro="" textlink="">
      <xdr:nvSpPr>
        <xdr:cNvPr id="860" name="繰出金該当値テキスト">
          <a:extLst>
            <a:ext uri="{FF2B5EF4-FFF2-40B4-BE49-F238E27FC236}">
              <a16:creationId xmlns:a16="http://schemas.microsoft.com/office/drawing/2014/main" xmlns="" id="{00000000-0008-0000-0600-00005C030000}"/>
            </a:ext>
          </a:extLst>
        </xdr:cNvPr>
        <xdr:cNvSpPr txBox="1"/>
      </xdr:nvSpPr>
      <xdr:spPr>
        <a:xfrm>
          <a:off x="22212300" y="1322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116053</xdr:rowOff>
    </xdr:from>
    <xdr:to>
      <xdr:col>112</xdr:col>
      <xdr:colOff>38100</xdr:colOff>
      <xdr:row>78</xdr:row>
      <xdr:rowOff>46203</xdr:rowOff>
    </xdr:to>
    <xdr:sp macro="" textlink="">
      <xdr:nvSpPr>
        <xdr:cNvPr id="861" name="楕円 860">
          <a:extLst>
            <a:ext uri="{FF2B5EF4-FFF2-40B4-BE49-F238E27FC236}">
              <a16:creationId xmlns:a16="http://schemas.microsoft.com/office/drawing/2014/main" xmlns="" id="{00000000-0008-0000-0600-00005D030000}"/>
            </a:ext>
          </a:extLst>
        </xdr:cNvPr>
        <xdr:cNvSpPr/>
      </xdr:nvSpPr>
      <xdr:spPr>
        <a:xfrm>
          <a:off x="21272500" y="1331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37330</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1056111" y="1341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59601</xdr:rowOff>
    </xdr:from>
    <xdr:to>
      <xdr:col>107</xdr:col>
      <xdr:colOff>101600</xdr:colOff>
      <xdr:row>77</xdr:row>
      <xdr:rowOff>161201</xdr:rowOff>
    </xdr:to>
    <xdr:sp macro="" textlink="">
      <xdr:nvSpPr>
        <xdr:cNvPr id="863" name="楕円 862">
          <a:extLst>
            <a:ext uri="{FF2B5EF4-FFF2-40B4-BE49-F238E27FC236}">
              <a16:creationId xmlns:a16="http://schemas.microsoft.com/office/drawing/2014/main" xmlns="" id="{00000000-0008-0000-0600-00005F030000}"/>
            </a:ext>
          </a:extLst>
        </xdr:cNvPr>
        <xdr:cNvSpPr/>
      </xdr:nvSpPr>
      <xdr:spPr>
        <a:xfrm>
          <a:off x="20383500" y="1326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152328</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167111" y="1335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132071</xdr:rowOff>
    </xdr:from>
    <xdr:to>
      <xdr:col>102</xdr:col>
      <xdr:colOff>165100</xdr:colOff>
      <xdr:row>78</xdr:row>
      <xdr:rowOff>62221</xdr:rowOff>
    </xdr:to>
    <xdr:sp macro="" textlink="">
      <xdr:nvSpPr>
        <xdr:cNvPr id="865" name="楕円 864">
          <a:extLst>
            <a:ext uri="{FF2B5EF4-FFF2-40B4-BE49-F238E27FC236}">
              <a16:creationId xmlns:a16="http://schemas.microsoft.com/office/drawing/2014/main" xmlns="" id="{00000000-0008-0000-0600-000061030000}"/>
            </a:ext>
          </a:extLst>
        </xdr:cNvPr>
        <xdr:cNvSpPr/>
      </xdr:nvSpPr>
      <xdr:spPr>
        <a:xfrm>
          <a:off x="19494500" y="1333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53348</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9278111" y="1342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110689</xdr:rowOff>
    </xdr:from>
    <xdr:to>
      <xdr:col>98</xdr:col>
      <xdr:colOff>38100</xdr:colOff>
      <xdr:row>78</xdr:row>
      <xdr:rowOff>40839</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18605500" y="1331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31966</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8389111" y="1340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xmlns=""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xmlns=""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xmlns=""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xmlns=""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xmlns=""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xmlns=""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xmlns=""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xmlns=""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xmlns=""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xmlns=""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xmlns=""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xmlns=""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xmlns=""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xmlns=""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xmlns=""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xmlns=""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xmlns=""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xmlns=""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xmlns=""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xmlns=""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xmlns=""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xmlns=""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中は昨年に引き続き、「ふるさと納税推進事業」に係る経費が大きく伸びたこともあり、物件費や補助費が増加していることが特徴となっている。一方で地域有料賃貸住宅建設事業の終了に伴い普通建設事業費は大きく減少しているものの、今後予定している大型事業（保育所幼稚園高台移転事業等）の実施を踏まえ任意繰上償還の検討を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人口については、前年度比「△</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％」となり、人口減少が進行している状況である。今後とも住民一人当たりのコストが高くなっていくことが想定され、行政サービスの効率化を検討していく必要がある。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高知県田野町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2,675
2,666
6.53
2,848,532
2,757,067
31,040
1,434,095
2,539,975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xmlns=""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a16="http://schemas.microsoft.com/office/drawing/2014/main" xmlns=""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a16="http://schemas.microsoft.com/office/drawing/2014/main" xmlns=""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38792</xdr:rowOff>
    </xdr:from>
    <xdr:to>
      <xdr:col>24</xdr:col>
      <xdr:colOff>63500</xdr:colOff>
      <xdr:row>37</xdr:row>
      <xdr:rowOff>47879</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flipV="1">
          <a:off x="3797300" y="6382442"/>
          <a:ext cx="838200" cy="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a:extLst>
            <a:ext uri="{FF2B5EF4-FFF2-40B4-BE49-F238E27FC236}">
              <a16:creationId xmlns:a16="http://schemas.microsoft.com/office/drawing/2014/main" xmlns="" id="{00000000-0008-0000-0700-00003D000000}"/>
            </a:ext>
          </a:extLst>
        </xdr:cNvPr>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a16="http://schemas.microsoft.com/office/drawing/2014/main" xmlns=""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38145</xdr:rowOff>
    </xdr:from>
    <xdr:to>
      <xdr:col>19</xdr:col>
      <xdr:colOff>177800</xdr:colOff>
      <xdr:row>37</xdr:row>
      <xdr:rowOff>47879</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2908300" y="6381795"/>
          <a:ext cx="889000" cy="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a:extLst>
            <a:ext uri="{FF2B5EF4-FFF2-40B4-BE49-F238E27FC236}">
              <a16:creationId xmlns:a16="http://schemas.microsoft.com/office/drawing/2014/main" xmlns="" id="{00000000-0008-0000-0700-000041000000}"/>
            </a:ext>
          </a:extLst>
        </xdr:cNvPr>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38145</xdr:rowOff>
    </xdr:from>
    <xdr:to>
      <xdr:col>15</xdr:col>
      <xdr:colOff>50800</xdr:colOff>
      <xdr:row>37</xdr:row>
      <xdr:rowOff>47974</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019300" y="6381795"/>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47974</xdr:rowOff>
    </xdr:from>
    <xdr:to>
      <xdr:col>10</xdr:col>
      <xdr:colOff>114300</xdr:colOff>
      <xdr:row>37</xdr:row>
      <xdr:rowOff>63824</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1130300" y="6391624"/>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159442</xdr:rowOff>
    </xdr:from>
    <xdr:to>
      <xdr:col>24</xdr:col>
      <xdr:colOff>114300</xdr:colOff>
      <xdr:row>37</xdr:row>
      <xdr:rowOff>89592</xdr:rowOff>
    </xdr:to>
    <xdr:sp macro="" textlink="">
      <xdr:nvSpPr>
        <xdr:cNvPr id="79" name="楕円 78">
          <a:extLst>
            <a:ext uri="{FF2B5EF4-FFF2-40B4-BE49-F238E27FC236}">
              <a16:creationId xmlns:a16="http://schemas.microsoft.com/office/drawing/2014/main" xmlns="" id="{00000000-0008-0000-0700-00004F000000}"/>
            </a:ext>
          </a:extLst>
        </xdr:cNvPr>
        <xdr:cNvSpPr/>
      </xdr:nvSpPr>
      <xdr:spPr>
        <a:xfrm>
          <a:off x="4584700" y="63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10869</xdr:rowOff>
    </xdr:from>
    <xdr:ext cx="534377" cy="259045"/>
    <xdr:sp macro="" textlink="">
      <xdr:nvSpPr>
        <xdr:cNvPr id="80" name="議会費該当値テキスト">
          <a:extLst>
            <a:ext uri="{FF2B5EF4-FFF2-40B4-BE49-F238E27FC236}">
              <a16:creationId xmlns:a16="http://schemas.microsoft.com/office/drawing/2014/main" xmlns="" id="{00000000-0008-0000-0700-000050000000}"/>
            </a:ext>
          </a:extLst>
        </xdr:cNvPr>
        <xdr:cNvSpPr txBox="1"/>
      </xdr:nvSpPr>
      <xdr:spPr>
        <a:xfrm>
          <a:off x="4686300" y="618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168529</xdr:rowOff>
    </xdr:from>
    <xdr:to>
      <xdr:col>20</xdr:col>
      <xdr:colOff>38100</xdr:colOff>
      <xdr:row>37</xdr:row>
      <xdr:rowOff>98679</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3746500" y="634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115206</xdr:rowOff>
    </xdr:from>
    <xdr:ext cx="534377" cy="259045"/>
    <xdr:sp macro="" textlink="">
      <xdr:nvSpPr>
        <xdr:cNvPr id="82" name="テキスト ボックス 81">
          <a:extLst>
            <a:ext uri="{FF2B5EF4-FFF2-40B4-BE49-F238E27FC236}">
              <a16:creationId xmlns:a16="http://schemas.microsoft.com/office/drawing/2014/main" xmlns="" id="{00000000-0008-0000-0700-000052000000}"/>
            </a:ext>
          </a:extLst>
        </xdr:cNvPr>
        <xdr:cNvSpPr txBox="1"/>
      </xdr:nvSpPr>
      <xdr:spPr>
        <a:xfrm>
          <a:off x="3530111" y="611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158795</xdr:rowOff>
    </xdr:from>
    <xdr:to>
      <xdr:col>15</xdr:col>
      <xdr:colOff>101600</xdr:colOff>
      <xdr:row>37</xdr:row>
      <xdr:rowOff>88945</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2857500" y="633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105472</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2641111" y="61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168624</xdr:rowOff>
    </xdr:from>
    <xdr:to>
      <xdr:col>10</xdr:col>
      <xdr:colOff>165100</xdr:colOff>
      <xdr:row>37</xdr:row>
      <xdr:rowOff>98774</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1968500" y="63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89901</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1752111" y="643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13024</xdr:rowOff>
    </xdr:from>
    <xdr:to>
      <xdr:col>6</xdr:col>
      <xdr:colOff>38100</xdr:colOff>
      <xdr:row>37</xdr:row>
      <xdr:rowOff>114624</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079500" y="635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105751</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863111" y="644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xmlns=""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a16="http://schemas.microsoft.com/office/drawing/2014/main" xmlns=""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a16="http://schemas.microsoft.com/office/drawing/2014/main" xmlns=""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103327</xdr:rowOff>
    </xdr:from>
    <xdr:to>
      <xdr:col>24</xdr:col>
      <xdr:colOff>63500</xdr:colOff>
      <xdr:row>57</xdr:row>
      <xdr:rowOff>132130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3797300" y="9875977"/>
          <a:ext cx="8382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a:extLst>
            <a:ext uri="{FF2B5EF4-FFF2-40B4-BE49-F238E27FC236}">
              <a16:creationId xmlns:a16="http://schemas.microsoft.com/office/drawing/2014/main" xmlns="" id="{00000000-0008-0000-0700-000074000000}"/>
            </a:ext>
          </a:extLst>
        </xdr:cNvPr>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a16="http://schemas.microsoft.com/office/drawing/2014/main" xmlns=""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132130</xdr:rowOff>
    </xdr:from>
    <xdr:to>
      <xdr:col>19</xdr:col>
      <xdr:colOff>177800</xdr:colOff>
      <xdr:row>57</xdr:row>
      <xdr:rowOff>154262</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2908300" y="9904780"/>
          <a:ext cx="889000" cy="2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a16="http://schemas.microsoft.com/office/drawing/2014/main" xmlns=""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a:extLst>
            <a:ext uri="{FF2B5EF4-FFF2-40B4-BE49-F238E27FC236}">
              <a16:creationId xmlns:a16="http://schemas.microsoft.com/office/drawing/2014/main" xmlns="" id="{00000000-0008-0000-0700-000078000000}"/>
            </a:ext>
          </a:extLst>
        </xdr:cNvPr>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154262</xdr:rowOff>
    </xdr:from>
    <xdr:to>
      <xdr:col>15</xdr:col>
      <xdr:colOff>50800</xdr:colOff>
      <xdr:row>57</xdr:row>
      <xdr:rowOff>160965</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019300" y="9926912"/>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160965</xdr:rowOff>
    </xdr:from>
    <xdr:to>
      <xdr:col>10</xdr:col>
      <xdr:colOff>114300</xdr:colOff>
      <xdr:row>58</xdr:row>
      <xdr:rowOff>30383</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1130300" y="9933615"/>
          <a:ext cx="889000" cy="4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71254</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1719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52527</xdr:rowOff>
    </xdr:from>
    <xdr:to>
      <xdr:col>24</xdr:col>
      <xdr:colOff>114300</xdr:colOff>
      <xdr:row>57</xdr:row>
      <xdr:rowOff>154127</xdr:rowOff>
    </xdr:to>
    <xdr:sp macro="" textlink="">
      <xdr:nvSpPr>
        <xdr:cNvPr id="134" name="楕円 133">
          <a:extLst>
            <a:ext uri="{FF2B5EF4-FFF2-40B4-BE49-F238E27FC236}">
              <a16:creationId xmlns:a16="http://schemas.microsoft.com/office/drawing/2014/main" xmlns="" id="{00000000-0008-0000-0700-000086000000}"/>
            </a:ext>
          </a:extLst>
        </xdr:cNvPr>
        <xdr:cNvSpPr/>
      </xdr:nvSpPr>
      <xdr:spPr>
        <a:xfrm>
          <a:off x="4584700" y="982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75404</xdr:rowOff>
    </xdr:from>
    <xdr:ext cx="599010" cy="259045"/>
    <xdr:sp macro="" textlink="">
      <xdr:nvSpPr>
        <xdr:cNvPr id="135" name="総務費該当値テキスト">
          <a:extLst>
            <a:ext uri="{FF2B5EF4-FFF2-40B4-BE49-F238E27FC236}">
              <a16:creationId xmlns:a16="http://schemas.microsoft.com/office/drawing/2014/main" xmlns="" id="{00000000-0008-0000-0700-000087000000}"/>
            </a:ext>
          </a:extLst>
        </xdr:cNvPr>
        <xdr:cNvSpPr txBox="1"/>
      </xdr:nvSpPr>
      <xdr:spPr>
        <a:xfrm>
          <a:off x="4686300" y="9676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81330</xdr:rowOff>
    </xdr:from>
    <xdr:to>
      <xdr:col>20</xdr:col>
      <xdr:colOff>38100</xdr:colOff>
      <xdr:row>58</xdr:row>
      <xdr:rowOff>11480</xdr:rowOff>
    </xdr:to>
    <xdr:sp macro="" textlink="">
      <xdr:nvSpPr>
        <xdr:cNvPr id="136" name="楕円 135">
          <a:extLst>
            <a:ext uri="{FF2B5EF4-FFF2-40B4-BE49-F238E27FC236}">
              <a16:creationId xmlns:a16="http://schemas.microsoft.com/office/drawing/2014/main" xmlns="" id="{00000000-0008-0000-0700-000088000000}"/>
            </a:ext>
          </a:extLst>
        </xdr:cNvPr>
        <xdr:cNvSpPr/>
      </xdr:nvSpPr>
      <xdr:spPr>
        <a:xfrm>
          <a:off x="3746500" y="985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28007</xdr:rowOff>
    </xdr:from>
    <xdr:ext cx="59901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497795" y="962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103462</xdr:rowOff>
    </xdr:from>
    <xdr:to>
      <xdr:col>15</xdr:col>
      <xdr:colOff>101600</xdr:colOff>
      <xdr:row>58</xdr:row>
      <xdr:rowOff>33612</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2857500" y="987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50139</xdr:rowOff>
    </xdr:from>
    <xdr:ext cx="59901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608795" y="9651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110165</xdr:rowOff>
    </xdr:from>
    <xdr:to>
      <xdr:col>10</xdr:col>
      <xdr:colOff>165100</xdr:colOff>
      <xdr:row>58</xdr:row>
      <xdr:rowOff>40315</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1968500" y="988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56842</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1719795" y="9658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151033</xdr:rowOff>
    </xdr:from>
    <xdr:to>
      <xdr:col>6</xdr:col>
      <xdr:colOff>38100</xdr:colOff>
      <xdr:row>58</xdr:row>
      <xdr:rowOff>81183</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1079500" y="992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72310</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830795" y="10016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xmlns=""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xmlns=""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xmlns=""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xmlns=""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a16="http://schemas.microsoft.com/office/drawing/2014/main" xmlns=""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a16="http://schemas.microsoft.com/office/drawing/2014/main" xmlns=""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105344</xdr:rowOff>
    </xdr:from>
    <xdr:to>
      <xdr:col>24</xdr:col>
      <xdr:colOff>63500</xdr:colOff>
      <xdr:row>76</xdr:row>
      <xdr:rowOff>120441</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flipV="1">
          <a:off x="3797300" y="13135544"/>
          <a:ext cx="838200" cy="1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a:extLst>
            <a:ext uri="{FF2B5EF4-FFF2-40B4-BE49-F238E27FC236}">
              <a16:creationId xmlns:a16="http://schemas.microsoft.com/office/drawing/2014/main" xmlns="" id="{00000000-0008-0000-0700-0000AB000000}"/>
            </a:ext>
          </a:extLst>
        </xdr:cNvPr>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a16="http://schemas.microsoft.com/office/drawing/2014/main" xmlns=""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118726</xdr:rowOff>
    </xdr:from>
    <xdr:to>
      <xdr:col>19</xdr:col>
      <xdr:colOff>177800</xdr:colOff>
      <xdr:row>76</xdr:row>
      <xdr:rowOff>120441</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2908300" y="13148926"/>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a16="http://schemas.microsoft.com/office/drawing/2014/main" xmlns=""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a:extLst>
            <a:ext uri="{FF2B5EF4-FFF2-40B4-BE49-F238E27FC236}">
              <a16:creationId xmlns:a16="http://schemas.microsoft.com/office/drawing/2014/main" xmlns="" id="{00000000-0008-0000-0700-0000AF000000}"/>
            </a:ext>
          </a:extLst>
        </xdr:cNvPr>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118726</xdr:rowOff>
    </xdr:from>
    <xdr:to>
      <xdr:col>15</xdr:col>
      <xdr:colOff>50800</xdr:colOff>
      <xdr:row>76</xdr:row>
      <xdr:rowOff>149006</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2019300" y="13148926"/>
          <a:ext cx="889000" cy="3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a:extLst>
            <a:ext uri="{FF2B5EF4-FFF2-40B4-BE49-F238E27FC236}">
              <a16:creationId xmlns:a16="http://schemas.microsoft.com/office/drawing/2014/main" xmlns="" id="{00000000-0008-0000-0700-0000B1000000}"/>
            </a:ext>
          </a:extLst>
        </xdr:cNvPr>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a:extLst>
            <a:ext uri="{FF2B5EF4-FFF2-40B4-BE49-F238E27FC236}">
              <a16:creationId xmlns:a16="http://schemas.microsoft.com/office/drawing/2014/main" xmlns="" id="{00000000-0008-0000-0700-0000B2000000}"/>
            </a:ext>
          </a:extLst>
        </xdr:cNvPr>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149006</xdr:rowOff>
    </xdr:from>
    <xdr:to>
      <xdr:col>10</xdr:col>
      <xdr:colOff>114300</xdr:colOff>
      <xdr:row>77</xdr:row>
      <xdr:rowOff>126</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1130300" y="13179206"/>
          <a:ext cx="889000" cy="2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54544</xdr:rowOff>
    </xdr:from>
    <xdr:to>
      <xdr:col>24</xdr:col>
      <xdr:colOff>114300</xdr:colOff>
      <xdr:row>76</xdr:row>
      <xdr:rowOff>156144</xdr:rowOff>
    </xdr:to>
    <xdr:sp macro="" textlink="">
      <xdr:nvSpPr>
        <xdr:cNvPr id="189" name="楕円 188">
          <a:extLst>
            <a:ext uri="{FF2B5EF4-FFF2-40B4-BE49-F238E27FC236}">
              <a16:creationId xmlns:a16="http://schemas.microsoft.com/office/drawing/2014/main" xmlns="" id="{00000000-0008-0000-0700-0000BD000000}"/>
            </a:ext>
          </a:extLst>
        </xdr:cNvPr>
        <xdr:cNvSpPr/>
      </xdr:nvSpPr>
      <xdr:spPr>
        <a:xfrm>
          <a:off x="4584700" y="1308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140921</xdr:rowOff>
    </xdr:from>
    <xdr:ext cx="599010" cy="259045"/>
    <xdr:sp macro="" textlink="">
      <xdr:nvSpPr>
        <xdr:cNvPr id="190" name="民生費該当値テキスト">
          <a:extLst>
            <a:ext uri="{FF2B5EF4-FFF2-40B4-BE49-F238E27FC236}">
              <a16:creationId xmlns:a16="http://schemas.microsoft.com/office/drawing/2014/main" xmlns="" id="{00000000-0008-0000-0700-0000BE000000}"/>
            </a:ext>
          </a:extLst>
        </xdr:cNvPr>
        <xdr:cNvSpPr txBox="1"/>
      </xdr:nvSpPr>
      <xdr:spPr>
        <a:xfrm>
          <a:off x="4686300" y="12999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69641</xdr:rowOff>
    </xdr:from>
    <xdr:to>
      <xdr:col>20</xdr:col>
      <xdr:colOff>38100</xdr:colOff>
      <xdr:row>76</xdr:row>
      <xdr:rowOff>171241</xdr:rowOff>
    </xdr:to>
    <xdr:sp macro="" textlink="">
      <xdr:nvSpPr>
        <xdr:cNvPr id="191" name="楕円 190">
          <a:extLst>
            <a:ext uri="{FF2B5EF4-FFF2-40B4-BE49-F238E27FC236}">
              <a16:creationId xmlns:a16="http://schemas.microsoft.com/office/drawing/2014/main" xmlns="" id="{00000000-0008-0000-0700-0000BF000000}"/>
            </a:ext>
          </a:extLst>
        </xdr:cNvPr>
        <xdr:cNvSpPr/>
      </xdr:nvSpPr>
      <xdr:spPr>
        <a:xfrm>
          <a:off x="3746500" y="1309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162368</xdr:rowOff>
    </xdr:from>
    <xdr:ext cx="59901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3497795" y="13192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67926</xdr:rowOff>
    </xdr:from>
    <xdr:to>
      <xdr:col>15</xdr:col>
      <xdr:colOff>101600</xdr:colOff>
      <xdr:row>76</xdr:row>
      <xdr:rowOff>169526</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2857500" y="1309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160653</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608795" y="1319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98206</xdr:rowOff>
    </xdr:from>
    <xdr:to>
      <xdr:col>10</xdr:col>
      <xdr:colOff>165100</xdr:colOff>
      <xdr:row>77</xdr:row>
      <xdr:rowOff>28356</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1968500" y="1312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19483</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1719795" y="13221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120776</xdr:rowOff>
    </xdr:from>
    <xdr:to>
      <xdr:col>6</xdr:col>
      <xdr:colOff>38100</xdr:colOff>
      <xdr:row>77</xdr:row>
      <xdr:rowOff>50926</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1079500" y="1315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42053</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830795" y="13243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xmlns=""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xmlns=""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xmlns=""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xmlns=""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xmlns=""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xmlns=""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xmlns=""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xmlns=""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xmlns=""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xmlns=""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xmlns=""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a16="http://schemas.microsoft.com/office/drawing/2014/main" xmlns=""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a16="http://schemas.microsoft.com/office/drawing/2014/main" xmlns=""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71520</xdr:rowOff>
    </xdr:from>
    <xdr:to>
      <xdr:col>24</xdr:col>
      <xdr:colOff>63500</xdr:colOff>
      <xdr:row>97</xdr:row>
      <xdr:rowOff>111860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flipV="1">
          <a:off x="3797300" y="16702170"/>
          <a:ext cx="838200" cy="4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a:extLst>
            <a:ext uri="{FF2B5EF4-FFF2-40B4-BE49-F238E27FC236}">
              <a16:creationId xmlns:a16="http://schemas.microsoft.com/office/drawing/2014/main" xmlns="" id="{00000000-0008-0000-0700-0000E4000000}"/>
            </a:ext>
          </a:extLst>
        </xdr:cNvPr>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a16="http://schemas.microsoft.com/office/drawing/2014/main" xmlns=""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111860</xdr:rowOff>
    </xdr:from>
    <xdr:to>
      <xdr:col>19</xdr:col>
      <xdr:colOff>177800</xdr:colOff>
      <xdr:row>97</xdr:row>
      <xdr:rowOff>116029</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2908300" y="16742510"/>
          <a:ext cx="889000" cy="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a16="http://schemas.microsoft.com/office/drawing/2014/main" xmlns=""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78009</xdr:rowOff>
    </xdr:from>
    <xdr:to>
      <xdr:col>15</xdr:col>
      <xdr:colOff>50800</xdr:colOff>
      <xdr:row>97</xdr:row>
      <xdr:rowOff>116029</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2019300" y="16708659"/>
          <a:ext cx="889000" cy="3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a:extLst>
            <a:ext uri="{FF2B5EF4-FFF2-40B4-BE49-F238E27FC236}">
              <a16:creationId xmlns:a16="http://schemas.microsoft.com/office/drawing/2014/main" xmlns="" id="{00000000-0008-0000-0700-0000EA000000}"/>
            </a:ext>
          </a:extLst>
        </xdr:cNvPr>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a:extLst>
            <a:ext uri="{FF2B5EF4-FFF2-40B4-BE49-F238E27FC236}">
              <a16:creationId xmlns:a16="http://schemas.microsoft.com/office/drawing/2014/main" xmlns="" id="{00000000-0008-0000-0700-0000EB000000}"/>
            </a:ext>
          </a:extLst>
        </xdr:cNvPr>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78009</xdr:rowOff>
    </xdr:from>
    <xdr:to>
      <xdr:col>10</xdr:col>
      <xdr:colOff>114300</xdr:colOff>
      <xdr:row>97</xdr:row>
      <xdr:rowOff>115553</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1130300" y="16708659"/>
          <a:ext cx="889000" cy="3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20720</xdr:rowOff>
    </xdr:from>
    <xdr:to>
      <xdr:col>24</xdr:col>
      <xdr:colOff>114300</xdr:colOff>
      <xdr:row>97</xdr:row>
      <xdr:rowOff>122320</xdr:rowOff>
    </xdr:to>
    <xdr:sp macro="" textlink="">
      <xdr:nvSpPr>
        <xdr:cNvPr id="246" name="楕円 245">
          <a:extLst>
            <a:ext uri="{FF2B5EF4-FFF2-40B4-BE49-F238E27FC236}">
              <a16:creationId xmlns:a16="http://schemas.microsoft.com/office/drawing/2014/main" xmlns="" id="{00000000-0008-0000-0700-0000F6000000}"/>
            </a:ext>
          </a:extLst>
        </xdr:cNvPr>
        <xdr:cNvSpPr/>
      </xdr:nvSpPr>
      <xdr:spPr>
        <a:xfrm>
          <a:off x="4584700" y="166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170597</xdr:rowOff>
    </xdr:from>
    <xdr:ext cx="534377" cy="259045"/>
    <xdr:sp macro="" textlink="">
      <xdr:nvSpPr>
        <xdr:cNvPr id="247" name="衛生費該当値テキスト">
          <a:extLst>
            <a:ext uri="{FF2B5EF4-FFF2-40B4-BE49-F238E27FC236}">
              <a16:creationId xmlns:a16="http://schemas.microsoft.com/office/drawing/2014/main" xmlns="" id="{00000000-0008-0000-0700-0000F7000000}"/>
            </a:ext>
          </a:extLst>
        </xdr:cNvPr>
        <xdr:cNvSpPr txBox="1"/>
      </xdr:nvSpPr>
      <xdr:spPr>
        <a:xfrm>
          <a:off x="4686300" y="1662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61060</xdr:rowOff>
    </xdr:from>
    <xdr:to>
      <xdr:col>20</xdr:col>
      <xdr:colOff>38100</xdr:colOff>
      <xdr:row>97</xdr:row>
      <xdr:rowOff>162660</xdr:rowOff>
    </xdr:to>
    <xdr:sp macro="" textlink="">
      <xdr:nvSpPr>
        <xdr:cNvPr id="248" name="楕円 247">
          <a:extLst>
            <a:ext uri="{FF2B5EF4-FFF2-40B4-BE49-F238E27FC236}">
              <a16:creationId xmlns:a16="http://schemas.microsoft.com/office/drawing/2014/main" xmlns="" id="{00000000-0008-0000-0700-0000F8000000}"/>
            </a:ext>
          </a:extLst>
        </xdr:cNvPr>
        <xdr:cNvSpPr/>
      </xdr:nvSpPr>
      <xdr:spPr>
        <a:xfrm>
          <a:off x="3746500" y="1669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153787</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3530111" y="167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65229</xdr:rowOff>
    </xdr:from>
    <xdr:to>
      <xdr:col>15</xdr:col>
      <xdr:colOff>101600</xdr:colOff>
      <xdr:row>97</xdr:row>
      <xdr:rowOff>166829</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2857500" y="1669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157956</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641111" y="1678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27209</xdr:rowOff>
    </xdr:from>
    <xdr:to>
      <xdr:col>10</xdr:col>
      <xdr:colOff>165100</xdr:colOff>
      <xdr:row>97</xdr:row>
      <xdr:rowOff>128809</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1968500" y="1665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119936</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1752111" y="167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64753</xdr:rowOff>
    </xdr:from>
    <xdr:to>
      <xdr:col>6</xdr:col>
      <xdr:colOff>38100</xdr:colOff>
      <xdr:row>97</xdr:row>
      <xdr:rowOff>166353</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1079500" y="1669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157480</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863111" y="1678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xmlns=""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xmlns=""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xmlns=""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xmlns=""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xmlns=""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a16="http://schemas.microsoft.com/office/drawing/2014/main" xmlns="" id="{00000000-0008-0000-0700-000018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a16="http://schemas.microsoft.com/office/drawing/2014/main" xmlns="" id="{00000000-0008-0000-0700-00001A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a:extLst>
            <a:ext uri="{FF2B5EF4-FFF2-40B4-BE49-F238E27FC236}">
              <a16:creationId xmlns:a16="http://schemas.microsoft.com/office/drawing/2014/main" xmlns="" id="{00000000-0008-0000-0700-00001D010000}"/>
            </a:ext>
          </a:extLst>
        </xdr:cNvPr>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a16="http://schemas.microsoft.com/office/drawing/2014/main" xmlns="" id="{00000000-0008-0000-0700-00001E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127813</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8750300" y="6642913"/>
          <a:ext cx="889000" cy="8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a16="http://schemas.microsoft.com/office/drawing/2014/main" xmlns="" id="{00000000-0008-0000-0700-000020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152083</xdr:rowOff>
    </xdr:from>
    <xdr:to>
      <xdr:col>45</xdr:col>
      <xdr:colOff>177800</xdr:colOff>
      <xdr:row>38</xdr:row>
      <xdr:rowOff>127813</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7861300" y="6495733"/>
          <a:ext cx="889000" cy="14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48810</xdr:rowOff>
    </xdr:from>
    <xdr:ext cx="378565" cy="259045"/>
    <xdr:sp macro="" textlink="">
      <xdr:nvSpPr>
        <xdr:cNvPr id="292" name="テキスト ボックス 291">
          <a:extLst>
            <a:ext uri="{FF2B5EF4-FFF2-40B4-BE49-F238E27FC236}">
              <a16:creationId xmlns:a16="http://schemas.microsoft.com/office/drawing/2014/main" xmlns="" id="{00000000-0008-0000-0700-000024010000}"/>
            </a:ext>
          </a:extLst>
        </xdr:cNvPr>
        <xdr:cNvSpPr txBox="1"/>
      </xdr:nvSpPr>
      <xdr:spPr>
        <a:xfrm>
          <a:off x="8561017" y="6735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75425</xdr:rowOff>
    </xdr:from>
    <xdr:to>
      <xdr:col>41</xdr:col>
      <xdr:colOff>50800</xdr:colOff>
      <xdr:row>37</xdr:row>
      <xdr:rowOff>152083</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6972300" y="6419075"/>
          <a:ext cx="889000" cy="7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151033</xdr:rowOff>
    </xdr:from>
    <xdr:ext cx="469744"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7626428" y="666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92625</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6737428" y="660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xmlns=""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a:extLst>
            <a:ext uri="{FF2B5EF4-FFF2-40B4-BE49-F238E27FC236}">
              <a16:creationId xmlns:a16="http://schemas.microsoft.com/office/drawing/2014/main" xmlns="" id="{00000000-0008-0000-0700-000030010000}"/>
            </a:ext>
          </a:extLst>
        </xdr:cNvPr>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xmlns=""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77013</xdr:rowOff>
    </xdr:from>
    <xdr:to>
      <xdr:col>46</xdr:col>
      <xdr:colOff>38100</xdr:colOff>
      <xdr:row>39</xdr:row>
      <xdr:rowOff>7163</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8699500" y="65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23690</xdr:rowOff>
    </xdr:from>
    <xdr:ext cx="469744"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15428" y="63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101283</xdr:rowOff>
    </xdr:from>
    <xdr:to>
      <xdr:col>41</xdr:col>
      <xdr:colOff>101600</xdr:colOff>
      <xdr:row>38</xdr:row>
      <xdr:rowOff>31432</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7810500" y="64449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47960</xdr:rowOff>
    </xdr:from>
    <xdr:ext cx="469744"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7626428" y="622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24625</xdr:rowOff>
    </xdr:from>
    <xdr:to>
      <xdr:col>36</xdr:col>
      <xdr:colOff>165100</xdr:colOff>
      <xdr:row>37</xdr:row>
      <xdr:rowOff>126225</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6921500" y="63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142752</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37428" y="614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xmlns=""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xmlns=""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xmlns=""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xmlns=""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xmlns=""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a16="http://schemas.microsoft.com/office/drawing/2014/main" xmlns="" id="{00000000-0008-0000-0700-00004F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a16="http://schemas.microsoft.com/office/drawing/2014/main" xmlns="" id="{00000000-0008-0000-0700-000051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122368</xdr:rowOff>
    </xdr:from>
    <xdr:to>
      <xdr:col>55</xdr:col>
      <xdr:colOff>0</xdr:colOff>
      <xdr:row>58</xdr:row>
      <xdr:rowOff>130010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flipV="1">
          <a:off x="9639300" y="10066468"/>
          <a:ext cx="8382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a:extLst>
            <a:ext uri="{FF2B5EF4-FFF2-40B4-BE49-F238E27FC236}">
              <a16:creationId xmlns:a16="http://schemas.microsoft.com/office/drawing/2014/main" xmlns="" id="{00000000-0008-0000-0700-000054010000}"/>
            </a:ext>
          </a:extLst>
        </xdr:cNvPr>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a16="http://schemas.microsoft.com/office/drawing/2014/main" xmlns="" id="{00000000-0008-0000-0700-000055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128951</xdr:rowOff>
    </xdr:from>
    <xdr:to>
      <xdr:col>50</xdr:col>
      <xdr:colOff>114300</xdr:colOff>
      <xdr:row>58</xdr:row>
      <xdr:rowOff>130010</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8750300" y="10073051"/>
          <a:ext cx="889000" cy="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a16="http://schemas.microsoft.com/office/drawing/2014/main" xmlns="" id="{00000000-0008-0000-0700-000057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128951</xdr:rowOff>
    </xdr:from>
    <xdr:to>
      <xdr:col>45</xdr:col>
      <xdr:colOff>177800</xdr:colOff>
      <xdr:row>58</xdr:row>
      <xdr:rowOff>128987</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flipV="1">
          <a:off x="7861300" y="10073051"/>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a:extLst>
            <a:ext uri="{FF2B5EF4-FFF2-40B4-BE49-F238E27FC236}">
              <a16:creationId xmlns:a16="http://schemas.microsoft.com/office/drawing/2014/main" xmlns="" id="{00000000-0008-0000-0700-00005A010000}"/>
            </a:ext>
          </a:extLst>
        </xdr:cNvPr>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a:extLst>
            <a:ext uri="{FF2B5EF4-FFF2-40B4-BE49-F238E27FC236}">
              <a16:creationId xmlns:a16="http://schemas.microsoft.com/office/drawing/2014/main" xmlns="" id="{00000000-0008-0000-0700-00005B010000}"/>
            </a:ext>
          </a:extLst>
        </xdr:cNvPr>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128987</xdr:rowOff>
    </xdr:from>
    <xdr:to>
      <xdr:col>41</xdr:col>
      <xdr:colOff>50800</xdr:colOff>
      <xdr:row>58</xdr:row>
      <xdr:rowOff>129711</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6972300" y="10073087"/>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71568</xdr:rowOff>
    </xdr:from>
    <xdr:to>
      <xdr:col>55</xdr:col>
      <xdr:colOff>50800</xdr:colOff>
      <xdr:row>59</xdr:row>
      <xdr:rowOff>1718</xdr:rowOff>
    </xdr:to>
    <xdr:sp macro="" textlink="">
      <xdr:nvSpPr>
        <xdr:cNvPr id="358" name="楕円 357">
          <a:extLst>
            <a:ext uri="{FF2B5EF4-FFF2-40B4-BE49-F238E27FC236}">
              <a16:creationId xmlns:a16="http://schemas.microsoft.com/office/drawing/2014/main" xmlns="" id="{00000000-0008-0000-0700-000066010000}"/>
            </a:ext>
          </a:extLst>
        </xdr:cNvPr>
        <xdr:cNvSpPr/>
      </xdr:nvSpPr>
      <xdr:spPr>
        <a:xfrm>
          <a:off x="10426700" y="1001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34377" cy="259045"/>
    <xdr:sp macro="" textlink="">
      <xdr:nvSpPr>
        <xdr:cNvPr id="359" name="農林水産業費該当値テキスト">
          <a:extLst>
            <a:ext uri="{FF2B5EF4-FFF2-40B4-BE49-F238E27FC236}">
              <a16:creationId xmlns:a16="http://schemas.microsoft.com/office/drawing/2014/main" xmlns="" id="{00000000-0008-0000-0700-000067010000}"/>
            </a:ext>
          </a:extLst>
        </xdr:cNvPr>
        <xdr:cNvSpPr txBox="1"/>
      </xdr:nvSpPr>
      <xdr:spPr>
        <a:xfrm>
          <a:off x="10528300" y="993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79210</xdr:rowOff>
    </xdr:from>
    <xdr:to>
      <xdr:col>50</xdr:col>
      <xdr:colOff>165100</xdr:colOff>
      <xdr:row>59</xdr:row>
      <xdr:rowOff>9360</xdr:rowOff>
    </xdr:to>
    <xdr:sp macro="" textlink="">
      <xdr:nvSpPr>
        <xdr:cNvPr id="360" name="楕円 359">
          <a:extLst>
            <a:ext uri="{FF2B5EF4-FFF2-40B4-BE49-F238E27FC236}">
              <a16:creationId xmlns:a16="http://schemas.microsoft.com/office/drawing/2014/main" xmlns="" id="{00000000-0008-0000-0700-000068010000}"/>
            </a:ext>
          </a:extLst>
        </xdr:cNvPr>
        <xdr:cNvSpPr/>
      </xdr:nvSpPr>
      <xdr:spPr>
        <a:xfrm>
          <a:off x="9588500" y="1002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487</xdr:rowOff>
    </xdr:from>
    <xdr:ext cx="534377"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9372111" y="1011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78151</xdr:rowOff>
    </xdr:from>
    <xdr:to>
      <xdr:col>46</xdr:col>
      <xdr:colOff>38100</xdr:colOff>
      <xdr:row>59</xdr:row>
      <xdr:rowOff>8301</xdr:rowOff>
    </xdr:to>
    <xdr:sp macro="" textlink="">
      <xdr:nvSpPr>
        <xdr:cNvPr id="362" name="楕円 361">
          <a:extLst>
            <a:ext uri="{FF2B5EF4-FFF2-40B4-BE49-F238E27FC236}">
              <a16:creationId xmlns:a16="http://schemas.microsoft.com/office/drawing/2014/main" xmlns="" id="{00000000-0008-0000-0700-00006A010000}"/>
            </a:ext>
          </a:extLst>
        </xdr:cNvPr>
        <xdr:cNvSpPr/>
      </xdr:nvSpPr>
      <xdr:spPr>
        <a:xfrm>
          <a:off x="8699500" y="1002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170878</xdr:rowOff>
    </xdr:from>
    <xdr:ext cx="534377"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483111" y="1011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78187</xdr:rowOff>
    </xdr:from>
    <xdr:to>
      <xdr:col>41</xdr:col>
      <xdr:colOff>101600</xdr:colOff>
      <xdr:row>59</xdr:row>
      <xdr:rowOff>8337</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7810500" y="1002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170914</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7594111" y="1011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78911</xdr:rowOff>
    </xdr:from>
    <xdr:to>
      <xdr:col>36</xdr:col>
      <xdr:colOff>165100</xdr:colOff>
      <xdr:row>59</xdr:row>
      <xdr:rowOff>9061</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6921500" y="1002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188</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05111" y="1011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xmlns=""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xmlns=""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xmlns=""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xmlns=""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xmlns=""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xmlns=""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xmlns=""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xmlns=""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a16="http://schemas.microsoft.com/office/drawing/2014/main" xmlns="" id="{00000000-0008-0000-0700-000088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a16="http://schemas.microsoft.com/office/drawing/2014/main" xmlns="" id="{00000000-0008-0000-0700-00008A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21234</xdr:rowOff>
    </xdr:from>
    <xdr:to>
      <xdr:col>55</xdr:col>
      <xdr:colOff>0</xdr:colOff>
      <xdr:row>79</xdr:row>
      <xdr:rowOff>23926</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flipV="1">
          <a:off x="9639300" y="13565784"/>
          <a:ext cx="838200" cy="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a:extLst>
            <a:ext uri="{FF2B5EF4-FFF2-40B4-BE49-F238E27FC236}">
              <a16:creationId xmlns:a16="http://schemas.microsoft.com/office/drawing/2014/main" xmlns="" id="{00000000-0008-0000-0700-00008D010000}"/>
            </a:ext>
          </a:extLst>
        </xdr:cNvPr>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a16="http://schemas.microsoft.com/office/drawing/2014/main" xmlns="" id="{00000000-0008-0000-0700-00008E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23926</xdr:rowOff>
    </xdr:from>
    <xdr:to>
      <xdr:col>50</xdr:col>
      <xdr:colOff>114300</xdr:colOff>
      <xdr:row>79</xdr:row>
      <xdr:rowOff>26667</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8750300" y="13568476"/>
          <a:ext cx="889000" cy="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26667</xdr:rowOff>
    </xdr:from>
    <xdr:to>
      <xdr:col>45</xdr:col>
      <xdr:colOff>177800</xdr:colOff>
      <xdr:row>79</xdr:row>
      <xdr:rowOff>34153</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7861300" y="13571217"/>
          <a:ext cx="889000" cy="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a:extLst>
            <a:ext uri="{FF2B5EF4-FFF2-40B4-BE49-F238E27FC236}">
              <a16:creationId xmlns:a16="http://schemas.microsoft.com/office/drawing/2014/main" xmlns="" id="{00000000-0008-0000-0700-000093010000}"/>
            </a:ext>
          </a:extLst>
        </xdr:cNvPr>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a:extLst>
            <a:ext uri="{FF2B5EF4-FFF2-40B4-BE49-F238E27FC236}">
              <a16:creationId xmlns:a16="http://schemas.microsoft.com/office/drawing/2014/main" xmlns="" id="{00000000-0008-0000-0700-000094010000}"/>
            </a:ext>
          </a:extLst>
        </xdr:cNvPr>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34153</xdr:rowOff>
    </xdr:from>
    <xdr:to>
      <xdr:col>41</xdr:col>
      <xdr:colOff>50800</xdr:colOff>
      <xdr:row>79</xdr:row>
      <xdr:rowOff>37472</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6972300" y="13578703"/>
          <a:ext cx="889000" cy="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141884</xdr:rowOff>
    </xdr:from>
    <xdr:to>
      <xdr:col>55</xdr:col>
      <xdr:colOff>50800</xdr:colOff>
      <xdr:row>79</xdr:row>
      <xdr:rowOff>72034</xdr:rowOff>
    </xdr:to>
    <xdr:sp macro="" textlink="">
      <xdr:nvSpPr>
        <xdr:cNvPr id="415" name="楕円 414">
          <a:extLst>
            <a:ext uri="{FF2B5EF4-FFF2-40B4-BE49-F238E27FC236}">
              <a16:creationId xmlns:a16="http://schemas.microsoft.com/office/drawing/2014/main" xmlns="" id="{00000000-0008-0000-0700-00009F010000}"/>
            </a:ext>
          </a:extLst>
        </xdr:cNvPr>
        <xdr:cNvSpPr/>
      </xdr:nvSpPr>
      <xdr:spPr>
        <a:xfrm>
          <a:off x="10426700" y="1351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56811</xdr:rowOff>
    </xdr:from>
    <xdr:ext cx="534377" cy="259045"/>
    <xdr:sp macro="" textlink="">
      <xdr:nvSpPr>
        <xdr:cNvPr id="416" name="商工費該当値テキスト">
          <a:extLst>
            <a:ext uri="{FF2B5EF4-FFF2-40B4-BE49-F238E27FC236}">
              <a16:creationId xmlns:a16="http://schemas.microsoft.com/office/drawing/2014/main" xmlns="" id="{00000000-0008-0000-0700-0000A0010000}"/>
            </a:ext>
          </a:extLst>
        </xdr:cNvPr>
        <xdr:cNvSpPr txBox="1"/>
      </xdr:nvSpPr>
      <xdr:spPr>
        <a:xfrm>
          <a:off x="10528300" y="134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144576</xdr:rowOff>
    </xdr:from>
    <xdr:to>
      <xdr:col>50</xdr:col>
      <xdr:colOff>165100</xdr:colOff>
      <xdr:row>79</xdr:row>
      <xdr:rowOff>74726</xdr:rowOff>
    </xdr:to>
    <xdr:sp macro="" textlink="">
      <xdr:nvSpPr>
        <xdr:cNvPr id="417" name="楕円 416">
          <a:extLst>
            <a:ext uri="{FF2B5EF4-FFF2-40B4-BE49-F238E27FC236}">
              <a16:creationId xmlns:a16="http://schemas.microsoft.com/office/drawing/2014/main" xmlns="" id="{00000000-0008-0000-0700-0000A1010000}"/>
            </a:ext>
          </a:extLst>
        </xdr:cNvPr>
        <xdr:cNvSpPr/>
      </xdr:nvSpPr>
      <xdr:spPr>
        <a:xfrm>
          <a:off x="9588500" y="1351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65853</xdr:rowOff>
    </xdr:from>
    <xdr:ext cx="534377"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9372111" y="1361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147317</xdr:rowOff>
    </xdr:from>
    <xdr:to>
      <xdr:col>46</xdr:col>
      <xdr:colOff>38100</xdr:colOff>
      <xdr:row>79</xdr:row>
      <xdr:rowOff>77467</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8699500" y="1352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68594</xdr:rowOff>
    </xdr:from>
    <xdr:ext cx="469744"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15428" y="1361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154803</xdr:rowOff>
    </xdr:from>
    <xdr:to>
      <xdr:col>41</xdr:col>
      <xdr:colOff>101600</xdr:colOff>
      <xdr:row>79</xdr:row>
      <xdr:rowOff>84953</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7810500" y="1352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76080</xdr:rowOff>
    </xdr:from>
    <xdr:ext cx="469744"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7626428" y="1362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158122</xdr:rowOff>
    </xdr:from>
    <xdr:to>
      <xdr:col>36</xdr:col>
      <xdr:colOff>165100</xdr:colOff>
      <xdr:row>79</xdr:row>
      <xdr:rowOff>88272</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6921500" y="1353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79399</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37428" y="1362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xmlns=""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xmlns=""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xmlns=""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xmlns=""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xmlns=""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a16="http://schemas.microsoft.com/office/drawing/2014/main" xmlns="" id="{00000000-0008-0000-0700-0000BF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a16="http://schemas.microsoft.com/office/drawing/2014/main" xmlns="" id="{00000000-0008-0000-0700-0000C1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46112</xdr:rowOff>
    </xdr:from>
    <xdr:to>
      <xdr:col>55</xdr:col>
      <xdr:colOff>0</xdr:colOff>
      <xdr:row>98</xdr:row>
      <xdr:rowOff>111927</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9639300" y="16848212"/>
          <a:ext cx="838200" cy="6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a:extLst>
            <a:ext uri="{FF2B5EF4-FFF2-40B4-BE49-F238E27FC236}">
              <a16:creationId xmlns:a16="http://schemas.microsoft.com/office/drawing/2014/main" xmlns="" id="{00000000-0008-0000-0700-0000C4010000}"/>
            </a:ext>
          </a:extLst>
        </xdr:cNvPr>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a16="http://schemas.microsoft.com/office/drawing/2014/main" xmlns="" id="{00000000-0008-0000-0700-0000C5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46112</xdr:rowOff>
    </xdr:from>
    <xdr:to>
      <xdr:col>50</xdr:col>
      <xdr:colOff>114300</xdr:colOff>
      <xdr:row>98</xdr:row>
      <xdr:rowOff>93334</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flipV="1">
          <a:off x="8750300" y="16848212"/>
          <a:ext cx="889000" cy="4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a16="http://schemas.microsoft.com/office/drawing/2014/main" xmlns="" id="{00000000-0008-0000-0700-0000C7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93334</xdr:rowOff>
    </xdr:from>
    <xdr:to>
      <xdr:col>45</xdr:col>
      <xdr:colOff>177800</xdr:colOff>
      <xdr:row>98</xdr:row>
      <xdr:rowOff>98051</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flipV="1">
          <a:off x="7861300" y="16895434"/>
          <a:ext cx="889000" cy="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a:extLst>
            <a:ext uri="{FF2B5EF4-FFF2-40B4-BE49-F238E27FC236}">
              <a16:creationId xmlns:a16="http://schemas.microsoft.com/office/drawing/2014/main" xmlns="" id="{00000000-0008-0000-0700-0000CA010000}"/>
            </a:ext>
          </a:extLst>
        </xdr:cNvPr>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98051</xdr:rowOff>
    </xdr:from>
    <xdr:to>
      <xdr:col>41</xdr:col>
      <xdr:colOff>50800</xdr:colOff>
      <xdr:row>98</xdr:row>
      <xdr:rowOff>102806</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flipV="1">
          <a:off x="6972300" y="16900151"/>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61127</xdr:rowOff>
    </xdr:from>
    <xdr:to>
      <xdr:col>55</xdr:col>
      <xdr:colOff>50800</xdr:colOff>
      <xdr:row>98</xdr:row>
      <xdr:rowOff>162727</xdr:rowOff>
    </xdr:to>
    <xdr:sp macro="" textlink="">
      <xdr:nvSpPr>
        <xdr:cNvPr id="470" name="楕円 469">
          <a:extLst>
            <a:ext uri="{FF2B5EF4-FFF2-40B4-BE49-F238E27FC236}">
              <a16:creationId xmlns:a16="http://schemas.microsoft.com/office/drawing/2014/main" xmlns="" id="{00000000-0008-0000-0700-0000D6010000}"/>
            </a:ext>
          </a:extLst>
        </xdr:cNvPr>
        <xdr:cNvSpPr/>
      </xdr:nvSpPr>
      <xdr:spPr>
        <a:xfrm>
          <a:off x="10426700" y="1686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147504</xdr:rowOff>
    </xdr:from>
    <xdr:ext cx="534377" cy="259045"/>
    <xdr:sp macro="" textlink="">
      <xdr:nvSpPr>
        <xdr:cNvPr id="471" name="土木費該当値テキスト">
          <a:extLst>
            <a:ext uri="{FF2B5EF4-FFF2-40B4-BE49-F238E27FC236}">
              <a16:creationId xmlns:a16="http://schemas.microsoft.com/office/drawing/2014/main" xmlns="" id="{00000000-0008-0000-0700-0000D7010000}"/>
            </a:ext>
          </a:extLst>
        </xdr:cNvPr>
        <xdr:cNvSpPr txBox="1"/>
      </xdr:nvSpPr>
      <xdr:spPr>
        <a:xfrm>
          <a:off x="10528300" y="1677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166762</xdr:rowOff>
    </xdr:from>
    <xdr:to>
      <xdr:col>50</xdr:col>
      <xdr:colOff>165100</xdr:colOff>
      <xdr:row>98</xdr:row>
      <xdr:rowOff>96912</xdr:rowOff>
    </xdr:to>
    <xdr:sp macro="" textlink="">
      <xdr:nvSpPr>
        <xdr:cNvPr id="472" name="楕円 471">
          <a:extLst>
            <a:ext uri="{FF2B5EF4-FFF2-40B4-BE49-F238E27FC236}">
              <a16:creationId xmlns:a16="http://schemas.microsoft.com/office/drawing/2014/main" xmlns="" id="{00000000-0008-0000-0700-0000D8010000}"/>
            </a:ext>
          </a:extLst>
        </xdr:cNvPr>
        <xdr:cNvSpPr/>
      </xdr:nvSpPr>
      <xdr:spPr>
        <a:xfrm>
          <a:off x="9588500" y="1679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88039</xdr:rowOff>
    </xdr:from>
    <xdr:ext cx="59901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339795" y="1689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42534</xdr:rowOff>
    </xdr:from>
    <xdr:to>
      <xdr:col>46</xdr:col>
      <xdr:colOff>38100</xdr:colOff>
      <xdr:row>98</xdr:row>
      <xdr:rowOff>144134</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8699500" y="1684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135261</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483111" y="1693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47251</xdr:rowOff>
    </xdr:from>
    <xdr:to>
      <xdr:col>41</xdr:col>
      <xdr:colOff>101600</xdr:colOff>
      <xdr:row>98</xdr:row>
      <xdr:rowOff>148851</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7810500" y="1684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139978</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7594111" y="1694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52006</xdr:rowOff>
    </xdr:from>
    <xdr:to>
      <xdr:col>36</xdr:col>
      <xdr:colOff>165100</xdr:colOff>
      <xdr:row>98</xdr:row>
      <xdr:rowOff>153606</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6921500" y="1685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144733</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05111" y="1694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xmlns=""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xmlns=""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xmlns=""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xmlns=""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xmlns=""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xmlns=""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a:extLst>
            <a:ext uri="{FF2B5EF4-FFF2-40B4-BE49-F238E27FC236}">
              <a16:creationId xmlns:a16="http://schemas.microsoft.com/office/drawing/2014/main" xmlns="" id="{00000000-0008-0000-0700-0000F8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a:extLst>
            <a:ext uri="{FF2B5EF4-FFF2-40B4-BE49-F238E27FC236}">
              <a16:creationId xmlns:a16="http://schemas.microsoft.com/office/drawing/2014/main" xmlns="" id="{00000000-0008-0000-0700-0000FA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162423</xdr:rowOff>
    </xdr:from>
    <xdr:to>
      <xdr:col>85</xdr:col>
      <xdr:colOff>127000</xdr:colOff>
      <xdr:row>38</xdr:row>
      <xdr:rowOff>589</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5481300" y="6506073"/>
          <a:ext cx="838200" cy="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a:extLst>
            <a:ext uri="{FF2B5EF4-FFF2-40B4-BE49-F238E27FC236}">
              <a16:creationId xmlns:a16="http://schemas.microsoft.com/office/drawing/2014/main" xmlns="" id="{00000000-0008-0000-0700-0000FD010000}"/>
            </a:ext>
          </a:extLst>
        </xdr:cNvPr>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a:extLst>
            <a:ext uri="{FF2B5EF4-FFF2-40B4-BE49-F238E27FC236}">
              <a16:creationId xmlns:a16="http://schemas.microsoft.com/office/drawing/2014/main" xmlns="" id="{00000000-0008-0000-0700-0000FE01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162423</xdr:rowOff>
    </xdr:from>
    <xdr:to>
      <xdr:col>81</xdr:col>
      <xdr:colOff>50800</xdr:colOff>
      <xdr:row>38</xdr:row>
      <xdr:rowOff>4307</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flipV="1">
          <a:off x="14592300" y="6506073"/>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a:extLst>
            <a:ext uri="{FF2B5EF4-FFF2-40B4-BE49-F238E27FC236}">
              <a16:creationId xmlns:a16="http://schemas.microsoft.com/office/drawing/2014/main" xmlns="" id="{00000000-0008-0000-0700-000000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170096</xdr:rowOff>
    </xdr:from>
    <xdr:to>
      <xdr:col>76</xdr:col>
      <xdr:colOff>114300</xdr:colOff>
      <xdr:row>38</xdr:row>
      <xdr:rowOff>4307</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3703300" y="6342296"/>
          <a:ext cx="889000" cy="17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a:extLst>
            <a:ext uri="{FF2B5EF4-FFF2-40B4-BE49-F238E27FC236}">
              <a16:creationId xmlns:a16="http://schemas.microsoft.com/office/drawing/2014/main" xmlns="" id="{00000000-0008-0000-0700-000003020000}"/>
            </a:ext>
          </a:extLst>
        </xdr:cNvPr>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170096</xdr:rowOff>
    </xdr:from>
    <xdr:to>
      <xdr:col>71</xdr:col>
      <xdr:colOff>177800</xdr:colOff>
      <xdr:row>38</xdr:row>
      <xdr:rowOff>3873</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2814300" y="6342296"/>
          <a:ext cx="889000" cy="17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a:extLst>
            <a:ext uri="{FF2B5EF4-FFF2-40B4-BE49-F238E27FC236}">
              <a16:creationId xmlns:a16="http://schemas.microsoft.com/office/drawing/2014/main" xmlns="" id="{00000000-0008-0000-0700-000006020000}"/>
            </a:ext>
          </a:extLst>
        </xdr:cNvPr>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121239</xdr:rowOff>
    </xdr:from>
    <xdr:to>
      <xdr:col>85</xdr:col>
      <xdr:colOff>177800</xdr:colOff>
      <xdr:row>38</xdr:row>
      <xdr:rowOff>51389</xdr:rowOff>
    </xdr:to>
    <xdr:sp macro="" textlink="">
      <xdr:nvSpPr>
        <xdr:cNvPr id="527" name="楕円 526">
          <a:extLst>
            <a:ext uri="{FF2B5EF4-FFF2-40B4-BE49-F238E27FC236}">
              <a16:creationId xmlns:a16="http://schemas.microsoft.com/office/drawing/2014/main" xmlns="" id="{00000000-0008-0000-0700-00000F020000}"/>
            </a:ext>
          </a:extLst>
        </xdr:cNvPr>
        <xdr:cNvSpPr/>
      </xdr:nvSpPr>
      <xdr:spPr>
        <a:xfrm>
          <a:off x="16268700" y="646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99666</xdr:rowOff>
    </xdr:from>
    <xdr:ext cx="534377" cy="259045"/>
    <xdr:sp macro="" textlink="">
      <xdr:nvSpPr>
        <xdr:cNvPr id="528" name="消防費該当値テキスト">
          <a:extLst>
            <a:ext uri="{FF2B5EF4-FFF2-40B4-BE49-F238E27FC236}">
              <a16:creationId xmlns:a16="http://schemas.microsoft.com/office/drawing/2014/main" xmlns="" id="{00000000-0008-0000-0700-000010020000}"/>
            </a:ext>
          </a:extLst>
        </xdr:cNvPr>
        <xdr:cNvSpPr txBox="1"/>
      </xdr:nvSpPr>
      <xdr:spPr>
        <a:xfrm>
          <a:off x="16370300" y="644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111623</xdr:rowOff>
    </xdr:from>
    <xdr:to>
      <xdr:col>81</xdr:col>
      <xdr:colOff>101600</xdr:colOff>
      <xdr:row>38</xdr:row>
      <xdr:rowOff>41773</xdr:rowOff>
    </xdr:to>
    <xdr:sp macro="" textlink="">
      <xdr:nvSpPr>
        <xdr:cNvPr id="529" name="楕円 528">
          <a:extLst>
            <a:ext uri="{FF2B5EF4-FFF2-40B4-BE49-F238E27FC236}">
              <a16:creationId xmlns:a16="http://schemas.microsoft.com/office/drawing/2014/main" xmlns="" id="{00000000-0008-0000-0700-000011020000}"/>
            </a:ext>
          </a:extLst>
        </xdr:cNvPr>
        <xdr:cNvSpPr/>
      </xdr:nvSpPr>
      <xdr:spPr>
        <a:xfrm>
          <a:off x="15430500" y="645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32900</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5214111" y="654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124958</xdr:rowOff>
    </xdr:from>
    <xdr:to>
      <xdr:col>76</xdr:col>
      <xdr:colOff>165100</xdr:colOff>
      <xdr:row>38</xdr:row>
      <xdr:rowOff>55108</xdr:rowOff>
    </xdr:to>
    <xdr:sp macro="" textlink="">
      <xdr:nvSpPr>
        <xdr:cNvPr id="531" name="楕円 530">
          <a:extLst>
            <a:ext uri="{FF2B5EF4-FFF2-40B4-BE49-F238E27FC236}">
              <a16:creationId xmlns:a16="http://schemas.microsoft.com/office/drawing/2014/main" xmlns="" id="{00000000-0008-0000-0700-000013020000}"/>
            </a:ext>
          </a:extLst>
        </xdr:cNvPr>
        <xdr:cNvSpPr/>
      </xdr:nvSpPr>
      <xdr:spPr>
        <a:xfrm>
          <a:off x="14541500" y="646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46234</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4325111" y="656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119296</xdr:rowOff>
    </xdr:from>
    <xdr:to>
      <xdr:col>72</xdr:col>
      <xdr:colOff>38100</xdr:colOff>
      <xdr:row>37</xdr:row>
      <xdr:rowOff>49446</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3652500" y="629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40573</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3436111" y="638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124523</xdr:rowOff>
    </xdr:from>
    <xdr:to>
      <xdr:col>67</xdr:col>
      <xdr:colOff>101600</xdr:colOff>
      <xdr:row>38</xdr:row>
      <xdr:rowOff>54673</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2763500" y="646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45800</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2547111" y="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xmlns=""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xmlns=""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xmlns=""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xmlns=""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xmlns=""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xmlns=""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xmlns=""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xmlns=""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a:extLst>
            <a:ext uri="{FF2B5EF4-FFF2-40B4-BE49-F238E27FC236}">
              <a16:creationId xmlns:a16="http://schemas.microsoft.com/office/drawing/2014/main" xmlns="" id="{00000000-0008-0000-0700-000031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a:extLst>
            <a:ext uri="{FF2B5EF4-FFF2-40B4-BE49-F238E27FC236}">
              <a16:creationId xmlns:a16="http://schemas.microsoft.com/office/drawing/2014/main" xmlns="" id="{00000000-0008-0000-0700-000033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42256</xdr:rowOff>
    </xdr:from>
    <xdr:to>
      <xdr:col>85</xdr:col>
      <xdr:colOff>127000</xdr:colOff>
      <xdr:row>58</xdr:row>
      <xdr:rowOff>70593</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flipV="1">
          <a:off x="15481300" y="9986356"/>
          <a:ext cx="838200" cy="2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a:extLst>
            <a:ext uri="{FF2B5EF4-FFF2-40B4-BE49-F238E27FC236}">
              <a16:creationId xmlns:a16="http://schemas.microsoft.com/office/drawing/2014/main" xmlns="" id="{00000000-0008-0000-0700-000036020000}"/>
            </a:ext>
          </a:extLst>
        </xdr:cNvPr>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a:extLst>
            <a:ext uri="{FF2B5EF4-FFF2-40B4-BE49-F238E27FC236}">
              <a16:creationId xmlns:a16="http://schemas.microsoft.com/office/drawing/2014/main" xmlns="" id="{00000000-0008-0000-0700-000037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69725</xdr:rowOff>
    </xdr:from>
    <xdr:to>
      <xdr:col>81</xdr:col>
      <xdr:colOff>50800</xdr:colOff>
      <xdr:row>58</xdr:row>
      <xdr:rowOff>70593</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4592300" y="10013825"/>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a:extLst>
            <a:ext uri="{FF2B5EF4-FFF2-40B4-BE49-F238E27FC236}">
              <a16:creationId xmlns:a16="http://schemas.microsoft.com/office/drawing/2014/main" xmlns="" id="{00000000-0008-0000-0700-000039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58505</xdr:rowOff>
    </xdr:from>
    <xdr:to>
      <xdr:col>76</xdr:col>
      <xdr:colOff>114300</xdr:colOff>
      <xdr:row>58</xdr:row>
      <xdr:rowOff>69725</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3703300" y="10002605"/>
          <a:ext cx="889000" cy="1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a:extLst>
            <a:ext uri="{FF2B5EF4-FFF2-40B4-BE49-F238E27FC236}">
              <a16:creationId xmlns:a16="http://schemas.microsoft.com/office/drawing/2014/main" xmlns="" id="{00000000-0008-0000-0700-00003C020000}"/>
            </a:ext>
          </a:extLst>
        </xdr:cNvPr>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58505</xdr:rowOff>
    </xdr:from>
    <xdr:to>
      <xdr:col>71</xdr:col>
      <xdr:colOff>177800</xdr:colOff>
      <xdr:row>58</xdr:row>
      <xdr:rowOff>59130</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flipV="1">
          <a:off x="12814300" y="10002605"/>
          <a:ext cx="889000" cy="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a:extLst>
            <a:ext uri="{FF2B5EF4-FFF2-40B4-BE49-F238E27FC236}">
              <a16:creationId xmlns:a16="http://schemas.microsoft.com/office/drawing/2014/main" xmlns="" id="{00000000-0008-0000-0700-00003F020000}"/>
            </a:ext>
          </a:extLst>
        </xdr:cNvPr>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162906</xdr:rowOff>
    </xdr:from>
    <xdr:to>
      <xdr:col>85</xdr:col>
      <xdr:colOff>177800</xdr:colOff>
      <xdr:row>58</xdr:row>
      <xdr:rowOff>93056</xdr:rowOff>
    </xdr:to>
    <xdr:sp macro="" textlink="">
      <xdr:nvSpPr>
        <xdr:cNvPr id="584" name="楕円 583">
          <a:extLst>
            <a:ext uri="{FF2B5EF4-FFF2-40B4-BE49-F238E27FC236}">
              <a16:creationId xmlns:a16="http://schemas.microsoft.com/office/drawing/2014/main" xmlns="" id="{00000000-0008-0000-0700-000048020000}"/>
            </a:ext>
          </a:extLst>
        </xdr:cNvPr>
        <xdr:cNvSpPr/>
      </xdr:nvSpPr>
      <xdr:spPr>
        <a:xfrm>
          <a:off x="16268700" y="993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77833</xdr:rowOff>
    </xdr:from>
    <xdr:ext cx="534377" cy="259045"/>
    <xdr:sp macro="" textlink="">
      <xdr:nvSpPr>
        <xdr:cNvPr id="585" name="教育費該当値テキスト">
          <a:extLst>
            <a:ext uri="{FF2B5EF4-FFF2-40B4-BE49-F238E27FC236}">
              <a16:creationId xmlns:a16="http://schemas.microsoft.com/office/drawing/2014/main" xmlns="" id="{00000000-0008-0000-0700-000049020000}"/>
            </a:ext>
          </a:extLst>
        </xdr:cNvPr>
        <xdr:cNvSpPr txBox="1"/>
      </xdr:nvSpPr>
      <xdr:spPr>
        <a:xfrm>
          <a:off x="16370300" y="985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19793</xdr:rowOff>
    </xdr:from>
    <xdr:to>
      <xdr:col>81</xdr:col>
      <xdr:colOff>101600</xdr:colOff>
      <xdr:row>58</xdr:row>
      <xdr:rowOff>121393</xdr:rowOff>
    </xdr:to>
    <xdr:sp macro="" textlink="">
      <xdr:nvSpPr>
        <xdr:cNvPr id="586" name="楕円 585">
          <a:extLst>
            <a:ext uri="{FF2B5EF4-FFF2-40B4-BE49-F238E27FC236}">
              <a16:creationId xmlns:a16="http://schemas.microsoft.com/office/drawing/2014/main" xmlns="" id="{00000000-0008-0000-0700-00004A020000}"/>
            </a:ext>
          </a:extLst>
        </xdr:cNvPr>
        <xdr:cNvSpPr/>
      </xdr:nvSpPr>
      <xdr:spPr>
        <a:xfrm>
          <a:off x="15430500" y="996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112520</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14111" y="1005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18925</xdr:rowOff>
    </xdr:from>
    <xdr:to>
      <xdr:col>76</xdr:col>
      <xdr:colOff>165100</xdr:colOff>
      <xdr:row>58</xdr:row>
      <xdr:rowOff>120525</xdr:rowOff>
    </xdr:to>
    <xdr:sp macro="" textlink="">
      <xdr:nvSpPr>
        <xdr:cNvPr id="588" name="楕円 587">
          <a:extLst>
            <a:ext uri="{FF2B5EF4-FFF2-40B4-BE49-F238E27FC236}">
              <a16:creationId xmlns:a16="http://schemas.microsoft.com/office/drawing/2014/main" xmlns="" id="{00000000-0008-0000-0700-00004C020000}"/>
            </a:ext>
          </a:extLst>
        </xdr:cNvPr>
        <xdr:cNvSpPr/>
      </xdr:nvSpPr>
      <xdr:spPr>
        <a:xfrm>
          <a:off x="14541500" y="996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111652</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325111" y="1005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7705</xdr:rowOff>
    </xdr:from>
    <xdr:to>
      <xdr:col>72</xdr:col>
      <xdr:colOff>38100</xdr:colOff>
      <xdr:row>58</xdr:row>
      <xdr:rowOff>109305</xdr:rowOff>
    </xdr:to>
    <xdr:sp macro="" textlink="">
      <xdr:nvSpPr>
        <xdr:cNvPr id="590" name="楕円 589">
          <a:extLst>
            <a:ext uri="{FF2B5EF4-FFF2-40B4-BE49-F238E27FC236}">
              <a16:creationId xmlns:a16="http://schemas.microsoft.com/office/drawing/2014/main" xmlns="" id="{00000000-0008-0000-0700-00004E020000}"/>
            </a:ext>
          </a:extLst>
        </xdr:cNvPr>
        <xdr:cNvSpPr/>
      </xdr:nvSpPr>
      <xdr:spPr>
        <a:xfrm>
          <a:off x="13652500" y="995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100432</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3436111" y="1004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8330</xdr:rowOff>
    </xdr:from>
    <xdr:to>
      <xdr:col>67</xdr:col>
      <xdr:colOff>101600</xdr:colOff>
      <xdr:row>58</xdr:row>
      <xdr:rowOff>109930</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2763500" y="99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101057</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2547111" y="1004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xmlns=""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xmlns=""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xmlns=""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xmlns=""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a:extLst>
            <a:ext uri="{FF2B5EF4-FFF2-40B4-BE49-F238E27FC236}">
              <a16:creationId xmlns:a16="http://schemas.microsoft.com/office/drawing/2014/main" xmlns="" id="{00000000-0008-0000-0700-00006C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37196</xdr:rowOff>
    </xdr:from>
    <xdr:to>
      <xdr:col>85</xdr:col>
      <xdr:colOff>127000</xdr:colOff>
      <xdr:row>79</xdr:row>
      <xdr:rowOff>43128</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5481300" y="13581746"/>
          <a:ext cx="838200" cy="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a:extLst>
            <a:ext uri="{FF2B5EF4-FFF2-40B4-BE49-F238E27FC236}">
              <a16:creationId xmlns:a16="http://schemas.microsoft.com/office/drawing/2014/main" xmlns="" id="{00000000-0008-0000-0700-00006F020000}"/>
            </a:ext>
          </a:extLst>
        </xdr:cNvPr>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a:extLst>
            <a:ext uri="{FF2B5EF4-FFF2-40B4-BE49-F238E27FC236}">
              <a16:creationId xmlns:a16="http://schemas.microsoft.com/office/drawing/2014/main" xmlns="" id="{00000000-0008-0000-0700-000070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103626</xdr:rowOff>
    </xdr:from>
    <xdr:to>
      <xdr:col>81</xdr:col>
      <xdr:colOff>50800</xdr:colOff>
      <xdr:row>79</xdr:row>
      <xdr:rowOff>37196</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4592300" y="13476726"/>
          <a:ext cx="889000" cy="10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a:extLst>
            <a:ext uri="{FF2B5EF4-FFF2-40B4-BE49-F238E27FC236}">
              <a16:creationId xmlns:a16="http://schemas.microsoft.com/office/drawing/2014/main" xmlns="" id="{00000000-0008-0000-0700-000072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103626</xdr:rowOff>
    </xdr:from>
    <xdr:to>
      <xdr:col>76</xdr:col>
      <xdr:colOff>114300</xdr:colOff>
      <xdr:row>79</xdr:row>
      <xdr:rowOff>15242</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flipV="1">
          <a:off x="13703300" y="13476726"/>
          <a:ext cx="889000" cy="8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30999</xdr:rowOff>
    </xdr:from>
    <xdr:ext cx="534377"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4325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15242</xdr:rowOff>
    </xdr:from>
    <xdr:to>
      <xdr:col>71</xdr:col>
      <xdr:colOff>177800</xdr:colOff>
      <xdr:row>79</xdr:row>
      <xdr:rowOff>44424</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2814300" y="13559792"/>
          <a:ext cx="889000" cy="2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163778</xdr:rowOff>
    </xdr:from>
    <xdr:to>
      <xdr:col>85</xdr:col>
      <xdr:colOff>177800</xdr:colOff>
      <xdr:row>79</xdr:row>
      <xdr:rowOff>93928</xdr:rowOff>
    </xdr:to>
    <xdr:sp macro="" textlink="">
      <xdr:nvSpPr>
        <xdr:cNvPr id="641" name="楕円 640">
          <a:extLst>
            <a:ext uri="{FF2B5EF4-FFF2-40B4-BE49-F238E27FC236}">
              <a16:creationId xmlns:a16="http://schemas.microsoft.com/office/drawing/2014/main" xmlns="" id="{00000000-0008-0000-0700-000081020000}"/>
            </a:ext>
          </a:extLst>
        </xdr:cNvPr>
        <xdr:cNvSpPr/>
      </xdr:nvSpPr>
      <xdr:spPr>
        <a:xfrm>
          <a:off x="16268700" y="1353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78959</xdr:rowOff>
    </xdr:from>
    <xdr:ext cx="378565" cy="259045"/>
    <xdr:sp macro="" textlink="">
      <xdr:nvSpPr>
        <xdr:cNvPr id="642" name="災害復旧費該当値テキスト">
          <a:extLst>
            <a:ext uri="{FF2B5EF4-FFF2-40B4-BE49-F238E27FC236}">
              <a16:creationId xmlns:a16="http://schemas.microsoft.com/office/drawing/2014/main" xmlns="" id="{00000000-0008-0000-0700-000082020000}"/>
            </a:ext>
          </a:extLst>
        </xdr:cNvPr>
        <xdr:cNvSpPr txBox="1"/>
      </xdr:nvSpPr>
      <xdr:spPr>
        <a:xfrm>
          <a:off x="16370300" y="13452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157846</xdr:rowOff>
    </xdr:from>
    <xdr:to>
      <xdr:col>81</xdr:col>
      <xdr:colOff>101600</xdr:colOff>
      <xdr:row>79</xdr:row>
      <xdr:rowOff>87996</xdr:rowOff>
    </xdr:to>
    <xdr:sp macro="" textlink="">
      <xdr:nvSpPr>
        <xdr:cNvPr id="643" name="楕円 642">
          <a:extLst>
            <a:ext uri="{FF2B5EF4-FFF2-40B4-BE49-F238E27FC236}">
              <a16:creationId xmlns:a16="http://schemas.microsoft.com/office/drawing/2014/main" xmlns="" id="{00000000-0008-0000-0700-000083020000}"/>
            </a:ext>
          </a:extLst>
        </xdr:cNvPr>
        <xdr:cNvSpPr/>
      </xdr:nvSpPr>
      <xdr:spPr>
        <a:xfrm>
          <a:off x="15430500" y="1353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79123</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246428" y="1362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52826</xdr:rowOff>
    </xdr:from>
    <xdr:to>
      <xdr:col>76</xdr:col>
      <xdr:colOff>165100</xdr:colOff>
      <xdr:row>78</xdr:row>
      <xdr:rowOff>154426</xdr:rowOff>
    </xdr:to>
    <xdr:sp macro="" textlink="">
      <xdr:nvSpPr>
        <xdr:cNvPr id="645" name="楕円 644">
          <a:extLst>
            <a:ext uri="{FF2B5EF4-FFF2-40B4-BE49-F238E27FC236}">
              <a16:creationId xmlns:a16="http://schemas.microsoft.com/office/drawing/2014/main" xmlns="" id="{00000000-0008-0000-0700-000085020000}"/>
            </a:ext>
          </a:extLst>
        </xdr:cNvPr>
        <xdr:cNvSpPr/>
      </xdr:nvSpPr>
      <xdr:spPr>
        <a:xfrm>
          <a:off x="14541500" y="134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170953</xdr:rowOff>
    </xdr:from>
    <xdr:ext cx="534377"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4325111" y="1320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135892</xdr:rowOff>
    </xdr:from>
    <xdr:to>
      <xdr:col>72</xdr:col>
      <xdr:colOff>38100</xdr:colOff>
      <xdr:row>79</xdr:row>
      <xdr:rowOff>66042</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3652500" y="1350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57169</xdr:rowOff>
    </xdr:from>
    <xdr:ext cx="469744"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468428" y="1360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165074</xdr:rowOff>
    </xdr:from>
    <xdr:to>
      <xdr:col>67</xdr:col>
      <xdr:colOff>101600</xdr:colOff>
      <xdr:row>79</xdr:row>
      <xdr:rowOff>95224</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2763500" y="135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86351</xdr:rowOff>
    </xdr:from>
    <xdr:ext cx="249299"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2689650" y="136309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xmlns=""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xmlns=""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xmlns=""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xmlns=""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xmlns=""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xmlns=""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xmlns=""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a:extLst>
            <a:ext uri="{FF2B5EF4-FFF2-40B4-BE49-F238E27FC236}">
              <a16:creationId xmlns:a16="http://schemas.microsoft.com/office/drawing/2014/main" xmlns="" id="{00000000-0008-0000-0700-0000A3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a:extLst>
            <a:ext uri="{FF2B5EF4-FFF2-40B4-BE49-F238E27FC236}">
              <a16:creationId xmlns:a16="http://schemas.microsoft.com/office/drawing/2014/main" xmlns="" id="{00000000-0008-0000-0700-0000A5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6961</xdr:rowOff>
    </xdr:from>
    <xdr:to>
      <xdr:col>85</xdr:col>
      <xdr:colOff>127000</xdr:colOff>
      <xdr:row>98</xdr:row>
      <xdr:rowOff>29879</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flipV="1">
          <a:off x="15481300" y="16809061"/>
          <a:ext cx="838200" cy="2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a:extLst>
            <a:ext uri="{FF2B5EF4-FFF2-40B4-BE49-F238E27FC236}">
              <a16:creationId xmlns:a16="http://schemas.microsoft.com/office/drawing/2014/main" xmlns="" id="{00000000-0008-0000-0700-0000A8020000}"/>
            </a:ext>
          </a:extLst>
        </xdr:cNvPr>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a:extLst>
            <a:ext uri="{FF2B5EF4-FFF2-40B4-BE49-F238E27FC236}">
              <a16:creationId xmlns:a16="http://schemas.microsoft.com/office/drawing/2014/main" xmlns="" id="{00000000-0008-0000-0700-0000A9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63311</xdr:rowOff>
    </xdr:from>
    <xdr:to>
      <xdr:col>81</xdr:col>
      <xdr:colOff>50800</xdr:colOff>
      <xdr:row>98</xdr:row>
      <xdr:rowOff>29879</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4592300" y="16522511"/>
          <a:ext cx="889000" cy="30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a:extLst>
            <a:ext uri="{FF2B5EF4-FFF2-40B4-BE49-F238E27FC236}">
              <a16:creationId xmlns:a16="http://schemas.microsoft.com/office/drawing/2014/main" xmlns="" id="{00000000-0008-0000-0700-0000AB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63311</xdr:rowOff>
    </xdr:from>
    <xdr:to>
      <xdr:col>76</xdr:col>
      <xdr:colOff>114300</xdr:colOff>
      <xdr:row>98</xdr:row>
      <xdr:rowOff>19714</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flipV="1">
          <a:off x="13703300" y="16522511"/>
          <a:ext cx="889000" cy="29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a:extLst>
            <a:ext uri="{FF2B5EF4-FFF2-40B4-BE49-F238E27FC236}">
              <a16:creationId xmlns:a16="http://schemas.microsoft.com/office/drawing/2014/main" xmlns="" id="{00000000-0008-0000-0700-0000AE020000}"/>
            </a:ext>
          </a:extLst>
        </xdr:cNvPr>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150643</xdr:rowOff>
    </xdr:from>
    <xdr:ext cx="599010"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4292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19714</xdr:rowOff>
    </xdr:from>
    <xdr:to>
      <xdr:col>71</xdr:col>
      <xdr:colOff>177800</xdr:colOff>
      <xdr:row>98</xdr:row>
      <xdr:rowOff>20115</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2814300" y="16821814"/>
          <a:ext cx="889000" cy="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127611</xdr:rowOff>
    </xdr:from>
    <xdr:to>
      <xdr:col>85</xdr:col>
      <xdr:colOff>177800</xdr:colOff>
      <xdr:row>98</xdr:row>
      <xdr:rowOff>57761</xdr:rowOff>
    </xdr:to>
    <xdr:sp macro="" textlink="">
      <xdr:nvSpPr>
        <xdr:cNvPr id="698" name="楕円 697">
          <a:extLst>
            <a:ext uri="{FF2B5EF4-FFF2-40B4-BE49-F238E27FC236}">
              <a16:creationId xmlns:a16="http://schemas.microsoft.com/office/drawing/2014/main" xmlns="" id="{00000000-0008-0000-0700-0000BA020000}"/>
            </a:ext>
          </a:extLst>
        </xdr:cNvPr>
        <xdr:cNvSpPr/>
      </xdr:nvSpPr>
      <xdr:spPr>
        <a:xfrm>
          <a:off x="16268700" y="167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106038</xdr:rowOff>
    </xdr:from>
    <xdr:ext cx="599010" cy="259045"/>
    <xdr:sp macro="" textlink="">
      <xdr:nvSpPr>
        <xdr:cNvPr id="699" name="公債費該当値テキスト">
          <a:extLst>
            <a:ext uri="{FF2B5EF4-FFF2-40B4-BE49-F238E27FC236}">
              <a16:creationId xmlns:a16="http://schemas.microsoft.com/office/drawing/2014/main" xmlns="" id="{00000000-0008-0000-0700-0000BB020000}"/>
            </a:ext>
          </a:extLst>
        </xdr:cNvPr>
        <xdr:cNvSpPr txBox="1"/>
      </xdr:nvSpPr>
      <xdr:spPr>
        <a:xfrm>
          <a:off x="16370300" y="167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150529</xdr:rowOff>
    </xdr:from>
    <xdr:to>
      <xdr:col>81</xdr:col>
      <xdr:colOff>101600</xdr:colOff>
      <xdr:row>98</xdr:row>
      <xdr:rowOff>80679</xdr:rowOff>
    </xdr:to>
    <xdr:sp macro="" textlink="">
      <xdr:nvSpPr>
        <xdr:cNvPr id="700" name="楕円 699">
          <a:extLst>
            <a:ext uri="{FF2B5EF4-FFF2-40B4-BE49-F238E27FC236}">
              <a16:creationId xmlns:a16="http://schemas.microsoft.com/office/drawing/2014/main" xmlns="" id="{00000000-0008-0000-0700-0000BC020000}"/>
            </a:ext>
          </a:extLst>
        </xdr:cNvPr>
        <xdr:cNvSpPr/>
      </xdr:nvSpPr>
      <xdr:spPr>
        <a:xfrm>
          <a:off x="15430500" y="1678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71806</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5214111" y="1687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12511</xdr:rowOff>
    </xdr:from>
    <xdr:to>
      <xdr:col>76</xdr:col>
      <xdr:colOff>165100</xdr:colOff>
      <xdr:row>96</xdr:row>
      <xdr:rowOff>114111</xdr:rowOff>
    </xdr:to>
    <xdr:sp macro="" textlink="">
      <xdr:nvSpPr>
        <xdr:cNvPr id="702" name="楕円 701">
          <a:extLst>
            <a:ext uri="{FF2B5EF4-FFF2-40B4-BE49-F238E27FC236}">
              <a16:creationId xmlns:a16="http://schemas.microsoft.com/office/drawing/2014/main" xmlns="" id="{00000000-0008-0000-0700-0000BE020000}"/>
            </a:ext>
          </a:extLst>
        </xdr:cNvPr>
        <xdr:cNvSpPr/>
      </xdr:nvSpPr>
      <xdr:spPr>
        <a:xfrm>
          <a:off x="14541500" y="1647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130638</xdr:rowOff>
    </xdr:from>
    <xdr:ext cx="59901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4292795" y="1624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140364</xdr:rowOff>
    </xdr:from>
    <xdr:to>
      <xdr:col>72</xdr:col>
      <xdr:colOff>38100</xdr:colOff>
      <xdr:row>98</xdr:row>
      <xdr:rowOff>70514</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3652500" y="167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61641</xdr:rowOff>
    </xdr:from>
    <xdr:ext cx="59901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3403795" y="1686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140765</xdr:rowOff>
    </xdr:from>
    <xdr:to>
      <xdr:col>67</xdr:col>
      <xdr:colOff>101600</xdr:colOff>
      <xdr:row>98</xdr:row>
      <xdr:rowOff>70915</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2763500" y="1677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62042</xdr:rowOff>
    </xdr:from>
    <xdr:ext cx="59901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2514795" y="1686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xmlns=""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xmlns=""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xmlns=""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xmlns=""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a:extLst>
            <a:ext uri="{FF2B5EF4-FFF2-40B4-BE49-F238E27FC236}">
              <a16:creationId xmlns:a16="http://schemas.microsoft.com/office/drawing/2014/main" xmlns="" id="{00000000-0008-0000-0700-0000DC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a:extLst>
            <a:ext uri="{FF2B5EF4-FFF2-40B4-BE49-F238E27FC236}">
              <a16:creationId xmlns:a16="http://schemas.microsoft.com/office/drawing/2014/main" xmlns="" id="{00000000-0008-0000-0700-0000DE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a:extLst>
            <a:ext uri="{FF2B5EF4-FFF2-40B4-BE49-F238E27FC236}">
              <a16:creationId xmlns:a16="http://schemas.microsoft.com/office/drawing/2014/main" xmlns="" id="{00000000-0008-0000-0700-0000E1020000}"/>
            </a:ext>
          </a:extLst>
        </xdr:cNvPr>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a:extLst>
            <a:ext uri="{FF2B5EF4-FFF2-40B4-BE49-F238E27FC236}">
              <a16:creationId xmlns:a16="http://schemas.microsoft.com/office/drawing/2014/main" xmlns="" id="{00000000-0008-0000-0700-0000E2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a:extLst>
            <a:ext uri="{FF2B5EF4-FFF2-40B4-BE49-F238E27FC236}">
              <a16:creationId xmlns:a16="http://schemas.microsoft.com/office/drawing/2014/main" xmlns="" id="{00000000-0008-0000-0700-0000E4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a:extLst>
            <a:ext uri="{FF2B5EF4-FFF2-40B4-BE49-F238E27FC236}">
              <a16:creationId xmlns:a16="http://schemas.microsoft.com/office/drawing/2014/main" xmlns="" id="{00000000-0008-0000-0700-0000E7020000}"/>
            </a:ext>
          </a:extLst>
        </xdr:cNvPr>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xmlns=""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a:extLst>
            <a:ext uri="{FF2B5EF4-FFF2-40B4-BE49-F238E27FC236}">
              <a16:creationId xmlns:a16="http://schemas.microsoft.com/office/drawing/2014/main" xmlns="" id="{00000000-0008-0000-0700-0000F4020000}"/>
            </a:ext>
          </a:extLst>
        </xdr:cNvPr>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xmlns="" id="{00000000-0008-0000-07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xmlns=""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xmlns=""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xmlns=""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xmlns=""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xmlns=""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xmlns=""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xmlns=""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xmlns=""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xmlns=""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xmlns=""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xmlns=""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xmlns=""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xmlns=""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xmlns=""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xmlns=""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xmlns=""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前年度と比較し大きく増加した項目は「総務費」と「農林水産費」、減少した項目は「土木費」となっている。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した「総務費」についてはその増加要因として昨年に引き続き「ふるさと納税推進事業」や「製塩ハウス整備事業」の増加といったものがある。また、防災諸費における「避難道整備事業」の実施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減少項目の「土木費」では住宅建設事業が終了した影響によるものである。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高知県田野町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財政調整基金については、標準財政規模の小さな当町において元来残高が少額であったことから災害等の不測の事態に対する備えとして、標準財政規模比</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％を目途として積み立てをしてきたところである。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引き続き、標準財政規模比</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％を積み立てるものとし適正管理に努めていく。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高知県田野町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一般会計では前年度比「△</a:t>
          </a:r>
          <a:r>
            <a:rPr kumimoji="1" lang="en-US" altLang="ja-JP" sz="1400">
              <a:latin typeface="ＭＳ ゴシック" pitchFamily="49" charset="-128"/>
              <a:ea typeface="ＭＳ ゴシック" pitchFamily="49" charset="-128"/>
            </a:rPr>
            <a:t>0.45</a:t>
          </a:r>
          <a:r>
            <a:rPr kumimoji="1" lang="ja-JP" altLang="en-US" sz="1400">
              <a:latin typeface="ＭＳ ゴシック" pitchFamily="49" charset="-128"/>
              <a:ea typeface="ＭＳ ゴシック" pitchFamily="49" charset="-128"/>
            </a:rPr>
            <a:t>」となっているが、これは実質収支額が前年度比</a:t>
          </a:r>
          <a:r>
            <a:rPr kumimoji="1" lang="en-US" altLang="ja-JP" sz="1400">
              <a:latin typeface="ＭＳ ゴシック" pitchFamily="49" charset="-128"/>
              <a:ea typeface="ＭＳ ゴシック" pitchFamily="49" charset="-128"/>
            </a:rPr>
            <a:t>6,666</a:t>
          </a:r>
          <a:r>
            <a:rPr kumimoji="1" lang="ja-JP" altLang="en-US" sz="1400">
              <a:latin typeface="ＭＳ ゴシック" pitchFamily="49" charset="-128"/>
              <a:ea typeface="ＭＳ ゴシック" pitchFamily="49" charset="-128"/>
            </a:rPr>
            <a:t>千円の減少となったことが要因となっている。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住宅建設事業の終了により、歳入面では「国庫支出金」「繰越金（明許繰越財源分）」の減少、歳出面では「土木費」が大きく減少している状況である。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その他特別会計においては国民健康保険特別会計において前年度比「</a:t>
          </a:r>
          <a:r>
            <a:rPr kumimoji="1" lang="en-US" altLang="ja-JP" sz="1400">
              <a:latin typeface="ＭＳ ゴシック" pitchFamily="49" charset="-128"/>
              <a:ea typeface="ＭＳ ゴシック" pitchFamily="49" charset="-128"/>
            </a:rPr>
            <a:t>+1.98</a:t>
          </a:r>
          <a:r>
            <a:rPr kumimoji="1" lang="ja-JP" altLang="en-US" sz="1400">
              <a:latin typeface="ＭＳ ゴシック" pitchFamily="49" charset="-128"/>
              <a:ea typeface="ＭＳ ゴシック" pitchFamily="49" charset="-128"/>
            </a:rPr>
            <a:t>」となっている。これは国民健康保険療養給付事業にかかる超過交付分（</a:t>
          </a:r>
          <a:r>
            <a:rPr kumimoji="1" lang="en-US" altLang="ja-JP" sz="1400">
              <a:latin typeface="ＭＳ ゴシック" pitchFamily="49" charset="-128"/>
              <a:ea typeface="ＭＳ ゴシック" pitchFamily="49" charset="-128"/>
            </a:rPr>
            <a:t>22,785</a:t>
          </a:r>
          <a:r>
            <a:rPr kumimoji="1" lang="ja-JP" altLang="en-US" sz="1400">
              <a:latin typeface="ＭＳ ゴシック" pitchFamily="49" charset="-128"/>
              <a:ea typeface="ＭＳ ゴシック" pitchFamily="49" charset="-128"/>
            </a:rPr>
            <a:t>千円）が出たことによるものであり、一時的なものである。その他</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つの特別会計については前年度と同水準の比率を推移している状況である。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xmlns=""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xmlns=""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2848532</v>
      </c>
      <c r="BO4" s="441"/>
      <c r="BP4" s="441"/>
      <c r="BQ4" s="441"/>
      <c r="BR4" s="441"/>
      <c r="BS4" s="441"/>
      <c r="BT4" s="441"/>
      <c r="BU4" s="442"/>
      <c r="BV4" s="440">
        <v>2772389</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2.2000000000000002</v>
      </c>
      <c r="CU4" s="622"/>
      <c r="CV4" s="622"/>
      <c r="CW4" s="622"/>
      <c r="CX4" s="622"/>
      <c r="CY4" s="622"/>
      <c r="CZ4" s="622"/>
      <c r="DA4" s="623"/>
      <c r="DB4" s="621">
        <v>2.6</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2757067</v>
      </c>
      <c r="BO5" s="446"/>
      <c r="BP5" s="446"/>
      <c r="BQ5" s="446"/>
      <c r="BR5" s="446"/>
      <c r="BS5" s="446"/>
      <c r="BT5" s="446"/>
      <c r="BU5" s="447"/>
      <c r="BV5" s="445">
        <v>2707122</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82.1</v>
      </c>
      <c r="CU5" s="416"/>
      <c r="CV5" s="416"/>
      <c r="CW5" s="416"/>
      <c r="CX5" s="416"/>
      <c r="CY5" s="416"/>
      <c r="CZ5" s="416"/>
      <c r="DA5" s="417"/>
      <c r="DB5" s="415">
        <v>82</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91465</v>
      </c>
      <c r="BO6" s="446"/>
      <c r="BP6" s="446"/>
      <c r="BQ6" s="446"/>
      <c r="BR6" s="446"/>
      <c r="BS6" s="446"/>
      <c r="BT6" s="446"/>
      <c r="BU6" s="447"/>
      <c r="BV6" s="445">
        <v>65267</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85.6</v>
      </c>
      <c r="CU6" s="596"/>
      <c r="CV6" s="596"/>
      <c r="CW6" s="596"/>
      <c r="CX6" s="596"/>
      <c r="CY6" s="596"/>
      <c r="CZ6" s="596"/>
      <c r="DA6" s="597"/>
      <c r="DB6" s="595">
        <v>85.4</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60425</v>
      </c>
      <c r="BO7" s="446"/>
      <c r="BP7" s="446"/>
      <c r="BQ7" s="446"/>
      <c r="BR7" s="446"/>
      <c r="BS7" s="446"/>
      <c r="BT7" s="446"/>
      <c r="BU7" s="447"/>
      <c r="BV7" s="445">
        <v>27561</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1434095</v>
      </c>
      <c r="CU7" s="446"/>
      <c r="CV7" s="446"/>
      <c r="CW7" s="446"/>
      <c r="CX7" s="446"/>
      <c r="CY7" s="446"/>
      <c r="CZ7" s="446"/>
      <c r="DA7" s="447"/>
      <c r="DB7" s="445">
        <v>1442861</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31040</v>
      </c>
      <c r="BO8" s="446"/>
      <c r="BP8" s="446"/>
      <c r="BQ8" s="446"/>
      <c r="BR8" s="446"/>
      <c r="BS8" s="446"/>
      <c r="BT8" s="446"/>
      <c r="BU8" s="447"/>
      <c r="BV8" s="445">
        <v>37706</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0.19</v>
      </c>
      <c r="CU8" s="559"/>
      <c r="CV8" s="559"/>
      <c r="CW8" s="559"/>
      <c r="CX8" s="559"/>
      <c r="CY8" s="559"/>
      <c r="CZ8" s="559"/>
      <c r="DA8" s="560"/>
      <c r="DB8" s="558">
        <v>0.19</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2733</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88</v>
      </c>
      <c r="AV9" s="503"/>
      <c r="AW9" s="503"/>
      <c r="AX9" s="503"/>
      <c r="AY9" s="425" t="s">
        <v>109</v>
      </c>
      <c r="AZ9" s="426"/>
      <c r="BA9" s="426"/>
      <c r="BB9" s="426"/>
      <c r="BC9" s="426"/>
      <c r="BD9" s="426"/>
      <c r="BE9" s="426"/>
      <c r="BF9" s="426"/>
      <c r="BG9" s="426"/>
      <c r="BH9" s="426"/>
      <c r="BI9" s="426"/>
      <c r="BJ9" s="426"/>
      <c r="BK9" s="426"/>
      <c r="BL9" s="426"/>
      <c r="BM9" s="427"/>
      <c r="BN9" s="445">
        <v>-6666</v>
      </c>
      <c r="BO9" s="446"/>
      <c r="BP9" s="446"/>
      <c r="BQ9" s="446"/>
      <c r="BR9" s="446"/>
      <c r="BS9" s="446"/>
      <c r="BT9" s="446"/>
      <c r="BU9" s="447"/>
      <c r="BV9" s="445">
        <v>6482</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16.8</v>
      </c>
      <c r="CU9" s="416"/>
      <c r="CV9" s="416"/>
      <c r="CW9" s="416"/>
      <c r="CX9" s="416"/>
      <c r="CY9" s="416"/>
      <c r="CZ9" s="416"/>
      <c r="DA9" s="417"/>
      <c r="DB9" s="415">
        <v>14.6</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2932</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117</v>
      </c>
      <c r="BO10" s="446"/>
      <c r="BP10" s="446"/>
      <c r="BQ10" s="446"/>
      <c r="BR10" s="446"/>
      <c r="BS10" s="446"/>
      <c r="BT10" s="446"/>
      <c r="BU10" s="447"/>
      <c r="BV10" s="445">
        <v>30125</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88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c r="A12" s="166"/>
      <c r="B12" s="561" t="s">
        <v>122</v>
      </c>
      <c r="C12" s="562"/>
      <c r="D12" s="562"/>
      <c r="E12" s="562"/>
      <c r="F12" s="562"/>
      <c r="G12" s="562"/>
      <c r="H12" s="562"/>
      <c r="I12" s="562"/>
      <c r="J12" s="562"/>
      <c r="K12" s="563"/>
      <c r="L12" s="570" t="s">
        <v>123</v>
      </c>
      <c r="M12" s="571"/>
      <c r="N12" s="571"/>
      <c r="O12" s="571"/>
      <c r="P12" s="571"/>
      <c r="Q12" s="572"/>
      <c r="R12" s="573">
        <v>2675</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127</v>
      </c>
      <c r="AV12" s="503"/>
      <c r="AW12" s="503"/>
      <c r="AX12" s="503"/>
      <c r="AY12" s="425" t="s">
        <v>128</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121</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131</v>
      </c>
      <c r="N13" s="546"/>
      <c r="O13" s="546"/>
      <c r="P13" s="546"/>
      <c r="Q13" s="547"/>
      <c r="R13" s="548">
        <v>2666</v>
      </c>
      <c r="S13" s="549"/>
      <c r="T13" s="549"/>
      <c r="U13" s="549"/>
      <c r="V13" s="550"/>
      <c r="W13" s="536" t="s">
        <v>132</v>
      </c>
      <c r="X13" s="458"/>
      <c r="Y13" s="458"/>
      <c r="Z13" s="458"/>
      <c r="AA13" s="458"/>
      <c r="AB13" s="459"/>
      <c r="AC13" s="421">
        <v>250</v>
      </c>
      <c r="AD13" s="422"/>
      <c r="AE13" s="422"/>
      <c r="AF13" s="422"/>
      <c r="AG13" s="423"/>
      <c r="AH13" s="421">
        <v>273</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-6549</v>
      </c>
      <c r="BO13" s="446"/>
      <c r="BP13" s="446"/>
      <c r="BQ13" s="446"/>
      <c r="BR13" s="446"/>
      <c r="BS13" s="446"/>
      <c r="BT13" s="446"/>
      <c r="BU13" s="447"/>
      <c r="BV13" s="445">
        <v>36607</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1.9</v>
      </c>
      <c r="CU13" s="416"/>
      <c r="CV13" s="416"/>
      <c r="CW13" s="416"/>
      <c r="CX13" s="416"/>
      <c r="CY13" s="416"/>
      <c r="CZ13" s="416"/>
      <c r="DA13" s="417"/>
      <c r="DB13" s="415">
        <v>3.4</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137</v>
      </c>
      <c r="M14" s="579"/>
      <c r="N14" s="579"/>
      <c r="O14" s="579"/>
      <c r="P14" s="579"/>
      <c r="Q14" s="580"/>
      <c r="R14" s="548">
        <v>2763</v>
      </c>
      <c r="S14" s="549"/>
      <c r="T14" s="549"/>
      <c r="U14" s="549"/>
      <c r="V14" s="550"/>
      <c r="W14" s="551"/>
      <c r="X14" s="461"/>
      <c r="Y14" s="461"/>
      <c r="Z14" s="461"/>
      <c r="AA14" s="461"/>
      <c r="AB14" s="462"/>
      <c r="AC14" s="541">
        <v>19.600000000000001</v>
      </c>
      <c r="AD14" s="542"/>
      <c r="AE14" s="542"/>
      <c r="AF14" s="542"/>
      <c r="AG14" s="543"/>
      <c r="AH14" s="541">
        <v>20.6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t="s">
        <v>121</v>
      </c>
      <c r="CU14" s="553"/>
      <c r="CV14" s="553"/>
      <c r="CW14" s="553"/>
      <c r="CX14" s="553"/>
      <c r="CY14" s="553"/>
      <c r="CZ14" s="553"/>
      <c r="DA14" s="554"/>
      <c r="DB14" s="552" t="s">
        <v>130</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131</v>
      </c>
      <c r="N15" s="546"/>
      <c r="O15" s="546"/>
      <c r="P15" s="546"/>
      <c r="Q15" s="547"/>
      <c r="R15" s="548">
        <v>2754</v>
      </c>
      <c r="S15" s="549"/>
      <c r="T15" s="549"/>
      <c r="U15" s="549"/>
      <c r="V15" s="550"/>
      <c r="W15" s="536" t="s">
        <v>139</v>
      </c>
      <c r="X15" s="458"/>
      <c r="Y15" s="458"/>
      <c r="Z15" s="458"/>
      <c r="AA15" s="458"/>
      <c r="AB15" s="459"/>
      <c r="AC15" s="421">
        <v>237</v>
      </c>
      <c r="AD15" s="422"/>
      <c r="AE15" s="422"/>
      <c r="AF15" s="422"/>
      <c r="AG15" s="423"/>
      <c r="AH15" s="421">
        <v>252</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255103</v>
      </c>
      <c r="BO15" s="441"/>
      <c r="BP15" s="441"/>
      <c r="BQ15" s="441"/>
      <c r="BR15" s="441"/>
      <c r="BS15" s="441"/>
      <c r="BT15" s="441"/>
      <c r="BU15" s="442"/>
      <c r="BV15" s="440">
        <v>256822</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18.600000000000001</v>
      </c>
      <c r="AD16" s="542"/>
      <c r="AE16" s="542"/>
      <c r="AF16" s="542"/>
      <c r="AG16" s="543"/>
      <c r="AH16" s="541">
        <v>19</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1308877</v>
      </c>
      <c r="BO16" s="446"/>
      <c r="BP16" s="446"/>
      <c r="BQ16" s="446"/>
      <c r="BR16" s="446"/>
      <c r="BS16" s="446"/>
      <c r="BT16" s="446"/>
      <c r="BU16" s="447"/>
      <c r="BV16" s="445">
        <v>1320223</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788</v>
      </c>
      <c r="AD17" s="422"/>
      <c r="AE17" s="422"/>
      <c r="AF17" s="422"/>
      <c r="AG17" s="423"/>
      <c r="AH17" s="421">
        <v>798</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322186</v>
      </c>
      <c r="BO17" s="446"/>
      <c r="BP17" s="446"/>
      <c r="BQ17" s="446"/>
      <c r="BR17" s="446"/>
      <c r="BS17" s="446"/>
      <c r="BT17" s="446"/>
      <c r="BU17" s="447"/>
      <c r="BV17" s="445">
        <v>323731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149</v>
      </c>
      <c r="C18" s="508"/>
      <c r="D18" s="508"/>
      <c r="E18" s="509"/>
      <c r="F18" s="509"/>
      <c r="G18" s="509"/>
      <c r="H18" s="509"/>
      <c r="I18" s="509"/>
      <c r="J18" s="509"/>
      <c r="K18" s="509"/>
      <c r="L18" s="510">
        <v>6.53</v>
      </c>
      <c r="M18" s="510"/>
      <c r="N18" s="510"/>
      <c r="O18" s="510"/>
      <c r="P18" s="510"/>
      <c r="Q18" s="510"/>
      <c r="R18" s="511"/>
      <c r="S18" s="511"/>
      <c r="T18" s="511"/>
      <c r="U18" s="511"/>
      <c r="V18" s="512"/>
      <c r="W18" s="526"/>
      <c r="X18" s="527"/>
      <c r="Y18" s="527"/>
      <c r="Z18" s="527"/>
      <c r="AA18" s="527"/>
      <c r="AB18" s="537"/>
      <c r="AC18" s="409">
        <v>61.8</v>
      </c>
      <c r="AD18" s="410"/>
      <c r="AE18" s="410"/>
      <c r="AF18" s="410"/>
      <c r="AG18" s="513"/>
      <c r="AH18" s="409">
        <v>60.3</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1184315</v>
      </c>
      <c r="BO18" s="446"/>
      <c r="BP18" s="446"/>
      <c r="BQ18" s="446"/>
      <c r="BR18" s="446"/>
      <c r="BS18" s="446"/>
      <c r="BT18" s="446"/>
      <c r="BU18" s="447"/>
      <c r="BV18" s="445">
        <v>1183760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151</v>
      </c>
      <c r="C19" s="508"/>
      <c r="D19" s="508"/>
      <c r="E19" s="509"/>
      <c r="F19" s="509"/>
      <c r="G19" s="509"/>
      <c r="H19" s="509"/>
      <c r="I19" s="509"/>
      <c r="J19" s="509"/>
      <c r="K19" s="509"/>
      <c r="L19" s="515">
        <v>419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1672185</v>
      </c>
      <c r="BO19" s="446"/>
      <c r="BP19" s="446"/>
      <c r="BQ19" s="446"/>
      <c r="BR19" s="446"/>
      <c r="BS19" s="446"/>
      <c r="BT19" s="446"/>
      <c r="BU19" s="447"/>
      <c r="BV19" s="445">
        <v>1764857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153</v>
      </c>
      <c r="C20" s="508"/>
      <c r="D20" s="508"/>
      <c r="E20" s="509"/>
      <c r="F20" s="509"/>
      <c r="G20" s="509"/>
      <c r="H20" s="509"/>
      <c r="I20" s="509"/>
      <c r="J20" s="509"/>
      <c r="K20" s="509"/>
      <c r="L20" s="515">
        <v>1188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2539975</v>
      </c>
      <c r="BO23" s="446"/>
      <c r="BP23" s="446"/>
      <c r="BQ23" s="446"/>
      <c r="BR23" s="446"/>
      <c r="BS23" s="446"/>
      <c r="BT23" s="446"/>
      <c r="BU23" s="447"/>
      <c r="BV23" s="445">
        <v>2643438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162</v>
      </c>
      <c r="F24" s="419"/>
      <c r="G24" s="419"/>
      <c r="H24" s="419"/>
      <c r="I24" s="419"/>
      <c r="J24" s="419"/>
      <c r="K24" s="420"/>
      <c r="L24" s="421">
        <v>1</v>
      </c>
      <c r="M24" s="422"/>
      <c r="N24" s="422"/>
      <c r="O24" s="422"/>
      <c r="P24" s="423"/>
      <c r="Q24" s="421">
        <v>7000</v>
      </c>
      <c r="R24" s="422"/>
      <c r="S24" s="422"/>
      <c r="T24" s="422"/>
      <c r="U24" s="422"/>
      <c r="V24" s="423"/>
      <c r="W24" s="487"/>
      <c r="X24" s="478"/>
      <c r="Y24" s="479"/>
      <c r="Z24" s="418" t="s">
        <v>163</v>
      </c>
      <c r="AA24" s="419"/>
      <c r="AB24" s="419"/>
      <c r="AC24" s="419"/>
      <c r="AD24" s="419"/>
      <c r="AE24" s="419"/>
      <c r="AF24" s="419"/>
      <c r="AG24" s="420"/>
      <c r="AH24" s="421">
        <v>41</v>
      </c>
      <c r="AI24" s="422"/>
      <c r="AJ24" s="422"/>
      <c r="AK24" s="422"/>
      <c r="AL24" s="423"/>
      <c r="AM24" s="421">
        <v>111069</v>
      </c>
      <c r="AN24" s="422"/>
      <c r="AO24" s="422"/>
      <c r="AP24" s="422"/>
      <c r="AQ24" s="422"/>
      <c r="AR24" s="423"/>
      <c r="AS24" s="421">
        <v>2709</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1666104</v>
      </c>
      <c r="BO24" s="446"/>
      <c r="BP24" s="446"/>
      <c r="BQ24" s="446"/>
      <c r="BR24" s="446"/>
      <c r="BS24" s="446"/>
      <c r="BT24" s="446"/>
      <c r="BU24" s="447"/>
      <c r="BV24" s="445">
        <v>1777765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165</v>
      </c>
      <c r="F25" s="419"/>
      <c r="G25" s="419"/>
      <c r="H25" s="419"/>
      <c r="I25" s="419"/>
      <c r="J25" s="419"/>
      <c r="K25" s="420"/>
      <c r="L25" s="421">
        <v>1</v>
      </c>
      <c r="M25" s="422"/>
      <c r="N25" s="422"/>
      <c r="O25" s="422"/>
      <c r="P25" s="423"/>
      <c r="Q25" s="421">
        <v>6110</v>
      </c>
      <c r="R25" s="422"/>
      <c r="S25" s="422"/>
      <c r="T25" s="422"/>
      <c r="U25" s="422"/>
      <c r="V25" s="423"/>
      <c r="W25" s="487"/>
      <c r="X25" s="478"/>
      <c r="Y25" s="479"/>
      <c r="Z25" s="418" t="s">
        <v>166</v>
      </c>
      <c r="AA25" s="419"/>
      <c r="AB25" s="419"/>
      <c r="AC25" s="419"/>
      <c r="AD25" s="419"/>
      <c r="AE25" s="419"/>
      <c r="AF25" s="419"/>
      <c r="AG25" s="420"/>
      <c r="AH25" s="421" t="s">
        <v>130</v>
      </c>
      <c r="AI25" s="422"/>
      <c r="AJ25" s="422"/>
      <c r="AK25" s="422"/>
      <c r="AL25" s="423"/>
      <c r="AM25" s="421" t="s">
        <v>130</v>
      </c>
      <c r="AN25" s="422"/>
      <c r="AO25" s="422"/>
      <c r="AP25" s="422"/>
      <c r="AQ25" s="422"/>
      <c r="AR25" s="423"/>
      <c r="AS25" s="421" t="s">
        <v>130</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73373</v>
      </c>
      <c r="BO25" s="441"/>
      <c r="BP25" s="441"/>
      <c r="BQ25" s="441"/>
      <c r="BR25" s="441"/>
      <c r="BS25" s="441"/>
      <c r="BT25" s="441"/>
      <c r="BU25" s="442"/>
      <c r="BV25" s="440">
        <v>54421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168</v>
      </c>
      <c r="F26" s="419"/>
      <c r="G26" s="419"/>
      <c r="H26" s="419"/>
      <c r="I26" s="419"/>
      <c r="J26" s="419"/>
      <c r="K26" s="420"/>
      <c r="L26" s="421">
        <v>1</v>
      </c>
      <c r="M26" s="422"/>
      <c r="N26" s="422"/>
      <c r="O26" s="422"/>
      <c r="P26" s="423"/>
      <c r="Q26" s="421">
        <v>5660</v>
      </c>
      <c r="R26" s="422"/>
      <c r="S26" s="422"/>
      <c r="T26" s="422"/>
      <c r="U26" s="422"/>
      <c r="V26" s="423"/>
      <c r="W26" s="487"/>
      <c r="X26" s="478"/>
      <c r="Y26" s="479"/>
      <c r="Z26" s="418" t="s">
        <v>169</v>
      </c>
      <c r="AA26" s="500"/>
      <c r="AB26" s="500"/>
      <c r="AC26" s="500"/>
      <c r="AD26" s="500"/>
      <c r="AE26" s="500"/>
      <c r="AF26" s="500"/>
      <c r="AG26" s="501"/>
      <c r="AH26" s="421" t="s">
        <v>130</v>
      </c>
      <c r="AI26" s="422"/>
      <c r="AJ26" s="422"/>
      <c r="AK26" s="422"/>
      <c r="AL26" s="423"/>
      <c r="AM26" s="421" t="s">
        <v>130</v>
      </c>
      <c r="AN26" s="422"/>
      <c r="AO26" s="422"/>
      <c r="AP26" s="422"/>
      <c r="AQ26" s="422"/>
      <c r="AR26" s="423"/>
      <c r="AS26" s="421" t="s">
        <v>130</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130</v>
      </c>
      <c r="BO26" s="446"/>
      <c r="BP26" s="446"/>
      <c r="BQ26" s="446"/>
      <c r="BR26" s="446"/>
      <c r="BS26" s="446"/>
      <c r="BT26" s="446"/>
      <c r="BU26" s="447"/>
      <c r="BV26" s="445" t="s">
        <v>130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171</v>
      </c>
      <c r="F27" s="419"/>
      <c r="G27" s="419"/>
      <c r="H27" s="419"/>
      <c r="I27" s="419"/>
      <c r="J27" s="419"/>
      <c r="K27" s="420"/>
      <c r="L27" s="421">
        <v>1</v>
      </c>
      <c r="M27" s="422"/>
      <c r="N27" s="422"/>
      <c r="O27" s="422"/>
      <c r="P27" s="423"/>
      <c r="Q27" s="421">
        <v>2380</v>
      </c>
      <c r="R27" s="422"/>
      <c r="S27" s="422"/>
      <c r="T27" s="422"/>
      <c r="U27" s="422"/>
      <c r="V27" s="423"/>
      <c r="W27" s="487"/>
      <c r="X27" s="478"/>
      <c r="Y27" s="479"/>
      <c r="Z27" s="418" t="s">
        <v>172</v>
      </c>
      <c r="AA27" s="419"/>
      <c r="AB27" s="419"/>
      <c r="AC27" s="419"/>
      <c r="AD27" s="419"/>
      <c r="AE27" s="419"/>
      <c r="AF27" s="419"/>
      <c r="AG27" s="420"/>
      <c r="AH27" s="421">
        <v>5</v>
      </c>
      <c r="AI27" s="422"/>
      <c r="AJ27" s="422"/>
      <c r="AK27" s="422"/>
      <c r="AL27" s="423"/>
      <c r="AM27" s="421">
        <v>11600</v>
      </c>
      <c r="AN27" s="422"/>
      <c r="AO27" s="422"/>
      <c r="AP27" s="422"/>
      <c r="AQ27" s="422"/>
      <c r="AR27" s="423"/>
      <c r="AS27" s="421">
        <v>2320</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v>259157</v>
      </c>
      <c r="BO27" s="449"/>
      <c r="BP27" s="449"/>
      <c r="BQ27" s="449"/>
      <c r="BR27" s="449"/>
      <c r="BS27" s="449"/>
      <c r="BT27" s="449"/>
      <c r="BU27" s="450"/>
      <c r="BV27" s="448">
        <v>259140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174</v>
      </c>
      <c r="F28" s="419"/>
      <c r="G28" s="419"/>
      <c r="H28" s="419"/>
      <c r="I28" s="419"/>
      <c r="J28" s="419"/>
      <c r="K28" s="420"/>
      <c r="L28" s="421">
        <v>1</v>
      </c>
      <c r="M28" s="422"/>
      <c r="N28" s="422"/>
      <c r="O28" s="422"/>
      <c r="P28" s="423"/>
      <c r="Q28" s="421">
        <v>1920</v>
      </c>
      <c r="R28" s="422"/>
      <c r="S28" s="422"/>
      <c r="T28" s="422"/>
      <c r="U28" s="422"/>
      <c r="V28" s="423"/>
      <c r="W28" s="487"/>
      <c r="X28" s="478"/>
      <c r="Y28" s="479"/>
      <c r="Z28" s="418" t="s">
        <v>175</v>
      </c>
      <c r="AA28" s="419"/>
      <c r="AB28" s="419"/>
      <c r="AC28" s="419"/>
      <c r="AD28" s="419"/>
      <c r="AE28" s="419"/>
      <c r="AF28" s="419"/>
      <c r="AG28" s="420"/>
      <c r="AH28" s="421" t="s">
        <v>130</v>
      </c>
      <c r="AI28" s="422"/>
      <c r="AJ28" s="422"/>
      <c r="AK28" s="422"/>
      <c r="AL28" s="423"/>
      <c r="AM28" s="421" t="s">
        <v>130</v>
      </c>
      <c r="AN28" s="422"/>
      <c r="AO28" s="422"/>
      <c r="AP28" s="422"/>
      <c r="AQ28" s="422"/>
      <c r="AR28" s="423"/>
      <c r="AS28" s="421" t="s">
        <v>130</v>
      </c>
      <c r="AT28" s="422"/>
      <c r="AU28" s="422"/>
      <c r="AV28" s="422"/>
      <c r="AW28" s="422"/>
      <c r="AX28" s="424"/>
      <c r="AY28" s="428" t="s">
        <v>176</v>
      </c>
      <c r="AZ28" s="429"/>
      <c r="BA28" s="429"/>
      <c r="BB28" s="430"/>
      <c r="BC28" s="437" t="s">
        <v>42</v>
      </c>
      <c r="BD28" s="438"/>
      <c r="BE28" s="438"/>
      <c r="BF28" s="438"/>
      <c r="BG28" s="438"/>
      <c r="BH28" s="438"/>
      <c r="BI28" s="438"/>
      <c r="BJ28" s="438"/>
      <c r="BK28" s="438"/>
      <c r="BL28" s="438"/>
      <c r="BM28" s="439"/>
      <c r="BN28" s="440">
        <v>312536</v>
      </c>
      <c r="BO28" s="441"/>
      <c r="BP28" s="441"/>
      <c r="BQ28" s="441"/>
      <c r="BR28" s="441"/>
      <c r="BS28" s="441"/>
      <c r="BT28" s="441"/>
      <c r="BU28" s="442"/>
      <c r="BV28" s="440">
        <v>312419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177</v>
      </c>
      <c r="F29" s="419"/>
      <c r="G29" s="419"/>
      <c r="H29" s="419"/>
      <c r="I29" s="419"/>
      <c r="J29" s="419"/>
      <c r="K29" s="420"/>
      <c r="L29" s="421">
        <v>8</v>
      </c>
      <c r="M29" s="422"/>
      <c r="N29" s="422"/>
      <c r="O29" s="422"/>
      <c r="P29" s="423"/>
      <c r="Q29" s="421">
        <v>1650</v>
      </c>
      <c r="R29" s="422"/>
      <c r="S29" s="422"/>
      <c r="T29" s="422"/>
      <c r="U29" s="422"/>
      <c r="V29" s="423"/>
      <c r="W29" s="488"/>
      <c r="X29" s="489"/>
      <c r="Y29" s="490"/>
      <c r="Z29" s="418" t="s">
        <v>178</v>
      </c>
      <c r="AA29" s="419"/>
      <c r="AB29" s="419"/>
      <c r="AC29" s="419"/>
      <c r="AD29" s="419"/>
      <c r="AE29" s="419"/>
      <c r="AF29" s="419"/>
      <c r="AG29" s="420"/>
      <c r="AH29" s="421">
        <v>46</v>
      </c>
      <c r="AI29" s="422"/>
      <c r="AJ29" s="422"/>
      <c r="AK29" s="422"/>
      <c r="AL29" s="423"/>
      <c r="AM29" s="421">
        <v>122669</v>
      </c>
      <c r="AN29" s="422"/>
      <c r="AO29" s="422"/>
      <c r="AP29" s="422"/>
      <c r="AQ29" s="422"/>
      <c r="AR29" s="423"/>
      <c r="AS29" s="421">
        <v>2667</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351714</v>
      </c>
      <c r="BO29" s="446"/>
      <c r="BP29" s="446"/>
      <c r="BQ29" s="446"/>
      <c r="BR29" s="446"/>
      <c r="BS29" s="446"/>
      <c r="BT29" s="446"/>
      <c r="BU29" s="447"/>
      <c r="BV29" s="445">
        <v>351682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95.2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1505517</v>
      </c>
      <c r="BO30" s="449"/>
      <c r="BP30" s="449"/>
      <c r="BQ30" s="449"/>
      <c r="BR30" s="449"/>
      <c r="BS30" s="449"/>
      <c r="BT30" s="449"/>
      <c r="BU30" s="450"/>
      <c r="BV30" s="448">
        <v>1464305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187</v>
      </c>
      <c r="V33" s="408"/>
      <c r="W33" s="407" t="s">
        <v>188</v>
      </c>
      <c r="X33" s="407"/>
      <c r="Y33" s="407"/>
      <c r="Z33" s="407"/>
      <c r="AA33" s="407"/>
      <c r="AB33" s="407"/>
      <c r="AC33" s="407"/>
      <c r="AD33" s="407"/>
      <c r="AE33" s="407"/>
      <c r="AF33" s="407"/>
      <c r="AG33" s="407"/>
      <c r="AH33" s="407"/>
      <c r="AI33" s="407"/>
      <c r="AJ33" s="407"/>
      <c r="AK33" s="407"/>
      <c r="AL33" s="195"/>
      <c r="AM33" s="408" t="s">
        <v>187</v>
      </c>
      <c r="AN33" s="408"/>
      <c r="AO33" s="407" t="s">
        <v>188</v>
      </c>
      <c r="AP33" s="407"/>
      <c r="AQ33" s="407"/>
      <c r="AR33" s="407"/>
      <c r="AS33" s="407"/>
      <c r="AT33" s="407"/>
      <c r="AU33" s="407"/>
      <c r="AV33" s="407"/>
      <c r="AW33" s="407"/>
      <c r="AX33" s="407"/>
      <c r="AY33" s="407"/>
      <c r="AZ33" s="407"/>
      <c r="BA33" s="407"/>
      <c r="BB33" s="407"/>
      <c r="BC33" s="407"/>
      <c r="BD33" s="196"/>
      <c r="BE33" s="407" t="s">
        <v>189</v>
      </c>
      <c r="BF33" s="407"/>
      <c r="BG33" s="407" t="s">
        <v>190</v>
      </c>
      <c r="BH33" s="407"/>
      <c r="BI33" s="407"/>
      <c r="BJ33" s="407"/>
      <c r="BK33" s="407"/>
      <c r="BL33" s="407"/>
      <c r="BM33" s="407"/>
      <c r="BN33" s="407"/>
      <c r="BO33" s="407"/>
      <c r="BP33" s="407"/>
      <c r="BQ33" s="407"/>
      <c r="BR33" s="407"/>
      <c r="BS33" s="407"/>
      <c r="BT33" s="407"/>
      <c r="BU33" s="407"/>
      <c r="BV33" s="196"/>
      <c r="BW33" s="408" t="s">
        <v>189</v>
      </c>
      <c r="BX33" s="408"/>
      <c r="BY33" s="407" t="s">
        <v>191</v>
      </c>
      <c r="BZ33" s="407"/>
      <c r="CA33" s="407"/>
      <c r="CB33" s="407"/>
      <c r="CC33" s="407"/>
      <c r="CD33" s="407"/>
      <c r="CE33" s="407"/>
      <c r="CF33" s="407"/>
      <c r="CG33" s="407"/>
      <c r="CH33" s="407"/>
      <c r="CI33" s="407"/>
      <c r="CJ33" s="407"/>
      <c r="CK33" s="407"/>
      <c r="CL33" s="407"/>
      <c r="CM33" s="407"/>
      <c r="CN33" s="195"/>
      <c r="CO33" s="408" t="s">
        <v>187</v>
      </c>
      <c r="CP33" s="408"/>
      <c r="CQ33" s="407" t="s">
        <v>192</v>
      </c>
      <c r="CR33" s="407"/>
      <c r="CS33" s="407"/>
      <c r="CT33" s="407"/>
      <c r="CU33" s="407"/>
      <c r="CV33" s="407"/>
      <c r="CW33" s="407"/>
      <c r="CX33" s="407"/>
      <c r="CY33" s="407"/>
      <c r="CZ33" s="407"/>
      <c r="DA33" s="407"/>
      <c r="DB33" s="407"/>
      <c r="DC33" s="407"/>
      <c r="DD33" s="407"/>
      <c r="DE33" s="407"/>
      <c r="DF33" s="195"/>
      <c r="DG33" s="406" t="s">
        <v>193</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4</v>
      </c>
      <c r="BF34" s="404"/>
      <c r="BG34" s="403" t="str">
        <f>IF('各会計、関係団体の財政状況及び健全化判断比率'!B30="","",'各会計、関係団体の財政状況及び健全化判断比率'!B30)</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5</v>
      </c>
      <c r="BX34" s="404"/>
      <c r="BY34" s="403" t="str">
        <f>IF('各会計、関係団体の財政状況及び健全化判断比率'!B68="","",'各会計、関係団体の財政状況及び健全化判断比率'!B68)</f>
        <v>安芸広域市町村圏特別養護老人ホーム組合(一般会計)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6</v>
      </c>
      <c r="BX35" s="404"/>
      <c r="BY35" s="403" t="str">
        <f>IF('各会計、関係団体の財政状況及び健全化判断比率'!B69="","",'各会計、関係団体の財政状況及び健全化判断比率'!B69)</f>
        <v>高知県広域食肉センター事務組合(一般会計)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t="str">
        <f t="shared" ref="U36:U43" si="4">IF(W36="","",U35+1)</f>
        <v/>
      </c>
      <c r="V36" s="404"/>
      <c r="W36" s="403"/>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7</v>
      </c>
      <c r="BX36" s="404"/>
      <c r="BY36" s="403" t="str">
        <f>IF('各会計、関係団体の財政状況及び健全化判断比率'!B70="","",'各会計、関係団体の財政状況及び健全化判断比率'!B70)</f>
        <v>安芸広域市町村圏事務組合(一般会計)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8</v>
      </c>
      <c r="BX37" s="404"/>
      <c r="BY37" s="403" t="str">
        <f>IF('各会計、関係団体の財政状況及び健全化判断比率'!B71="","",'各会計、関係団体の財政状況及び健全化判断比率'!B71)</f>
        <v>安芸広域市町村圏事務組合(滞納整理事業特別会計)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9</v>
      </c>
      <c r="BX38" s="404"/>
      <c r="BY38" s="403" t="str">
        <f>IF('各会計、関係団体の財政状況及び健全化判断比率'!B72="","",'各会計、関係団体の財政状況及び健全化判断比率'!B72)</f>
        <v>中芸広域連合(一般会計)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10</v>
      </c>
      <c r="BX39" s="404"/>
      <c r="BY39" s="403" t="str">
        <f>IF('各会計、関係団体の財政状況及び健全化判断比率'!B73="","",'各会計、関係団体の財政状況及び健全化判断比率'!B73)</f>
        <v>中芸広域連合(介護保険事業特別会計)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11</v>
      </c>
      <c r="BX40" s="404"/>
      <c r="BY40" s="403" t="str">
        <f>IF('各会計、関係団体の財政状況及び健全化判断比率'!B74="","",'各会計、関係団体の財政状況及び健全化判断比率'!B74)</f>
        <v>こうち人づくり広域連合(一般会計)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12</v>
      </c>
      <c r="BX41" s="404"/>
      <c r="BY41" s="403" t="str">
        <f>IF('各会計、関係団体の財政状況及び健全化判断比率'!B75="","",'各会計、関係団体の財政状況及び健全化判断比率'!B75)</f>
        <v>高知県市町村総合事務組合(一般会計)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13</v>
      </c>
      <c r="BX42" s="404"/>
      <c r="BY42" s="403" t="str">
        <f>IF('各会計、関係団体の財政状況及び健全化判断比率'!B76="","",'各会計、関係団体の財政状況及び健全化判断比率'!B76)</f>
        <v>高知県市町村総合事務組合(交通災害共済事業特別会計)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14</v>
      </c>
      <c r="BX43" s="404"/>
      <c r="BY43" s="403" t="str">
        <f>IF('各会計、関係団体の財政状況及び健全化判断比率'!B77="","",'各会計、関係団体の財政状況及び健全化判断比率'!B77)</f>
        <v>高知県後期高齢者医療広域連合(一般会計)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198</v>
      </c>
    </row>
    <row r="50" spans="5:5">
      <c r="E50" s="167" t="s">
        <v>199</v>
      </c>
    </row>
    <row r="51" spans="5:5">
      <c r="E51" s="167" t="s">
        <v>200</v>
      </c>
    </row>
    <row r="52" spans="5:5">
      <c r="E52" s="167" t="s">
        <v>201</v>
      </c>
    </row>
    <row r="53" spans="5:5">
      <c r="E53" s="167" t="s">
        <v>202</v>
      </c>
    </row>
    <row r="54" spans="5:5"/>
    <row r="55" spans="5:5"/>
    <row r="56" spans="5:5"/>
    <row r="57" spans="5:5" hidden="1"/>
    <row r="58" spans="5:5" hidden="1"/>
    <row r="59" spans="5:5" hidden="1"/>
  </sheetData>
  <sheetProtection algorithmName="SHA-512" hashValue="wCMnnobqbb7sBJwZPujqW3FjKueZZKAXEpFTKlO2LtoPSdkoZMuPYvZas3AO15xWj6KiBjnDB9HgSaTi73APng==" saltValue="9N7QRP1JyhYjTbg3ZlCFG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c r="A34" s="22"/>
      <c r="B34" s="31"/>
      <c r="C34" s="1223" t="s">
        <v>550</v>
      </c>
      <c r="D34" s="1223"/>
      <c r="E34" s="1224"/>
      <c r="F34" s="32">
        <v>2.4500000000000002</v>
      </c>
      <c r="G34" s="33">
        <v>2.35</v>
      </c>
      <c r="H34" s="33">
        <v>2.1800000000000002</v>
      </c>
      <c r="I34" s="33">
        <v>2.61</v>
      </c>
      <c r="J34" s="34">
        <v>2.16</v>
      </c>
      <c r="K34" s="22"/>
      <c r="L34" s="22"/>
      <c r="M34" s="22"/>
      <c r="N34" s="22"/>
      <c r="O34" s="22"/>
      <c r="P34" s="22"/>
    </row>
    <row r="35" spans="1:16" ht="39" customHeight="1">
      <c r="A35" s="22"/>
      <c r="B35" s="35"/>
      <c r="C35" s="1217" t="s">
        <v>551</v>
      </c>
      <c r="D35" s="1218"/>
      <c r="E35" s="1219"/>
      <c r="F35" s="36">
        <v>0.08</v>
      </c>
      <c r="G35" s="37">
        <v>0.22</v>
      </c>
      <c r="H35" s="37">
        <v>0.78</v>
      </c>
      <c r="I35" s="37">
        <v>0.15</v>
      </c>
      <c r="J35" s="38">
        <v>2.13</v>
      </c>
      <c r="K35" s="22"/>
      <c r="L35" s="22"/>
      <c r="M35" s="22"/>
      <c r="N35" s="22"/>
      <c r="O35" s="22"/>
      <c r="P35" s="22"/>
    </row>
    <row r="36" spans="1:16" ht="39" customHeight="1">
      <c r="A36" s="22"/>
      <c r="B36" s="35"/>
      <c r="C36" s="1217" t="s">
        <v>552</v>
      </c>
      <c r="D36" s="1218"/>
      <c r="E36" s="1219"/>
      <c r="F36" s="36">
        <v>0.05</v>
      </c>
      <c r="G36" s="37">
        <v>4.4000000000000004</v>
      </c>
      <c r="H36" s="37">
        <v>0.04</v>
      </c>
      <c r="I36" s="37">
        <v>0.02</v>
      </c>
      <c r="J36" s="38">
        <v>0.03</v>
      </c>
      <c r="K36" s="22"/>
      <c r="L36" s="22"/>
      <c r="M36" s="22"/>
      <c r="N36" s="22"/>
      <c r="O36" s="22"/>
      <c r="P36" s="22"/>
    </row>
    <row r="37" spans="1:16" ht="39" customHeight="1">
      <c r="A37" s="22"/>
      <c r="B37" s="35"/>
      <c r="C37" s="1217" t="s">
        <v>553</v>
      </c>
      <c r="D37" s="1218"/>
      <c r="E37" s="1219"/>
      <c r="F37" s="36">
        <v>0.01</v>
      </c>
      <c r="G37" s="37">
        <v>0.03</v>
      </c>
      <c r="H37" s="37">
        <v>0.04</v>
      </c>
      <c r="I37" s="37">
        <v>0.03</v>
      </c>
      <c r="J37" s="38">
        <v>0</v>
      </c>
      <c r="K37" s="22"/>
      <c r="L37" s="22"/>
      <c r="M37" s="22"/>
      <c r="N37" s="22"/>
      <c r="O37" s="22"/>
      <c r="P37" s="22"/>
    </row>
    <row r="38" spans="1:16" ht="39" customHeight="1">
      <c r="A38" s="22"/>
      <c r="B38" s="35"/>
      <c r="C38" s="1217"/>
      <c r="D38" s="1218"/>
      <c r="E38" s="1219"/>
      <c r="F38" s="36"/>
      <c r="G38" s="37"/>
      <c r="H38" s="37"/>
      <c r="I38" s="37"/>
      <c r="J38" s="38"/>
      <c r="K38" s="22"/>
      <c r="L38" s="22"/>
      <c r="M38" s="22"/>
      <c r="N38" s="22"/>
      <c r="O38" s="22"/>
      <c r="P38" s="22"/>
    </row>
    <row r="39" spans="1:16" ht="39" customHeight="1">
      <c r="A39" s="22"/>
      <c r="B39" s="35"/>
      <c r="C39" s="1217"/>
      <c r="D39" s="1218"/>
      <c r="E39" s="1219"/>
      <c r="F39" s="36"/>
      <c r="G39" s="37"/>
      <c r="H39" s="37"/>
      <c r="I39" s="37"/>
      <c r="J39" s="38"/>
      <c r="K39" s="22"/>
      <c r="L39" s="22"/>
      <c r="M39" s="22"/>
      <c r="N39" s="22"/>
      <c r="O39" s="22"/>
      <c r="P39" s="22"/>
    </row>
    <row r="40" spans="1:16" ht="39" customHeight="1">
      <c r="A40" s="22"/>
      <c r="B40" s="35"/>
      <c r="C40" s="1217"/>
      <c r="D40" s="1218"/>
      <c r="E40" s="1219"/>
      <c r="F40" s="36"/>
      <c r="G40" s="37"/>
      <c r="H40" s="37"/>
      <c r="I40" s="37"/>
      <c r="J40" s="38"/>
      <c r="K40" s="22"/>
      <c r="L40" s="22"/>
      <c r="M40" s="22"/>
      <c r="N40" s="22"/>
      <c r="O40" s="22"/>
      <c r="P40" s="22"/>
    </row>
    <row r="41" spans="1:16" ht="39" customHeight="1">
      <c r="A41" s="22"/>
      <c r="B41" s="35"/>
      <c r="C41" s="1217"/>
      <c r="D41" s="1218"/>
      <c r="E41" s="1219"/>
      <c r="F41" s="36"/>
      <c r="G41" s="37"/>
      <c r="H41" s="37"/>
      <c r="I41" s="37"/>
      <c r="J41" s="38"/>
      <c r="K41" s="22"/>
      <c r="L41" s="22"/>
      <c r="M41" s="22"/>
      <c r="N41" s="22"/>
      <c r="O41" s="22"/>
      <c r="P41" s="22"/>
    </row>
    <row r="42" spans="1:16" ht="39" customHeight="1">
      <c r="A42" s="22"/>
      <c r="B42" s="39"/>
      <c r="C42" s="1217" t="s">
        <v>554</v>
      </c>
      <c r="D42" s="1218"/>
      <c r="E42" s="1219"/>
      <c r="F42" s="36" t="s">
        <v>499</v>
      </c>
      <c r="G42" s="37" t="s">
        <v>499</v>
      </c>
      <c r="H42" s="37" t="s">
        <v>499</v>
      </c>
      <c r="I42" s="37" t="s">
        <v>499</v>
      </c>
      <c r="J42" s="38" t="s">
        <v>499</v>
      </c>
      <c r="K42" s="22"/>
      <c r="L42" s="22"/>
      <c r="M42" s="22"/>
      <c r="N42" s="22"/>
      <c r="O42" s="22"/>
      <c r="P42" s="22"/>
    </row>
    <row r="43" spans="1:16" ht="39" customHeight="1" thickBot="1">
      <c r="A43" s="22"/>
      <c r="B43" s="40"/>
      <c r="C43" s="1220" t="s">
        <v>555</v>
      </c>
      <c r="D43" s="1221"/>
      <c r="E43" s="1222"/>
      <c r="F43" s="41" t="s">
        <v>499</v>
      </c>
      <c r="G43" s="42" t="s">
        <v>499</v>
      </c>
      <c r="H43" s="42" t="s">
        <v>499</v>
      </c>
      <c r="I43" s="42" t="s">
        <v>499</v>
      </c>
      <c r="J43" s="43" t="s">
        <v>499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9QdMrZqpYESB9yg4lGQHwS1fXIWli64+rKXdqHQKJJKebUkIDcX0MBbhOt+m0AtEFF68ZAuCizni7NL3vMaCg==" saltValue="cz8AXEKDLjNzN2Ss7zIg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c r="A45" s="48"/>
      <c r="B45" s="1233" t="s">
        <v>11</v>
      </c>
      <c r="C45" s="1234"/>
      <c r="D45" s="58"/>
      <c r="E45" s="1239" t="s">
        <v>12</v>
      </c>
      <c r="F45" s="1239"/>
      <c r="G45" s="1239"/>
      <c r="H45" s="1239"/>
      <c r="I45" s="1239"/>
      <c r="J45" s="1240"/>
      <c r="K45" s="59">
        <v>297</v>
      </c>
      <c r="L45" s="60">
        <v>293</v>
      </c>
      <c r="M45" s="60">
        <v>273</v>
      </c>
      <c r="N45" s="60">
        <v>270</v>
      </c>
      <c r="O45" s="61">
        <v>293</v>
      </c>
      <c r="P45" s="48"/>
      <c r="Q45" s="48"/>
      <c r="R45" s="48"/>
      <c r="S45" s="48"/>
      <c r="T45" s="48"/>
      <c r="U45" s="48"/>
    </row>
    <row r="46" spans="1:21" ht="30.75" customHeight="1">
      <c r="A46" s="48"/>
      <c r="B46" s="1235"/>
      <c r="C46" s="1236"/>
      <c r="D46" s="62"/>
      <c r="E46" s="1227" t="s">
        <v>13</v>
      </c>
      <c r="F46" s="1227"/>
      <c r="G46" s="1227"/>
      <c r="H46" s="1227"/>
      <c r="I46" s="1227"/>
      <c r="J46" s="1228"/>
      <c r="K46" s="63" t="s">
        <v>499</v>
      </c>
      <c r="L46" s="64" t="s">
        <v>499</v>
      </c>
      <c r="M46" s="64" t="s">
        <v>499</v>
      </c>
      <c r="N46" s="64" t="s">
        <v>499</v>
      </c>
      <c r="O46" s="65" t="s">
        <v>499</v>
      </c>
      <c r="P46" s="48"/>
      <c r="Q46" s="48"/>
      <c r="R46" s="48"/>
      <c r="S46" s="48"/>
      <c r="T46" s="48"/>
      <c r="U46" s="48"/>
    </row>
    <row r="47" spans="1:21" ht="30.75" customHeight="1">
      <c r="A47" s="48"/>
      <c r="B47" s="1235"/>
      <c r="C47" s="1236"/>
      <c r="D47" s="62"/>
      <c r="E47" s="1227" t="s">
        <v>14</v>
      </c>
      <c r="F47" s="1227"/>
      <c r="G47" s="1227"/>
      <c r="H47" s="1227"/>
      <c r="I47" s="1227"/>
      <c r="J47" s="1228"/>
      <c r="K47" s="63" t="s">
        <v>499</v>
      </c>
      <c r="L47" s="64" t="s">
        <v>499</v>
      </c>
      <c r="M47" s="64" t="s">
        <v>499</v>
      </c>
      <c r="N47" s="64" t="s">
        <v>499</v>
      </c>
      <c r="O47" s="65" t="s">
        <v>499</v>
      </c>
      <c r="P47" s="48"/>
      <c r="Q47" s="48"/>
      <c r="R47" s="48"/>
      <c r="S47" s="48"/>
      <c r="T47" s="48"/>
      <c r="U47" s="48"/>
    </row>
    <row r="48" spans="1:21" ht="30.75" customHeight="1">
      <c r="A48" s="48"/>
      <c r="B48" s="1235"/>
      <c r="C48" s="1236"/>
      <c r="D48" s="62"/>
      <c r="E48" s="1227" t="s">
        <v>15</v>
      </c>
      <c r="F48" s="1227"/>
      <c r="G48" s="1227"/>
      <c r="H48" s="1227"/>
      <c r="I48" s="1227"/>
      <c r="J48" s="1228"/>
      <c r="K48" s="63">
        <v>36</v>
      </c>
      <c r="L48" s="64">
        <v>30</v>
      </c>
      <c r="M48" s="64">
        <v>38</v>
      </c>
      <c r="N48" s="64">
        <v>31</v>
      </c>
      <c r="O48" s="65">
        <v>36</v>
      </c>
      <c r="P48" s="48"/>
      <c r="Q48" s="48"/>
      <c r="R48" s="48"/>
      <c r="S48" s="48"/>
      <c r="T48" s="48"/>
      <c r="U48" s="48"/>
    </row>
    <row r="49" spans="1:21" ht="30.75" customHeight="1">
      <c r="A49" s="48"/>
      <c r="B49" s="1235"/>
      <c r="C49" s="1236"/>
      <c r="D49" s="62"/>
      <c r="E49" s="1227" t="s">
        <v>16</v>
      </c>
      <c r="F49" s="1227"/>
      <c r="G49" s="1227"/>
      <c r="H49" s="1227"/>
      <c r="I49" s="1227"/>
      <c r="J49" s="1228"/>
      <c r="K49" s="63">
        <v>31</v>
      </c>
      <c r="L49" s="64">
        <v>31</v>
      </c>
      <c r="M49" s="64">
        <v>31</v>
      </c>
      <c r="N49" s="64">
        <v>28</v>
      </c>
      <c r="O49" s="65">
        <v>28</v>
      </c>
      <c r="P49" s="48"/>
      <c r="Q49" s="48"/>
      <c r="R49" s="48"/>
      <c r="S49" s="48"/>
      <c r="T49" s="48"/>
      <c r="U49" s="48"/>
    </row>
    <row r="50" spans="1:21" ht="30.75" customHeight="1">
      <c r="A50" s="48"/>
      <c r="B50" s="1235"/>
      <c r="C50" s="1236"/>
      <c r="D50" s="62"/>
      <c r="E50" s="1227" t="s">
        <v>17</v>
      </c>
      <c r="F50" s="1227"/>
      <c r="G50" s="1227"/>
      <c r="H50" s="1227"/>
      <c r="I50" s="1227"/>
      <c r="J50" s="1228"/>
      <c r="K50" s="63">
        <v>0</v>
      </c>
      <c r="L50" s="64">
        <v>0</v>
      </c>
      <c r="M50" s="64">
        <v>0</v>
      </c>
      <c r="N50" s="64" t="s">
        <v>499</v>
      </c>
      <c r="O50" s="65" t="s">
        <v>499</v>
      </c>
      <c r="P50" s="48"/>
      <c r="Q50" s="48"/>
      <c r="R50" s="48"/>
      <c r="S50" s="48"/>
      <c r="T50" s="48"/>
      <c r="U50" s="48"/>
    </row>
    <row r="51" spans="1:21" ht="30.75" customHeight="1">
      <c r="A51" s="48"/>
      <c r="B51" s="1237"/>
      <c r="C51" s="1238"/>
      <c r="D51" s="66"/>
      <c r="E51" s="1227" t="s">
        <v>18</v>
      </c>
      <c r="F51" s="1227"/>
      <c r="G51" s="1227"/>
      <c r="H51" s="1227"/>
      <c r="I51" s="1227"/>
      <c r="J51" s="1228"/>
      <c r="K51" s="63" t="s">
        <v>499</v>
      </c>
      <c r="L51" s="64" t="s">
        <v>499</v>
      </c>
      <c r="M51" s="64" t="s">
        <v>499</v>
      </c>
      <c r="N51" s="64" t="s">
        <v>499</v>
      </c>
      <c r="O51" s="65" t="s">
        <v>499</v>
      </c>
      <c r="P51" s="48"/>
      <c r="Q51" s="48"/>
      <c r="R51" s="48"/>
      <c r="S51" s="48"/>
      <c r="T51" s="48"/>
      <c r="U51" s="48"/>
    </row>
    <row r="52" spans="1:21" ht="30.75" customHeight="1">
      <c r="A52" s="48"/>
      <c r="B52" s="1225" t="s">
        <v>19</v>
      </c>
      <c r="C52" s="1226"/>
      <c r="D52" s="66"/>
      <c r="E52" s="1227" t="s">
        <v>20</v>
      </c>
      <c r="F52" s="1227"/>
      <c r="G52" s="1227"/>
      <c r="H52" s="1227"/>
      <c r="I52" s="1227"/>
      <c r="J52" s="1228"/>
      <c r="K52" s="63">
        <v>256</v>
      </c>
      <c r="L52" s="64">
        <v>283</v>
      </c>
      <c r="M52" s="64">
        <v>306</v>
      </c>
      <c r="N52" s="64">
        <v>327</v>
      </c>
      <c r="O52" s="65">
        <v>333</v>
      </c>
      <c r="P52" s="48"/>
      <c r="Q52" s="48"/>
      <c r="R52" s="48"/>
      <c r="S52" s="48"/>
      <c r="T52" s="48"/>
      <c r="U52" s="48"/>
    </row>
    <row r="53" spans="1:21" ht="30.75" customHeight="1" thickBot="1">
      <c r="A53" s="48"/>
      <c r="B53" s="1229" t="s">
        <v>21</v>
      </c>
      <c r="C53" s="1230"/>
      <c r="D53" s="67"/>
      <c r="E53" s="1231" t="s">
        <v>22</v>
      </c>
      <c r="F53" s="1231"/>
      <c r="G53" s="1231"/>
      <c r="H53" s="1231"/>
      <c r="I53" s="1231"/>
      <c r="J53" s="1232"/>
      <c r="K53" s="68">
        <v>108</v>
      </c>
      <c r="L53" s="69">
        <v>71</v>
      </c>
      <c r="M53" s="69">
        <v>36</v>
      </c>
      <c r="N53" s="69">
        <v>2</v>
      </c>
      <c r="O53" s="70">
        <v>24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8BeRGppecZdEcXk2Vy+cVw/PuQmleshdjvow7IZ7roQe4cWK5zBXolVNLBoIb2lUWowJ94hB0X40s8He/zQLg==" saltValue="4EtVC0UzAkVJh6a72pjNm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542</v>
      </c>
      <c r="J40" s="79" t="s">
        <v>543</v>
      </c>
      <c r="K40" s="79" t="s">
        <v>544</v>
      </c>
      <c r="L40" s="79" t="s">
        <v>545</v>
      </c>
      <c r="M40" s="80" t="s">
        <v>546</v>
      </c>
    </row>
    <row r="41" spans="2:13" ht="27.75" customHeight="1">
      <c r="B41" s="1253" t="s">
        <v>24</v>
      </c>
      <c r="C41" s="1254"/>
      <c r="D41" s="81"/>
      <c r="E41" s="1255" t="s">
        <v>25</v>
      </c>
      <c r="F41" s="1255"/>
      <c r="G41" s="1255"/>
      <c r="H41" s="1256"/>
      <c r="I41" s="82">
        <v>3047</v>
      </c>
      <c r="J41" s="83">
        <v>3142</v>
      </c>
      <c r="K41" s="83">
        <v>2723</v>
      </c>
      <c r="L41" s="83">
        <v>2643</v>
      </c>
      <c r="M41" s="84">
        <v>2540</v>
      </c>
    </row>
    <row r="42" spans="2:13" ht="27.75" customHeight="1">
      <c r="B42" s="1243"/>
      <c r="C42" s="1244"/>
      <c r="D42" s="85"/>
      <c r="E42" s="1247" t="s">
        <v>26</v>
      </c>
      <c r="F42" s="1247"/>
      <c r="G42" s="1247"/>
      <c r="H42" s="1248"/>
      <c r="I42" s="86">
        <v>0</v>
      </c>
      <c r="J42" s="87">
        <v>0</v>
      </c>
      <c r="K42" s="87" t="s">
        <v>499</v>
      </c>
      <c r="L42" s="87" t="s">
        <v>499</v>
      </c>
      <c r="M42" s="88" t="s">
        <v>499</v>
      </c>
    </row>
    <row r="43" spans="2:13" ht="27.75" customHeight="1">
      <c r="B43" s="1243"/>
      <c r="C43" s="1244"/>
      <c r="D43" s="85"/>
      <c r="E43" s="1247" t="s">
        <v>27</v>
      </c>
      <c r="F43" s="1247"/>
      <c r="G43" s="1247"/>
      <c r="H43" s="1248"/>
      <c r="I43" s="86">
        <v>368</v>
      </c>
      <c r="J43" s="87">
        <v>388</v>
      </c>
      <c r="K43" s="87">
        <v>437</v>
      </c>
      <c r="L43" s="87">
        <v>423</v>
      </c>
      <c r="M43" s="88">
        <v>454</v>
      </c>
    </row>
    <row r="44" spans="2:13" ht="27.75" customHeight="1">
      <c r="B44" s="1243"/>
      <c r="C44" s="1244"/>
      <c r="D44" s="85"/>
      <c r="E44" s="1247" t="s">
        <v>28</v>
      </c>
      <c r="F44" s="1247"/>
      <c r="G44" s="1247"/>
      <c r="H44" s="1248"/>
      <c r="I44" s="86">
        <v>187</v>
      </c>
      <c r="J44" s="87">
        <v>160</v>
      </c>
      <c r="K44" s="87">
        <v>131</v>
      </c>
      <c r="L44" s="87">
        <v>105</v>
      </c>
      <c r="M44" s="88">
        <v>78</v>
      </c>
    </row>
    <row r="45" spans="2:13" ht="27.75" customHeight="1">
      <c r="B45" s="1243"/>
      <c r="C45" s="1244"/>
      <c r="D45" s="85"/>
      <c r="E45" s="1247" t="s">
        <v>29</v>
      </c>
      <c r="F45" s="1247"/>
      <c r="G45" s="1247"/>
      <c r="H45" s="1248"/>
      <c r="I45" s="86">
        <v>383</v>
      </c>
      <c r="J45" s="87">
        <v>342</v>
      </c>
      <c r="K45" s="87">
        <v>307</v>
      </c>
      <c r="L45" s="87">
        <v>289</v>
      </c>
      <c r="M45" s="88">
        <v>286</v>
      </c>
    </row>
    <row r="46" spans="2:13" ht="27.75" customHeight="1">
      <c r="B46" s="1243"/>
      <c r="C46" s="1244"/>
      <c r="D46" s="89"/>
      <c r="E46" s="1247" t="s">
        <v>30</v>
      </c>
      <c r="F46" s="1247"/>
      <c r="G46" s="1247"/>
      <c r="H46" s="1248"/>
      <c r="I46" s="86" t="s">
        <v>499</v>
      </c>
      <c r="J46" s="87" t="s">
        <v>499</v>
      </c>
      <c r="K46" s="87" t="s">
        <v>499</v>
      </c>
      <c r="L46" s="87" t="s">
        <v>499</v>
      </c>
      <c r="M46" s="88" t="s">
        <v>499</v>
      </c>
    </row>
    <row r="47" spans="2:13" ht="27.75" customHeight="1">
      <c r="B47" s="1243"/>
      <c r="C47" s="1244"/>
      <c r="D47" s="90"/>
      <c r="E47" s="1257" t="s">
        <v>31</v>
      </c>
      <c r="F47" s="1258"/>
      <c r="G47" s="1258"/>
      <c r="H47" s="1259"/>
      <c r="I47" s="86" t="s">
        <v>499</v>
      </c>
      <c r="J47" s="87" t="s">
        <v>499</v>
      </c>
      <c r="K47" s="87" t="s">
        <v>499</v>
      </c>
      <c r="L47" s="87" t="s">
        <v>499</v>
      </c>
      <c r="M47" s="88" t="s">
        <v>499</v>
      </c>
    </row>
    <row r="48" spans="2:13" ht="27.75" customHeight="1">
      <c r="B48" s="1243"/>
      <c r="C48" s="1244"/>
      <c r="D48" s="85"/>
      <c r="E48" s="1247" t="s">
        <v>32</v>
      </c>
      <c r="F48" s="1247"/>
      <c r="G48" s="1247"/>
      <c r="H48" s="1248"/>
      <c r="I48" s="86" t="s">
        <v>499</v>
      </c>
      <c r="J48" s="87" t="s">
        <v>499</v>
      </c>
      <c r="K48" s="87" t="s">
        <v>499</v>
      </c>
      <c r="L48" s="87" t="s">
        <v>499</v>
      </c>
      <c r="M48" s="88" t="s">
        <v>499</v>
      </c>
    </row>
    <row r="49" spans="2:13" ht="27.75" customHeight="1">
      <c r="B49" s="1245"/>
      <c r="C49" s="1246"/>
      <c r="D49" s="85"/>
      <c r="E49" s="1247" t="s">
        <v>33</v>
      </c>
      <c r="F49" s="1247"/>
      <c r="G49" s="1247"/>
      <c r="H49" s="1248"/>
      <c r="I49" s="86" t="s">
        <v>499</v>
      </c>
      <c r="J49" s="87" t="s">
        <v>499</v>
      </c>
      <c r="K49" s="87" t="s">
        <v>499</v>
      </c>
      <c r="L49" s="87" t="s">
        <v>499</v>
      </c>
      <c r="M49" s="88" t="s">
        <v>499</v>
      </c>
    </row>
    <row r="50" spans="2:13" ht="27.75" customHeight="1">
      <c r="B50" s="1241" t="s">
        <v>34</v>
      </c>
      <c r="C50" s="1242"/>
      <c r="D50" s="91"/>
      <c r="E50" s="1247" t="s">
        <v>35</v>
      </c>
      <c r="F50" s="1247"/>
      <c r="G50" s="1247"/>
      <c r="H50" s="1248"/>
      <c r="I50" s="86">
        <v>2285</v>
      </c>
      <c r="J50" s="87">
        <v>2160</v>
      </c>
      <c r="K50" s="87">
        <v>1869</v>
      </c>
      <c r="L50" s="87">
        <v>2242</v>
      </c>
      <c r="M50" s="88">
        <v>2397</v>
      </c>
    </row>
    <row r="51" spans="2:13" ht="27.75" customHeight="1">
      <c r="B51" s="1243"/>
      <c r="C51" s="1244"/>
      <c r="D51" s="85"/>
      <c r="E51" s="1247" t="s">
        <v>36</v>
      </c>
      <c r="F51" s="1247"/>
      <c r="G51" s="1247"/>
      <c r="H51" s="1248"/>
      <c r="I51" s="86">
        <v>117</v>
      </c>
      <c r="J51" s="87">
        <v>106</v>
      </c>
      <c r="K51" s="87">
        <v>95</v>
      </c>
      <c r="L51" s="87">
        <v>84</v>
      </c>
      <c r="M51" s="88">
        <v>72</v>
      </c>
    </row>
    <row r="52" spans="2:13" ht="27.75" customHeight="1">
      <c r="B52" s="1245"/>
      <c r="C52" s="1246"/>
      <c r="D52" s="85"/>
      <c r="E52" s="1247" t="s">
        <v>37</v>
      </c>
      <c r="F52" s="1247"/>
      <c r="G52" s="1247"/>
      <c r="H52" s="1248"/>
      <c r="I52" s="86">
        <v>2975</v>
      </c>
      <c r="J52" s="87">
        <v>2944</v>
      </c>
      <c r="K52" s="87">
        <v>2786</v>
      </c>
      <c r="L52" s="87">
        <v>2530</v>
      </c>
      <c r="M52" s="88">
        <v>2299</v>
      </c>
    </row>
    <row r="53" spans="2:13" ht="27.75" customHeight="1" thickBot="1">
      <c r="B53" s="1249" t="s">
        <v>38</v>
      </c>
      <c r="C53" s="1250"/>
      <c r="D53" s="92"/>
      <c r="E53" s="1251" t="s">
        <v>39</v>
      </c>
      <c r="F53" s="1251"/>
      <c r="G53" s="1251"/>
      <c r="H53" s="1252"/>
      <c r="I53" s="93">
        <v>-1392</v>
      </c>
      <c r="J53" s="94">
        <v>-1178</v>
      </c>
      <c r="K53" s="94">
        <v>-1152</v>
      </c>
      <c r="L53" s="94">
        <v>-1396</v>
      </c>
      <c r="M53" s="95">
        <v>-1410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L5iZA4OAZ9lnF+xV4xKQbYjY1i7QbE0t5pVBdE8GMJujyxvO61hN6DhdMmt6Z/C/FPX+5viHoxWilKq1NC0w==" saltValue="Em8rxz4vmhKV8cVYW4lZP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544</v>
      </c>
      <c r="G54" s="104" t="s">
        <v>545</v>
      </c>
      <c r="H54" s="105" t="s">
        <v>546</v>
      </c>
    </row>
    <row r="55" spans="2:8" ht="52.5" customHeight="1">
      <c r="B55" s="106"/>
      <c r="C55" s="1268" t="s">
        <v>42</v>
      </c>
      <c r="D55" s="1268"/>
      <c r="E55" s="1269"/>
      <c r="F55" s="107">
        <v>282</v>
      </c>
      <c r="G55" s="107">
        <v>312</v>
      </c>
      <c r="H55" s="108">
        <v>313</v>
      </c>
    </row>
    <row r="56" spans="2:8" ht="52.5" customHeight="1">
      <c r="B56" s="109"/>
      <c r="C56" s="1270" t="s">
        <v>43</v>
      </c>
      <c r="D56" s="1270"/>
      <c r="E56" s="1271"/>
      <c r="F56" s="110">
        <v>302</v>
      </c>
      <c r="G56" s="110">
        <v>352</v>
      </c>
      <c r="H56" s="111">
        <v>352</v>
      </c>
    </row>
    <row r="57" spans="2:8" ht="53.25" customHeight="1">
      <c r="B57" s="109"/>
      <c r="C57" s="1272" t="s">
        <v>44</v>
      </c>
      <c r="D57" s="1272"/>
      <c r="E57" s="1273"/>
      <c r="F57" s="112">
        <v>1217</v>
      </c>
      <c r="G57" s="112">
        <v>1464</v>
      </c>
      <c r="H57" s="113">
        <v>1506</v>
      </c>
    </row>
    <row r="58" spans="2:8" ht="45.75" customHeight="1">
      <c r="B58" s="114"/>
      <c r="C58" s="1260" t="s">
        <v>567</v>
      </c>
      <c r="D58" s="1261"/>
      <c r="E58" s="1262"/>
      <c r="F58" s="115">
        <v>702</v>
      </c>
      <c r="G58" s="115">
        <v>702</v>
      </c>
      <c r="H58" s="116">
        <v>703</v>
      </c>
    </row>
    <row r="59" spans="2:8" ht="45.75" customHeight="1">
      <c r="B59" s="114"/>
      <c r="C59" s="1260" t="s">
        <v>568</v>
      </c>
      <c r="D59" s="1261"/>
      <c r="E59" s="1262"/>
      <c r="F59" s="115">
        <v>291</v>
      </c>
      <c r="G59" s="115">
        <v>239</v>
      </c>
      <c r="H59" s="116">
        <v>315</v>
      </c>
    </row>
    <row r="60" spans="2:8" ht="45.75" customHeight="1">
      <c r="B60" s="114"/>
      <c r="C60" s="1260" t="s">
        <v>569</v>
      </c>
      <c r="D60" s="1261"/>
      <c r="E60" s="1262"/>
      <c r="F60" s="115">
        <v>223</v>
      </c>
      <c r="G60" s="115">
        <v>223</v>
      </c>
      <c r="H60" s="116">
        <v>187</v>
      </c>
    </row>
    <row r="61" spans="2:8" ht="45.75" customHeight="1">
      <c r="B61" s="114"/>
      <c r="C61" s="1260" t="s">
        <v>570</v>
      </c>
      <c r="D61" s="1261"/>
      <c r="E61" s="1262"/>
      <c r="F61" s="115">
        <v>129</v>
      </c>
      <c r="G61" s="115">
        <v>129</v>
      </c>
      <c r="H61" s="116">
        <v>126</v>
      </c>
    </row>
    <row r="62" spans="2:8" ht="45.75" customHeight="1" thickBot="1">
      <c r="B62" s="117"/>
      <c r="C62" s="1263" t="s">
        <v>571</v>
      </c>
      <c r="D62" s="1264"/>
      <c r="E62" s="1265"/>
      <c r="F62" s="118">
        <v>122</v>
      </c>
      <c r="G62" s="118">
        <v>122</v>
      </c>
      <c r="H62" s="119">
        <v>122</v>
      </c>
    </row>
    <row r="63" spans="2:8" ht="52.5" customHeight="1" thickBot="1">
      <c r="B63" s="120"/>
      <c r="C63" s="1266" t="s">
        <v>45</v>
      </c>
      <c r="D63" s="1266"/>
      <c r="E63" s="1267"/>
      <c r="F63" s="121">
        <v>1801</v>
      </c>
      <c r="G63" s="121">
        <v>2128</v>
      </c>
      <c r="H63" s="122">
        <v>2170</v>
      </c>
    </row>
    <row r="64" spans="2:8" ht="15" customHeight="1"/>
    <row r="65" ht="0" hidden="1" customHeight="1"/>
    <row r="66" ht="0" hidden="1" customHeight="1"/>
  </sheetData>
  <sheetProtection algorithmName="SHA-512" hashValue="pshKjhgF9V6nMUWzsdddEAPit8nGTpBQe/6ApFZKceGp48fU1zvFpk5JNeT8XsYZ7zyGxJVMXgBZ3PJ//kB6og==" saltValue="SYF6vKJawZFDabVntgwb5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575</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575</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7" t="s">
        <v>578</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c r="B44" s="374"/>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c r="B45" s="374"/>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c r="B46" s="374"/>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c r="B47" s="374"/>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579</v>
      </c>
    </row>
    <row r="50" spans="1:109">
      <c r="B50" s="374"/>
      <c r="G50" s="1280"/>
      <c r="H50" s="1280"/>
      <c r="I50" s="1280"/>
      <c r="J50" s="1280"/>
      <c r="K50" s="384"/>
      <c r="L50" s="384"/>
      <c r="M50" s="385"/>
      <c r="N50" s="385"/>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9" t="s">
        <v>542</v>
      </c>
      <c r="BQ50" s="1279"/>
      <c r="BR50" s="1279"/>
      <c r="BS50" s="1279"/>
      <c r="BT50" s="1279"/>
      <c r="BU50" s="1279"/>
      <c r="BV50" s="1279"/>
      <c r="BW50" s="1279"/>
      <c r="BX50" s="1279" t="s">
        <v>543</v>
      </c>
      <c r="BY50" s="1279"/>
      <c r="BZ50" s="1279"/>
      <c r="CA50" s="1279"/>
      <c r="CB50" s="1279"/>
      <c r="CC50" s="1279"/>
      <c r="CD50" s="1279"/>
      <c r="CE50" s="1279"/>
      <c r="CF50" s="1279" t="s">
        <v>544</v>
      </c>
      <c r="CG50" s="1279"/>
      <c r="CH50" s="1279"/>
      <c r="CI50" s="1279"/>
      <c r="CJ50" s="1279"/>
      <c r="CK50" s="1279"/>
      <c r="CL50" s="1279"/>
      <c r="CM50" s="1279"/>
      <c r="CN50" s="1279" t="s">
        <v>545</v>
      </c>
      <c r="CO50" s="1279"/>
      <c r="CP50" s="1279"/>
      <c r="CQ50" s="1279"/>
      <c r="CR50" s="1279"/>
      <c r="CS50" s="1279"/>
      <c r="CT50" s="1279"/>
      <c r="CU50" s="1279"/>
      <c r="CV50" s="1279" t="s">
        <v>546</v>
      </c>
      <c r="CW50" s="1279"/>
      <c r="CX50" s="1279"/>
      <c r="CY50" s="1279"/>
      <c r="CZ50" s="1279"/>
      <c r="DA50" s="1279"/>
      <c r="DB50" s="1279"/>
      <c r="DC50" s="1279"/>
    </row>
    <row r="51" spans="1:109" ht="13.5" customHeight="1">
      <c r="B51" s="374"/>
      <c r="G51" s="1282"/>
      <c r="H51" s="1282"/>
      <c r="I51" s="1296"/>
      <c r="J51" s="1296"/>
      <c r="K51" s="1281"/>
      <c r="L51" s="1281"/>
      <c r="M51" s="1281"/>
      <c r="N51" s="1281"/>
      <c r="AM51" s="383"/>
      <c r="AN51" s="1277" t="s">
        <v>580</v>
      </c>
      <c r="AO51" s="1277"/>
      <c r="AP51" s="1277"/>
      <c r="AQ51" s="1277"/>
      <c r="AR51" s="1277"/>
      <c r="AS51" s="1277"/>
      <c r="AT51" s="1277"/>
      <c r="AU51" s="1277"/>
      <c r="AV51" s="1277"/>
      <c r="AW51" s="1277"/>
      <c r="AX51" s="1277"/>
      <c r="AY51" s="1277"/>
      <c r="AZ51" s="1277"/>
      <c r="BA51" s="1277"/>
      <c r="BB51" s="1277" t="s">
        <v>581</v>
      </c>
      <c r="BC51" s="1277"/>
      <c r="BD51" s="1277"/>
      <c r="BE51" s="1277"/>
      <c r="BF51" s="1277"/>
      <c r="BG51" s="1277"/>
      <c r="BH51" s="1277"/>
      <c r="BI51" s="1277"/>
      <c r="BJ51" s="1277"/>
      <c r="BK51" s="1277"/>
      <c r="BL51" s="1277"/>
      <c r="BM51" s="1277"/>
      <c r="BN51" s="1277"/>
      <c r="BO51" s="1277"/>
      <c r="BP51" s="1286"/>
      <c r="BQ51" s="1274"/>
      <c r="BR51" s="1274"/>
      <c r="BS51" s="1274"/>
      <c r="BT51" s="1274"/>
      <c r="BU51" s="1274"/>
      <c r="BV51" s="1274"/>
      <c r="BW51" s="1274"/>
      <c r="BX51" s="1286"/>
      <c r="BY51" s="1274"/>
      <c r="BZ51" s="1274"/>
      <c r="CA51" s="1274"/>
      <c r="CB51" s="1274"/>
      <c r="CC51" s="1274"/>
      <c r="CD51" s="1274"/>
      <c r="CE51" s="1274"/>
      <c r="CF51" s="1274"/>
      <c r="CG51" s="1274"/>
      <c r="CH51" s="1274"/>
      <c r="CI51" s="1274"/>
      <c r="CJ51" s="1274"/>
      <c r="CK51" s="1274"/>
      <c r="CL51" s="1274"/>
      <c r="CM51" s="1274"/>
      <c r="CN51" s="1274"/>
      <c r="CO51" s="1274"/>
      <c r="CP51" s="1274"/>
      <c r="CQ51" s="1274"/>
      <c r="CR51" s="1274"/>
      <c r="CS51" s="1274"/>
      <c r="CT51" s="1274"/>
      <c r="CU51" s="1274"/>
      <c r="CV51" s="1286"/>
      <c r="CW51" s="1274"/>
      <c r="CX51" s="1274"/>
      <c r="CY51" s="1274"/>
      <c r="CZ51" s="1274"/>
      <c r="DA51" s="1274"/>
      <c r="DB51" s="1274"/>
      <c r="DC51" s="1274"/>
    </row>
    <row r="52" spans="1:109">
      <c r="B52" s="374"/>
      <c r="G52" s="1282"/>
      <c r="H52" s="1282"/>
      <c r="I52" s="1296"/>
      <c r="J52" s="1296"/>
      <c r="K52" s="1281"/>
      <c r="L52" s="1281"/>
      <c r="M52" s="1281"/>
      <c r="N52" s="1281"/>
      <c r="AM52" s="383"/>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4"/>
      <c r="BQ52" s="1274"/>
      <c r="BR52" s="1274"/>
      <c r="BS52" s="1274"/>
      <c r="BT52" s="1274"/>
      <c r="BU52" s="1274"/>
      <c r="BV52" s="1274"/>
      <c r="BW52" s="1274"/>
      <c r="BX52" s="1274"/>
      <c r="BY52" s="1274"/>
      <c r="BZ52" s="1274"/>
      <c r="CA52" s="1274"/>
      <c r="CB52" s="1274"/>
      <c r="CC52" s="1274"/>
      <c r="CD52" s="1274"/>
      <c r="CE52" s="1274"/>
      <c r="CF52" s="1274"/>
      <c r="CG52" s="1274"/>
      <c r="CH52" s="1274"/>
      <c r="CI52" s="1274"/>
      <c r="CJ52" s="1274"/>
      <c r="CK52" s="1274"/>
      <c r="CL52" s="1274"/>
      <c r="CM52" s="1274"/>
      <c r="CN52" s="1274"/>
      <c r="CO52" s="1274"/>
      <c r="CP52" s="1274"/>
      <c r="CQ52" s="1274"/>
      <c r="CR52" s="1274"/>
      <c r="CS52" s="1274"/>
      <c r="CT52" s="1274"/>
      <c r="CU52" s="1274"/>
      <c r="CV52" s="1274"/>
      <c r="CW52" s="1274"/>
      <c r="CX52" s="1274"/>
      <c r="CY52" s="1274"/>
      <c r="CZ52" s="1274"/>
      <c r="DA52" s="1274"/>
      <c r="DB52" s="1274"/>
      <c r="DC52" s="1274"/>
    </row>
    <row r="53" spans="1:109">
      <c r="A53" s="382"/>
      <c r="B53" s="374"/>
      <c r="G53" s="1282"/>
      <c r="H53" s="1282"/>
      <c r="I53" s="1280"/>
      <c r="J53" s="1280"/>
      <c r="K53" s="1281"/>
      <c r="L53" s="1281"/>
      <c r="M53" s="1281"/>
      <c r="N53" s="1281"/>
      <c r="AM53" s="383"/>
      <c r="AN53" s="1277"/>
      <c r="AO53" s="1277"/>
      <c r="AP53" s="1277"/>
      <c r="AQ53" s="1277"/>
      <c r="AR53" s="1277"/>
      <c r="AS53" s="1277"/>
      <c r="AT53" s="1277"/>
      <c r="AU53" s="1277"/>
      <c r="AV53" s="1277"/>
      <c r="AW53" s="1277"/>
      <c r="AX53" s="1277"/>
      <c r="AY53" s="1277"/>
      <c r="AZ53" s="1277"/>
      <c r="BA53" s="1277"/>
      <c r="BB53" s="1277" t="s">
        <v>582</v>
      </c>
      <c r="BC53" s="1277"/>
      <c r="BD53" s="1277"/>
      <c r="BE53" s="1277"/>
      <c r="BF53" s="1277"/>
      <c r="BG53" s="1277"/>
      <c r="BH53" s="1277"/>
      <c r="BI53" s="1277"/>
      <c r="BJ53" s="1277"/>
      <c r="BK53" s="1277"/>
      <c r="BL53" s="1277"/>
      <c r="BM53" s="1277"/>
      <c r="BN53" s="1277"/>
      <c r="BO53" s="1277"/>
      <c r="BP53" s="1286"/>
      <c r="BQ53" s="1274"/>
      <c r="BR53" s="1274"/>
      <c r="BS53" s="1274"/>
      <c r="BT53" s="1274"/>
      <c r="BU53" s="1274"/>
      <c r="BV53" s="1274"/>
      <c r="BW53" s="1274"/>
      <c r="BX53" s="1286"/>
      <c r="BY53" s="1274"/>
      <c r="BZ53" s="1274"/>
      <c r="CA53" s="1274"/>
      <c r="CB53" s="1274"/>
      <c r="CC53" s="1274"/>
      <c r="CD53" s="1274"/>
      <c r="CE53" s="1274"/>
      <c r="CF53" s="1274">
        <v>54.7</v>
      </c>
      <c r="CG53" s="1274"/>
      <c r="CH53" s="1274"/>
      <c r="CI53" s="1274"/>
      <c r="CJ53" s="1274"/>
      <c r="CK53" s="1274"/>
      <c r="CL53" s="1274"/>
      <c r="CM53" s="1274"/>
      <c r="CN53" s="1274">
        <v>57</v>
      </c>
      <c r="CO53" s="1274"/>
      <c r="CP53" s="1274"/>
      <c r="CQ53" s="1274"/>
      <c r="CR53" s="1274"/>
      <c r="CS53" s="1274"/>
      <c r="CT53" s="1274"/>
      <c r="CU53" s="1274"/>
      <c r="CV53" s="1286"/>
      <c r="CW53" s="1274"/>
      <c r="CX53" s="1274"/>
      <c r="CY53" s="1274"/>
      <c r="CZ53" s="1274"/>
      <c r="DA53" s="1274"/>
      <c r="DB53" s="1274"/>
      <c r="DC53" s="1274"/>
    </row>
    <row r="54" spans="1:109">
      <c r="A54" s="382"/>
      <c r="B54" s="374"/>
      <c r="G54" s="1282"/>
      <c r="H54" s="1282"/>
      <c r="I54" s="1280"/>
      <c r="J54" s="1280"/>
      <c r="K54" s="1281"/>
      <c r="L54" s="1281"/>
      <c r="M54" s="1281"/>
      <c r="N54" s="1281"/>
      <c r="AM54" s="383"/>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4"/>
      <c r="BQ54" s="1274"/>
      <c r="BR54" s="1274"/>
      <c r="BS54" s="1274"/>
      <c r="BT54" s="1274"/>
      <c r="BU54" s="1274"/>
      <c r="BV54" s="1274"/>
      <c r="BW54" s="1274"/>
      <c r="BX54" s="1274"/>
      <c r="BY54" s="1274"/>
      <c r="BZ54" s="1274"/>
      <c r="CA54" s="1274"/>
      <c r="CB54" s="1274"/>
      <c r="CC54" s="1274"/>
      <c r="CD54" s="1274"/>
      <c r="CE54" s="1274"/>
      <c r="CF54" s="1274"/>
      <c r="CG54" s="1274"/>
      <c r="CH54" s="1274"/>
      <c r="CI54" s="1274"/>
      <c r="CJ54" s="1274"/>
      <c r="CK54" s="1274"/>
      <c r="CL54" s="1274"/>
      <c r="CM54" s="1274"/>
      <c r="CN54" s="1274"/>
      <c r="CO54" s="1274"/>
      <c r="CP54" s="1274"/>
      <c r="CQ54" s="1274"/>
      <c r="CR54" s="1274"/>
      <c r="CS54" s="1274"/>
      <c r="CT54" s="1274"/>
      <c r="CU54" s="1274"/>
      <c r="CV54" s="1274"/>
      <c r="CW54" s="1274"/>
      <c r="CX54" s="1274"/>
      <c r="CY54" s="1274"/>
      <c r="CZ54" s="1274"/>
      <c r="DA54" s="1274"/>
      <c r="DB54" s="1274"/>
      <c r="DC54" s="1274"/>
    </row>
    <row r="55" spans="1:109">
      <c r="A55" s="382"/>
      <c r="B55" s="374"/>
      <c r="G55" s="1280"/>
      <c r="H55" s="1280"/>
      <c r="I55" s="1280"/>
      <c r="J55" s="1280"/>
      <c r="K55" s="1281"/>
      <c r="L55" s="1281"/>
      <c r="M55" s="1281"/>
      <c r="N55" s="1281"/>
      <c r="AN55" s="1279" t="s">
        <v>583</v>
      </c>
      <c r="AO55" s="1279"/>
      <c r="AP55" s="1279"/>
      <c r="AQ55" s="1279"/>
      <c r="AR55" s="1279"/>
      <c r="AS55" s="1279"/>
      <c r="AT55" s="1279"/>
      <c r="AU55" s="1279"/>
      <c r="AV55" s="1279"/>
      <c r="AW55" s="1279"/>
      <c r="AX55" s="1279"/>
      <c r="AY55" s="1279"/>
      <c r="AZ55" s="1279"/>
      <c r="BA55" s="1279"/>
      <c r="BB55" s="1277" t="s">
        <v>581</v>
      </c>
      <c r="BC55" s="1277"/>
      <c r="BD55" s="1277"/>
      <c r="BE55" s="1277"/>
      <c r="BF55" s="1277"/>
      <c r="BG55" s="1277"/>
      <c r="BH55" s="1277"/>
      <c r="BI55" s="1277"/>
      <c r="BJ55" s="1277"/>
      <c r="BK55" s="1277"/>
      <c r="BL55" s="1277"/>
      <c r="BM55" s="1277"/>
      <c r="BN55" s="1277"/>
      <c r="BO55" s="1277"/>
      <c r="BP55" s="1286"/>
      <c r="BQ55" s="1274"/>
      <c r="BR55" s="1274"/>
      <c r="BS55" s="1274"/>
      <c r="BT55" s="1274"/>
      <c r="BU55" s="1274"/>
      <c r="BV55" s="1274"/>
      <c r="BW55" s="1274"/>
      <c r="BX55" s="1286"/>
      <c r="BY55" s="1274"/>
      <c r="BZ55" s="1274"/>
      <c r="CA55" s="1274"/>
      <c r="CB55" s="1274"/>
      <c r="CC55" s="1274"/>
      <c r="CD55" s="1274"/>
      <c r="CE55" s="1274"/>
      <c r="CF55" s="1274">
        <v>0</v>
      </c>
      <c r="CG55" s="1274"/>
      <c r="CH55" s="1274"/>
      <c r="CI55" s="1274"/>
      <c r="CJ55" s="1274"/>
      <c r="CK55" s="1274"/>
      <c r="CL55" s="1274"/>
      <c r="CM55" s="1274"/>
      <c r="CN55" s="1274">
        <v>0</v>
      </c>
      <c r="CO55" s="1274"/>
      <c r="CP55" s="1274"/>
      <c r="CQ55" s="1274"/>
      <c r="CR55" s="1274"/>
      <c r="CS55" s="1274"/>
      <c r="CT55" s="1274"/>
      <c r="CU55" s="1274"/>
      <c r="CV55" s="1286"/>
      <c r="CW55" s="1274"/>
      <c r="CX55" s="1274"/>
      <c r="CY55" s="1274"/>
      <c r="CZ55" s="1274"/>
      <c r="DA55" s="1274"/>
      <c r="DB55" s="1274"/>
      <c r="DC55" s="1274"/>
    </row>
    <row r="56" spans="1:109">
      <c r="A56" s="382"/>
      <c r="B56" s="374"/>
      <c r="G56" s="1280"/>
      <c r="H56" s="1280"/>
      <c r="I56" s="1280"/>
      <c r="J56" s="1280"/>
      <c r="K56" s="1281"/>
      <c r="L56" s="1281"/>
      <c r="M56" s="1281"/>
      <c r="N56" s="1281"/>
      <c r="AN56" s="1279"/>
      <c r="AO56" s="1279"/>
      <c r="AP56" s="1279"/>
      <c r="AQ56" s="1279"/>
      <c r="AR56" s="1279"/>
      <c r="AS56" s="1279"/>
      <c r="AT56" s="1279"/>
      <c r="AU56" s="1279"/>
      <c r="AV56" s="1279"/>
      <c r="AW56" s="1279"/>
      <c r="AX56" s="1279"/>
      <c r="AY56" s="1279"/>
      <c r="AZ56" s="1279"/>
      <c r="BA56" s="1279"/>
      <c r="BB56" s="1277"/>
      <c r="BC56" s="1277"/>
      <c r="BD56" s="1277"/>
      <c r="BE56" s="1277"/>
      <c r="BF56" s="1277"/>
      <c r="BG56" s="1277"/>
      <c r="BH56" s="1277"/>
      <c r="BI56" s="1277"/>
      <c r="BJ56" s="1277"/>
      <c r="BK56" s="1277"/>
      <c r="BL56" s="1277"/>
      <c r="BM56" s="1277"/>
      <c r="BN56" s="1277"/>
      <c r="BO56" s="1277"/>
      <c r="BP56" s="1274"/>
      <c r="BQ56" s="1274"/>
      <c r="BR56" s="1274"/>
      <c r="BS56" s="1274"/>
      <c r="BT56" s="1274"/>
      <c r="BU56" s="1274"/>
      <c r="BV56" s="1274"/>
      <c r="BW56" s="1274"/>
      <c r="BX56" s="1274"/>
      <c r="BY56" s="1274"/>
      <c r="BZ56" s="1274"/>
      <c r="CA56" s="1274"/>
      <c r="CB56" s="1274"/>
      <c r="CC56" s="1274"/>
      <c r="CD56" s="1274"/>
      <c r="CE56" s="1274"/>
      <c r="CF56" s="1274"/>
      <c r="CG56" s="1274"/>
      <c r="CH56" s="1274"/>
      <c r="CI56" s="1274"/>
      <c r="CJ56" s="1274"/>
      <c r="CK56" s="1274"/>
      <c r="CL56" s="1274"/>
      <c r="CM56" s="1274"/>
      <c r="CN56" s="1274"/>
      <c r="CO56" s="1274"/>
      <c r="CP56" s="1274"/>
      <c r="CQ56" s="1274"/>
      <c r="CR56" s="1274"/>
      <c r="CS56" s="1274"/>
      <c r="CT56" s="1274"/>
      <c r="CU56" s="1274"/>
      <c r="CV56" s="1274"/>
      <c r="CW56" s="1274"/>
      <c r="CX56" s="1274"/>
      <c r="CY56" s="1274"/>
      <c r="CZ56" s="1274"/>
      <c r="DA56" s="1274"/>
      <c r="DB56" s="1274"/>
      <c r="DC56" s="1274"/>
    </row>
    <row r="57" spans="1:109" s="382" customFormat="1">
      <c r="B57" s="386"/>
      <c r="G57" s="1280"/>
      <c r="H57" s="1280"/>
      <c r="I57" s="1275"/>
      <c r="J57" s="1275"/>
      <c r="K57" s="1281"/>
      <c r="L57" s="1281"/>
      <c r="M57" s="1281"/>
      <c r="N57" s="1281"/>
      <c r="AM57" s="367"/>
      <c r="AN57" s="1279"/>
      <c r="AO57" s="1279"/>
      <c r="AP57" s="1279"/>
      <c r="AQ57" s="1279"/>
      <c r="AR57" s="1279"/>
      <c r="AS57" s="1279"/>
      <c r="AT57" s="1279"/>
      <c r="AU57" s="1279"/>
      <c r="AV57" s="1279"/>
      <c r="AW57" s="1279"/>
      <c r="AX57" s="1279"/>
      <c r="AY57" s="1279"/>
      <c r="AZ57" s="1279"/>
      <c r="BA57" s="1279"/>
      <c r="BB57" s="1277" t="s">
        <v>582</v>
      </c>
      <c r="BC57" s="1277"/>
      <c r="BD57" s="1277"/>
      <c r="BE57" s="1277"/>
      <c r="BF57" s="1277"/>
      <c r="BG57" s="1277"/>
      <c r="BH57" s="1277"/>
      <c r="BI57" s="1277"/>
      <c r="BJ57" s="1277"/>
      <c r="BK57" s="1277"/>
      <c r="BL57" s="1277"/>
      <c r="BM57" s="1277"/>
      <c r="BN57" s="1277"/>
      <c r="BO57" s="1277"/>
      <c r="BP57" s="1286"/>
      <c r="BQ57" s="1274"/>
      <c r="BR57" s="1274"/>
      <c r="BS57" s="1274"/>
      <c r="BT57" s="1274"/>
      <c r="BU57" s="1274"/>
      <c r="BV57" s="1274"/>
      <c r="BW57" s="1274"/>
      <c r="BX57" s="1286"/>
      <c r="BY57" s="1274"/>
      <c r="BZ57" s="1274"/>
      <c r="CA57" s="1274"/>
      <c r="CB57" s="1274"/>
      <c r="CC57" s="1274"/>
      <c r="CD57" s="1274"/>
      <c r="CE57" s="1274"/>
      <c r="CF57" s="1274">
        <v>54.2</v>
      </c>
      <c r="CG57" s="1274"/>
      <c r="CH57" s="1274"/>
      <c r="CI57" s="1274"/>
      <c r="CJ57" s="1274"/>
      <c r="CK57" s="1274"/>
      <c r="CL57" s="1274"/>
      <c r="CM57" s="1274"/>
      <c r="CN57" s="1274">
        <v>56.3</v>
      </c>
      <c r="CO57" s="1274"/>
      <c r="CP57" s="1274"/>
      <c r="CQ57" s="1274"/>
      <c r="CR57" s="1274"/>
      <c r="CS57" s="1274"/>
      <c r="CT57" s="1274"/>
      <c r="CU57" s="1274"/>
      <c r="CV57" s="1286"/>
      <c r="CW57" s="1274"/>
      <c r="CX57" s="1274"/>
      <c r="CY57" s="1274"/>
      <c r="CZ57" s="1274"/>
      <c r="DA57" s="1274"/>
      <c r="DB57" s="1274"/>
      <c r="DC57" s="1274"/>
      <c r="DD57" s="387"/>
      <c r="DE57" s="386"/>
    </row>
    <row r="58" spans="1:109" s="382" customFormat="1">
      <c r="A58" s="367"/>
      <c r="B58" s="386"/>
      <c r="G58" s="1280"/>
      <c r="H58" s="1280"/>
      <c r="I58" s="1275"/>
      <c r="J58" s="1275"/>
      <c r="K58" s="1281"/>
      <c r="L58" s="1281"/>
      <c r="M58" s="1281"/>
      <c r="N58" s="1281"/>
      <c r="AM58" s="367"/>
      <c r="AN58" s="1279"/>
      <c r="AO58" s="1279"/>
      <c r="AP58" s="1279"/>
      <c r="AQ58" s="1279"/>
      <c r="AR58" s="1279"/>
      <c r="AS58" s="1279"/>
      <c r="AT58" s="1279"/>
      <c r="AU58" s="1279"/>
      <c r="AV58" s="1279"/>
      <c r="AW58" s="1279"/>
      <c r="AX58" s="1279"/>
      <c r="AY58" s="1279"/>
      <c r="AZ58" s="1279"/>
      <c r="BA58" s="1279"/>
      <c r="BB58" s="1277"/>
      <c r="BC58" s="1277"/>
      <c r="BD58" s="1277"/>
      <c r="BE58" s="1277"/>
      <c r="BF58" s="1277"/>
      <c r="BG58" s="1277"/>
      <c r="BH58" s="1277"/>
      <c r="BI58" s="1277"/>
      <c r="BJ58" s="1277"/>
      <c r="BK58" s="1277"/>
      <c r="BL58" s="1277"/>
      <c r="BM58" s="1277"/>
      <c r="BN58" s="1277"/>
      <c r="BO58" s="1277"/>
      <c r="BP58" s="1274"/>
      <c r="BQ58" s="1274"/>
      <c r="BR58" s="1274"/>
      <c r="BS58" s="1274"/>
      <c r="BT58" s="1274"/>
      <c r="BU58" s="1274"/>
      <c r="BV58" s="1274"/>
      <c r="BW58" s="1274"/>
      <c r="BX58" s="1274"/>
      <c r="BY58" s="1274"/>
      <c r="BZ58" s="1274"/>
      <c r="CA58" s="1274"/>
      <c r="CB58" s="1274"/>
      <c r="CC58" s="1274"/>
      <c r="CD58" s="1274"/>
      <c r="CE58" s="1274"/>
      <c r="CF58" s="1274"/>
      <c r="CG58" s="1274"/>
      <c r="CH58" s="1274"/>
      <c r="CI58" s="1274"/>
      <c r="CJ58" s="1274"/>
      <c r="CK58" s="1274"/>
      <c r="CL58" s="1274"/>
      <c r="CM58" s="1274"/>
      <c r="CN58" s="1274"/>
      <c r="CO58" s="1274"/>
      <c r="CP58" s="1274"/>
      <c r="CQ58" s="1274"/>
      <c r="CR58" s="1274"/>
      <c r="CS58" s="1274"/>
      <c r="CT58" s="1274"/>
      <c r="CU58" s="1274"/>
      <c r="CV58" s="1274"/>
      <c r="CW58" s="1274"/>
      <c r="CX58" s="1274"/>
      <c r="CY58" s="1274"/>
      <c r="CZ58" s="1274"/>
      <c r="DA58" s="1274"/>
      <c r="DB58" s="1274"/>
      <c r="DC58" s="1274"/>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584</v>
      </c>
    </row>
    <row r="64" spans="1:109">
      <c r="B64" s="374"/>
      <c r="G64" s="381"/>
      <c r="I64" s="394"/>
      <c r="J64" s="394"/>
      <c r="K64" s="394"/>
      <c r="L64" s="394"/>
      <c r="M64" s="394"/>
      <c r="N64" s="395"/>
      <c r="AM64" s="381"/>
      <c r="AN64" s="381" t="s">
        <v>577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7" t="s">
        <v>585</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c r="B66" s="374"/>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c r="B67" s="374"/>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c r="B68" s="374"/>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c r="B69" s="374"/>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579</v>
      </c>
    </row>
    <row r="72" spans="2:107">
      <c r="B72" s="374"/>
      <c r="G72" s="1280"/>
      <c r="H72" s="1280"/>
      <c r="I72" s="1280"/>
      <c r="J72" s="1280"/>
      <c r="K72" s="384"/>
      <c r="L72" s="384"/>
      <c r="M72" s="385"/>
      <c r="N72" s="385"/>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9" t="s">
        <v>542</v>
      </c>
      <c r="BQ72" s="1279"/>
      <c r="BR72" s="1279"/>
      <c r="BS72" s="1279"/>
      <c r="BT72" s="1279"/>
      <c r="BU72" s="1279"/>
      <c r="BV72" s="1279"/>
      <c r="BW72" s="1279"/>
      <c r="BX72" s="1279" t="s">
        <v>543</v>
      </c>
      <c r="BY72" s="1279"/>
      <c r="BZ72" s="1279"/>
      <c r="CA72" s="1279"/>
      <c r="CB72" s="1279"/>
      <c r="CC72" s="1279"/>
      <c r="CD72" s="1279"/>
      <c r="CE72" s="1279"/>
      <c r="CF72" s="1279" t="s">
        <v>544</v>
      </c>
      <c r="CG72" s="1279"/>
      <c r="CH72" s="1279"/>
      <c r="CI72" s="1279"/>
      <c r="CJ72" s="1279"/>
      <c r="CK72" s="1279"/>
      <c r="CL72" s="1279"/>
      <c r="CM72" s="1279"/>
      <c r="CN72" s="1279" t="s">
        <v>545</v>
      </c>
      <c r="CO72" s="1279"/>
      <c r="CP72" s="1279"/>
      <c r="CQ72" s="1279"/>
      <c r="CR72" s="1279"/>
      <c r="CS72" s="1279"/>
      <c r="CT72" s="1279"/>
      <c r="CU72" s="1279"/>
      <c r="CV72" s="1279" t="s">
        <v>546</v>
      </c>
      <c r="CW72" s="1279"/>
      <c r="CX72" s="1279"/>
      <c r="CY72" s="1279"/>
      <c r="CZ72" s="1279"/>
      <c r="DA72" s="1279"/>
      <c r="DB72" s="1279"/>
      <c r="DC72" s="1279"/>
    </row>
    <row r="73" spans="2:107">
      <c r="B73" s="374"/>
      <c r="G73" s="1282"/>
      <c r="H73" s="1282"/>
      <c r="I73" s="1282"/>
      <c r="J73" s="1282"/>
      <c r="K73" s="1278"/>
      <c r="L73" s="1278"/>
      <c r="M73" s="1278"/>
      <c r="N73" s="1278"/>
      <c r="AM73" s="383"/>
      <c r="AN73" s="1277" t="s">
        <v>580</v>
      </c>
      <c r="AO73" s="1277"/>
      <c r="AP73" s="1277"/>
      <c r="AQ73" s="1277"/>
      <c r="AR73" s="1277"/>
      <c r="AS73" s="1277"/>
      <c r="AT73" s="1277"/>
      <c r="AU73" s="1277"/>
      <c r="AV73" s="1277"/>
      <c r="AW73" s="1277"/>
      <c r="AX73" s="1277"/>
      <c r="AY73" s="1277"/>
      <c r="AZ73" s="1277"/>
      <c r="BA73" s="1277"/>
      <c r="BB73" s="1277" t="s">
        <v>581</v>
      </c>
      <c r="BC73" s="1277"/>
      <c r="BD73" s="1277"/>
      <c r="BE73" s="1277"/>
      <c r="BF73" s="1277"/>
      <c r="BG73" s="1277"/>
      <c r="BH73" s="1277"/>
      <c r="BI73" s="1277"/>
      <c r="BJ73" s="1277"/>
      <c r="BK73" s="1277"/>
      <c r="BL73" s="1277"/>
      <c r="BM73" s="1277"/>
      <c r="BN73" s="1277"/>
      <c r="BO73" s="1277"/>
      <c r="BP73" s="1274"/>
      <c r="BQ73" s="1274"/>
      <c r="BR73" s="1274"/>
      <c r="BS73" s="1274"/>
      <c r="BT73" s="1274"/>
      <c r="BU73" s="1274"/>
      <c r="BV73" s="1274"/>
      <c r="BW73" s="1274"/>
      <c r="BX73" s="1274"/>
      <c r="BY73" s="1274"/>
      <c r="BZ73" s="1274"/>
      <c r="CA73" s="1274"/>
      <c r="CB73" s="1274"/>
      <c r="CC73" s="1274"/>
      <c r="CD73" s="1274"/>
      <c r="CE73" s="1274"/>
      <c r="CF73" s="1274"/>
      <c r="CG73" s="1274"/>
      <c r="CH73" s="1274"/>
      <c r="CI73" s="1274"/>
      <c r="CJ73" s="1274"/>
      <c r="CK73" s="1274"/>
      <c r="CL73" s="1274"/>
      <c r="CM73" s="1274"/>
      <c r="CN73" s="1274"/>
      <c r="CO73" s="1274"/>
      <c r="CP73" s="1274"/>
      <c r="CQ73" s="1274"/>
      <c r="CR73" s="1274"/>
      <c r="CS73" s="1274"/>
      <c r="CT73" s="1274"/>
      <c r="CU73" s="1274"/>
      <c r="CV73" s="1274"/>
      <c r="CW73" s="1274"/>
      <c r="CX73" s="1274"/>
      <c r="CY73" s="1274"/>
      <c r="CZ73" s="1274"/>
      <c r="DA73" s="1274"/>
      <c r="DB73" s="1274"/>
      <c r="DC73" s="1274"/>
    </row>
    <row r="74" spans="2:107">
      <c r="B74" s="374"/>
      <c r="G74" s="1282"/>
      <c r="H74" s="1282"/>
      <c r="I74" s="1282"/>
      <c r="J74" s="1282"/>
      <c r="K74" s="1278"/>
      <c r="L74" s="1278"/>
      <c r="M74" s="1278"/>
      <c r="N74" s="1278"/>
      <c r="AM74" s="383"/>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4"/>
      <c r="BQ74" s="1274"/>
      <c r="BR74" s="1274"/>
      <c r="BS74" s="1274"/>
      <c r="BT74" s="1274"/>
      <c r="BU74" s="1274"/>
      <c r="BV74" s="1274"/>
      <c r="BW74" s="1274"/>
      <c r="BX74" s="1274"/>
      <c r="BY74" s="1274"/>
      <c r="BZ74" s="1274"/>
      <c r="CA74" s="1274"/>
      <c r="CB74" s="1274"/>
      <c r="CC74" s="1274"/>
      <c r="CD74" s="1274"/>
      <c r="CE74" s="1274"/>
      <c r="CF74" s="1274"/>
      <c r="CG74" s="1274"/>
      <c r="CH74" s="1274"/>
      <c r="CI74" s="1274"/>
      <c r="CJ74" s="1274"/>
      <c r="CK74" s="1274"/>
      <c r="CL74" s="1274"/>
      <c r="CM74" s="1274"/>
      <c r="CN74" s="1274"/>
      <c r="CO74" s="1274"/>
      <c r="CP74" s="1274"/>
      <c r="CQ74" s="1274"/>
      <c r="CR74" s="1274"/>
      <c r="CS74" s="1274"/>
      <c r="CT74" s="1274"/>
      <c r="CU74" s="1274"/>
      <c r="CV74" s="1274"/>
      <c r="CW74" s="1274"/>
      <c r="CX74" s="1274"/>
      <c r="CY74" s="1274"/>
      <c r="CZ74" s="1274"/>
      <c r="DA74" s="1274"/>
      <c r="DB74" s="1274"/>
      <c r="DC74" s="1274"/>
    </row>
    <row r="75" spans="2:107">
      <c r="B75" s="374"/>
      <c r="G75" s="1282"/>
      <c r="H75" s="1282"/>
      <c r="I75" s="1280"/>
      <c r="J75" s="1280"/>
      <c r="K75" s="1281"/>
      <c r="L75" s="1281"/>
      <c r="M75" s="1281"/>
      <c r="N75" s="1281"/>
      <c r="AM75" s="383"/>
      <c r="AN75" s="1277"/>
      <c r="AO75" s="1277"/>
      <c r="AP75" s="1277"/>
      <c r="AQ75" s="1277"/>
      <c r="AR75" s="1277"/>
      <c r="AS75" s="1277"/>
      <c r="AT75" s="1277"/>
      <c r="AU75" s="1277"/>
      <c r="AV75" s="1277"/>
      <c r="AW75" s="1277"/>
      <c r="AX75" s="1277"/>
      <c r="AY75" s="1277"/>
      <c r="AZ75" s="1277"/>
      <c r="BA75" s="1277"/>
      <c r="BB75" s="1277" t="s">
        <v>586</v>
      </c>
      <c r="BC75" s="1277"/>
      <c r="BD75" s="1277"/>
      <c r="BE75" s="1277"/>
      <c r="BF75" s="1277"/>
      <c r="BG75" s="1277"/>
      <c r="BH75" s="1277"/>
      <c r="BI75" s="1277"/>
      <c r="BJ75" s="1277"/>
      <c r="BK75" s="1277"/>
      <c r="BL75" s="1277"/>
      <c r="BM75" s="1277"/>
      <c r="BN75" s="1277"/>
      <c r="BO75" s="1277"/>
      <c r="BP75" s="1274">
        <v>12.1</v>
      </c>
      <c r="BQ75" s="1274"/>
      <c r="BR75" s="1274"/>
      <c r="BS75" s="1274"/>
      <c r="BT75" s="1274"/>
      <c r="BU75" s="1274"/>
      <c r="BV75" s="1274"/>
      <c r="BW75" s="1274"/>
      <c r="BX75" s="1274">
        <v>9.6</v>
      </c>
      <c r="BY75" s="1274"/>
      <c r="BZ75" s="1274"/>
      <c r="CA75" s="1274"/>
      <c r="CB75" s="1274"/>
      <c r="CC75" s="1274"/>
      <c r="CD75" s="1274"/>
      <c r="CE75" s="1274"/>
      <c r="CF75" s="1274">
        <v>6.8</v>
      </c>
      <c r="CG75" s="1274"/>
      <c r="CH75" s="1274"/>
      <c r="CI75" s="1274"/>
      <c r="CJ75" s="1274"/>
      <c r="CK75" s="1274"/>
      <c r="CL75" s="1274"/>
      <c r="CM75" s="1274"/>
      <c r="CN75" s="1274">
        <v>3.4</v>
      </c>
      <c r="CO75" s="1274"/>
      <c r="CP75" s="1274"/>
      <c r="CQ75" s="1274"/>
      <c r="CR75" s="1274"/>
      <c r="CS75" s="1274"/>
      <c r="CT75" s="1274"/>
      <c r="CU75" s="1274"/>
      <c r="CV75" s="1274">
        <v>1.9</v>
      </c>
      <c r="CW75" s="1274"/>
      <c r="CX75" s="1274"/>
      <c r="CY75" s="1274"/>
      <c r="CZ75" s="1274"/>
      <c r="DA75" s="1274"/>
      <c r="DB75" s="1274"/>
      <c r="DC75" s="1274"/>
    </row>
    <row r="76" spans="2:107">
      <c r="B76" s="374"/>
      <c r="G76" s="1282"/>
      <c r="H76" s="1282"/>
      <c r="I76" s="1280"/>
      <c r="J76" s="1280"/>
      <c r="K76" s="1281"/>
      <c r="L76" s="1281"/>
      <c r="M76" s="1281"/>
      <c r="N76" s="1281"/>
      <c r="AM76" s="383"/>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4"/>
      <c r="BQ76" s="1274"/>
      <c r="BR76" s="1274"/>
      <c r="BS76" s="1274"/>
      <c r="BT76" s="1274"/>
      <c r="BU76" s="1274"/>
      <c r="BV76" s="1274"/>
      <c r="BW76" s="1274"/>
      <c r="BX76" s="1274"/>
      <c r="BY76" s="1274"/>
      <c r="BZ76" s="1274"/>
      <c r="CA76" s="1274"/>
      <c r="CB76" s="1274"/>
      <c r="CC76" s="1274"/>
      <c r="CD76" s="1274"/>
      <c r="CE76" s="1274"/>
      <c r="CF76" s="1274"/>
      <c r="CG76" s="1274"/>
      <c r="CH76" s="1274"/>
      <c r="CI76" s="1274"/>
      <c r="CJ76" s="1274"/>
      <c r="CK76" s="1274"/>
      <c r="CL76" s="1274"/>
      <c r="CM76" s="1274"/>
      <c r="CN76" s="1274"/>
      <c r="CO76" s="1274"/>
      <c r="CP76" s="1274"/>
      <c r="CQ76" s="1274"/>
      <c r="CR76" s="1274"/>
      <c r="CS76" s="1274"/>
      <c r="CT76" s="1274"/>
      <c r="CU76" s="1274"/>
      <c r="CV76" s="1274"/>
      <c r="CW76" s="1274"/>
      <c r="CX76" s="1274"/>
      <c r="CY76" s="1274"/>
      <c r="CZ76" s="1274"/>
      <c r="DA76" s="1274"/>
      <c r="DB76" s="1274"/>
      <c r="DC76" s="1274"/>
    </row>
    <row r="77" spans="2:107">
      <c r="B77" s="374"/>
      <c r="G77" s="1280"/>
      <c r="H77" s="1280"/>
      <c r="I77" s="1280"/>
      <c r="J77" s="1280"/>
      <c r="K77" s="1278"/>
      <c r="L77" s="1278"/>
      <c r="M77" s="1278"/>
      <c r="N77" s="1278"/>
      <c r="AN77" s="1279" t="s">
        <v>583</v>
      </c>
      <c r="AO77" s="1279"/>
      <c r="AP77" s="1279"/>
      <c r="AQ77" s="1279"/>
      <c r="AR77" s="1279"/>
      <c r="AS77" s="1279"/>
      <c r="AT77" s="1279"/>
      <c r="AU77" s="1279"/>
      <c r="AV77" s="1279"/>
      <c r="AW77" s="1279"/>
      <c r="AX77" s="1279"/>
      <c r="AY77" s="1279"/>
      <c r="AZ77" s="1279"/>
      <c r="BA77" s="1279"/>
      <c r="BB77" s="1277" t="s">
        <v>581</v>
      </c>
      <c r="BC77" s="1277"/>
      <c r="BD77" s="1277"/>
      <c r="BE77" s="1277"/>
      <c r="BF77" s="1277"/>
      <c r="BG77" s="1277"/>
      <c r="BH77" s="1277"/>
      <c r="BI77" s="1277"/>
      <c r="BJ77" s="1277"/>
      <c r="BK77" s="1277"/>
      <c r="BL77" s="1277"/>
      <c r="BM77" s="1277"/>
      <c r="BN77" s="1277"/>
      <c r="BO77" s="1277"/>
      <c r="BP77" s="1274">
        <v>0</v>
      </c>
      <c r="BQ77" s="1274"/>
      <c r="BR77" s="1274"/>
      <c r="BS77" s="1274"/>
      <c r="BT77" s="1274"/>
      <c r="BU77" s="1274"/>
      <c r="BV77" s="1274"/>
      <c r="BW77" s="1274"/>
      <c r="BX77" s="1274">
        <v>0</v>
      </c>
      <c r="BY77" s="1274"/>
      <c r="BZ77" s="1274"/>
      <c r="CA77" s="1274"/>
      <c r="CB77" s="1274"/>
      <c r="CC77" s="1274"/>
      <c r="CD77" s="1274"/>
      <c r="CE77" s="1274"/>
      <c r="CF77" s="1274">
        <v>0</v>
      </c>
      <c r="CG77" s="1274"/>
      <c r="CH77" s="1274"/>
      <c r="CI77" s="1274"/>
      <c r="CJ77" s="1274"/>
      <c r="CK77" s="1274"/>
      <c r="CL77" s="1274"/>
      <c r="CM77" s="1274"/>
      <c r="CN77" s="1274">
        <v>0</v>
      </c>
      <c r="CO77" s="1274"/>
      <c r="CP77" s="1274"/>
      <c r="CQ77" s="1274"/>
      <c r="CR77" s="1274"/>
      <c r="CS77" s="1274"/>
      <c r="CT77" s="1274"/>
      <c r="CU77" s="1274"/>
      <c r="CV77" s="1274">
        <v>0</v>
      </c>
      <c r="CW77" s="1274"/>
      <c r="CX77" s="1274"/>
      <c r="CY77" s="1274"/>
      <c r="CZ77" s="1274"/>
      <c r="DA77" s="1274"/>
      <c r="DB77" s="1274"/>
      <c r="DC77" s="1274"/>
    </row>
    <row r="78" spans="2:107">
      <c r="B78" s="374"/>
      <c r="G78" s="1280"/>
      <c r="H78" s="1280"/>
      <c r="I78" s="1280"/>
      <c r="J78" s="1280"/>
      <c r="K78" s="1278"/>
      <c r="L78" s="1278"/>
      <c r="M78" s="1278"/>
      <c r="N78" s="1278"/>
      <c r="AN78" s="1279"/>
      <c r="AO78" s="1279"/>
      <c r="AP78" s="1279"/>
      <c r="AQ78" s="1279"/>
      <c r="AR78" s="1279"/>
      <c r="AS78" s="1279"/>
      <c r="AT78" s="1279"/>
      <c r="AU78" s="1279"/>
      <c r="AV78" s="1279"/>
      <c r="AW78" s="1279"/>
      <c r="AX78" s="1279"/>
      <c r="AY78" s="1279"/>
      <c r="AZ78" s="1279"/>
      <c r="BA78" s="1279"/>
      <c r="BB78" s="1277"/>
      <c r="BC78" s="1277"/>
      <c r="BD78" s="1277"/>
      <c r="BE78" s="1277"/>
      <c r="BF78" s="1277"/>
      <c r="BG78" s="1277"/>
      <c r="BH78" s="1277"/>
      <c r="BI78" s="1277"/>
      <c r="BJ78" s="1277"/>
      <c r="BK78" s="1277"/>
      <c r="BL78" s="1277"/>
      <c r="BM78" s="1277"/>
      <c r="BN78" s="1277"/>
      <c r="BO78" s="1277"/>
      <c r="BP78" s="1274"/>
      <c r="BQ78" s="1274"/>
      <c r="BR78" s="1274"/>
      <c r="BS78" s="1274"/>
      <c r="BT78" s="1274"/>
      <c r="BU78" s="1274"/>
      <c r="BV78" s="1274"/>
      <c r="BW78" s="1274"/>
      <c r="BX78" s="1274"/>
      <c r="BY78" s="1274"/>
      <c r="BZ78" s="1274"/>
      <c r="CA78" s="1274"/>
      <c r="CB78" s="1274"/>
      <c r="CC78" s="1274"/>
      <c r="CD78" s="1274"/>
      <c r="CE78" s="1274"/>
      <c r="CF78" s="1274"/>
      <c r="CG78" s="1274"/>
      <c r="CH78" s="1274"/>
      <c r="CI78" s="1274"/>
      <c r="CJ78" s="1274"/>
      <c r="CK78" s="1274"/>
      <c r="CL78" s="1274"/>
      <c r="CM78" s="1274"/>
      <c r="CN78" s="1274"/>
      <c r="CO78" s="1274"/>
      <c r="CP78" s="1274"/>
      <c r="CQ78" s="1274"/>
      <c r="CR78" s="1274"/>
      <c r="CS78" s="1274"/>
      <c r="CT78" s="1274"/>
      <c r="CU78" s="1274"/>
      <c r="CV78" s="1274"/>
      <c r="CW78" s="1274"/>
      <c r="CX78" s="1274"/>
      <c r="CY78" s="1274"/>
      <c r="CZ78" s="1274"/>
      <c r="DA78" s="1274"/>
      <c r="DB78" s="1274"/>
      <c r="DC78" s="1274"/>
    </row>
    <row r="79" spans="2:107">
      <c r="B79" s="374"/>
      <c r="G79" s="1280"/>
      <c r="H79" s="1280"/>
      <c r="I79" s="1275"/>
      <c r="J79" s="1275"/>
      <c r="K79" s="1276"/>
      <c r="L79" s="1276"/>
      <c r="M79" s="1276"/>
      <c r="N79" s="1276"/>
      <c r="AN79" s="1279"/>
      <c r="AO79" s="1279"/>
      <c r="AP79" s="1279"/>
      <c r="AQ79" s="1279"/>
      <c r="AR79" s="1279"/>
      <c r="AS79" s="1279"/>
      <c r="AT79" s="1279"/>
      <c r="AU79" s="1279"/>
      <c r="AV79" s="1279"/>
      <c r="AW79" s="1279"/>
      <c r="AX79" s="1279"/>
      <c r="AY79" s="1279"/>
      <c r="AZ79" s="1279"/>
      <c r="BA79" s="1279"/>
      <c r="BB79" s="1277" t="s">
        <v>586</v>
      </c>
      <c r="BC79" s="1277"/>
      <c r="BD79" s="1277"/>
      <c r="BE79" s="1277"/>
      <c r="BF79" s="1277"/>
      <c r="BG79" s="1277"/>
      <c r="BH79" s="1277"/>
      <c r="BI79" s="1277"/>
      <c r="BJ79" s="1277"/>
      <c r="BK79" s="1277"/>
      <c r="BL79" s="1277"/>
      <c r="BM79" s="1277"/>
      <c r="BN79" s="1277"/>
      <c r="BO79" s="1277"/>
      <c r="BP79" s="1274">
        <v>9.1999999999999993</v>
      </c>
      <c r="BQ79" s="1274"/>
      <c r="BR79" s="1274"/>
      <c r="BS79" s="1274"/>
      <c r="BT79" s="1274"/>
      <c r="BU79" s="1274"/>
      <c r="BV79" s="1274"/>
      <c r="BW79" s="1274"/>
      <c r="BX79" s="1274">
        <v>8.1999999999999993</v>
      </c>
      <c r="BY79" s="1274"/>
      <c r="BZ79" s="1274"/>
      <c r="CA79" s="1274"/>
      <c r="CB79" s="1274"/>
      <c r="CC79" s="1274"/>
      <c r="CD79" s="1274"/>
      <c r="CE79" s="1274"/>
      <c r="CF79" s="1274">
        <v>7.8</v>
      </c>
      <c r="CG79" s="1274"/>
      <c r="CH79" s="1274"/>
      <c r="CI79" s="1274"/>
      <c r="CJ79" s="1274"/>
      <c r="CK79" s="1274"/>
      <c r="CL79" s="1274"/>
      <c r="CM79" s="1274"/>
      <c r="CN79" s="1274">
        <v>7.4</v>
      </c>
      <c r="CO79" s="1274"/>
      <c r="CP79" s="1274"/>
      <c r="CQ79" s="1274"/>
      <c r="CR79" s="1274"/>
      <c r="CS79" s="1274"/>
      <c r="CT79" s="1274"/>
      <c r="CU79" s="1274"/>
      <c r="CV79" s="1274">
        <v>7.1</v>
      </c>
      <c r="CW79" s="1274"/>
      <c r="CX79" s="1274"/>
      <c r="CY79" s="1274"/>
      <c r="CZ79" s="1274"/>
      <c r="DA79" s="1274"/>
      <c r="DB79" s="1274"/>
      <c r="DC79" s="1274"/>
    </row>
    <row r="80" spans="2:107">
      <c r="B80" s="374"/>
      <c r="G80" s="1280"/>
      <c r="H80" s="1280"/>
      <c r="I80" s="1275"/>
      <c r="J80" s="1275"/>
      <c r="K80" s="1276"/>
      <c r="L80" s="1276"/>
      <c r="M80" s="1276"/>
      <c r="N80" s="1276"/>
      <c r="AN80" s="1279"/>
      <c r="AO80" s="1279"/>
      <c r="AP80" s="1279"/>
      <c r="AQ80" s="1279"/>
      <c r="AR80" s="1279"/>
      <c r="AS80" s="1279"/>
      <c r="AT80" s="1279"/>
      <c r="AU80" s="1279"/>
      <c r="AV80" s="1279"/>
      <c r="AW80" s="1279"/>
      <c r="AX80" s="1279"/>
      <c r="AY80" s="1279"/>
      <c r="AZ80" s="1279"/>
      <c r="BA80" s="1279"/>
      <c r="BB80" s="1277"/>
      <c r="BC80" s="1277"/>
      <c r="BD80" s="1277"/>
      <c r="BE80" s="1277"/>
      <c r="BF80" s="1277"/>
      <c r="BG80" s="1277"/>
      <c r="BH80" s="1277"/>
      <c r="BI80" s="1277"/>
      <c r="BJ80" s="1277"/>
      <c r="BK80" s="1277"/>
      <c r="BL80" s="1277"/>
      <c r="BM80" s="1277"/>
      <c r="BN80" s="1277"/>
      <c r="BO80" s="1277"/>
      <c r="BP80" s="1274"/>
      <c r="BQ80" s="1274"/>
      <c r="BR80" s="1274"/>
      <c r="BS80" s="1274"/>
      <c r="BT80" s="1274"/>
      <c r="BU80" s="1274"/>
      <c r="BV80" s="1274"/>
      <c r="BW80" s="1274"/>
      <c r="BX80" s="1274"/>
      <c r="BY80" s="1274"/>
      <c r="BZ80" s="1274"/>
      <c r="CA80" s="1274"/>
      <c r="CB80" s="1274"/>
      <c r="CC80" s="1274"/>
      <c r="CD80" s="1274"/>
      <c r="CE80" s="1274"/>
      <c r="CF80" s="1274"/>
      <c r="CG80" s="1274"/>
      <c r="CH80" s="1274"/>
      <c r="CI80" s="1274"/>
      <c r="CJ80" s="1274"/>
      <c r="CK80" s="1274"/>
      <c r="CL80" s="1274"/>
      <c r="CM80" s="1274"/>
      <c r="CN80" s="1274"/>
      <c r="CO80" s="1274"/>
      <c r="CP80" s="1274"/>
      <c r="CQ80" s="1274"/>
      <c r="CR80" s="1274"/>
      <c r="CS80" s="1274"/>
      <c r="CT80" s="1274"/>
      <c r="CU80" s="1274"/>
      <c r="CV80" s="1274"/>
      <c r="CW80" s="1274"/>
      <c r="CX80" s="1274"/>
      <c r="CY80" s="1274"/>
      <c r="CZ80" s="1274"/>
      <c r="DA80" s="1274"/>
      <c r="DB80" s="1274"/>
      <c r="DC80" s="1274"/>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oO5a9PMT8Lqz2bLaNemfQ18qIGS/OfWvkcdub2glWIywHGcVstXkKM1WjtpIVkstOFgs3/1REAFdRdgUF/SVDg==" saltValue="ZEudzxQZxOR6hHfnyibAQ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D9pFRF4ZBhBePwuJXNbYYyBbAfBy30fsoRYWUN+x1OHFBE6P7JncqI3yTREjmA7Es8nlB1iBZDZ2dRPR7NYqw==" saltValue="52jJrfhyWcULOFqGlv4uv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YyBW9m/qmopdm5UBu7JpWP6/7VD/Nr3008lguxtz24bzeQvJhZ6NZvpcjV3pmIto6gLNZfvl4+OAFBXvP9n4Q==" saltValue="hoh34RfSnlF3K7iwEOSby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539</v>
      </c>
      <c r="G2" s="136"/>
      <c r="H2" s="137"/>
    </row>
    <row r="3" spans="1:8">
      <c r="A3" s="133" t="s">
        <v>532</v>
      </c>
      <c r="B3" s="138"/>
      <c r="C3" s="139"/>
      <c r="D3" s="140">
        <v>138335</v>
      </c>
      <c r="E3" s="141"/>
      <c r="F3" s="142">
        <v>316331</v>
      </c>
      <c r="G3" s="143"/>
      <c r="H3" s="144"/>
    </row>
    <row r="4" spans="1:8">
      <c r="A4" s="145"/>
      <c r="B4" s="146"/>
      <c r="C4" s="147"/>
      <c r="D4" s="148">
        <v>111671</v>
      </c>
      <c r="E4" s="149"/>
      <c r="F4" s="150">
        <v>106387</v>
      </c>
      <c r="G4" s="151"/>
      <c r="H4" s="152"/>
    </row>
    <row r="5" spans="1:8">
      <c r="A5" s="133" t="s">
        <v>534</v>
      </c>
      <c r="B5" s="138"/>
      <c r="C5" s="139"/>
      <c r="D5" s="140">
        <v>237698</v>
      </c>
      <c r="E5" s="141"/>
      <c r="F5" s="142">
        <v>333013</v>
      </c>
      <c r="G5" s="143"/>
      <c r="H5" s="144"/>
    </row>
    <row r="6" spans="1:8">
      <c r="A6" s="145"/>
      <c r="B6" s="146"/>
      <c r="C6" s="147"/>
      <c r="D6" s="148">
        <v>200026</v>
      </c>
      <c r="E6" s="149"/>
      <c r="F6" s="150">
        <v>126732</v>
      </c>
      <c r="G6" s="151"/>
      <c r="H6" s="152"/>
    </row>
    <row r="7" spans="1:8">
      <c r="A7" s="133" t="s">
        <v>535</v>
      </c>
      <c r="B7" s="138"/>
      <c r="C7" s="139"/>
      <c r="D7" s="140">
        <v>165070</v>
      </c>
      <c r="E7" s="141"/>
      <c r="F7" s="142">
        <v>280458</v>
      </c>
      <c r="G7" s="143"/>
      <c r="H7" s="144"/>
    </row>
    <row r="8" spans="1:8">
      <c r="A8" s="145"/>
      <c r="B8" s="146"/>
      <c r="C8" s="147"/>
      <c r="D8" s="148">
        <v>122158</v>
      </c>
      <c r="E8" s="149"/>
      <c r="F8" s="150">
        <v>127286</v>
      </c>
      <c r="G8" s="151"/>
      <c r="H8" s="152"/>
    </row>
    <row r="9" spans="1:8">
      <c r="A9" s="133" t="s">
        <v>536</v>
      </c>
      <c r="B9" s="138"/>
      <c r="C9" s="139"/>
      <c r="D9" s="140">
        <v>147356</v>
      </c>
      <c r="E9" s="141"/>
      <c r="F9" s="142">
        <v>291945</v>
      </c>
      <c r="G9" s="143"/>
      <c r="H9" s="144"/>
    </row>
    <row r="10" spans="1:8">
      <c r="A10" s="145"/>
      <c r="B10" s="146"/>
      <c r="C10" s="147"/>
      <c r="D10" s="148">
        <v>55279</v>
      </c>
      <c r="E10" s="149"/>
      <c r="F10" s="150">
        <v>127651</v>
      </c>
      <c r="G10" s="151"/>
      <c r="H10" s="152"/>
    </row>
    <row r="11" spans="1:8">
      <c r="A11" s="133" t="s">
        <v>537</v>
      </c>
      <c r="B11" s="138"/>
      <c r="C11" s="139"/>
      <c r="D11" s="140">
        <v>117389</v>
      </c>
      <c r="E11" s="141"/>
      <c r="F11" s="142">
        <v>291173</v>
      </c>
      <c r="G11" s="143"/>
      <c r="H11" s="144"/>
    </row>
    <row r="12" spans="1:8">
      <c r="A12" s="145"/>
      <c r="B12" s="146"/>
      <c r="C12" s="153"/>
      <c r="D12" s="148">
        <v>80311</v>
      </c>
      <c r="E12" s="149"/>
      <c r="F12" s="150">
        <v>119071</v>
      </c>
      <c r="G12" s="151"/>
      <c r="H12" s="152"/>
    </row>
    <row r="13" spans="1:8">
      <c r="A13" s="133"/>
      <c r="B13" s="138"/>
      <c r="C13" s="154"/>
      <c r="D13" s="155">
        <v>161170</v>
      </c>
      <c r="E13" s="156"/>
      <c r="F13" s="157">
        <v>302584</v>
      </c>
      <c r="G13" s="158"/>
      <c r="H13" s="144"/>
    </row>
    <row r="14" spans="1:8">
      <c r="A14" s="145"/>
      <c r="B14" s="146"/>
      <c r="C14" s="147"/>
      <c r="D14" s="148">
        <v>113889</v>
      </c>
      <c r="E14" s="149"/>
      <c r="F14" s="150">
        <v>121425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2.46</v>
      </c>
      <c r="C19" s="159">
        <f>ROUND(VALUE(SUBSTITUTE(実質収支比率等に係る経年分析!G$48,"▲","-")),2)</f>
        <v>2.35</v>
      </c>
      <c r="D19" s="159">
        <f>ROUND(VALUE(SUBSTITUTE(実質収支比率等に係る経年分析!H$48,"▲","-")),2)</f>
        <v>2.19</v>
      </c>
      <c r="E19" s="159">
        <f>ROUND(VALUE(SUBSTITUTE(実質収支比率等に係る経年分析!I$48,"▲","-")),2)</f>
        <v>2.61</v>
      </c>
      <c r="F19" s="159">
        <f>ROUND(VALUE(SUBSTITUTE(実質収支比率等に係る経年分析!J$48,"▲","-")),2)</f>
        <v>2.16</v>
      </c>
    </row>
    <row r="20" spans="1:11">
      <c r="A20" s="159" t="s">
        <v>49</v>
      </c>
      <c r="B20" s="159">
        <f>ROUND(VALUE(SUBSTITUTE(実質収支比率等に係る経年分析!F$47,"▲","-")),2)</f>
        <v>17.22</v>
      </c>
      <c r="C20" s="159">
        <f>ROUND(VALUE(SUBSTITUTE(実質収支比率等に係る経年分析!G$47,"▲","-")),2)</f>
        <v>16.7</v>
      </c>
      <c r="D20" s="159">
        <f>ROUND(VALUE(SUBSTITUTE(実質収支比率等に係る経年分析!H$47,"▲","-")),2)</f>
        <v>19.79</v>
      </c>
      <c r="E20" s="159">
        <f>ROUND(VALUE(SUBSTITUTE(実質収支比率等に係る経年分析!I$47,"▲","-")),2)</f>
        <v>21.65</v>
      </c>
      <c r="F20" s="159">
        <f>ROUND(VALUE(SUBSTITUTE(実質収支比率等に係る経年分析!J$47,"▲","-")),2)</f>
        <v>21.79</v>
      </c>
    </row>
    <row r="21" spans="1:11">
      <c r="A21" s="159" t="s">
        <v>50</v>
      </c>
      <c r="B21" s="159">
        <f>IF(ISNUMBER(VALUE(SUBSTITUTE(実質収支比率等に係る経年分析!F$49,"▲","-"))),ROUND(VALUE(SUBSTITUTE(実質収支比率等に係る経年分析!F$49,"▲","-")),2),NA())</f>
        <v>-0.36</v>
      </c>
      <c r="C21" s="159">
        <f>IF(ISNUMBER(VALUE(SUBSTITUTE(実質収支比率等に係る経年分析!G$49,"▲","-"))),ROUND(VALUE(SUBSTITUTE(実質収支比率等に係る経年分析!G$49,"▲","-")),2),NA())</f>
        <v>-0.02</v>
      </c>
      <c r="D21" s="159">
        <f>IF(ISNUMBER(VALUE(SUBSTITUTE(実質収支比率等に係る経年分析!H$49,"▲","-"))),ROUND(VALUE(SUBSTITUTE(実質収支比率等に係る経年分析!H$49,"▲","-")),2),NA())</f>
        <v>36.64</v>
      </c>
      <c r="E21" s="159">
        <f>IF(ISNUMBER(VALUE(SUBSTITUTE(実質収支比率等に係る経年分析!I$49,"▲","-"))),ROUND(VALUE(SUBSTITUTE(実質収支比率等に係る経年分析!I$49,"▲","-")),2),NA())</f>
        <v>2.54</v>
      </c>
      <c r="F21" s="159">
        <f>IF(ISNUMBER(VALUE(SUBSTITUTE(実質収支比率等に係る経年分析!J$49,"▲","-"))),ROUND(VALUE(SUBSTITUTE(実質収支比率等に係る経年分析!J$49,"▲","-")),2),NA())</f>
        <v>-0.46</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c r="A32" s="160" t="e">
        <f>IF(連結実質赤字比率に係る赤字・黒字の構成分析!C$38="",NA(),連結実質赤字比率に係る赤字・黒字の構成分析!C$38)</f>
        <v>#N/A</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#VALUE!</v>
      </c>
      <c r="I32" s="160" t="e">
        <f>IF(ROUND(VALUE(SUBSTITUTE(連結実質赤字比率に係る赤字・黒字の構成分析!I$38,"▲", "-")), 2) &gt;= 0, ABS(ROUND(VALUE(SUBSTITUTE(連結実質赤字比率に係る赤字・黒字の構成分析!I$38,"▲", "-")), 2)), NA())</f>
        <v>#VALUE!</v>
      </c>
      <c r="J32" s="160" t="e">
        <f>IF(ROUND(VALUE(SUBSTITUTE(連結実質赤字比率に係る赤字・黒字の構成分析!J$38,"▲", "-")), 2) &lt; 0, ABS(ROUND(VALUE(SUBSTITUTE(連結実質赤字比率に係る赤字・黒字の構成分析!J$38,"▲", "-")), 2)), NA())</f>
        <v>#VALUE!</v>
      </c>
      <c r="K32" s="160" t="e">
        <f>IF(ROUND(VALUE(SUBSTITUTE(連結実質赤字比率に係る赤字・黒字の構成分析!J$38,"▲", "-")), 2) &gt;= 0, ABS(ROUND(VALUE(SUBSTITUTE(連結実質赤字比率に係る赤字・黒字の構成分析!J$38,"▲", "-")), 2)), NA())</f>
        <v>#VALUE!</v>
      </c>
    </row>
    <row r="33" spans="1:16">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v>
      </c>
    </row>
    <row r="34" spans="1:16">
      <c r="A34" s="160" t="str">
        <f>IF(連結実質赤字比率に係る赤字・黒字の構成分析!C$36="",NA(),連結実質赤字比率に係る赤字・黒字の構成分析!C$36)</f>
        <v>簡易水道事業特別会計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4.4000000000000004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0.02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0.03</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0.08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0.22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0.78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0.15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2.13</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2.4500000000000002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2.35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2.1800000000000002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2.61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2.16</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256</v>
      </c>
      <c r="E42" s="161"/>
      <c r="F42" s="161"/>
      <c r="G42" s="161">
        <f>'実質公債費比率（分子）の構造'!L$52</f>
        <v>283</v>
      </c>
      <c r="H42" s="161"/>
      <c r="I42" s="161"/>
      <c r="J42" s="161">
        <f>'実質公債費比率（分子）の構造'!M$52</f>
        <v>306</v>
      </c>
      <c r="K42" s="161"/>
      <c r="L42" s="161"/>
      <c r="M42" s="161">
        <f>'実質公債費比率（分子）の構造'!N$52</f>
        <v>327</v>
      </c>
      <c r="N42" s="161"/>
      <c r="O42" s="161"/>
      <c r="P42" s="161">
        <f>'実質公債費比率（分子）の構造'!O$52</f>
        <v>333</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0</v>
      </c>
      <c r="C44" s="161"/>
      <c r="D44" s="161"/>
      <c r="E44" s="161">
        <f>'実質公債費比率（分子）の構造'!L$50</f>
        <v>0</v>
      </c>
      <c r="F44" s="161"/>
      <c r="G44" s="161"/>
      <c r="H44" s="161">
        <f>'実質公債費比率（分子）の構造'!M$50</f>
        <v>0</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31</v>
      </c>
      <c r="C45" s="161"/>
      <c r="D45" s="161"/>
      <c r="E45" s="161">
        <f>'実質公債費比率（分子）の構造'!L$49</f>
        <v>31</v>
      </c>
      <c r="F45" s="161"/>
      <c r="G45" s="161"/>
      <c r="H45" s="161">
        <f>'実質公債費比率（分子）の構造'!M$49</f>
        <v>31</v>
      </c>
      <c r="I45" s="161"/>
      <c r="J45" s="161"/>
      <c r="K45" s="161">
        <f>'実質公債費比率（分子）の構造'!N$49</f>
        <v>28</v>
      </c>
      <c r="L45" s="161"/>
      <c r="M45" s="161"/>
      <c r="N45" s="161">
        <f>'実質公債費比率（分子）の構造'!O$49</f>
        <v>28</v>
      </c>
      <c r="O45" s="161"/>
      <c r="P45" s="161"/>
    </row>
    <row r="46" spans="1:16">
      <c r="A46" s="161" t="s">
        <v>61</v>
      </c>
      <c r="B46" s="161">
        <f>'実質公債費比率（分子）の構造'!K$48</f>
        <v>36</v>
      </c>
      <c r="C46" s="161"/>
      <c r="D46" s="161"/>
      <c r="E46" s="161">
        <f>'実質公債費比率（分子）の構造'!L$48</f>
        <v>30</v>
      </c>
      <c r="F46" s="161"/>
      <c r="G46" s="161"/>
      <c r="H46" s="161">
        <f>'実質公債費比率（分子）の構造'!M$48</f>
        <v>38</v>
      </c>
      <c r="I46" s="161"/>
      <c r="J46" s="161"/>
      <c r="K46" s="161">
        <f>'実質公債費比率（分子）の構造'!N$48</f>
        <v>31</v>
      </c>
      <c r="L46" s="161"/>
      <c r="M46" s="161"/>
      <c r="N46" s="161">
        <f>'実質公債費比率（分子）の構造'!O$48</f>
        <v>36</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297</v>
      </c>
      <c r="C49" s="161"/>
      <c r="D49" s="161"/>
      <c r="E49" s="161">
        <f>'実質公債費比率（分子）の構造'!L$45</f>
        <v>293</v>
      </c>
      <c r="F49" s="161"/>
      <c r="G49" s="161"/>
      <c r="H49" s="161">
        <f>'実質公債費比率（分子）の構造'!M$45</f>
        <v>273</v>
      </c>
      <c r="I49" s="161"/>
      <c r="J49" s="161"/>
      <c r="K49" s="161">
        <f>'実質公債費比率（分子）の構造'!N$45</f>
        <v>270</v>
      </c>
      <c r="L49" s="161"/>
      <c r="M49" s="161"/>
      <c r="N49" s="161">
        <f>'実質公債費比率（分子）の構造'!O$45</f>
        <v>293</v>
      </c>
      <c r="O49" s="161"/>
      <c r="P49" s="161"/>
    </row>
    <row r="50" spans="1:16">
      <c r="A50" s="161" t="s">
        <v>65</v>
      </c>
      <c r="B50" s="161" t="e">
        <f>NA()</f>
        <v>#N/A</v>
      </c>
      <c r="C50" s="161">
        <f>IF(ISNUMBER('実質公債費比率（分子）の構造'!K$53),'実質公債費比率（分子）の構造'!K$53,NA())</f>
        <v>108</v>
      </c>
      <c r="D50" s="161" t="e">
        <f>NA()</f>
        <v>#N/A</v>
      </c>
      <c r="E50" s="161" t="e">
        <f>NA()</f>
        <v>#N/A</v>
      </c>
      <c r="F50" s="161">
        <f>IF(ISNUMBER('実質公債費比率（分子）の構造'!L$53),'実質公債費比率（分子）の構造'!L$53,NA())</f>
        <v>71</v>
      </c>
      <c r="G50" s="161" t="e">
        <f>NA()</f>
        <v>#N/A</v>
      </c>
      <c r="H50" s="161" t="e">
        <f>NA()</f>
        <v>#N/A</v>
      </c>
      <c r="I50" s="161">
        <f>IF(ISNUMBER('実質公債費比率（分子）の構造'!M$53),'実質公債費比率（分子）の構造'!M$53,NA())</f>
        <v>36</v>
      </c>
      <c r="J50" s="161" t="e">
        <f>NA()</f>
        <v>#N/A</v>
      </c>
      <c r="K50" s="161" t="e">
        <f>NA()</f>
        <v>#N/A</v>
      </c>
      <c r="L50" s="161">
        <f>IF(ISNUMBER('実質公債費比率（分子）の構造'!N$53),'実質公債費比率（分子）の構造'!N$53,NA())</f>
        <v>2</v>
      </c>
      <c r="M50" s="161" t="e">
        <f>NA()</f>
        <v>#N/A</v>
      </c>
      <c r="N50" s="161" t="e">
        <f>NA()</f>
        <v>#N/A</v>
      </c>
      <c r="O50" s="161">
        <f>IF(ISNUMBER('実質公債費比率（分子）の構造'!O$53),'実質公債費比率（分子）の構造'!O$53,NA())</f>
        <v>24</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2975</v>
      </c>
      <c r="E56" s="160"/>
      <c r="F56" s="160"/>
      <c r="G56" s="160">
        <f>'将来負担比率（分子）の構造'!J$52</f>
        <v>2944</v>
      </c>
      <c r="H56" s="160"/>
      <c r="I56" s="160"/>
      <c r="J56" s="160">
        <f>'将来負担比率（分子）の構造'!K$52</f>
        <v>2786</v>
      </c>
      <c r="K56" s="160"/>
      <c r="L56" s="160"/>
      <c r="M56" s="160">
        <f>'将来負担比率（分子）の構造'!L$52</f>
        <v>2530</v>
      </c>
      <c r="N56" s="160"/>
      <c r="O56" s="160"/>
      <c r="P56" s="160">
        <f>'将来負担比率（分子）の構造'!M$52</f>
        <v>2299</v>
      </c>
    </row>
    <row r="57" spans="1:16">
      <c r="A57" s="160" t="s">
        <v>36</v>
      </c>
      <c r="B57" s="160"/>
      <c r="C57" s="160"/>
      <c r="D57" s="160">
        <f>'将来負担比率（分子）の構造'!I$51</f>
        <v>117</v>
      </c>
      <c r="E57" s="160"/>
      <c r="F57" s="160"/>
      <c r="G57" s="160">
        <f>'将来負担比率（分子）の構造'!J$51</f>
        <v>106</v>
      </c>
      <c r="H57" s="160"/>
      <c r="I57" s="160"/>
      <c r="J57" s="160">
        <f>'将来負担比率（分子）の構造'!K$51</f>
        <v>95</v>
      </c>
      <c r="K57" s="160"/>
      <c r="L57" s="160"/>
      <c r="M57" s="160">
        <f>'将来負担比率（分子）の構造'!L$51</f>
        <v>84</v>
      </c>
      <c r="N57" s="160"/>
      <c r="O57" s="160"/>
      <c r="P57" s="160">
        <f>'将来負担比率（分子）の構造'!M$51</f>
        <v>72</v>
      </c>
    </row>
    <row r="58" spans="1:16">
      <c r="A58" s="160" t="s">
        <v>35</v>
      </c>
      <c r="B58" s="160"/>
      <c r="C58" s="160"/>
      <c r="D58" s="160">
        <f>'将来負担比率（分子）の構造'!I$50</f>
        <v>2285</v>
      </c>
      <c r="E58" s="160"/>
      <c r="F58" s="160"/>
      <c r="G58" s="160">
        <f>'将来負担比率（分子）の構造'!J$50</f>
        <v>2160</v>
      </c>
      <c r="H58" s="160"/>
      <c r="I58" s="160"/>
      <c r="J58" s="160">
        <f>'将来負担比率（分子）の構造'!K$50</f>
        <v>1869</v>
      </c>
      <c r="K58" s="160"/>
      <c r="L58" s="160"/>
      <c r="M58" s="160">
        <f>'将来負担比率（分子）の構造'!L$50</f>
        <v>2242</v>
      </c>
      <c r="N58" s="160"/>
      <c r="O58" s="160"/>
      <c r="P58" s="160">
        <f>'将来負担比率（分子）の構造'!M$50</f>
        <v>2397</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383</v>
      </c>
      <c r="C62" s="160"/>
      <c r="D62" s="160"/>
      <c r="E62" s="160">
        <f>'将来負担比率（分子）の構造'!J$45</f>
        <v>342</v>
      </c>
      <c r="F62" s="160"/>
      <c r="G62" s="160"/>
      <c r="H62" s="160">
        <f>'将来負担比率（分子）の構造'!K$45</f>
        <v>307</v>
      </c>
      <c r="I62" s="160"/>
      <c r="J62" s="160"/>
      <c r="K62" s="160">
        <f>'将来負担比率（分子）の構造'!L$45</f>
        <v>289</v>
      </c>
      <c r="L62" s="160"/>
      <c r="M62" s="160"/>
      <c r="N62" s="160">
        <f>'将来負担比率（分子）の構造'!M$45</f>
        <v>286</v>
      </c>
      <c r="O62" s="160"/>
      <c r="P62" s="160"/>
    </row>
    <row r="63" spans="1:16">
      <c r="A63" s="160" t="s">
        <v>28</v>
      </c>
      <c r="B63" s="160">
        <f>'将来負担比率（分子）の構造'!I$44</f>
        <v>187</v>
      </c>
      <c r="C63" s="160"/>
      <c r="D63" s="160"/>
      <c r="E63" s="160">
        <f>'将来負担比率（分子）の構造'!J$44</f>
        <v>160</v>
      </c>
      <c r="F63" s="160"/>
      <c r="G63" s="160"/>
      <c r="H63" s="160">
        <f>'将来負担比率（分子）の構造'!K$44</f>
        <v>131</v>
      </c>
      <c r="I63" s="160"/>
      <c r="J63" s="160"/>
      <c r="K63" s="160">
        <f>'将来負担比率（分子）の構造'!L$44</f>
        <v>105</v>
      </c>
      <c r="L63" s="160"/>
      <c r="M63" s="160"/>
      <c r="N63" s="160">
        <f>'将来負担比率（分子）の構造'!M$44</f>
        <v>78</v>
      </c>
      <c r="O63" s="160"/>
      <c r="P63" s="160"/>
    </row>
    <row r="64" spans="1:16">
      <c r="A64" s="160" t="s">
        <v>27</v>
      </c>
      <c r="B64" s="160">
        <f>'将来負担比率（分子）の構造'!I$43</f>
        <v>368</v>
      </c>
      <c r="C64" s="160"/>
      <c r="D64" s="160"/>
      <c r="E64" s="160">
        <f>'将来負担比率（分子）の構造'!J$43</f>
        <v>388</v>
      </c>
      <c r="F64" s="160"/>
      <c r="G64" s="160"/>
      <c r="H64" s="160">
        <f>'将来負担比率（分子）の構造'!K$43</f>
        <v>437</v>
      </c>
      <c r="I64" s="160"/>
      <c r="J64" s="160"/>
      <c r="K64" s="160">
        <f>'将来負担比率（分子）の構造'!L$43</f>
        <v>423</v>
      </c>
      <c r="L64" s="160"/>
      <c r="M64" s="160"/>
      <c r="N64" s="160">
        <f>'将来負担比率（分子）の構造'!M$43</f>
        <v>454</v>
      </c>
      <c r="O64" s="160"/>
      <c r="P64" s="160"/>
    </row>
    <row r="65" spans="1:16">
      <c r="A65" s="160" t="s">
        <v>26</v>
      </c>
      <c r="B65" s="160">
        <f>'将来負担比率（分子）の構造'!I$42</f>
        <v>0</v>
      </c>
      <c r="C65" s="160"/>
      <c r="D65" s="160"/>
      <c r="E65" s="160">
        <f>'将来負担比率（分子）の構造'!J$42</f>
        <v>0</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3047</v>
      </c>
      <c r="C66" s="160"/>
      <c r="D66" s="160"/>
      <c r="E66" s="160">
        <f>'将来負担比率（分子）の構造'!J$41</f>
        <v>3142</v>
      </c>
      <c r="F66" s="160"/>
      <c r="G66" s="160"/>
      <c r="H66" s="160">
        <f>'将来負担比率（分子）の構造'!K$41</f>
        <v>2723</v>
      </c>
      <c r="I66" s="160"/>
      <c r="J66" s="160"/>
      <c r="K66" s="160">
        <f>'将来負担比率（分子）の構造'!L$41</f>
        <v>2643</v>
      </c>
      <c r="L66" s="160"/>
      <c r="M66" s="160"/>
      <c r="N66" s="160">
        <f>'将来負担比率（分子）の構造'!M$41</f>
        <v>2540</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282</v>
      </c>
      <c r="C72" s="164">
        <f>基金残高に係る経年分析!G55</f>
        <v>312</v>
      </c>
      <c r="D72" s="164">
        <f>基金残高に係る経年分析!H55</f>
        <v>313</v>
      </c>
    </row>
    <row r="73" spans="1:16">
      <c r="A73" s="163" t="s">
        <v>72</v>
      </c>
      <c r="B73" s="164">
        <f>基金残高に係る経年分析!F56</f>
        <v>302</v>
      </c>
      <c r="C73" s="164">
        <f>基金残高に係る経年分析!G56</f>
        <v>352</v>
      </c>
      <c r="D73" s="164">
        <f>基金残高に係る経年分析!H56</f>
        <v>352</v>
      </c>
    </row>
    <row r="74" spans="1:16">
      <c r="A74" s="163" t="s">
        <v>73</v>
      </c>
      <c r="B74" s="164">
        <f>基金残高に係る経年分析!F57</f>
        <v>1217</v>
      </c>
      <c r="C74" s="164">
        <f>基金残高に係る経年分析!G57</f>
        <v>1464</v>
      </c>
      <c r="D74" s="164">
        <f>基金残高に係る経年分析!H57</f>
        <v>1506</v>
      </c>
    </row>
  </sheetData>
  <sheetProtection algorithmName="SHA-512" hashValue="F6pSY/QBoK5ci1H4rgGplQworus1CtUnp9Tw48He1I4p+fXVd3TArw08FprGMn8yM9med+82DzBrLrkP7ngwlA==" saltValue="ZcHxHGa2/7DegtzkYo7Q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203</v>
      </c>
      <c r="DI1" s="774"/>
      <c r="DJ1" s="774"/>
      <c r="DK1" s="774"/>
      <c r="DL1" s="774"/>
      <c r="DM1" s="774"/>
      <c r="DN1" s="775"/>
      <c r="DO1" s="205"/>
      <c r="DP1" s="773" t="s">
        <v>204</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206</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207</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208</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209</v>
      </c>
      <c r="S4" s="716"/>
      <c r="T4" s="716"/>
      <c r="U4" s="716"/>
      <c r="V4" s="716"/>
      <c r="W4" s="716"/>
      <c r="X4" s="716"/>
      <c r="Y4" s="717"/>
      <c r="Z4" s="715" t="s">
        <v>210</v>
      </c>
      <c r="AA4" s="716"/>
      <c r="AB4" s="716"/>
      <c r="AC4" s="717"/>
      <c r="AD4" s="715" t="s">
        <v>211</v>
      </c>
      <c r="AE4" s="716"/>
      <c r="AF4" s="716"/>
      <c r="AG4" s="716"/>
      <c r="AH4" s="716"/>
      <c r="AI4" s="716"/>
      <c r="AJ4" s="716"/>
      <c r="AK4" s="717"/>
      <c r="AL4" s="715" t="s">
        <v>210</v>
      </c>
      <c r="AM4" s="716"/>
      <c r="AN4" s="716"/>
      <c r="AO4" s="717"/>
      <c r="AP4" s="776" t="s">
        <v>212</v>
      </c>
      <c r="AQ4" s="776"/>
      <c r="AR4" s="776"/>
      <c r="AS4" s="776"/>
      <c r="AT4" s="776"/>
      <c r="AU4" s="776"/>
      <c r="AV4" s="776"/>
      <c r="AW4" s="776"/>
      <c r="AX4" s="776"/>
      <c r="AY4" s="776"/>
      <c r="AZ4" s="776"/>
      <c r="BA4" s="776"/>
      <c r="BB4" s="776"/>
      <c r="BC4" s="776"/>
      <c r="BD4" s="776"/>
      <c r="BE4" s="776"/>
      <c r="BF4" s="776"/>
      <c r="BG4" s="776" t="s">
        <v>213</v>
      </c>
      <c r="BH4" s="776"/>
      <c r="BI4" s="776"/>
      <c r="BJ4" s="776"/>
      <c r="BK4" s="776"/>
      <c r="BL4" s="776"/>
      <c r="BM4" s="776"/>
      <c r="BN4" s="776"/>
      <c r="BO4" s="776" t="s">
        <v>210</v>
      </c>
      <c r="BP4" s="776"/>
      <c r="BQ4" s="776"/>
      <c r="BR4" s="776"/>
      <c r="BS4" s="776" t="s">
        <v>214</v>
      </c>
      <c r="BT4" s="776"/>
      <c r="BU4" s="776"/>
      <c r="BV4" s="776"/>
      <c r="BW4" s="776"/>
      <c r="BX4" s="776"/>
      <c r="BY4" s="776"/>
      <c r="BZ4" s="776"/>
      <c r="CA4" s="776"/>
      <c r="CB4" s="776"/>
      <c r="CD4" s="758" t="s">
        <v>215</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216</v>
      </c>
      <c r="C5" s="741"/>
      <c r="D5" s="741"/>
      <c r="E5" s="741"/>
      <c r="F5" s="741"/>
      <c r="G5" s="741"/>
      <c r="H5" s="741"/>
      <c r="I5" s="741"/>
      <c r="J5" s="741"/>
      <c r="K5" s="741"/>
      <c r="L5" s="741"/>
      <c r="M5" s="741"/>
      <c r="N5" s="741"/>
      <c r="O5" s="741"/>
      <c r="P5" s="741"/>
      <c r="Q5" s="742"/>
      <c r="R5" s="706">
        <v>261038</v>
      </c>
      <c r="S5" s="707"/>
      <c r="T5" s="707"/>
      <c r="U5" s="707"/>
      <c r="V5" s="707"/>
      <c r="W5" s="707"/>
      <c r="X5" s="707"/>
      <c r="Y5" s="753"/>
      <c r="Z5" s="771">
        <v>9.1999999999999993</v>
      </c>
      <c r="AA5" s="771"/>
      <c r="AB5" s="771"/>
      <c r="AC5" s="771"/>
      <c r="AD5" s="772">
        <v>261038</v>
      </c>
      <c r="AE5" s="772"/>
      <c r="AF5" s="772"/>
      <c r="AG5" s="772"/>
      <c r="AH5" s="772"/>
      <c r="AI5" s="772"/>
      <c r="AJ5" s="772"/>
      <c r="AK5" s="772"/>
      <c r="AL5" s="754">
        <v>18.899999999999999</v>
      </c>
      <c r="AM5" s="723"/>
      <c r="AN5" s="723"/>
      <c r="AO5" s="755"/>
      <c r="AP5" s="740" t="s">
        <v>217</v>
      </c>
      <c r="AQ5" s="741"/>
      <c r="AR5" s="741"/>
      <c r="AS5" s="741"/>
      <c r="AT5" s="741"/>
      <c r="AU5" s="741"/>
      <c r="AV5" s="741"/>
      <c r="AW5" s="741"/>
      <c r="AX5" s="741"/>
      <c r="AY5" s="741"/>
      <c r="AZ5" s="741"/>
      <c r="BA5" s="741"/>
      <c r="BB5" s="741"/>
      <c r="BC5" s="741"/>
      <c r="BD5" s="741"/>
      <c r="BE5" s="741"/>
      <c r="BF5" s="742"/>
      <c r="BG5" s="641">
        <v>261038</v>
      </c>
      <c r="BH5" s="644"/>
      <c r="BI5" s="644"/>
      <c r="BJ5" s="644"/>
      <c r="BK5" s="644"/>
      <c r="BL5" s="644"/>
      <c r="BM5" s="644"/>
      <c r="BN5" s="645"/>
      <c r="BO5" s="703">
        <v>100</v>
      </c>
      <c r="BP5" s="703"/>
      <c r="BQ5" s="703"/>
      <c r="BR5" s="703"/>
      <c r="BS5" s="704" t="s">
        <v>121</v>
      </c>
      <c r="BT5" s="704"/>
      <c r="BU5" s="704"/>
      <c r="BV5" s="704"/>
      <c r="BW5" s="704"/>
      <c r="BX5" s="704"/>
      <c r="BY5" s="704"/>
      <c r="BZ5" s="704"/>
      <c r="CA5" s="704"/>
      <c r="CB5" s="745"/>
      <c r="CD5" s="758" t="s">
        <v>212</v>
      </c>
      <c r="CE5" s="759"/>
      <c r="CF5" s="759"/>
      <c r="CG5" s="759"/>
      <c r="CH5" s="759"/>
      <c r="CI5" s="759"/>
      <c r="CJ5" s="759"/>
      <c r="CK5" s="759"/>
      <c r="CL5" s="759"/>
      <c r="CM5" s="759"/>
      <c r="CN5" s="759"/>
      <c r="CO5" s="759"/>
      <c r="CP5" s="759"/>
      <c r="CQ5" s="760"/>
      <c r="CR5" s="758" t="s">
        <v>218</v>
      </c>
      <c r="CS5" s="759"/>
      <c r="CT5" s="759"/>
      <c r="CU5" s="759"/>
      <c r="CV5" s="759"/>
      <c r="CW5" s="759"/>
      <c r="CX5" s="759"/>
      <c r="CY5" s="760"/>
      <c r="CZ5" s="758" t="s">
        <v>210</v>
      </c>
      <c r="DA5" s="759"/>
      <c r="DB5" s="759"/>
      <c r="DC5" s="760"/>
      <c r="DD5" s="758" t="s">
        <v>219</v>
      </c>
      <c r="DE5" s="759"/>
      <c r="DF5" s="759"/>
      <c r="DG5" s="759"/>
      <c r="DH5" s="759"/>
      <c r="DI5" s="759"/>
      <c r="DJ5" s="759"/>
      <c r="DK5" s="759"/>
      <c r="DL5" s="759"/>
      <c r="DM5" s="759"/>
      <c r="DN5" s="759"/>
      <c r="DO5" s="759"/>
      <c r="DP5" s="760"/>
      <c r="DQ5" s="758" t="s">
        <v>220</v>
      </c>
      <c r="DR5" s="759"/>
      <c r="DS5" s="759"/>
      <c r="DT5" s="759"/>
      <c r="DU5" s="759"/>
      <c r="DV5" s="759"/>
      <c r="DW5" s="759"/>
      <c r="DX5" s="759"/>
      <c r="DY5" s="759"/>
      <c r="DZ5" s="759"/>
      <c r="EA5" s="759"/>
      <c r="EB5" s="759"/>
      <c r="EC5" s="760"/>
    </row>
    <row r="6" spans="2:143" ht="11.25" customHeight="1">
      <c r="B6" s="638" t="s">
        <v>221</v>
      </c>
      <c r="C6" s="639"/>
      <c r="D6" s="639"/>
      <c r="E6" s="639"/>
      <c r="F6" s="639"/>
      <c r="G6" s="639"/>
      <c r="H6" s="639"/>
      <c r="I6" s="639"/>
      <c r="J6" s="639"/>
      <c r="K6" s="639"/>
      <c r="L6" s="639"/>
      <c r="M6" s="639"/>
      <c r="N6" s="639"/>
      <c r="O6" s="639"/>
      <c r="P6" s="639"/>
      <c r="Q6" s="640"/>
      <c r="R6" s="641">
        <v>13226</v>
      </c>
      <c r="S6" s="644"/>
      <c r="T6" s="644"/>
      <c r="U6" s="644"/>
      <c r="V6" s="644"/>
      <c r="W6" s="644"/>
      <c r="X6" s="644"/>
      <c r="Y6" s="645"/>
      <c r="Z6" s="703">
        <v>0.5</v>
      </c>
      <c r="AA6" s="703"/>
      <c r="AB6" s="703"/>
      <c r="AC6" s="703"/>
      <c r="AD6" s="704">
        <v>13226</v>
      </c>
      <c r="AE6" s="704"/>
      <c r="AF6" s="704"/>
      <c r="AG6" s="704"/>
      <c r="AH6" s="704"/>
      <c r="AI6" s="704"/>
      <c r="AJ6" s="704"/>
      <c r="AK6" s="704"/>
      <c r="AL6" s="646">
        <v>1</v>
      </c>
      <c r="AM6" s="647"/>
      <c r="AN6" s="647"/>
      <c r="AO6" s="705"/>
      <c r="AP6" s="638" t="s">
        <v>222</v>
      </c>
      <c r="AQ6" s="639"/>
      <c r="AR6" s="639"/>
      <c r="AS6" s="639"/>
      <c r="AT6" s="639"/>
      <c r="AU6" s="639"/>
      <c r="AV6" s="639"/>
      <c r="AW6" s="639"/>
      <c r="AX6" s="639"/>
      <c r="AY6" s="639"/>
      <c r="AZ6" s="639"/>
      <c r="BA6" s="639"/>
      <c r="BB6" s="639"/>
      <c r="BC6" s="639"/>
      <c r="BD6" s="639"/>
      <c r="BE6" s="639"/>
      <c r="BF6" s="640"/>
      <c r="BG6" s="641">
        <v>261038</v>
      </c>
      <c r="BH6" s="644"/>
      <c r="BI6" s="644"/>
      <c r="BJ6" s="644"/>
      <c r="BK6" s="644"/>
      <c r="BL6" s="644"/>
      <c r="BM6" s="644"/>
      <c r="BN6" s="645"/>
      <c r="BO6" s="703">
        <v>100</v>
      </c>
      <c r="BP6" s="703"/>
      <c r="BQ6" s="703"/>
      <c r="BR6" s="703"/>
      <c r="BS6" s="704" t="s">
        <v>121</v>
      </c>
      <c r="BT6" s="704"/>
      <c r="BU6" s="704"/>
      <c r="BV6" s="704"/>
      <c r="BW6" s="704"/>
      <c r="BX6" s="704"/>
      <c r="BY6" s="704"/>
      <c r="BZ6" s="704"/>
      <c r="CA6" s="704"/>
      <c r="CB6" s="745"/>
      <c r="CD6" s="712" t="s">
        <v>223</v>
      </c>
      <c r="CE6" s="713"/>
      <c r="CF6" s="713"/>
      <c r="CG6" s="713"/>
      <c r="CH6" s="713"/>
      <c r="CI6" s="713"/>
      <c r="CJ6" s="713"/>
      <c r="CK6" s="713"/>
      <c r="CL6" s="713"/>
      <c r="CM6" s="713"/>
      <c r="CN6" s="713"/>
      <c r="CO6" s="713"/>
      <c r="CP6" s="713"/>
      <c r="CQ6" s="714"/>
      <c r="CR6" s="641">
        <v>48945</v>
      </c>
      <c r="CS6" s="644"/>
      <c r="CT6" s="644"/>
      <c r="CU6" s="644"/>
      <c r="CV6" s="644"/>
      <c r="CW6" s="644"/>
      <c r="CX6" s="644"/>
      <c r="CY6" s="645"/>
      <c r="CZ6" s="754">
        <v>1.8</v>
      </c>
      <c r="DA6" s="723"/>
      <c r="DB6" s="723"/>
      <c r="DC6" s="757"/>
      <c r="DD6" s="649" t="s">
        <v>121</v>
      </c>
      <c r="DE6" s="644"/>
      <c r="DF6" s="644"/>
      <c r="DG6" s="644"/>
      <c r="DH6" s="644"/>
      <c r="DI6" s="644"/>
      <c r="DJ6" s="644"/>
      <c r="DK6" s="644"/>
      <c r="DL6" s="644"/>
      <c r="DM6" s="644"/>
      <c r="DN6" s="644"/>
      <c r="DO6" s="644"/>
      <c r="DP6" s="645"/>
      <c r="DQ6" s="649">
        <v>48945</v>
      </c>
      <c r="DR6" s="644"/>
      <c r="DS6" s="644"/>
      <c r="DT6" s="644"/>
      <c r="DU6" s="644"/>
      <c r="DV6" s="644"/>
      <c r="DW6" s="644"/>
      <c r="DX6" s="644"/>
      <c r="DY6" s="644"/>
      <c r="DZ6" s="644"/>
      <c r="EA6" s="644"/>
      <c r="EB6" s="644"/>
      <c r="EC6" s="684"/>
    </row>
    <row r="7" spans="2:143" ht="11.25" customHeight="1">
      <c r="B7" s="638" t="s">
        <v>224</v>
      </c>
      <c r="C7" s="639"/>
      <c r="D7" s="639"/>
      <c r="E7" s="639"/>
      <c r="F7" s="639"/>
      <c r="G7" s="639"/>
      <c r="H7" s="639"/>
      <c r="I7" s="639"/>
      <c r="J7" s="639"/>
      <c r="K7" s="639"/>
      <c r="L7" s="639"/>
      <c r="M7" s="639"/>
      <c r="N7" s="639"/>
      <c r="O7" s="639"/>
      <c r="P7" s="639"/>
      <c r="Q7" s="640"/>
      <c r="R7" s="641">
        <v>850</v>
      </c>
      <c r="S7" s="644"/>
      <c r="T7" s="644"/>
      <c r="U7" s="644"/>
      <c r="V7" s="644"/>
      <c r="W7" s="644"/>
      <c r="X7" s="644"/>
      <c r="Y7" s="645"/>
      <c r="Z7" s="703">
        <v>0</v>
      </c>
      <c r="AA7" s="703"/>
      <c r="AB7" s="703"/>
      <c r="AC7" s="703"/>
      <c r="AD7" s="704">
        <v>850</v>
      </c>
      <c r="AE7" s="704"/>
      <c r="AF7" s="704"/>
      <c r="AG7" s="704"/>
      <c r="AH7" s="704"/>
      <c r="AI7" s="704"/>
      <c r="AJ7" s="704"/>
      <c r="AK7" s="704"/>
      <c r="AL7" s="646">
        <v>0.1</v>
      </c>
      <c r="AM7" s="647"/>
      <c r="AN7" s="647"/>
      <c r="AO7" s="705"/>
      <c r="AP7" s="638" t="s">
        <v>225</v>
      </c>
      <c r="AQ7" s="639"/>
      <c r="AR7" s="639"/>
      <c r="AS7" s="639"/>
      <c r="AT7" s="639"/>
      <c r="AU7" s="639"/>
      <c r="AV7" s="639"/>
      <c r="AW7" s="639"/>
      <c r="AX7" s="639"/>
      <c r="AY7" s="639"/>
      <c r="AZ7" s="639"/>
      <c r="BA7" s="639"/>
      <c r="BB7" s="639"/>
      <c r="BC7" s="639"/>
      <c r="BD7" s="639"/>
      <c r="BE7" s="639"/>
      <c r="BF7" s="640"/>
      <c r="BG7" s="641">
        <v>105277</v>
      </c>
      <c r="BH7" s="644"/>
      <c r="BI7" s="644"/>
      <c r="BJ7" s="644"/>
      <c r="BK7" s="644"/>
      <c r="BL7" s="644"/>
      <c r="BM7" s="644"/>
      <c r="BN7" s="645"/>
      <c r="BO7" s="703">
        <v>40.299999999999997</v>
      </c>
      <c r="BP7" s="703"/>
      <c r="BQ7" s="703"/>
      <c r="BR7" s="703"/>
      <c r="BS7" s="704" t="s">
        <v>226</v>
      </c>
      <c r="BT7" s="704"/>
      <c r="BU7" s="704"/>
      <c r="BV7" s="704"/>
      <c r="BW7" s="704"/>
      <c r="BX7" s="704"/>
      <c r="BY7" s="704"/>
      <c r="BZ7" s="704"/>
      <c r="CA7" s="704"/>
      <c r="CB7" s="745"/>
      <c r="CD7" s="685" t="s">
        <v>227</v>
      </c>
      <c r="CE7" s="682"/>
      <c r="CF7" s="682"/>
      <c r="CG7" s="682"/>
      <c r="CH7" s="682"/>
      <c r="CI7" s="682"/>
      <c r="CJ7" s="682"/>
      <c r="CK7" s="682"/>
      <c r="CL7" s="682"/>
      <c r="CM7" s="682"/>
      <c r="CN7" s="682"/>
      <c r="CO7" s="682"/>
      <c r="CP7" s="682"/>
      <c r="CQ7" s="683"/>
      <c r="CR7" s="641">
        <v>1215938</v>
      </c>
      <c r="CS7" s="644"/>
      <c r="CT7" s="644"/>
      <c r="CU7" s="644"/>
      <c r="CV7" s="644"/>
      <c r="CW7" s="644"/>
      <c r="CX7" s="644"/>
      <c r="CY7" s="645"/>
      <c r="CZ7" s="703">
        <v>44.1</v>
      </c>
      <c r="DA7" s="703"/>
      <c r="DB7" s="703"/>
      <c r="DC7" s="703"/>
      <c r="DD7" s="649">
        <v>187749</v>
      </c>
      <c r="DE7" s="644"/>
      <c r="DF7" s="644"/>
      <c r="DG7" s="644"/>
      <c r="DH7" s="644"/>
      <c r="DI7" s="644"/>
      <c r="DJ7" s="644"/>
      <c r="DK7" s="644"/>
      <c r="DL7" s="644"/>
      <c r="DM7" s="644"/>
      <c r="DN7" s="644"/>
      <c r="DO7" s="644"/>
      <c r="DP7" s="645"/>
      <c r="DQ7" s="649">
        <v>498558</v>
      </c>
      <c r="DR7" s="644"/>
      <c r="DS7" s="644"/>
      <c r="DT7" s="644"/>
      <c r="DU7" s="644"/>
      <c r="DV7" s="644"/>
      <c r="DW7" s="644"/>
      <c r="DX7" s="644"/>
      <c r="DY7" s="644"/>
      <c r="DZ7" s="644"/>
      <c r="EA7" s="644"/>
      <c r="EB7" s="644"/>
      <c r="EC7" s="684"/>
    </row>
    <row r="8" spans="2:143" ht="11.25" customHeight="1">
      <c r="B8" s="638" t="s">
        <v>228</v>
      </c>
      <c r="C8" s="639"/>
      <c r="D8" s="639"/>
      <c r="E8" s="639"/>
      <c r="F8" s="639"/>
      <c r="G8" s="639"/>
      <c r="H8" s="639"/>
      <c r="I8" s="639"/>
      <c r="J8" s="639"/>
      <c r="K8" s="639"/>
      <c r="L8" s="639"/>
      <c r="M8" s="639"/>
      <c r="N8" s="639"/>
      <c r="O8" s="639"/>
      <c r="P8" s="639"/>
      <c r="Q8" s="640"/>
      <c r="R8" s="641">
        <v>991</v>
      </c>
      <c r="S8" s="644"/>
      <c r="T8" s="644"/>
      <c r="U8" s="644"/>
      <c r="V8" s="644"/>
      <c r="W8" s="644"/>
      <c r="X8" s="644"/>
      <c r="Y8" s="645"/>
      <c r="Z8" s="703">
        <v>0</v>
      </c>
      <c r="AA8" s="703"/>
      <c r="AB8" s="703"/>
      <c r="AC8" s="703"/>
      <c r="AD8" s="704">
        <v>991</v>
      </c>
      <c r="AE8" s="704"/>
      <c r="AF8" s="704"/>
      <c r="AG8" s="704"/>
      <c r="AH8" s="704"/>
      <c r="AI8" s="704"/>
      <c r="AJ8" s="704"/>
      <c r="AK8" s="704"/>
      <c r="AL8" s="646">
        <v>0.1</v>
      </c>
      <c r="AM8" s="647"/>
      <c r="AN8" s="647"/>
      <c r="AO8" s="705"/>
      <c r="AP8" s="638" t="s">
        <v>229</v>
      </c>
      <c r="AQ8" s="639"/>
      <c r="AR8" s="639"/>
      <c r="AS8" s="639"/>
      <c r="AT8" s="639"/>
      <c r="AU8" s="639"/>
      <c r="AV8" s="639"/>
      <c r="AW8" s="639"/>
      <c r="AX8" s="639"/>
      <c r="AY8" s="639"/>
      <c r="AZ8" s="639"/>
      <c r="BA8" s="639"/>
      <c r="BB8" s="639"/>
      <c r="BC8" s="639"/>
      <c r="BD8" s="639"/>
      <c r="BE8" s="639"/>
      <c r="BF8" s="640"/>
      <c r="BG8" s="641">
        <v>4297</v>
      </c>
      <c r="BH8" s="644"/>
      <c r="BI8" s="644"/>
      <c r="BJ8" s="644"/>
      <c r="BK8" s="644"/>
      <c r="BL8" s="644"/>
      <c r="BM8" s="644"/>
      <c r="BN8" s="645"/>
      <c r="BO8" s="703">
        <v>1.6</v>
      </c>
      <c r="BP8" s="703"/>
      <c r="BQ8" s="703"/>
      <c r="BR8" s="703"/>
      <c r="BS8" s="649" t="s">
        <v>226</v>
      </c>
      <c r="BT8" s="644"/>
      <c r="BU8" s="644"/>
      <c r="BV8" s="644"/>
      <c r="BW8" s="644"/>
      <c r="BX8" s="644"/>
      <c r="BY8" s="644"/>
      <c r="BZ8" s="644"/>
      <c r="CA8" s="644"/>
      <c r="CB8" s="684"/>
      <c r="CD8" s="685" t="s">
        <v>230</v>
      </c>
      <c r="CE8" s="682"/>
      <c r="CF8" s="682"/>
      <c r="CG8" s="682"/>
      <c r="CH8" s="682"/>
      <c r="CI8" s="682"/>
      <c r="CJ8" s="682"/>
      <c r="CK8" s="682"/>
      <c r="CL8" s="682"/>
      <c r="CM8" s="682"/>
      <c r="CN8" s="682"/>
      <c r="CO8" s="682"/>
      <c r="CP8" s="682"/>
      <c r="CQ8" s="683"/>
      <c r="CR8" s="641">
        <v>441453</v>
      </c>
      <c r="CS8" s="644"/>
      <c r="CT8" s="644"/>
      <c r="CU8" s="644"/>
      <c r="CV8" s="644"/>
      <c r="CW8" s="644"/>
      <c r="CX8" s="644"/>
      <c r="CY8" s="645"/>
      <c r="CZ8" s="703">
        <v>16</v>
      </c>
      <c r="DA8" s="703"/>
      <c r="DB8" s="703"/>
      <c r="DC8" s="703"/>
      <c r="DD8" s="649">
        <v>2835</v>
      </c>
      <c r="DE8" s="644"/>
      <c r="DF8" s="644"/>
      <c r="DG8" s="644"/>
      <c r="DH8" s="644"/>
      <c r="DI8" s="644"/>
      <c r="DJ8" s="644"/>
      <c r="DK8" s="644"/>
      <c r="DL8" s="644"/>
      <c r="DM8" s="644"/>
      <c r="DN8" s="644"/>
      <c r="DO8" s="644"/>
      <c r="DP8" s="645"/>
      <c r="DQ8" s="649">
        <v>264406</v>
      </c>
      <c r="DR8" s="644"/>
      <c r="DS8" s="644"/>
      <c r="DT8" s="644"/>
      <c r="DU8" s="644"/>
      <c r="DV8" s="644"/>
      <c r="DW8" s="644"/>
      <c r="DX8" s="644"/>
      <c r="DY8" s="644"/>
      <c r="DZ8" s="644"/>
      <c r="EA8" s="644"/>
      <c r="EB8" s="644"/>
      <c r="EC8" s="684"/>
    </row>
    <row r="9" spans="2:143" ht="11.25" customHeight="1">
      <c r="B9" s="638" t="s">
        <v>231</v>
      </c>
      <c r="C9" s="639"/>
      <c r="D9" s="639"/>
      <c r="E9" s="639"/>
      <c r="F9" s="639"/>
      <c r="G9" s="639"/>
      <c r="H9" s="639"/>
      <c r="I9" s="639"/>
      <c r="J9" s="639"/>
      <c r="K9" s="639"/>
      <c r="L9" s="639"/>
      <c r="M9" s="639"/>
      <c r="N9" s="639"/>
      <c r="O9" s="639"/>
      <c r="P9" s="639"/>
      <c r="Q9" s="640"/>
      <c r="R9" s="641">
        <v>1118</v>
      </c>
      <c r="S9" s="644"/>
      <c r="T9" s="644"/>
      <c r="U9" s="644"/>
      <c r="V9" s="644"/>
      <c r="W9" s="644"/>
      <c r="X9" s="644"/>
      <c r="Y9" s="645"/>
      <c r="Z9" s="703">
        <v>0</v>
      </c>
      <c r="AA9" s="703"/>
      <c r="AB9" s="703"/>
      <c r="AC9" s="703"/>
      <c r="AD9" s="704">
        <v>1118</v>
      </c>
      <c r="AE9" s="704"/>
      <c r="AF9" s="704"/>
      <c r="AG9" s="704"/>
      <c r="AH9" s="704"/>
      <c r="AI9" s="704"/>
      <c r="AJ9" s="704"/>
      <c r="AK9" s="704"/>
      <c r="AL9" s="646">
        <v>0.1</v>
      </c>
      <c r="AM9" s="647"/>
      <c r="AN9" s="647"/>
      <c r="AO9" s="705"/>
      <c r="AP9" s="638" t="s">
        <v>232</v>
      </c>
      <c r="AQ9" s="639"/>
      <c r="AR9" s="639"/>
      <c r="AS9" s="639"/>
      <c r="AT9" s="639"/>
      <c r="AU9" s="639"/>
      <c r="AV9" s="639"/>
      <c r="AW9" s="639"/>
      <c r="AX9" s="639"/>
      <c r="AY9" s="639"/>
      <c r="AZ9" s="639"/>
      <c r="BA9" s="639"/>
      <c r="BB9" s="639"/>
      <c r="BC9" s="639"/>
      <c r="BD9" s="639"/>
      <c r="BE9" s="639"/>
      <c r="BF9" s="640"/>
      <c r="BG9" s="641">
        <v>86427</v>
      </c>
      <c r="BH9" s="644"/>
      <c r="BI9" s="644"/>
      <c r="BJ9" s="644"/>
      <c r="BK9" s="644"/>
      <c r="BL9" s="644"/>
      <c r="BM9" s="644"/>
      <c r="BN9" s="645"/>
      <c r="BO9" s="703">
        <v>33.1</v>
      </c>
      <c r="BP9" s="703"/>
      <c r="BQ9" s="703"/>
      <c r="BR9" s="703"/>
      <c r="BS9" s="649" t="s">
        <v>226</v>
      </c>
      <c r="BT9" s="644"/>
      <c r="BU9" s="644"/>
      <c r="BV9" s="644"/>
      <c r="BW9" s="644"/>
      <c r="BX9" s="644"/>
      <c r="BY9" s="644"/>
      <c r="BZ9" s="644"/>
      <c r="CA9" s="644"/>
      <c r="CB9" s="684"/>
      <c r="CD9" s="685" t="s">
        <v>233</v>
      </c>
      <c r="CE9" s="682"/>
      <c r="CF9" s="682"/>
      <c r="CG9" s="682"/>
      <c r="CH9" s="682"/>
      <c r="CI9" s="682"/>
      <c r="CJ9" s="682"/>
      <c r="CK9" s="682"/>
      <c r="CL9" s="682"/>
      <c r="CM9" s="682"/>
      <c r="CN9" s="682"/>
      <c r="CO9" s="682"/>
      <c r="CP9" s="682"/>
      <c r="CQ9" s="683"/>
      <c r="CR9" s="641">
        <v>221745</v>
      </c>
      <c r="CS9" s="644"/>
      <c r="CT9" s="644"/>
      <c r="CU9" s="644"/>
      <c r="CV9" s="644"/>
      <c r="CW9" s="644"/>
      <c r="CX9" s="644"/>
      <c r="CY9" s="645"/>
      <c r="CZ9" s="703">
        <v>8</v>
      </c>
      <c r="DA9" s="703"/>
      <c r="DB9" s="703"/>
      <c r="DC9" s="703"/>
      <c r="DD9" s="649">
        <v>6163</v>
      </c>
      <c r="DE9" s="644"/>
      <c r="DF9" s="644"/>
      <c r="DG9" s="644"/>
      <c r="DH9" s="644"/>
      <c r="DI9" s="644"/>
      <c r="DJ9" s="644"/>
      <c r="DK9" s="644"/>
      <c r="DL9" s="644"/>
      <c r="DM9" s="644"/>
      <c r="DN9" s="644"/>
      <c r="DO9" s="644"/>
      <c r="DP9" s="645"/>
      <c r="DQ9" s="649">
        <v>186948</v>
      </c>
      <c r="DR9" s="644"/>
      <c r="DS9" s="644"/>
      <c r="DT9" s="644"/>
      <c r="DU9" s="644"/>
      <c r="DV9" s="644"/>
      <c r="DW9" s="644"/>
      <c r="DX9" s="644"/>
      <c r="DY9" s="644"/>
      <c r="DZ9" s="644"/>
      <c r="EA9" s="644"/>
      <c r="EB9" s="644"/>
      <c r="EC9" s="684"/>
    </row>
    <row r="10" spans="2:143" ht="11.25" customHeight="1">
      <c r="B10" s="638" t="s">
        <v>234</v>
      </c>
      <c r="C10" s="639"/>
      <c r="D10" s="639"/>
      <c r="E10" s="639"/>
      <c r="F10" s="639"/>
      <c r="G10" s="639"/>
      <c r="H10" s="639"/>
      <c r="I10" s="639"/>
      <c r="J10" s="639"/>
      <c r="K10" s="639"/>
      <c r="L10" s="639"/>
      <c r="M10" s="639"/>
      <c r="N10" s="639"/>
      <c r="O10" s="639"/>
      <c r="P10" s="639"/>
      <c r="Q10" s="640"/>
      <c r="R10" s="641" t="s">
        <v>226</v>
      </c>
      <c r="S10" s="644"/>
      <c r="T10" s="644"/>
      <c r="U10" s="644"/>
      <c r="V10" s="644"/>
      <c r="W10" s="644"/>
      <c r="X10" s="644"/>
      <c r="Y10" s="645"/>
      <c r="Z10" s="703" t="s">
        <v>121</v>
      </c>
      <c r="AA10" s="703"/>
      <c r="AB10" s="703"/>
      <c r="AC10" s="703"/>
      <c r="AD10" s="704" t="s">
        <v>226</v>
      </c>
      <c r="AE10" s="704"/>
      <c r="AF10" s="704"/>
      <c r="AG10" s="704"/>
      <c r="AH10" s="704"/>
      <c r="AI10" s="704"/>
      <c r="AJ10" s="704"/>
      <c r="AK10" s="704"/>
      <c r="AL10" s="646" t="s">
        <v>226</v>
      </c>
      <c r="AM10" s="647"/>
      <c r="AN10" s="647"/>
      <c r="AO10" s="705"/>
      <c r="AP10" s="638" t="s">
        <v>235</v>
      </c>
      <c r="AQ10" s="639"/>
      <c r="AR10" s="639"/>
      <c r="AS10" s="639"/>
      <c r="AT10" s="639"/>
      <c r="AU10" s="639"/>
      <c r="AV10" s="639"/>
      <c r="AW10" s="639"/>
      <c r="AX10" s="639"/>
      <c r="AY10" s="639"/>
      <c r="AZ10" s="639"/>
      <c r="BA10" s="639"/>
      <c r="BB10" s="639"/>
      <c r="BC10" s="639"/>
      <c r="BD10" s="639"/>
      <c r="BE10" s="639"/>
      <c r="BF10" s="640"/>
      <c r="BG10" s="641">
        <v>6359</v>
      </c>
      <c r="BH10" s="644"/>
      <c r="BI10" s="644"/>
      <c r="BJ10" s="644"/>
      <c r="BK10" s="644"/>
      <c r="BL10" s="644"/>
      <c r="BM10" s="644"/>
      <c r="BN10" s="645"/>
      <c r="BO10" s="703">
        <v>2.4</v>
      </c>
      <c r="BP10" s="703"/>
      <c r="BQ10" s="703"/>
      <c r="BR10" s="703"/>
      <c r="BS10" s="649" t="s">
        <v>121</v>
      </c>
      <c r="BT10" s="644"/>
      <c r="BU10" s="644"/>
      <c r="BV10" s="644"/>
      <c r="BW10" s="644"/>
      <c r="BX10" s="644"/>
      <c r="BY10" s="644"/>
      <c r="BZ10" s="644"/>
      <c r="CA10" s="644"/>
      <c r="CB10" s="684"/>
      <c r="CD10" s="685" t="s">
        <v>236</v>
      </c>
      <c r="CE10" s="682"/>
      <c r="CF10" s="682"/>
      <c r="CG10" s="682"/>
      <c r="CH10" s="682"/>
      <c r="CI10" s="682"/>
      <c r="CJ10" s="682"/>
      <c r="CK10" s="682"/>
      <c r="CL10" s="682"/>
      <c r="CM10" s="682"/>
      <c r="CN10" s="682"/>
      <c r="CO10" s="682"/>
      <c r="CP10" s="682"/>
      <c r="CQ10" s="683"/>
      <c r="CR10" s="641" t="s">
        <v>226</v>
      </c>
      <c r="CS10" s="644"/>
      <c r="CT10" s="644"/>
      <c r="CU10" s="644"/>
      <c r="CV10" s="644"/>
      <c r="CW10" s="644"/>
      <c r="CX10" s="644"/>
      <c r="CY10" s="645"/>
      <c r="CZ10" s="703" t="s">
        <v>226</v>
      </c>
      <c r="DA10" s="703"/>
      <c r="DB10" s="703"/>
      <c r="DC10" s="703"/>
      <c r="DD10" s="649" t="s">
        <v>226</v>
      </c>
      <c r="DE10" s="644"/>
      <c r="DF10" s="644"/>
      <c r="DG10" s="644"/>
      <c r="DH10" s="644"/>
      <c r="DI10" s="644"/>
      <c r="DJ10" s="644"/>
      <c r="DK10" s="644"/>
      <c r="DL10" s="644"/>
      <c r="DM10" s="644"/>
      <c r="DN10" s="644"/>
      <c r="DO10" s="644"/>
      <c r="DP10" s="645"/>
      <c r="DQ10" s="649" t="s">
        <v>121</v>
      </c>
      <c r="DR10" s="644"/>
      <c r="DS10" s="644"/>
      <c r="DT10" s="644"/>
      <c r="DU10" s="644"/>
      <c r="DV10" s="644"/>
      <c r="DW10" s="644"/>
      <c r="DX10" s="644"/>
      <c r="DY10" s="644"/>
      <c r="DZ10" s="644"/>
      <c r="EA10" s="644"/>
      <c r="EB10" s="644"/>
      <c r="EC10" s="684"/>
    </row>
    <row r="11" spans="2:143" ht="11.25" customHeight="1">
      <c r="B11" s="638" t="s">
        <v>237</v>
      </c>
      <c r="C11" s="639"/>
      <c r="D11" s="639"/>
      <c r="E11" s="639"/>
      <c r="F11" s="639"/>
      <c r="G11" s="639"/>
      <c r="H11" s="639"/>
      <c r="I11" s="639"/>
      <c r="J11" s="639"/>
      <c r="K11" s="639"/>
      <c r="L11" s="639"/>
      <c r="M11" s="639"/>
      <c r="N11" s="639"/>
      <c r="O11" s="639"/>
      <c r="P11" s="639"/>
      <c r="Q11" s="640"/>
      <c r="R11" s="641" t="s">
        <v>121</v>
      </c>
      <c r="S11" s="644"/>
      <c r="T11" s="644"/>
      <c r="U11" s="644"/>
      <c r="V11" s="644"/>
      <c r="W11" s="644"/>
      <c r="X11" s="644"/>
      <c r="Y11" s="645"/>
      <c r="Z11" s="703" t="s">
        <v>226</v>
      </c>
      <c r="AA11" s="703"/>
      <c r="AB11" s="703"/>
      <c r="AC11" s="703"/>
      <c r="AD11" s="704" t="s">
        <v>130</v>
      </c>
      <c r="AE11" s="704"/>
      <c r="AF11" s="704"/>
      <c r="AG11" s="704"/>
      <c r="AH11" s="704"/>
      <c r="AI11" s="704"/>
      <c r="AJ11" s="704"/>
      <c r="AK11" s="704"/>
      <c r="AL11" s="646" t="s">
        <v>226</v>
      </c>
      <c r="AM11" s="647"/>
      <c r="AN11" s="647"/>
      <c r="AO11" s="705"/>
      <c r="AP11" s="638" t="s">
        <v>238</v>
      </c>
      <c r="AQ11" s="639"/>
      <c r="AR11" s="639"/>
      <c r="AS11" s="639"/>
      <c r="AT11" s="639"/>
      <c r="AU11" s="639"/>
      <c r="AV11" s="639"/>
      <c r="AW11" s="639"/>
      <c r="AX11" s="639"/>
      <c r="AY11" s="639"/>
      <c r="AZ11" s="639"/>
      <c r="BA11" s="639"/>
      <c r="BB11" s="639"/>
      <c r="BC11" s="639"/>
      <c r="BD11" s="639"/>
      <c r="BE11" s="639"/>
      <c r="BF11" s="640"/>
      <c r="BG11" s="641">
        <v>8194</v>
      </c>
      <c r="BH11" s="644"/>
      <c r="BI11" s="644"/>
      <c r="BJ11" s="644"/>
      <c r="BK11" s="644"/>
      <c r="BL11" s="644"/>
      <c r="BM11" s="644"/>
      <c r="BN11" s="645"/>
      <c r="BO11" s="703">
        <v>3.1</v>
      </c>
      <c r="BP11" s="703"/>
      <c r="BQ11" s="703"/>
      <c r="BR11" s="703"/>
      <c r="BS11" s="649" t="s">
        <v>226</v>
      </c>
      <c r="BT11" s="644"/>
      <c r="BU11" s="644"/>
      <c r="BV11" s="644"/>
      <c r="BW11" s="644"/>
      <c r="BX11" s="644"/>
      <c r="BY11" s="644"/>
      <c r="BZ11" s="644"/>
      <c r="CA11" s="644"/>
      <c r="CB11" s="684"/>
      <c r="CD11" s="685" t="s">
        <v>239</v>
      </c>
      <c r="CE11" s="682"/>
      <c r="CF11" s="682"/>
      <c r="CG11" s="682"/>
      <c r="CH11" s="682"/>
      <c r="CI11" s="682"/>
      <c r="CJ11" s="682"/>
      <c r="CK11" s="682"/>
      <c r="CL11" s="682"/>
      <c r="CM11" s="682"/>
      <c r="CN11" s="682"/>
      <c r="CO11" s="682"/>
      <c r="CP11" s="682"/>
      <c r="CQ11" s="683"/>
      <c r="CR11" s="641">
        <v>101406</v>
      </c>
      <c r="CS11" s="644"/>
      <c r="CT11" s="644"/>
      <c r="CU11" s="644"/>
      <c r="CV11" s="644"/>
      <c r="CW11" s="644"/>
      <c r="CX11" s="644"/>
      <c r="CY11" s="645"/>
      <c r="CZ11" s="703">
        <v>3.7</v>
      </c>
      <c r="DA11" s="703"/>
      <c r="DB11" s="703"/>
      <c r="DC11" s="703"/>
      <c r="DD11" s="649">
        <v>34770</v>
      </c>
      <c r="DE11" s="644"/>
      <c r="DF11" s="644"/>
      <c r="DG11" s="644"/>
      <c r="DH11" s="644"/>
      <c r="DI11" s="644"/>
      <c r="DJ11" s="644"/>
      <c r="DK11" s="644"/>
      <c r="DL11" s="644"/>
      <c r="DM11" s="644"/>
      <c r="DN11" s="644"/>
      <c r="DO11" s="644"/>
      <c r="DP11" s="645"/>
      <c r="DQ11" s="649">
        <v>22126</v>
      </c>
      <c r="DR11" s="644"/>
      <c r="DS11" s="644"/>
      <c r="DT11" s="644"/>
      <c r="DU11" s="644"/>
      <c r="DV11" s="644"/>
      <c r="DW11" s="644"/>
      <c r="DX11" s="644"/>
      <c r="DY11" s="644"/>
      <c r="DZ11" s="644"/>
      <c r="EA11" s="644"/>
      <c r="EB11" s="644"/>
      <c r="EC11" s="684"/>
    </row>
    <row r="12" spans="2:143" ht="11.25" customHeight="1">
      <c r="B12" s="638" t="s">
        <v>240</v>
      </c>
      <c r="C12" s="639"/>
      <c r="D12" s="639"/>
      <c r="E12" s="639"/>
      <c r="F12" s="639"/>
      <c r="G12" s="639"/>
      <c r="H12" s="639"/>
      <c r="I12" s="639"/>
      <c r="J12" s="639"/>
      <c r="K12" s="639"/>
      <c r="L12" s="639"/>
      <c r="M12" s="639"/>
      <c r="N12" s="639"/>
      <c r="O12" s="639"/>
      <c r="P12" s="639"/>
      <c r="Q12" s="640"/>
      <c r="R12" s="641">
        <v>49843</v>
      </c>
      <c r="S12" s="644"/>
      <c r="T12" s="644"/>
      <c r="U12" s="644"/>
      <c r="V12" s="644"/>
      <c r="W12" s="644"/>
      <c r="X12" s="644"/>
      <c r="Y12" s="645"/>
      <c r="Z12" s="703">
        <v>1.7</v>
      </c>
      <c r="AA12" s="703"/>
      <c r="AB12" s="703"/>
      <c r="AC12" s="703"/>
      <c r="AD12" s="704">
        <v>49843</v>
      </c>
      <c r="AE12" s="704"/>
      <c r="AF12" s="704"/>
      <c r="AG12" s="704"/>
      <c r="AH12" s="704"/>
      <c r="AI12" s="704"/>
      <c r="AJ12" s="704"/>
      <c r="AK12" s="704"/>
      <c r="AL12" s="646">
        <v>3.6</v>
      </c>
      <c r="AM12" s="647"/>
      <c r="AN12" s="647"/>
      <c r="AO12" s="705"/>
      <c r="AP12" s="638" t="s">
        <v>241</v>
      </c>
      <c r="AQ12" s="639"/>
      <c r="AR12" s="639"/>
      <c r="AS12" s="639"/>
      <c r="AT12" s="639"/>
      <c r="AU12" s="639"/>
      <c r="AV12" s="639"/>
      <c r="AW12" s="639"/>
      <c r="AX12" s="639"/>
      <c r="AY12" s="639"/>
      <c r="AZ12" s="639"/>
      <c r="BA12" s="639"/>
      <c r="BB12" s="639"/>
      <c r="BC12" s="639"/>
      <c r="BD12" s="639"/>
      <c r="BE12" s="639"/>
      <c r="BF12" s="640"/>
      <c r="BG12" s="641">
        <v>113656</v>
      </c>
      <c r="BH12" s="644"/>
      <c r="BI12" s="644"/>
      <c r="BJ12" s="644"/>
      <c r="BK12" s="644"/>
      <c r="BL12" s="644"/>
      <c r="BM12" s="644"/>
      <c r="BN12" s="645"/>
      <c r="BO12" s="703">
        <v>43.5</v>
      </c>
      <c r="BP12" s="703"/>
      <c r="BQ12" s="703"/>
      <c r="BR12" s="703"/>
      <c r="BS12" s="649" t="s">
        <v>130</v>
      </c>
      <c r="BT12" s="644"/>
      <c r="BU12" s="644"/>
      <c r="BV12" s="644"/>
      <c r="BW12" s="644"/>
      <c r="BX12" s="644"/>
      <c r="BY12" s="644"/>
      <c r="BZ12" s="644"/>
      <c r="CA12" s="644"/>
      <c r="CB12" s="684"/>
      <c r="CD12" s="685" t="s">
        <v>242</v>
      </c>
      <c r="CE12" s="682"/>
      <c r="CF12" s="682"/>
      <c r="CG12" s="682"/>
      <c r="CH12" s="682"/>
      <c r="CI12" s="682"/>
      <c r="CJ12" s="682"/>
      <c r="CK12" s="682"/>
      <c r="CL12" s="682"/>
      <c r="CM12" s="682"/>
      <c r="CN12" s="682"/>
      <c r="CO12" s="682"/>
      <c r="CP12" s="682"/>
      <c r="CQ12" s="683"/>
      <c r="CR12" s="641">
        <v>32600</v>
      </c>
      <c r="CS12" s="644"/>
      <c r="CT12" s="644"/>
      <c r="CU12" s="644"/>
      <c r="CV12" s="644"/>
      <c r="CW12" s="644"/>
      <c r="CX12" s="644"/>
      <c r="CY12" s="645"/>
      <c r="CZ12" s="703">
        <v>1.2</v>
      </c>
      <c r="DA12" s="703"/>
      <c r="DB12" s="703"/>
      <c r="DC12" s="703"/>
      <c r="DD12" s="649" t="s">
        <v>121</v>
      </c>
      <c r="DE12" s="644"/>
      <c r="DF12" s="644"/>
      <c r="DG12" s="644"/>
      <c r="DH12" s="644"/>
      <c r="DI12" s="644"/>
      <c r="DJ12" s="644"/>
      <c r="DK12" s="644"/>
      <c r="DL12" s="644"/>
      <c r="DM12" s="644"/>
      <c r="DN12" s="644"/>
      <c r="DO12" s="644"/>
      <c r="DP12" s="645"/>
      <c r="DQ12" s="649">
        <v>8629</v>
      </c>
      <c r="DR12" s="644"/>
      <c r="DS12" s="644"/>
      <c r="DT12" s="644"/>
      <c r="DU12" s="644"/>
      <c r="DV12" s="644"/>
      <c r="DW12" s="644"/>
      <c r="DX12" s="644"/>
      <c r="DY12" s="644"/>
      <c r="DZ12" s="644"/>
      <c r="EA12" s="644"/>
      <c r="EB12" s="644"/>
      <c r="EC12" s="684"/>
    </row>
    <row r="13" spans="2:143" ht="11.25" customHeight="1">
      <c r="B13" s="638" t="s">
        <v>243</v>
      </c>
      <c r="C13" s="639"/>
      <c r="D13" s="639"/>
      <c r="E13" s="639"/>
      <c r="F13" s="639"/>
      <c r="G13" s="639"/>
      <c r="H13" s="639"/>
      <c r="I13" s="639"/>
      <c r="J13" s="639"/>
      <c r="K13" s="639"/>
      <c r="L13" s="639"/>
      <c r="M13" s="639"/>
      <c r="N13" s="639"/>
      <c r="O13" s="639"/>
      <c r="P13" s="639"/>
      <c r="Q13" s="640"/>
      <c r="R13" s="641" t="s">
        <v>121</v>
      </c>
      <c r="S13" s="644"/>
      <c r="T13" s="644"/>
      <c r="U13" s="644"/>
      <c r="V13" s="644"/>
      <c r="W13" s="644"/>
      <c r="X13" s="644"/>
      <c r="Y13" s="645"/>
      <c r="Z13" s="703" t="s">
        <v>121</v>
      </c>
      <c r="AA13" s="703"/>
      <c r="AB13" s="703"/>
      <c r="AC13" s="703"/>
      <c r="AD13" s="704" t="s">
        <v>121</v>
      </c>
      <c r="AE13" s="704"/>
      <c r="AF13" s="704"/>
      <c r="AG13" s="704"/>
      <c r="AH13" s="704"/>
      <c r="AI13" s="704"/>
      <c r="AJ13" s="704"/>
      <c r="AK13" s="704"/>
      <c r="AL13" s="646" t="s">
        <v>121</v>
      </c>
      <c r="AM13" s="647"/>
      <c r="AN13" s="647"/>
      <c r="AO13" s="705"/>
      <c r="AP13" s="638" t="s">
        <v>244</v>
      </c>
      <c r="AQ13" s="639"/>
      <c r="AR13" s="639"/>
      <c r="AS13" s="639"/>
      <c r="AT13" s="639"/>
      <c r="AU13" s="639"/>
      <c r="AV13" s="639"/>
      <c r="AW13" s="639"/>
      <c r="AX13" s="639"/>
      <c r="AY13" s="639"/>
      <c r="AZ13" s="639"/>
      <c r="BA13" s="639"/>
      <c r="BB13" s="639"/>
      <c r="BC13" s="639"/>
      <c r="BD13" s="639"/>
      <c r="BE13" s="639"/>
      <c r="BF13" s="640"/>
      <c r="BG13" s="641">
        <v>112632</v>
      </c>
      <c r="BH13" s="644"/>
      <c r="BI13" s="644"/>
      <c r="BJ13" s="644"/>
      <c r="BK13" s="644"/>
      <c r="BL13" s="644"/>
      <c r="BM13" s="644"/>
      <c r="BN13" s="645"/>
      <c r="BO13" s="703">
        <v>43.1</v>
      </c>
      <c r="BP13" s="703"/>
      <c r="BQ13" s="703"/>
      <c r="BR13" s="703"/>
      <c r="BS13" s="649" t="s">
        <v>121</v>
      </c>
      <c r="BT13" s="644"/>
      <c r="BU13" s="644"/>
      <c r="BV13" s="644"/>
      <c r="BW13" s="644"/>
      <c r="BX13" s="644"/>
      <c r="BY13" s="644"/>
      <c r="BZ13" s="644"/>
      <c r="CA13" s="644"/>
      <c r="CB13" s="684"/>
      <c r="CD13" s="685" t="s">
        <v>245</v>
      </c>
      <c r="CE13" s="682"/>
      <c r="CF13" s="682"/>
      <c r="CG13" s="682"/>
      <c r="CH13" s="682"/>
      <c r="CI13" s="682"/>
      <c r="CJ13" s="682"/>
      <c r="CK13" s="682"/>
      <c r="CL13" s="682"/>
      <c r="CM13" s="682"/>
      <c r="CN13" s="682"/>
      <c r="CO13" s="682"/>
      <c r="CP13" s="682"/>
      <c r="CQ13" s="683"/>
      <c r="CR13" s="641">
        <v>81247</v>
      </c>
      <c r="CS13" s="644"/>
      <c r="CT13" s="644"/>
      <c r="CU13" s="644"/>
      <c r="CV13" s="644"/>
      <c r="CW13" s="644"/>
      <c r="CX13" s="644"/>
      <c r="CY13" s="645"/>
      <c r="CZ13" s="703">
        <v>2.9</v>
      </c>
      <c r="DA13" s="703"/>
      <c r="DB13" s="703"/>
      <c r="DC13" s="703"/>
      <c r="DD13" s="649">
        <v>60954</v>
      </c>
      <c r="DE13" s="644"/>
      <c r="DF13" s="644"/>
      <c r="DG13" s="644"/>
      <c r="DH13" s="644"/>
      <c r="DI13" s="644"/>
      <c r="DJ13" s="644"/>
      <c r="DK13" s="644"/>
      <c r="DL13" s="644"/>
      <c r="DM13" s="644"/>
      <c r="DN13" s="644"/>
      <c r="DO13" s="644"/>
      <c r="DP13" s="645"/>
      <c r="DQ13" s="649">
        <v>37647</v>
      </c>
      <c r="DR13" s="644"/>
      <c r="DS13" s="644"/>
      <c r="DT13" s="644"/>
      <c r="DU13" s="644"/>
      <c r="DV13" s="644"/>
      <c r="DW13" s="644"/>
      <c r="DX13" s="644"/>
      <c r="DY13" s="644"/>
      <c r="DZ13" s="644"/>
      <c r="EA13" s="644"/>
      <c r="EB13" s="644"/>
      <c r="EC13" s="684"/>
    </row>
    <row r="14" spans="2:143" ht="11.25" customHeight="1">
      <c r="B14" s="638" t="s">
        <v>246</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226</v>
      </c>
      <c r="AA14" s="703"/>
      <c r="AB14" s="703"/>
      <c r="AC14" s="703"/>
      <c r="AD14" s="704" t="s">
        <v>121</v>
      </c>
      <c r="AE14" s="704"/>
      <c r="AF14" s="704"/>
      <c r="AG14" s="704"/>
      <c r="AH14" s="704"/>
      <c r="AI14" s="704"/>
      <c r="AJ14" s="704"/>
      <c r="AK14" s="704"/>
      <c r="AL14" s="646" t="s">
        <v>130</v>
      </c>
      <c r="AM14" s="647"/>
      <c r="AN14" s="647"/>
      <c r="AO14" s="705"/>
      <c r="AP14" s="638" t="s">
        <v>247</v>
      </c>
      <c r="AQ14" s="639"/>
      <c r="AR14" s="639"/>
      <c r="AS14" s="639"/>
      <c r="AT14" s="639"/>
      <c r="AU14" s="639"/>
      <c r="AV14" s="639"/>
      <c r="AW14" s="639"/>
      <c r="AX14" s="639"/>
      <c r="AY14" s="639"/>
      <c r="AZ14" s="639"/>
      <c r="BA14" s="639"/>
      <c r="BB14" s="639"/>
      <c r="BC14" s="639"/>
      <c r="BD14" s="639"/>
      <c r="BE14" s="639"/>
      <c r="BF14" s="640"/>
      <c r="BG14" s="641">
        <v>10939</v>
      </c>
      <c r="BH14" s="644"/>
      <c r="BI14" s="644"/>
      <c r="BJ14" s="644"/>
      <c r="BK14" s="644"/>
      <c r="BL14" s="644"/>
      <c r="BM14" s="644"/>
      <c r="BN14" s="645"/>
      <c r="BO14" s="703">
        <v>4.2</v>
      </c>
      <c r="BP14" s="703"/>
      <c r="BQ14" s="703"/>
      <c r="BR14" s="703"/>
      <c r="BS14" s="649" t="s">
        <v>226</v>
      </c>
      <c r="BT14" s="644"/>
      <c r="BU14" s="644"/>
      <c r="BV14" s="644"/>
      <c r="BW14" s="644"/>
      <c r="BX14" s="644"/>
      <c r="BY14" s="644"/>
      <c r="BZ14" s="644"/>
      <c r="CA14" s="644"/>
      <c r="CB14" s="684"/>
      <c r="CD14" s="685" t="s">
        <v>248</v>
      </c>
      <c r="CE14" s="682"/>
      <c r="CF14" s="682"/>
      <c r="CG14" s="682"/>
      <c r="CH14" s="682"/>
      <c r="CI14" s="682"/>
      <c r="CJ14" s="682"/>
      <c r="CK14" s="682"/>
      <c r="CL14" s="682"/>
      <c r="CM14" s="682"/>
      <c r="CN14" s="682"/>
      <c r="CO14" s="682"/>
      <c r="CP14" s="682"/>
      <c r="CQ14" s="683"/>
      <c r="CR14" s="641">
        <v>75585</v>
      </c>
      <c r="CS14" s="644"/>
      <c r="CT14" s="644"/>
      <c r="CU14" s="644"/>
      <c r="CV14" s="644"/>
      <c r="CW14" s="644"/>
      <c r="CX14" s="644"/>
      <c r="CY14" s="645"/>
      <c r="CZ14" s="703">
        <v>2.7</v>
      </c>
      <c r="DA14" s="703"/>
      <c r="DB14" s="703"/>
      <c r="DC14" s="703"/>
      <c r="DD14" s="649">
        <v>457</v>
      </c>
      <c r="DE14" s="644"/>
      <c r="DF14" s="644"/>
      <c r="DG14" s="644"/>
      <c r="DH14" s="644"/>
      <c r="DI14" s="644"/>
      <c r="DJ14" s="644"/>
      <c r="DK14" s="644"/>
      <c r="DL14" s="644"/>
      <c r="DM14" s="644"/>
      <c r="DN14" s="644"/>
      <c r="DO14" s="644"/>
      <c r="DP14" s="645"/>
      <c r="DQ14" s="649">
        <v>74485</v>
      </c>
      <c r="DR14" s="644"/>
      <c r="DS14" s="644"/>
      <c r="DT14" s="644"/>
      <c r="DU14" s="644"/>
      <c r="DV14" s="644"/>
      <c r="DW14" s="644"/>
      <c r="DX14" s="644"/>
      <c r="DY14" s="644"/>
      <c r="DZ14" s="644"/>
      <c r="EA14" s="644"/>
      <c r="EB14" s="644"/>
      <c r="EC14" s="684"/>
    </row>
    <row r="15" spans="2:143" ht="11.25" customHeight="1">
      <c r="B15" s="638" t="s">
        <v>249</v>
      </c>
      <c r="C15" s="639"/>
      <c r="D15" s="639"/>
      <c r="E15" s="639"/>
      <c r="F15" s="639"/>
      <c r="G15" s="639"/>
      <c r="H15" s="639"/>
      <c r="I15" s="639"/>
      <c r="J15" s="639"/>
      <c r="K15" s="639"/>
      <c r="L15" s="639"/>
      <c r="M15" s="639"/>
      <c r="N15" s="639"/>
      <c r="O15" s="639"/>
      <c r="P15" s="639"/>
      <c r="Q15" s="640"/>
      <c r="R15" s="641">
        <v>2531</v>
      </c>
      <c r="S15" s="644"/>
      <c r="T15" s="644"/>
      <c r="U15" s="644"/>
      <c r="V15" s="644"/>
      <c r="W15" s="644"/>
      <c r="X15" s="644"/>
      <c r="Y15" s="645"/>
      <c r="Z15" s="703">
        <v>0.1</v>
      </c>
      <c r="AA15" s="703"/>
      <c r="AB15" s="703"/>
      <c r="AC15" s="703"/>
      <c r="AD15" s="704">
        <v>2531</v>
      </c>
      <c r="AE15" s="704"/>
      <c r="AF15" s="704"/>
      <c r="AG15" s="704"/>
      <c r="AH15" s="704"/>
      <c r="AI15" s="704"/>
      <c r="AJ15" s="704"/>
      <c r="AK15" s="704"/>
      <c r="AL15" s="646">
        <v>0.2</v>
      </c>
      <c r="AM15" s="647"/>
      <c r="AN15" s="647"/>
      <c r="AO15" s="705"/>
      <c r="AP15" s="638" t="s">
        <v>250</v>
      </c>
      <c r="AQ15" s="639"/>
      <c r="AR15" s="639"/>
      <c r="AS15" s="639"/>
      <c r="AT15" s="639"/>
      <c r="AU15" s="639"/>
      <c r="AV15" s="639"/>
      <c r="AW15" s="639"/>
      <c r="AX15" s="639"/>
      <c r="AY15" s="639"/>
      <c r="AZ15" s="639"/>
      <c r="BA15" s="639"/>
      <c r="BB15" s="639"/>
      <c r="BC15" s="639"/>
      <c r="BD15" s="639"/>
      <c r="BE15" s="639"/>
      <c r="BF15" s="640"/>
      <c r="BG15" s="641">
        <v>31166</v>
      </c>
      <c r="BH15" s="644"/>
      <c r="BI15" s="644"/>
      <c r="BJ15" s="644"/>
      <c r="BK15" s="644"/>
      <c r="BL15" s="644"/>
      <c r="BM15" s="644"/>
      <c r="BN15" s="645"/>
      <c r="BO15" s="703">
        <v>11.9</v>
      </c>
      <c r="BP15" s="703"/>
      <c r="BQ15" s="703"/>
      <c r="BR15" s="703"/>
      <c r="BS15" s="649" t="s">
        <v>121</v>
      </c>
      <c r="BT15" s="644"/>
      <c r="BU15" s="644"/>
      <c r="BV15" s="644"/>
      <c r="BW15" s="644"/>
      <c r="BX15" s="644"/>
      <c r="BY15" s="644"/>
      <c r="BZ15" s="644"/>
      <c r="CA15" s="644"/>
      <c r="CB15" s="684"/>
      <c r="CD15" s="685" t="s">
        <v>251</v>
      </c>
      <c r="CE15" s="682"/>
      <c r="CF15" s="682"/>
      <c r="CG15" s="682"/>
      <c r="CH15" s="682"/>
      <c r="CI15" s="682"/>
      <c r="CJ15" s="682"/>
      <c r="CK15" s="682"/>
      <c r="CL15" s="682"/>
      <c r="CM15" s="682"/>
      <c r="CN15" s="682"/>
      <c r="CO15" s="682"/>
      <c r="CP15" s="682"/>
      <c r="CQ15" s="683"/>
      <c r="CR15" s="641">
        <v>243831</v>
      </c>
      <c r="CS15" s="644"/>
      <c r="CT15" s="644"/>
      <c r="CU15" s="644"/>
      <c r="CV15" s="644"/>
      <c r="CW15" s="644"/>
      <c r="CX15" s="644"/>
      <c r="CY15" s="645"/>
      <c r="CZ15" s="703">
        <v>8.8000000000000007</v>
      </c>
      <c r="DA15" s="703"/>
      <c r="DB15" s="703"/>
      <c r="DC15" s="703"/>
      <c r="DD15" s="649">
        <v>21087</v>
      </c>
      <c r="DE15" s="644"/>
      <c r="DF15" s="644"/>
      <c r="DG15" s="644"/>
      <c r="DH15" s="644"/>
      <c r="DI15" s="644"/>
      <c r="DJ15" s="644"/>
      <c r="DK15" s="644"/>
      <c r="DL15" s="644"/>
      <c r="DM15" s="644"/>
      <c r="DN15" s="644"/>
      <c r="DO15" s="644"/>
      <c r="DP15" s="645"/>
      <c r="DQ15" s="649">
        <v>162448</v>
      </c>
      <c r="DR15" s="644"/>
      <c r="DS15" s="644"/>
      <c r="DT15" s="644"/>
      <c r="DU15" s="644"/>
      <c r="DV15" s="644"/>
      <c r="DW15" s="644"/>
      <c r="DX15" s="644"/>
      <c r="DY15" s="644"/>
      <c r="DZ15" s="644"/>
      <c r="EA15" s="644"/>
      <c r="EB15" s="644"/>
      <c r="EC15" s="684"/>
    </row>
    <row r="16" spans="2:143" ht="11.25" customHeight="1">
      <c r="B16" s="638" t="s">
        <v>252</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121</v>
      </c>
      <c r="AA16" s="703"/>
      <c r="AB16" s="703"/>
      <c r="AC16" s="703"/>
      <c r="AD16" s="704" t="s">
        <v>121</v>
      </c>
      <c r="AE16" s="704"/>
      <c r="AF16" s="704"/>
      <c r="AG16" s="704"/>
      <c r="AH16" s="704"/>
      <c r="AI16" s="704"/>
      <c r="AJ16" s="704"/>
      <c r="AK16" s="704"/>
      <c r="AL16" s="646" t="s">
        <v>226</v>
      </c>
      <c r="AM16" s="647"/>
      <c r="AN16" s="647"/>
      <c r="AO16" s="705"/>
      <c r="AP16" s="638" t="s">
        <v>253</v>
      </c>
      <c r="AQ16" s="639"/>
      <c r="AR16" s="639"/>
      <c r="AS16" s="639"/>
      <c r="AT16" s="639"/>
      <c r="AU16" s="639"/>
      <c r="AV16" s="639"/>
      <c r="AW16" s="639"/>
      <c r="AX16" s="639"/>
      <c r="AY16" s="639"/>
      <c r="AZ16" s="639"/>
      <c r="BA16" s="639"/>
      <c r="BB16" s="639"/>
      <c r="BC16" s="639"/>
      <c r="BD16" s="639"/>
      <c r="BE16" s="639"/>
      <c r="BF16" s="640"/>
      <c r="BG16" s="641" t="s">
        <v>226</v>
      </c>
      <c r="BH16" s="644"/>
      <c r="BI16" s="644"/>
      <c r="BJ16" s="644"/>
      <c r="BK16" s="644"/>
      <c r="BL16" s="644"/>
      <c r="BM16" s="644"/>
      <c r="BN16" s="645"/>
      <c r="BO16" s="703" t="s">
        <v>226</v>
      </c>
      <c r="BP16" s="703"/>
      <c r="BQ16" s="703"/>
      <c r="BR16" s="703"/>
      <c r="BS16" s="649" t="s">
        <v>121</v>
      </c>
      <c r="BT16" s="644"/>
      <c r="BU16" s="644"/>
      <c r="BV16" s="644"/>
      <c r="BW16" s="644"/>
      <c r="BX16" s="644"/>
      <c r="BY16" s="644"/>
      <c r="BZ16" s="644"/>
      <c r="CA16" s="644"/>
      <c r="CB16" s="684"/>
      <c r="CD16" s="685" t="s">
        <v>254</v>
      </c>
      <c r="CE16" s="682"/>
      <c r="CF16" s="682"/>
      <c r="CG16" s="682"/>
      <c r="CH16" s="682"/>
      <c r="CI16" s="682"/>
      <c r="CJ16" s="682"/>
      <c r="CK16" s="682"/>
      <c r="CL16" s="682"/>
      <c r="CM16" s="682"/>
      <c r="CN16" s="682"/>
      <c r="CO16" s="682"/>
      <c r="CP16" s="682"/>
      <c r="CQ16" s="683"/>
      <c r="CR16" s="641">
        <v>927</v>
      </c>
      <c r="CS16" s="644"/>
      <c r="CT16" s="644"/>
      <c r="CU16" s="644"/>
      <c r="CV16" s="644"/>
      <c r="CW16" s="644"/>
      <c r="CX16" s="644"/>
      <c r="CY16" s="645"/>
      <c r="CZ16" s="703">
        <v>0</v>
      </c>
      <c r="DA16" s="703"/>
      <c r="DB16" s="703"/>
      <c r="DC16" s="703"/>
      <c r="DD16" s="649" t="s">
        <v>130</v>
      </c>
      <c r="DE16" s="644"/>
      <c r="DF16" s="644"/>
      <c r="DG16" s="644"/>
      <c r="DH16" s="644"/>
      <c r="DI16" s="644"/>
      <c r="DJ16" s="644"/>
      <c r="DK16" s="644"/>
      <c r="DL16" s="644"/>
      <c r="DM16" s="644"/>
      <c r="DN16" s="644"/>
      <c r="DO16" s="644"/>
      <c r="DP16" s="645"/>
      <c r="DQ16" s="649">
        <v>927</v>
      </c>
      <c r="DR16" s="644"/>
      <c r="DS16" s="644"/>
      <c r="DT16" s="644"/>
      <c r="DU16" s="644"/>
      <c r="DV16" s="644"/>
      <c r="DW16" s="644"/>
      <c r="DX16" s="644"/>
      <c r="DY16" s="644"/>
      <c r="DZ16" s="644"/>
      <c r="EA16" s="644"/>
      <c r="EB16" s="644"/>
      <c r="EC16" s="684"/>
    </row>
    <row r="17" spans="2:133" ht="11.25" customHeight="1">
      <c r="B17" s="638" t="s">
        <v>255</v>
      </c>
      <c r="C17" s="639"/>
      <c r="D17" s="639"/>
      <c r="E17" s="639"/>
      <c r="F17" s="639"/>
      <c r="G17" s="639"/>
      <c r="H17" s="639"/>
      <c r="I17" s="639"/>
      <c r="J17" s="639"/>
      <c r="K17" s="639"/>
      <c r="L17" s="639"/>
      <c r="M17" s="639"/>
      <c r="N17" s="639"/>
      <c r="O17" s="639"/>
      <c r="P17" s="639"/>
      <c r="Q17" s="640"/>
      <c r="R17" s="641">
        <v>374</v>
      </c>
      <c r="S17" s="644"/>
      <c r="T17" s="644"/>
      <c r="U17" s="644"/>
      <c r="V17" s="644"/>
      <c r="W17" s="644"/>
      <c r="X17" s="644"/>
      <c r="Y17" s="645"/>
      <c r="Z17" s="703">
        <v>0</v>
      </c>
      <c r="AA17" s="703"/>
      <c r="AB17" s="703"/>
      <c r="AC17" s="703"/>
      <c r="AD17" s="704">
        <v>374</v>
      </c>
      <c r="AE17" s="704"/>
      <c r="AF17" s="704"/>
      <c r="AG17" s="704"/>
      <c r="AH17" s="704"/>
      <c r="AI17" s="704"/>
      <c r="AJ17" s="704"/>
      <c r="AK17" s="704"/>
      <c r="AL17" s="646">
        <v>0</v>
      </c>
      <c r="AM17" s="647"/>
      <c r="AN17" s="647"/>
      <c r="AO17" s="705"/>
      <c r="AP17" s="638" t="s">
        <v>256</v>
      </c>
      <c r="AQ17" s="639"/>
      <c r="AR17" s="639"/>
      <c r="AS17" s="639"/>
      <c r="AT17" s="639"/>
      <c r="AU17" s="639"/>
      <c r="AV17" s="639"/>
      <c r="AW17" s="639"/>
      <c r="AX17" s="639"/>
      <c r="AY17" s="639"/>
      <c r="AZ17" s="639"/>
      <c r="BA17" s="639"/>
      <c r="BB17" s="639"/>
      <c r="BC17" s="639"/>
      <c r="BD17" s="639"/>
      <c r="BE17" s="639"/>
      <c r="BF17" s="640"/>
      <c r="BG17" s="641" t="s">
        <v>121</v>
      </c>
      <c r="BH17" s="644"/>
      <c r="BI17" s="644"/>
      <c r="BJ17" s="644"/>
      <c r="BK17" s="644"/>
      <c r="BL17" s="644"/>
      <c r="BM17" s="644"/>
      <c r="BN17" s="645"/>
      <c r="BO17" s="703" t="s">
        <v>121</v>
      </c>
      <c r="BP17" s="703"/>
      <c r="BQ17" s="703"/>
      <c r="BR17" s="703"/>
      <c r="BS17" s="649" t="s">
        <v>121</v>
      </c>
      <c r="BT17" s="644"/>
      <c r="BU17" s="644"/>
      <c r="BV17" s="644"/>
      <c r="BW17" s="644"/>
      <c r="BX17" s="644"/>
      <c r="BY17" s="644"/>
      <c r="BZ17" s="644"/>
      <c r="CA17" s="644"/>
      <c r="CB17" s="684"/>
      <c r="CD17" s="685" t="s">
        <v>257</v>
      </c>
      <c r="CE17" s="682"/>
      <c r="CF17" s="682"/>
      <c r="CG17" s="682"/>
      <c r="CH17" s="682"/>
      <c r="CI17" s="682"/>
      <c r="CJ17" s="682"/>
      <c r="CK17" s="682"/>
      <c r="CL17" s="682"/>
      <c r="CM17" s="682"/>
      <c r="CN17" s="682"/>
      <c r="CO17" s="682"/>
      <c r="CP17" s="682"/>
      <c r="CQ17" s="683"/>
      <c r="CR17" s="641">
        <v>293390</v>
      </c>
      <c r="CS17" s="644"/>
      <c r="CT17" s="644"/>
      <c r="CU17" s="644"/>
      <c r="CV17" s="644"/>
      <c r="CW17" s="644"/>
      <c r="CX17" s="644"/>
      <c r="CY17" s="645"/>
      <c r="CZ17" s="703">
        <v>10.6</v>
      </c>
      <c r="DA17" s="703"/>
      <c r="DB17" s="703"/>
      <c r="DC17" s="703"/>
      <c r="DD17" s="649" t="s">
        <v>226</v>
      </c>
      <c r="DE17" s="644"/>
      <c r="DF17" s="644"/>
      <c r="DG17" s="644"/>
      <c r="DH17" s="644"/>
      <c r="DI17" s="644"/>
      <c r="DJ17" s="644"/>
      <c r="DK17" s="644"/>
      <c r="DL17" s="644"/>
      <c r="DM17" s="644"/>
      <c r="DN17" s="644"/>
      <c r="DO17" s="644"/>
      <c r="DP17" s="645"/>
      <c r="DQ17" s="649">
        <v>280458</v>
      </c>
      <c r="DR17" s="644"/>
      <c r="DS17" s="644"/>
      <c r="DT17" s="644"/>
      <c r="DU17" s="644"/>
      <c r="DV17" s="644"/>
      <c r="DW17" s="644"/>
      <c r="DX17" s="644"/>
      <c r="DY17" s="644"/>
      <c r="DZ17" s="644"/>
      <c r="EA17" s="644"/>
      <c r="EB17" s="644"/>
      <c r="EC17" s="684"/>
    </row>
    <row r="18" spans="2:133" ht="11.25" customHeight="1">
      <c r="B18" s="638" t="s">
        <v>258</v>
      </c>
      <c r="C18" s="639"/>
      <c r="D18" s="639"/>
      <c r="E18" s="639"/>
      <c r="F18" s="639"/>
      <c r="G18" s="639"/>
      <c r="H18" s="639"/>
      <c r="I18" s="639"/>
      <c r="J18" s="639"/>
      <c r="K18" s="639"/>
      <c r="L18" s="639"/>
      <c r="M18" s="639"/>
      <c r="N18" s="639"/>
      <c r="O18" s="639"/>
      <c r="P18" s="639"/>
      <c r="Q18" s="640"/>
      <c r="R18" s="641">
        <v>1175841</v>
      </c>
      <c r="S18" s="644"/>
      <c r="T18" s="644"/>
      <c r="U18" s="644"/>
      <c r="V18" s="644"/>
      <c r="W18" s="644"/>
      <c r="X18" s="644"/>
      <c r="Y18" s="645"/>
      <c r="Z18" s="703">
        <v>41.3</v>
      </c>
      <c r="AA18" s="703"/>
      <c r="AB18" s="703"/>
      <c r="AC18" s="703"/>
      <c r="AD18" s="704">
        <v>1052482</v>
      </c>
      <c r="AE18" s="704"/>
      <c r="AF18" s="704"/>
      <c r="AG18" s="704"/>
      <c r="AH18" s="704"/>
      <c r="AI18" s="704"/>
      <c r="AJ18" s="704"/>
      <c r="AK18" s="704"/>
      <c r="AL18" s="646">
        <v>76.099999999999994</v>
      </c>
      <c r="AM18" s="647"/>
      <c r="AN18" s="647"/>
      <c r="AO18" s="705"/>
      <c r="AP18" s="638" t="s">
        <v>259</v>
      </c>
      <c r="AQ18" s="639"/>
      <c r="AR18" s="639"/>
      <c r="AS18" s="639"/>
      <c r="AT18" s="639"/>
      <c r="AU18" s="639"/>
      <c r="AV18" s="639"/>
      <c r="AW18" s="639"/>
      <c r="AX18" s="639"/>
      <c r="AY18" s="639"/>
      <c r="AZ18" s="639"/>
      <c r="BA18" s="639"/>
      <c r="BB18" s="639"/>
      <c r="BC18" s="639"/>
      <c r="BD18" s="639"/>
      <c r="BE18" s="639"/>
      <c r="BF18" s="640"/>
      <c r="BG18" s="641" t="s">
        <v>226</v>
      </c>
      <c r="BH18" s="644"/>
      <c r="BI18" s="644"/>
      <c r="BJ18" s="644"/>
      <c r="BK18" s="644"/>
      <c r="BL18" s="644"/>
      <c r="BM18" s="644"/>
      <c r="BN18" s="645"/>
      <c r="BO18" s="703" t="s">
        <v>121</v>
      </c>
      <c r="BP18" s="703"/>
      <c r="BQ18" s="703"/>
      <c r="BR18" s="703"/>
      <c r="BS18" s="649" t="s">
        <v>226</v>
      </c>
      <c r="BT18" s="644"/>
      <c r="BU18" s="644"/>
      <c r="BV18" s="644"/>
      <c r="BW18" s="644"/>
      <c r="BX18" s="644"/>
      <c r="BY18" s="644"/>
      <c r="BZ18" s="644"/>
      <c r="CA18" s="644"/>
      <c r="CB18" s="684"/>
      <c r="CD18" s="685" t="s">
        <v>260</v>
      </c>
      <c r="CE18" s="682"/>
      <c r="CF18" s="682"/>
      <c r="CG18" s="682"/>
      <c r="CH18" s="682"/>
      <c r="CI18" s="682"/>
      <c r="CJ18" s="682"/>
      <c r="CK18" s="682"/>
      <c r="CL18" s="682"/>
      <c r="CM18" s="682"/>
      <c r="CN18" s="682"/>
      <c r="CO18" s="682"/>
      <c r="CP18" s="682"/>
      <c r="CQ18" s="683"/>
      <c r="CR18" s="641" t="s">
        <v>226</v>
      </c>
      <c r="CS18" s="644"/>
      <c r="CT18" s="644"/>
      <c r="CU18" s="644"/>
      <c r="CV18" s="644"/>
      <c r="CW18" s="644"/>
      <c r="CX18" s="644"/>
      <c r="CY18" s="645"/>
      <c r="CZ18" s="703" t="s">
        <v>130</v>
      </c>
      <c r="DA18" s="703"/>
      <c r="DB18" s="703"/>
      <c r="DC18" s="703"/>
      <c r="DD18" s="649" t="s">
        <v>121</v>
      </c>
      <c r="DE18" s="644"/>
      <c r="DF18" s="644"/>
      <c r="DG18" s="644"/>
      <c r="DH18" s="644"/>
      <c r="DI18" s="644"/>
      <c r="DJ18" s="644"/>
      <c r="DK18" s="644"/>
      <c r="DL18" s="644"/>
      <c r="DM18" s="644"/>
      <c r="DN18" s="644"/>
      <c r="DO18" s="644"/>
      <c r="DP18" s="645"/>
      <c r="DQ18" s="649" t="s">
        <v>226</v>
      </c>
      <c r="DR18" s="644"/>
      <c r="DS18" s="644"/>
      <c r="DT18" s="644"/>
      <c r="DU18" s="644"/>
      <c r="DV18" s="644"/>
      <c r="DW18" s="644"/>
      <c r="DX18" s="644"/>
      <c r="DY18" s="644"/>
      <c r="DZ18" s="644"/>
      <c r="EA18" s="644"/>
      <c r="EB18" s="644"/>
      <c r="EC18" s="684"/>
    </row>
    <row r="19" spans="2:133" ht="11.25" customHeight="1">
      <c r="B19" s="638" t="s">
        <v>261</v>
      </c>
      <c r="C19" s="639"/>
      <c r="D19" s="639"/>
      <c r="E19" s="639"/>
      <c r="F19" s="639"/>
      <c r="G19" s="639"/>
      <c r="H19" s="639"/>
      <c r="I19" s="639"/>
      <c r="J19" s="639"/>
      <c r="K19" s="639"/>
      <c r="L19" s="639"/>
      <c r="M19" s="639"/>
      <c r="N19" s="639"/>
      <c r="O19" s="639"/>
      <c r="P19" s="639"/>
      <c r="Q19" s="640"/>
      <c r="R19" s="641">
        <v>1052482</v>
      </c>
      <c r="S19" s="644"/>
      <c r="T19" s="644"/>
      <c r="U19" s="644"/>
      <c r="V19" s="644"/>
      <c r="W19" s="644"/>
      <c r="X19" s="644"/>
      <c r="Y19" s="645"/>
      <c r="Z19" s="703">
        <v>36.9</v>
      </c>
      <c r="AA19" s="703"/>
      <c r="AB19" s="703"/>
      <c r="AC19" s="703"/>
      <c r="AD19" s="704">
        <v>1052482</v>
      </c>
      <c r="AE19" s="704"/>
      <c r="AF19" s="704"/>
      <c r="AG19" s="704"/>
      <c r="AH19" s="704"/>
      <c r="AI19" s="704"/>
      <c r="AJ19" s="704"/>
      <c r="AK19" s="704"/>
      <c r="AL19" s="646">
        <v>76.099999999999994</v>
      </c>
      <c r="AM19" s="647"/>
      <c r="AN19" s="647"/>
      <c r="AO19" s="705"/>
      <c r="AP19" s="638" t="s">
        <v>262</v>
      </c>
      <c r="AQ19" s="639"/>
      <c r="AR19" s="639"/>
      <c r="AS19" s="639"/>
      <c r="AT19" s="639"/>
      <c r="AU19" s="639"/>
      <c r="AV19" s="639"/>
      <c r="AW19" s="639"/>
      <c r="AX19" s="639"/>
      <c r="AY19" s="639"/>
      <c r="AZ19" s="639"/>
      <c r="BA19" s="639"/>
      <c r="BB19" s="639"/>
      <c r="BC19" s="639"/>
      <c r="BD19" s="639"/>
      <c r="BE19" s="639"/>
      <c r="BF19" s="640"/>
      <c r="BG19" s="641" t="s">
        <v>226</v>
      </c>
      <c r="BH19" s="644"/>
      <c r="BI19" s="644"/>
      <c r="BJ19" s="644"/>
      <c r="BK19" s="644"/>
      <c r="BL19" s="644"/>
      <c r="BM19" s="644"/>
      <c r="BN19" s="645"/>
      <c r="BO19" s="703" t="s">
        <v>130</v>
      </c>
      <c r="BP19" s="703"/>
      <c r="BQ19" s="703"/>
      <c r="BR19" s="703"/>
      <c r="BS19" s="649" t="s">
        <v>121</v>
      </c>
      <c r="BT19" s="644"/>
      <c r="BU19" s="644"/>
      <c r="BV19" s="644"/>
      <c r="BW19" s="644"/>
      <c r="BX19" s="644"/>
      <c r="BY19" s="644"/>
      <c r="BZ19" s="644"/>
      <c r="CA19" s="644"/>
      <c r="CB19" s="684"/>
      <c r="CD19" s="685" t="s">
        <v>263</v>
      </c>
      <c r="CE19" s="682"/>
      <c r="CF19" s="682"/>
      <c r="CG19" s="682"/>
      <c r="CH19" s="682"/>
      <c r="CI19" s="682"/>
      <c r="CJ19" s="682"/>
      <c r="CK19" s="682"/>
      <c r="CL19" s="682"/>
      <c r="CM19" s="682"/>
      <c r="CN19" s="682"/>
      <c r="CO19" s="682"/>
      <c r="CP19" s="682"/>
      <c r="CQ19" s="683"/>
      <c r="CR19" s="641" t="s">
        <v>121</v>
      </c>
      <c r="CS19" s="644"/>
      <c r="CT19" s="644"/>
      <c r="CU19" s="644"/>
      <c r="CV19" s="644"/>
      <c r="CW19" s="644"/>
      <c r="CX19" s="644"/>
      <c r="CY19" s="645"/>
      <c r="CZ19" s="703" t="s">
        <v>226</v>
      </c>
      <c r="DA19" s="703"/>
      <c r="DB19" s="703"/>
      <c r="DC19" s="703"/>
      <c r="DD19" s="649" t="s">
        <v>121</v>
      </c>
      <c r="DE19" s="644"/>
      <c r="DF19" s="644"/>
      <c r="DG19" s="644"/>
      <c r="DH19" s="644"/>
      <c r="DI19" s="644"/>
      <c r="DJ19" s="644"/>
      <c r="DK19" s="644"/>
      <c r="DL19" s="644"/>
      <c r="DM19" s="644"/>
      <c r="DN19" s="644"/>
      <c r="DO19" s="644"/>
      <c r="DP19" s="645"/>
      <c r="DQ19" s="649" t="s">
        <v>121</v>
      </c>
      <c r="DR19" s="644"/>
      <c r="DS19" s="644"/>
      <c r="DT19" s="644"/>
      <c r="DU19" s="644"/>
      <c r="DV19" s="644"/>
      <c r="DW19" s="644"/>
      <c r="DX19" s="644"/>
      <c r="DY19" s="644"/>
      <c r="DZ19" s="644"/>
      <c r="EA19" s="644"/>
      <c r="EB19" s="644"/>
      <c r="EC19" s="684"/>
    </row>
    <row r="20" spans="2:133" ht="11.25" customHeight="1">
      <c r="B20" s="638" t="s">
        <v>264</v>
      </c>
      <c r="C20" s="639"/>
      <c r="D20" s="639"/>
      <c r="E20" s="639"/>
      <c r="F20" s="639"/>
      <c r="G20" s="639"/>
      <c r="H20" s="639"/>
      <c r="I20" s="639"/>
      <c r="J20" s="639"/>
      <c r="K20" s="639"/>
      <c r="L20" s="639"/>
      <c r="M20" s="639"/>
      <c r="N20" s="639"/>
      <c r="O20" s="639"/>
      <c r="P20" s="639"/>
      <c r="Q20" s="640"/>
      <c r="R20" s="641">
        <v>123359</v>
      </c>
      <c r="S20" s="644"/>
      <c r="T20" s="644"/>
      <c r="U20" s="644"/>
      <c r="V20" s="644"/>
      <c r="W20" s="644"/>
      <c r="X20" s="644"/>
      <c r="Y20" s="645"/>
      <c r="Z20" s="703">
        <v>4.3</v>
      </c>
      <c r="AA20" s="703"/>
      <c r="AB20" s="703"/>
      <c r="AC20" s="703"/>
      <c r="AD20" s="704" t="s">
        <v>226</v>
      </c>
      <c r="AE20" s="704"/>
      <c r="AF20" s="704"/>
      <c r="AG20" s="704"/>
      <c r="AH20" s="704"/>
      <c r="AI20" s="704"/>
      <c r="AJ20" s="704"/>
      <c r="AK20" s="704"/>
      <c r="AL20" s="646" t="s">
        <v>121</v>
      </c>
      <c r="AM20" s="647"/>
      <c r="AN20" s="647"/>
      <c r="AO20" s="705"/>
      <c r="AP20" s="638" t="s">
        <v>265</v>
      </c>
      <c r="AQ20" s="639"/>
      <c r="AR20" s="639"/>
      <c r="AS20" s="639"/>
      <c r="AT20" s="639"/>
      <c r="AU20" s="639"/>
      <c r="AV20" s="639"/>
      <c r="AW20" s="639"/>
      <c r="AX20" s="639"/>
      <c r="AY20" s="639"/>
      <c r="AZ20" s="639"/>
      <c r="BA20" s="639"/>
      <c r="BB20" s="639"/>
      <c r="BC20" s="639"/>
      <c r="BD20" s="639"/>
      <c r="BE20" s="639"/>
      <c r="BF20" s="640"/>
      <c r="BG20" s="641" t="s">
        <v>226</v>
      </c>
      <c r="BH20" s="644"/>
      <c r="BI20" s="644"/>
      <c r="BJ20" s="644"/>
      <c r="BK20" s="644"/>
      <c r="BL20" s="644"/>
      <c r="BM20" s="644"/>
      <c r="BN20" s="645"/>
      <c r="BO20" s="703" t="s">
        <v>130</v>
      </c>
      <c r="BP20" s="703"/>
      <c r="BQ20" s="703"/>
      <c r="BR20" s="703"/>
      <c r="BS20" s="649" t="s">
        <v>121</v>
      </c>
      <c r="BT20" s="644"/>
      <c r="BU20" s="644"/>
      <c r="BV20" s="644"/>
      <c r="BW20" s="644"/>
      <c r="BX20" s="644"/>
      <c r="BY20" s="644"/>
      <c r="BZ20" s="644"/>
      <c r="CA20" s="644"/>
      <c r="CB20" s="684"/>
      <c r="CD20" s="685" t="s">
        <v>266</v>
      </c>
      <c r="CE20" s="682"/>
      <c r="CF20" s="682"/>
      <c r="CG20" s="682"/>
      <c r="CH20" s="682"/>
      <c r="CI20" s="682"/>
      <c r="CJ20" s="682"/>
      <c r="CK20" s="682"/>
      <c r="CL20" s="682"/>
      <c r="CM20" s="682"/>
      <c r="CN20" s="682"/>
      <c r="CO20" s="682"/>
      <c r="CP20" s="682"/>
      <c r="CQ20" s="683"/>
      <c r="CR20" s="641">
        <v>2757067</v>
      </c>
      <c r="CS20" s="644"/>
      <c r="CT20" s="644"/>
      <c r="CU20" s="644"/>
      <c r="CV20" s="644"/>
      <c r="CW20" s="644"/>
      <c r="CX20" s="644"/>
      <c r="CY20" s="645"/>
      <c r="CZ20" s="703">
        <v>100</v>
      </c>
      <c r="DA20" s="703"/>
      <c r="DB20" s="703"/>
      <c r="DC20" s="703"/>
      <c r="DD20" s="649">
        <v>314015</v>
      </c>
      <c r="DE20" s="644"/>
      <c r="DF20" s="644"/>
      <c r="DG20" s="644"/>
      <c r="DH20" s="644"/>
      <c r="DI20" s="644"/>
      <c r="DJ20" s="644"/>
      <c r="DK20" s="644"/>
      <c r="DL20" s="644"/>
      <c r="DM20" s="644"/>
      <c r="DN20" s="644"/>
      <c r="DO20" s="644"/>
      <c r="DP20" s="645"/>
      <c r="DQ20" s="649">
        <v>1585577</v>
      </c>
      <c r="DR20" s="644"/>
      <c r="DS20" s="644"/>
      <c r="DT20" s="644"/>
      <c r="DU20" s="644"/>
      <c r="DV20" s="644"/>
      <c r="DW20" s="644"/>
      <c r="DX20" s="644"/>
      <c r="DY20" s="644"/>
      <c r="DZ20" s="644"/>
      <c r="EA20" s="644"/>
      <c r="EB20" s="644"/>
      <c r="EC20" s="684"/>
    </row>
    <row r="21" spans="2:133" ht="11.25" customHeight="1">
      <c r="B21" s="638" t="s">
        <v>267</v>
      </c>
      <c r="C21" s="639"/>
      <c r="D21" s="639"/>
      <c r="E21" s="639"/>
      <c r="F21" s="639"/>
      <c r="G21" s="639"/>
      <c r="H21" s="639"/>
      <c r="I21" s="639"/>
      <c r="J21" s="639"/>
      <c r="K21" s="639"/>
      <c r="L21" s="639"/>
      <c r="M21" s="639"/>
      <c r="N21" s="639"/>
      <c r="O21" s="639"/>
      <c r="P21" s="639"/>
      <c r="Q21" s="640"/>
      <c r="R21" s="641" t="s">
        <v>121</v>
      </c>
      <c r="S21" s="644"/>
      <c r="T21" s="644"/>
      <c r="U21" s="644"/>
      <c r="V21" s="644"/>
      <c r="W21" s="644"/>
      <c r="X21" s="644"/>
      <c r="Y21" s="645"/>
      <c r="Z21" s="703" t="s">
        <v>226</v>
      </c>
      <c r="AA21" s="703"/>
      <c r="AB21" s="703"/>
      <c r="AC21" s="703"/>
      <c r="AD21" s="704" t="s">
        <v>121</v>
      </c>
      <c r="AE21" s="704"/>
      <c r="AF21" s="704"/>
      <c r="AG21" s="704"/>
      <c r="AH21" s="704"/>
      <c r="AI21" s="704"/>
      <c r="AJ21" s="704"/>
      <c r="AK21" s="704"/>
      <c r="AL21" s="646" t="s">
        <v>226</v>
      </c>
      <c r="AM21" s="647"/>
      <c r="AN21" s="647"/>
      <c r="AO21" s="705"/>
      <c r="AP21" s="749" t="s">
        <v>268</v>
      </c>
      <c r="AQ21" s="756"/>
      <c r="AR21" s="756"/>
      <c r="AS21" s="756"/>
      <c r="AT21" s="756"/>
      <c r="AU21" s="756"/>
      <c r="AV21" s="756"/>
      <c r="AW21" s="756"/>
      <c r="AX21" s="756"/>
      <c r="AY21" s="756"/>
      <c r="AZ21" s="756"/>
      <c r="BA21" s="756"/>
      <c r="BB21" s="756"/>
      <c r="BC21" s="756"/>
      <c r="BD21" s="756"/>
      <c r="BE21" s="756"/>
      <c r="BF21" s="751"/>
      <c r="BG21" s="641" t="s">
        <v>226</v>
      </c>
      <c r="BH21" s="644"/>
      <c r="BI21" s="644"/>
      <c r="BJ21" s="644"/>
      <c r="BK21" s="644"/>
      <c r="BL21" s="644"/>
      <c r="BM21" s="644"/>
      <c r="BN21" s="645"/>
      <c r="BO21" s="703" t="s">
        <v>269</v>
      </c>
      <c r="BP21" s="703"/>
      <c r="BQ21" s="703"/>
      <c r="BR21" s="703"/>
      <c r="BS21" s="649" t="s">
        <v>121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270</v>
      </c>
      <c r="C22" s="639"/>
      <c r="D22" s="639"/>
      <c r="E22" s="639"/>
      <c r="F22" s="639"/>
      <c r="G22" s="639"/>
      <c r="H22" s="639"/>
      <c r="I22" s="639"/>
      <c r="J22" s="639"/>
      <c r="K22" s="639"/>
      <c r="L22" s="639"/>
      <c r="M22" s="639"/>
      <c r="N22" s="639"/>
      <c r="O22" s="639"/>
      <c r="P22" s="639"/>
      <c r="Q22" s="640"/>
      <c r="R22" s="641">
        <v>1505812</v>
      </c>
      <c r="S22" s="644"/>
      <c r="T22" s="644"/>
      <c r="U22" s="644"/>
      <c r="V22" s="644"/>
      <c r="W22" s="644"/>
      <c r="X22" s="644"/>
      <c r="Y22" s="645"/>
      <c r="Z22" s="703">
        <v>52.9</v>
      </c>
      <c r="AA22" s="703"/>
      <c r="AB22" s="703"/>
      <c r="AC22" s="703"/>
      <c r="AD22" s="704">
        <v>1382453</v>
      </c>
      <c r="AE22" s="704"/>
      <c r="AF22" s="704"/>
      <c r="AG22" s="704"/>
      <c r="AH22" s="704"/>
      <c r="AI22" s="704"/>
      <c r="AJ22" s="704"/>
      <c r="AK22" s="704"/>
      <c r="AL22" s="646">
        <v>99.9</v>
      </c>
      <c r="AM22" s="647"/>
      <c r="AN22" s="647"/>
      <c r="AO22" s="705"/>
      <c r="AP22" s="749" t="s">
        <v>271</v>
      </c>
      <c r="AQ22" s="756"/>
      <c r="AR22" s="756"/>
      <c r="AS22" s="756"/>
      <c r="AT22" s="756"/>
      <c r="AU22" s="756"/>
      <c r="AV22" s="756"/>
      <c r="AW22" s="756"/>
      <c r="AX22" s="756"/>
      <c r="AY22" s="756"/>
      <c r="AZ22" s="756"/>
      <c r="BA22" s="756"/>
      <c r="BB22" s="756"/>
      <c r="BC22" s="756"/>
      <c r="BD22" s="756"/>
      <c r="BE22" s="756"/>
      <c r="BF22" s="751"/>
      <c r="BG22" s="641" t="s">
        <v>226</v>
      </c>
      <c r="BH22" s="644"/>
      <c r="BI22" s="644"/>
      <c r="BJ22" s="644"/>
      <c r="BK22" s="644"/>
      <c r="BL22" s="644"/>
      <c r="BM22" s="644"/>
      <c r="BN22" s="645"/>
      <c r="BO22" s="703" t="s">
        <v>121</v>
      </c>
      <c r="BP22" s="703"/>
      <c r="BQ22" s="703"/>
      <c r="BR22" s="703"/>
      <c r="BS22" s="649" t="s">
        <v>121</v>
      </c>
      <c r="BT22" s="644"/>
      <c r="BU22" s="644"/>
      <c r="BV22" s="644"/>
      <c r="BW22" s="644"/>
      <c r="BX22" s="644"/>
      <c r="BY22" s="644"/>
      <c r="BZ22" s="644"/>
      <c r="CA22" s="644"/>
      <c r="CB22" s="684"/>
      <c r="CD22" s="758" t="s">
        <v>272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273</v>
      </c>
      <c r="C23" s="639"/>
      <c r="D23" s="639"/>
      <c r="E23" s="639"/>
      <c r="F23" s="639"/>
      <c r="G23" s="639"/>
      <c r="H23" s="639"/>
      <c r="I23" s="639"/>
      <c r="J23" s="639"/>
      <c r="K23" s="639"/>
      <c r="L23" s="639"/>
      <c r="M23" s="639"/>
      <c r="N23" s="639"/>
      <c r="O23" s="639"/>
      <c r="P23" s="639"/>
      <c r="Q23" s="640"/>
      <c r="R23" s="641" t="s">
        <v>226</v>
      </c>
      <c r="S23" s="644"/>
      <c r="T23" s="644"/>
      <c r="U23" s="644"/>
      <c r="V23" s="644"/>
      <c r="W23" s="644"/>
      <c r="X23" s="644"/>
      <c r="Y23" s="645"/>
      <c r="Z23" s="703" t="s">
        <v>226</v>
      </c>
      <c r="AA23" s="703"/>
      <c r="AB23" s="703"/>
      <c r="AC23" s="703"/>
      <c r="AD23" s="704" t="s">
        <v>121</v>
      </c>
      <c r="AE23" s="704"/>
      <c r="AF23" s="704"/>
      <c r="AG23" s="704"/>
      <c r="AH23" s="704"/>
      <c r="AI23" s="704"/>
      <c r="AJ23" s="704"/>
      <c r="AK23" s="704"/>
      <c r="AL23" s="646" t="s">
        <v>130</v>
      </c>
      <c r="AM23" s="647"/>
      <c r="AN23" s="647"/>
      <c r="AO23" s="705"/>
      <c r="AP23" s="749" t="s">
        <v>274</v>
      </c>
      <c r="AQ23" s="756"/>
      <c r="AR23" s="756"/>
      <c r="AS23" s="756"/>
      <c r="AT23" s="756"/>
      <c r="AU23" s="756"/>
      <c r="AV23" s="756"/>
      <c r="AW23" s="756"/>
      <c r="AX23" s="756"/>
      <c r="AY23" s="756"/>
      <c r="AZ23" s="756"/>
      <c r="BA23" s="756"/>
      <c r="BB23" s="756"/>
      <c r="BC23" s="756"/>
      <c r="BD23" s="756"/>
      <c r="BE23" s="756"/>
      <c r="BF23" s="751"/>
      <c r="BG23" s="641" t="s">
        <v>121</v>
      </c>
      <c r="BH23" s="644"/>
      <c r="BI23" s="644"/>
      <c r="BJ23" s="644"/>
      <c r="BK23" s="644"/>
      <c r="BL23" s="644"/>
      <c r="BM23" s="644"/>
      <c r="BN23" s="645"/>
      <c r="BO23" s="703" t="s">
        <v>121</v>
      </c>
      <c r="BP23" s="703"/>
      <c r="BQ23" s="703"/>
      <c r="BR23" s="703"/>
      <c r="BS23" s="649" t="s">
        <v>226</v>
      </c>
      <c r="BT23" s="644"/>
      <c r="BU23" s="644"/>
      <c r="BV23" s="644"/>
      <c r="BW23" s="644"/>
      <c r="BX23" s="644"/>
      <c r="BY23" s="644"/>
      <c r="BZ23" s="644"/>
      <c r="CA23" s="644"/>
      <c r="CB23" s="684"/>
      <c r="CD23" s="758" t="s">
        <v>212</v>
      </c>
      <c r="CE23" s="759"/>
      <c r="CF23" s="759"/>
      <c r="CG23" s="759"/>
      <c r="CH23" s="759"/>
      <c r="CI23" s="759"/>
      <c r="CJ23" s="759"/>
      <c r="CK23" s="759"/>
      <c r="CL23" s="759"/>
      <c r="CM23" s="759"/>
      <c r="CN23" s="759"/>
      <c r="CO23" s="759"/>
      <c r="CP23" s="759"/>
      <c r="CQ23" s="760"/>
      <c r="CR23" s="758" t="s">
        <v>275</v>
      </c>
      <c r="CS23" s="759"/>
      <c r="CT23" s="759"/>
      <c r="CU23" s="759"/>
      <c r="CV23" s="759"/>
      <c r="CW23" s="759"/>
      <c r="CX23" s="759"/>
      <c r="CY23" s="760"/>
      <c r="CZ23" s="758" t="s">
        <v>276</v>
      </c>
      <c r="DA23" s="759"/>
      <c r="DB23" s="759"/>
      <c r="DC23" s="760"/>
      <c r="DD23" s="758" t="s">
        <v>277</v>
      </c>
      <c r="DE23" s="759"/>
      <c r="DF23" s="759"/>
      <c r="DG23" s="759"/>
      <c r="DH23" s="759"/>
      <c r="DI23" s="759"/>
      <c r="DJ23" s="759"/>
      <c r="DK23" s="760"/>
      <c r="DL23" s="767" t="s">
        <v>278</v>
      </c>
      <c r="DM23" s="768"/>
      <c r="DN23" s="768"/>
      <c r="DO23" s="768"/>
      <c r="DP23" s="768"/>
      <c r="DQ23" s="768"/>
      <c r="DR23" s="768"/>
      <c r="DS23" s="768"/>
      <c r="DT23" s="768"/>
      <c r="DU23" s="768"/>
      <c r="DV23" s="769"/>
      <c r="DW23" s="758" t="s">
        <v>279</v>
      </c>
      <c r="DX23" s="759"/>
      <c r="DY23" s="759"/>
      <c r="DZ23" s="759"/>
      <c r="EA23" s="759"/>
      <c r="EB23" s="759"/>
      <c r="EC23" s="760"/>
    </row>
    <row r="24" spans="2:133" ht="11.25" customHeight="1">
      <c r="B24" s="638" t="s">
        <v>280</v>
      </c>
      <c r="C24" s="639"/>
      <c r="D24" s="639"/>
      <c r="E24" s="639"/>
      <c r="F24" s="639"/>
      <c r="G24" s="639"/>
      <c r="H24" s="639"/>
      <c r="I24" s="639"/>
      <c r="J24" s="639"/>
      <c r="K24" s="639"/>
      <c r="L24" s="639"/>
      <c r="M24" s="639"/>
      <c r="N24" s="639"/>
      <c r="O24" s="639"/>
      <c r="P24" s="639"/>
      <c r="Q24" s="640"/>
      <c r="R24" s="641">
        <v>47978</v>
      </c>
      <c r="S24" s="644"/>
      <c r="T24" s="644"/>
      <c r="U24" s="644"/>
      <c r="V24" s="644"/>
      <c r="W24" s="644"/>
      <c r="X24" s="644"/>
      <c r="Y24" s="645"/>
      <c r="Z24" s="703">
        <v>1.7</v>
      </c>
      <c r="AA24" s="703"/>
      <c r="AB24" s="703"/>
      <c r="AC24" s="703"/>
      <c r="AD24" s="704" t="s">
        <v>121</v>
      </c>
      <c r="AE24" s="704"/>
      <c r="AF24" s="704"/>
      <c r="AG24" s="704"/>
      <c r="AH24" s="704"/>
      <c r="AI24" s="704"/>
      <c r="AJ24" s="704"/>
      <c r="AK24" s="704"/>
      <c r="AL24" s="646" t="s">
        <v>121</v>
      </c>
      <c r="AM24" s="647"/>
      <c r="AN24" s="647"/>
      <c r="AO24" s="705"/>
      <c r="AP24" s="749" t="s">
        <v>281</v>
      </c>
      <c r="AQ24" s="756"/>
      <c r="AR24" s="756"/>
      <c r="AS24" s="756"/>
      <c r="AT24" s="756"/>
      <c r="AU24" s="756"/>
      <c r="AV24" s="756"/>
      <c r="AW24" s="756"/>
      <c r="AX24" s="756"/>
      <c r="AY24" s="756"/>
      <c r="AZ24" s="756"/>
      <c r="BA24" s="756"/>
      <c r="BB24" s="756"/>
      <c r="BC24" s="756"/>
      <c r="BD24" s="756"/>
      <c r="BE24" s="756"/>
      <c r="BF24" s="751"/>
      <c r="BG24" s="641" t="s">
        <v>121</v>
      </c>
      <c r="BH24" s="644"/>
      <c r="BI24" s="644"/>
      <c r="BJ24" s="644"/>
      <c r="BK24" s="644"/>
      <c r="BL24" s="644"/>
      <c r="BM24" s="644"/>
      <c r="BN24" s="645"/>
      <c r="BO24" s="703" t="s">
        <v>226</v>
      </c>
      <c r="BP24" s="703"/>
      <c r="BQ24" s="703"/>
      <c r="BR24" s="703"/>
      <c r="BS24" s="649" t="s">
        <v>269</v>
      </c>
      <c r="BT24" s="644"/>
      <c r="BU24" s="644"/>
      <c r="BV24" s="644"/>
      <c r="BW24" s="644"/>
      <c r="BX24" s="644"/>
      <c r="BY24" s="644"/>
      <c r="BZ24" s="644"/>
      <c r="CA24" s="644"/>
      <c r="CB24" s="684"/>
      <c r="CD24" s="712" t="s">
        <v>282</v>
      </c>
      <c r="CE24" s="713"/>
      <c r="CF24" s="713"/>
      <c r="CG24" s="713"/>
      <c r="CH24" s="713"/>
      <c r="CI24" s="713"/>
      <c r="CJ24" s="713"/>
      <c r="CK24" s="713"/>
      <c r="CL24" s="713"/>
      <c r="CM24" s="713"/>
      <c r="CN24" s="713"/>
      <c r="CO24" s="713"/>
      <c r="CP24" s="713"/>
      <c r="CQ24" s="714"/>
      <c r="CR24" s="706">
        <v>763552</v>
      </c>
      <c r="CS24" s="707"/>
      <c r="CT24" s="707"/>
      <c r="CU24" s="707"/>
      <c r="CV24" s="707"/>
      <c r="CW24" s="707"/>
      <c r="CX24" s="707"/>
      <c r="CY24" s="753"/>
      <c r="CZ24" s="754">
        <v>27.7</v>
      </c>
      <c r="DA24" s="723"/>
      <c r="DB24" s="723"/>
      <c r="DC24" s="757"/>
      <c r="DD24" s="752">
        <v>598367</v>
      </c>
      <c r="DE24" s="707"/>
      <c r="DF24" s="707"/>
      <c r="DG24" s="707"/>
      <c r="DH24" s="707"/>
      <c r="DI24" s="707"/>
      <c r="DJ24" s="707"/>
      <c r="DK24" s="753"/>
      <c r="DL24" s="752">
        <v>574405</v>
      </c>
      <c r="DM24" s="707"/>
      <c r="DN24" s="707"/>
      <c r="DO24" s="707"/>
      <c r="DP24" s="707"/>
      <c r="DQ24" s="707"/>
      <c r="DR24" s="707"/>
      <c r="DS24" s="707"/>
      <c r="DT24" s="707"/>
      <c r="DU24" s="707"/>
      <c r="DV24" s="753"/>
      <c r="DW24" s="754">
        <v>39.799999999999997</v>
      </c>
      <c r="DX24" s="723"/>
      <c r="DY24" s="723"/>
      <c r="DZ24" s="723"/>
      <c r="EA24" s="723"/>
      <c r="EB24" s="723"/>
      <c r="EC24" s="755"/>
    </row>
    <row r="25" spans="2:133" ht="11.25" customHeight="1">
      <c r="B25" s="638" t="s">
        <v>283</v>
      </c>
      <c r="C25" s="639"/>
      <c r="D25" s="639"/>
      <c r="E25" s="639"/>
      <c r="F25" s="639"/>
      <c r="G25" s="639"/>
      <c r="H25" s="639"/>
      <c r="I25" s="639"/>
      <c r="J25" s="639"/>
      <c r="K25" s="639"/>
      <c r="L25" s="639"/>
      <c r="M25" s="639"/>
      <c r="N25" s="639"/>
      <c r="O25" s="639"/>
      <c r="P25" s="639"/>
      <c r="Q25" s="640"/>
      <c r="R25" s="641">
        <v>44696</v>
      </c>
      <c r="S25" s="644"/>
      <c r="T25" s="644"/>
      <c r="U25" s="644"/>
      <c r="V25" s="644"/>
      <c r="W25" s="644"/>
      <c r="X25" s="644"/>
      <c r="Y25" s="645"/>
      <c r="Z25" s="703">
        <v>1.6</v>
      </c>
      <c r="AA25" s="703"/>
      <c r="AB25" s="703"/>
      <c r="AC25" s="703"/>
      <c r="AD25" s="704">
        <v>1153</v>
      </c>
      <c r="AE25" s="704"/>
      <c r="AF25" s="704"/>
      <c r="AG25" s="704"/>
      <c r="AH25" s="704"/>
      <c r="AI25" s="704"/>
      <c r="AJ25" s="704"/>
      <c r="AK25" s="704"/>
      <c r="AL25" s="646">
        <v>0.1</v>
      </c>
      <c r="AM25" s="647"/>
      <c r="AN25" s="647"/>
      <c r="AO25" s="705"/>
      <c r="AP25" s="749" t="s">
        <v>284</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121</v>
      </c>
      <c r="BP25" s="703"/>
      <c r="BQ25" s="703"/>
      <c r="BR25" s="703"/>
      <c r="BS25" s="649" t="s">
        <v>130</v>
      </c>
      <c r="BT25" s="644"/>
      <c r="BU25" s="644"/>
      <c r="BV25" s="644"/>
      <c r="BW25" s="644"/>
      <c r="BX25" s="644"/>
      <c r="BY25" s="644"/>
      <c r="BZ25" s="644"/>
      <c r="CA25" s="644"/>
      <c r="CB25" s="684"/>
      <c r="CD25" s="685" t="s">
        <v>285</v>
      </c>
      <c r="CE25" s="682"/>
      <c r="CF25" s="682"/>
      <c r="CG25" s="682"/>
      <c r="CH25" s="682"/>
      <c r="CI25" s="682"/>
      <c r="CJ25" s="682"/>
      <c r="CK25" s="682"/>
      <c r="CL25" s="682"/>
      <c r="CM25" s="682"/>
      <c r="CN25" s="682"/>
      <c r="CO25" s="682"/>
      <c r="CP25" s="682"/>
      <c r="CQ25" s="683"/>
      <c r="CR25" s="641">
        <v>411293</v>
      </c>
      <c r="CS25" s="642"/>
      <c r="CT25" s="642"/>
      <c r="CU25" s="642"/>
      <c r="CV25" s="642"/>
      <c r="CW25" s="642"/>
      <c r="CX25" s="642"/>
      <c r="CY25" s="643"/>
      <c r="CZ25" s="646">
        <v>14.9</v>
      </c>
      <c r="DA25" s="675"/>
      <c r="DB25" s="675"/>
      <c r="DC25" s="676"/>
      <c r="DD25" s="649">
        <v>303957</v>
      </c>
      <c r="DE25" s="642"/>
      <c r="DF25" s="642"/>
      <c r="DG25" s="642"/>
      <c r="DH25" s="642"/>
      <c r="DI25" s="642"/>
      <c r="DJ25" s="642"/>
      <c r="DK25" s="643"/>
      <c r="DL25" s="649">
        <v>280732</v>
      </c>
      <c r="DM25" s="642"/>
      <c r="DN25" s="642"/>
      <c r="DO25" s="642"/>
      <c r="DP25" s="642"/>
      <c r="DQ25" s="642"/>
      <c r="DR25" s="642"/>
      <c r="DS25" s="642"/>
      <c r="DT25" s="642"/>
      <c r="DU25" s="642"/>
      <c r="DV25" s="643"/>
      <c r="DW25" s="646">
        <v>19.5</v>
      </c>
      <c r="DX25" s="675"/>
      <c r="DY25" s="675"/>
      <c r="DZ25" s="675"/>
      <c r="EA25" s="675"/>
      <c r="EB25" s="675"/>
      <c r="EC25" s="677"/>
    </row>
    <row r="26" spans="2:133" ht="11.25" customHeight="1">
      <c r="B26" s="638" t="s">
        <v>286</v>
      </c>
      <c r="C26" s="639"/>
      <c r="D26" s="639"/>
      <c r="E26" s="639"/>
      <c r="F26" s="639"/>
      <c r="G26" s="639"/>
      <c r="H26" s="639"/>
      <c r="I26" s="639"/>
      <c r="J26" s="639"/>
      <c r="K26" s="639"/>
      <c r="L26" s="639"/>
      <c r="M26" s="639"/>
      <c r="N26" s="639"/>
      <c r="O26" s="639"/>
      <c r="P26" s="639"/>
      <c r="Q26" s="640"/>
      <c r="R26" s="641">
        <v>8027</v>
      </c>
      <c r="S26" s="644"/>
      <c r="T26" s="644"/>
      <c r="U26" s="644"/>
      <c r="V26" s="644"/>
      <c r="W26" s="644"/>
      <c r="X26" s="644"/>
      <c r="Y26" s="645"/>
      <c r="Z26" s="703">
        <v>0.3</v>
      </c>
      <c r="AA26" s="703"/>
      <c r="AB26" s="703"/>
      <c r="AC26" s="703"/>
      <c r="AD26" s="704" t="s">
        <v>226</v>
      </c>
      <c r="AE26" s="704"/>
      <c r="AF26" s="704"/>
      <c r="AG26" s="704"/>
      <c r="AH26" s="704"/>
      <c r="AI26" s="704"/>
      <c r="AJ26" s="704"/>
      <c r="AK26" s="704"/>
      <c r="AL26" s="646" t="s">
        <v>121</v>
      </c>
      <c r="AM26" s="647"/>
      <c r="AN26" s="647"/>
      <c r="AO26" s="705"/>
      <c r="AP26" s="749" t="s">
        <v>287</v>
      </c>
      <c r="AQ26" s="750"/>
      <c r="AR26" s="750"/>
      <c r="AS26" s="750"/>
      <c r="AT26" s="750"/>
      <c r="AU26" s="750"/>
      <c r="AV26" s="750"/>
      <c r="AW26" s="750"/>
      <c r="AX26" s="750"/>
      <c r="AY26" s="750"/>
      <c r="AZ26" s="750"/>
      <c r="BA26" s="750"/>
      <c r="BB26" s="750"/>
      <c r="BC26" s="750"/>
      <c r="BD26" s="750"/>
      <c r="BE26" s="750"/>
      <c r="BF26" s="751"/>
      <c r="BG26" s="641" t="s">
        <v>121</v>
      </c>
      <c r="BH26" s="644"/>
      <c r="BI26" s="644"/>
      <c r="BJ26" s="644"/>
      <c r="BK26" s="644"/>
      <c r="BL26" s="644"/>
      <c r="BM26" s="644"/>
      <c r="BN26" s="645"/>
      <c r="BO26" s="703" t="s">
        <v>121</v>
      </c>
      <c r="BP26" s="703"/>
      <c r="BQ26" s="703"/>
      <c r="BR26" s="703"/>
      <c r="BS26" s="649" t="s">
        <v>121</v>
      </c>
      <c r="BT26" s="644"/>
      <c r="BU26" s="644"/>
      <c r="BV26" s="644"/>
      <c r="BW26" s="644"/>
      <c r="BX26" s="644"/>
      <c r="BY26" s="644"/>
      <c r="BZ26" s="644"/>
      <c r="CA26" s="644"/>
      <c r="CB26" s="684"/>
      <c r="CD26" s="685" t="s">
        <v>288</v>
      </c>
      <c r="CE26" s="682"/>
      <c r="CF26" s="682"/>
      <c r="CG26" s="682"/>
      <c r="CH26" s="682"/>
      <c r="CI26" s="682"/>
      <c r="CJ26" s="682"/>
      <c r="CK26" s="682"/>
      <c r="CL26" s="682"/>
      <c r="CM26" s="682"/>
      <c r="CN26" s="682"/>
      <c r="CO26" s="682"/>
      <c r="CP26" s="682"/>
      <c r="CQ26" s="683"/>
      <c r="CR26" s="641">
        <v>205765</v>
      </c>
      <c r="CS26" s="644"/>
      <c r="CT26" s="644"/>
      <c r="CU26" s="644"/>
      <c r="CV26" s="644"/>
      <c r="CW26" s="644"/>
      <c r="CX26" s="644"/>
      <c r="CY26" s="645"/>
      <c r="CZ26" s="646">
        <v>7.5</v>
      </c>
      <c r="DA26" s="675"/>
      <c r="DB26" s="675"/>
      <c r="DC26" s="676"/>
      <c r="DD26" s="649">
        <v>145210</v>
      </c>
      <c r="DE26" s="644"/>
      <c r="DF26" s="644"/>
      <c r="DG26" s="644"/>
      <c r="DH26" s="644"/>
      <c r="DI26" s="644"/>
      <c r="DJ26" s="644"/>
      <c r="DK26" s="645"/>
      <c r="DL26" s="649" t="s">
        <v>121</v>
      </c>
      <c r="DM26" s="644"/>
      <c r="DN26" s="644"/>
      <c r="DO26" s="644"/>
      <c r="DP26" s="644"/>
      <c r="DQ26" s="644"/>
      <c r="DR26" s="644"/>
      <c r="DS26" s="644"/>
      <c r="DT26" s="644"/>
      <c r="DU26" s="644"/>
      <c r="DV26" s="645"/>
      <c r="DW26" s="646" t="s">
        <v>121</v>
      </c>
      <c r="DX26" s="675"/>
      <c r="DY26" s="675"/>
      <c r="DZ26" s="675"/>
      <c r="EA26" s="675"/>
      <c r="EB26" s="675"/>
      <c r="EC26" s="677"/>
    </row>
    <row r="27" spans="2:133" ht="11.25" customHeight="1">
      <c r="B27" s="638" t="s">
        <v>289</v>
      </c>
      <c r="C27" s="639"/>
      <c r="D27" s="639"/>
      <c r="E27" s="639"/>
      <c r="F27" s="639"/>
      <c r="G27" s="639"/>
      <c r="H27" s="639"/>
      <c r="I27" s="639"/>
      <c r="J27" s="639"/>
      <c r="K27" s="639"/>
      <c r="L27" s="639"/>
      <c r="M27" s="639"/>
      <c r="N27" s="639"/>
      <c r="O27" s="639"/>
      <c r="P27" s="639"/>
      <c r="Q27" s="640"/>
      <c r="R27" s="641">
        <v>110796</v>
      </c>
      <c r="S27" s="644"/>
      <c r="T27" s="644"/>
      <c r="U27" s="644"/>
      <c r="V27" s="644"/>
      <c r="W27" s="644"/>
      <c r="X27" s="644"/>
      <c r="Y27" s="645"/>
      <c r="Z27" s="703">
        <v>3.9</v>
      </c>
      <c r="AA27" s="703"/>
      <c r="AB27" s="703"/>
      <c r="AC27" s="703"/>
      <c r="AD27" s="704" t="s">
        <v>269</v>
      </c>
      <c r="AE27" s="704"/>
      <c r="AF27" s="704"/>
      <c r="AG27" s="704"/>
      <c r="AH27" s="704"/>
      <c r="AI27" s="704"/>
      <c r="AJ27" s="704"/>
      <c r="AK27" s="704"/>
      <c r="AL27" s="646" t="s">
        <v>121</v>
      </c>
      <c r="AM27" s="647"/>
      <c r="AN27" s="647"/>
      <c r="AO27" s="705"/>
      <c r="AP27" s="638" t="s">
        <v>290</v>
      </c>
      <c r="AQ27" s="639"/>
      <c r="AR27" s="639"/>
      <c r="AS27" s="639"/>
      <c r="AT27" s="639"/>
      <c r="AU27" s="639"/>
      <c r="AV27" s="639"/>
      <c r="AW27" s="639"/>
      <c r="AX27" s="639"/>
      <c r="AY27" s="639"/>
      <c r="AZ27" s="639"/>
      <c r="BA27" s="639"/>
      <c r="BB27" s="639"/>
      <c r="BC27" s="639"/>
      <c r="BD27" s="639"/>
      <c r="BE27" s="639"/>
      <c r="BF27" s="640"/>
      <c r="BG27" s="641">
        <v>261038</v>
      </c>
      <c r="BH27" s="644"/>
      <c r="BI27" s="644"/>
      <c r="BJ27" s="644"/>
      <c r="BK27" s="644"/>
      <c r="BL27" s="644"/>
      <c r="BM27" s="644"/>
      <c r="BN27" s="645"/>
      <c r="BO27" s="703">
        <v>100</v>
      </c>
      <c r="BP27" s="703"/>
      <c r="BQ27" s="703"/>
      <c r="BR27" s="703"/>
      <c r="BS27" s="649" t="s">
        <v>121</v>
      </c>
      <c r="BT27" s="644"/>
      <c r="BU27" s="644"/>
      <c r="BV27" s="644"/>
      <c r="BW27" s="644"/>
      <c r="BX27" s="644"/>
      <c r="BY27" s="644"/>
      <c r="BZ27" s="644"/>
      <c r="CA27" s="644"/>
      <c r="CB27" s="684"/>
      <c r="CD27" s="685" t="s">
        <v>291</v>
      </c>
      <c r="CE27" s="682"/>
      <c r="CF27" s="682"/>
      <c r="CG27" s="682"/>
      <c r="CH27" s="682"/>
      <c r="CI27" s="682"/>
      <c r="CJ27" s="682"/>
      <c r="CK27" s="682"/>
      <c r="CL27" s="682"/>
      <c r="CM27" s="682"/>
      <c r="CN27" s="682"/>
      <c r="CO27" s="682"/>
      <c r="CP27" s="682"/>
      <c r="CQ27" s="683"/>
      <c r="CR27" s="641">
        <v>58869</v>
      </c>
      <c r="CS27" s="642"/>
      <c r="CT27" s="642"/>
      <c r="CU27" s="642"/>
      <c r="CV27" s="642"/>
      <c r="CW27" s="642"/>
      <c r="CX27" s="642"/>
      <c r="CY27" s="643"/>
      <c r="CZ27" s="646">
        <v>2.1</v>
      </c>
      <c r="DA27" s="675"/>
      <c r="DB27" s="675"/>
      <c r="DC27" s="676"/>
      <c r="DD27" s="649">
        <v>13952</v>
      </c>
      <c r="DE27" s="642"/>
      <c r="DF27" s="642"/>
      <c r="DG27" s="642"/>
      <c r="DH27" s="642"/>
      <c r="DI27" s="642"/>
      <c r="DJ27" s="642"/>
      <c r="DK27" s="643"/>
      <c r="DL27" s="649">
        <v>13215</v>
      </c>
      <c r="DM27" s="642"/>
      <c r="DN27" s="642"/>
      <c r="DO27" s="642"/>
      <c r="DP27" s="642"/>
      <c r="DQ27" s="642"/>
      <c r="DR27" s="642"/>
      <c r="DS27" s="642"/>
      <c r="DT27" s="642"/>
      <c r="DU27" s="642"/>
      <c r="DV27" s="643"/>
      <c r="DW27" s="646">
        <v>0.9</v>
      </c>
      <c r="DX27" s="675"/>
      <c r="DY27" s="675"/>
      <c r="DZ27" s="675"/>
      <c r="EA27" s="675"/>
      <c r="EB27" s="675"/>
      <c r="EC27" s="677"/>
    </row>
    <row r="28" spans="2:133" ht="11.25" customHeight="1">
      <c r="B28" s="746" t="s">
        <v>292</v>
      </c>
      <c r="C28" s="747"/>
      <c r="D28" s="747"/>
      <c r="E28" s="747"/>
      <c r="F28" s="747"/>
      <c r="G28" s="747"/>
      <c r="H28" s="747"/>
      <c r="I28" s="747"/>
      <c r="J28" s="747"/>
      <c r="K28" s="747"/>
      <c r="L28" s="747"/>
      <c r="M28" s="747"/>
      <c r="N28" s="747"/>
      <c r="O28" s="747"/>
      <c r="P28" s="747"/>
      <c r="Q28" s="748"/>
      <c r="R28" s="641" t="s">
        <v>226</v>
      </c>
      <c r="S28" s="644"/>
      <c r="T28" s="644"/>
      <c r="U28" s="644"/>
      <c r="V28" s="644"/>
      <c r="W28" s="644"/>
      <c r="X28" s="644"/>
      <c r="Y28" s="645"/>
      <c r="Z28" s="703" t="s">
        <v>121</v>
      </c>
      <c r="AA28" s="703"/>
      <c r="AB28" s="703"/>
      <c r="AC28" s="703"/>
      <c r="AD28" s="704" t="s">
        <v>226</v>
      </c>
      <c r="AE28" s="704"/>
      <c r="AF28" s="704"/>
      <c r="AG28" s="704"/>
      <c r="AH28" s="704"/>
      <c r="AI28" s="704"/>
      <c r="AJ28" s="704"/>
      <c r="AK28" s="704"/>
      <c r="AL28" s="646" t="s">
        <v>226</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293</v>
      </c>
      <c r="CE28" s="682"/>
      <c r="CF28" s="682"/>
      <c r="CG28" s="682"/>
      <c r="CH28" s="682"/>
      <c r="CI28" s="682"/>
      <c r="CJ28" s="682"/>
      <c r="CK28" s="682"/>
      <c r="CL28" s="682"/>
      <c r="CM28" s="682"/>
      <c r="CN28" s="682"/>
      <c r="CO28" s="682"/>
      <c r="CP28" s="682"/>
      <c r="CQ28" s="683"/>
      <c r="CR28" s="641">
        <v>293390</v>
      </c>
      <c r="CS28" s="644"/>
      <c r="CT28" s="644"/>
      <c r="CU28" s="644"/>
      <c r="CV28" s="644"/>
      <c r="CW28" s="644"/>
      <c r="CX28" s="644"/>
      <c r="CY28" s="645"/>
      <c r="CZ28" s="646">
        <v>10.6</v>
      </c>
      <c r="DA28" s="675"/>
      <c r="DB28" s="675"/>
      <c r="DC28" s="676"/>
      <c r="DD28" s="649">
        <v>280458</v>
      </c>
      <c r="DE28" s="644"/>
      <c r="DF28" s="644"/>
      <c r="DG28" s="644"/>
      <c r="DH28" s="644"/>
      <c r="DI28" s="644"/>
      <c r="DJ28" s="644"/>
      <c r="DK28" s="645"/>
      <c r="DL28" s="649">
        <v>280458</v>
      </c>
      <c r="DM28" s="644"/>
      <c r="DN28" s="644"/>
      <c r="DO28" s="644"/>
      <c r="DP28" s="644"/>
      <c r="DQ28" s="644"/>
      <c r="DR28" s="644"/>
      <c r="DS28" s="644"/>
      <c r="DT28" s="644"/>
      <c r="DU28" s="644"/>
      <c r="DV28" s="645"/>
      <c r="DW28" s="646">
        <v>19.399999999999999</v>
      </c>
      <c r="DX28" s="675"/>
      <c r="DY28" s="675"/>
      <c r="DZ28" s="675"/>
      <c r="EA28" s="675"/>
      <c r="EB28" s="675"/>
      <c r="EC28" s="677"/>
    </row>
    <row r="29" spans="2:133" ht="11.25" customHeight="1">
      <c r="B29" s="638" t="s">
        <v>294</v>
      </c>
      <c r="C29" s="639"/>
      <c r="D29" s="639"/>
      <c r="E29" s="639"/>
      <c r="F29" s="639"/>
      <c r="G29" s="639"/>
      <c r="H29" s="639"/>
      <c r="I29" s="639"/>
      <c r="J29" s="639"/>
      <c r="K29" s="639"/>
      <c r="L29" s="639"/>
      <c r="M29" s="639"/>
      <c r="N29" s="639"/>
      <c r="O29" s="639"/>
      <c r="P29" s="639"/>
      <c r="Q29" s="640"/>
      <c r="R29" s="641">
        <v>122579</v>
      </c>
      <c r="S29" s="644"/>
      <c r="T29" s="644"/>
      <c r="U29" s="644"/>
      <c r="V29" s="644"/>
      <c r="W29" s="644"/>
      <c r="X29" s="644"/>
      <c r="Y29" s="645"/>
      <c r="Z29" s="703">
        <v>4.3</v>
      </c>
      <c r="AA29" s="703"/>
      <c r="AB29" s="703"/>
      <c r="AC29" s="703"/>
      <c r="AD29" s="704" t="s">
        <v>121</v>
      </c>
      <c r="AE29" s="704"/>
      <c r="AF29" s="704"/>
      <c r="AG29" s="704"/>
      <c r="AH29" s="704"/>
      <c r="AI29" s="704"/>
      <c r="AJ29" s="704"/>
      <c r="AK29" s="704"/>
      <c r="AL29" s="646" t="s">
        <v>226</v>
      </c>
      <c r="AM29" s="647"/>
      <c r="AN29" s="647"/>
      <c r="AO29" s="705"/>
      <c r="AP29" s="715" t="s">
        <v>212</v>
      </c>
      <c r="AQ29" s="716"/>
      <c r="AR29" s="716"/>
      <c r="AS29" s="716"/>
      <c r="AT29" s="716"/>
      <c r="AU29" s="716"/>
      <c r="AV29" s="716"/>
      <c r="AW29" s="716"/>
      <c r="AX29" s="716"/>
      <c r="AY29" s="716"/>
      <c r="AZ29" s="716"/>
      <c r="BA29" s="716"/>
      <c r="BB29" s="716"/>
      <c r="BC29" s="716"/>
      <c r="BD29" s="716"/>
      <c r="BE29" s="716"/>
      <c r="BF29" s="717"/>
      <c r="BG29" s="715" t="s">
        <v>295</v>
      </c>
      <c r="BH29" s="743"/>
      <c r="BI29" s="743"/>
      <c r="BJ29" s="743"/>
      <c r="BK29" s="743"/>
      <c r="BL29" s="743"/>
      <c r="BM29" s="743"/>
      <c r="BN29" s="743"/>
      <c r="BO29" s="743"/>
      <c r="BP29" s="743"/>
      <c r="BQ29" s="744"/>
      <c r="BR29" s="715" t="s">
        <v>296</v>
      </c>
      <c r="BS29" s="743"/>
      <c r="BT29" s="743"/>
      <c r="BU29" s="743"/>
      <c r="BV29" s="743"/>
      <c r="BW29" s="743"/>
      <c r="BX29" s="743"/>
      <c r="BY29" s="743"/>
      <c r="BZ29" s="743"/>
      <c r="CA29" s="743"/>
      <c r="CB29" s="744"/>
      <c r="CD29" s="725" t="s">
        <v>297</v>
      </c>
      <c r="CE29" s="726"/>
      <c r="CF29" s="685" t="s">
        <v>298</v>
      </c>
      <c r="CG29" s="682"/>
      <c r="CH29" s="682"/>
      <c r="CI29" s="682"/>
      <c r="CJ29" s="682"/>
      <c r="CK29" s="682"/>
      <c r="CL29" s="682"/>
      <c r="CM29" s="682"/>
      <c r="CN29" s="682"/>
      <c r="CO29" s="682"/>
      <c r="CP29" s="682"/>
      <c r="CQ29" s="683"/>
      <c r="CR29" s="641">
        <v>293388</v>
      </c>
      <c r="CS29" s="642"/>
      <c r="CT29" s="642"/>
      <c r="CU29" s="642"/>
      <c r="CV29" s="642"/>
      <c r="CW29" s="642"/>
      <c r="CX29" s="642"/>
      <c r="CY29" s="643"/>
      <c r="CZ29" s="646">
        <v>10.6</v>
      </c>
      <c r="DA29" s="675"/>
      <c r="DB29" s="675"/>
      <c r="DC29" s="676"/>
      <c r="DD29" s="649">
        <v>280456</v>
      </c>
      <c r="DE29" s="642"/>
      <c r="DF29" s="642"/>
      <c r="DG29" s="642"/>
      <c r="DH29" s="642"/>
      <c r="DI29" s="642"/>
      <c r="DJ29" s="642"/>
      <c r="DK29" s="643"/>
      <c r="DL29" s="649">
        <v>280456</v>
      </c>
      <c r="DM29" s="642"/>
      <c r="DN29" s="642"/>
      <c r="DO29" s="642"/>
      <c r="DP29" s="642"/>
      <c r="DQ29" s="642"/>
      <c r="DR29" s="642"/>
      <c r="DS29" s="642"/>
      <c r="DT29" s="642"/>
      <c r="DU29" s="642"/>
      <c r="DV29" s="643"/>
      <c r="DW29" s="646">
        <v>19.399999999999999</v>
      </c>
      <c r="DX29" s="675"/>
      <c r="DY29" s="675"/>
      <c r="DZ29" s="675"/>
      <c r="EA29" s="675"/>
      <c r="EB29" s="675"/>
      <c r="EC29" s="677"/>
    </row>
    <row r="30" spans="2:133" ht="11.25" customHeight="1">
      <c r="B30" s="638" t="s">
        <v>299</v>
      </c>
      <c r="C30" s="639"/>
      <c r="D30" s="639"/>
      <c r="E30" s="639"/>
      <c r="F30" s="639"/>
      <c r="G30" s="639"/>
      <c r="H30" s="639"/>
      <c r="I30" s="639"/>
      <c r="J30" s="639"/>
      <c r="K30" s="639"/>
      <c r="L30" s="639"/>
      <c r="M30" s="639"/>
      <c r="N30" s="639"/>
      <c r="O30" s="639"/>
      <c r="P30" s="639"/>
      <c r="Q30" s="640"/>
      <c r="R30" s="641">
        <v>36409</v>
      </c>
      <c r="S30" s="644"/>
      <c r="T30" s="644"/>
      <c r="U30" s="644"/>
      <c r="V30" s="644"/>
      <c r="W30" s="644"/>
      <c r="X30" s="644"/>
      <c r="Y30" s="645"/>
      <c r="Z30" s="703">
        <v>1.3</v>
      </c>
      <c r="AA30" s="703"/>
      <c r="AB30" s="703"/>
      <c r="AC30" s="703"/>
      <c r="AD30" s="704" t="s">
        <v>121</v>
      </c>
      <c r="AE30" s="704"/>
      <c r="AF30" s="704"/>
      <c r="AG30" s="704"/>
      <c r="AH30" s="704"/>
      <c r="AI30" s="704"/>
      <c r="AJ30" s="704"/>
      <c r="AK30" s="704"/>
      <c r="AL30" s="646" t="s">
        <v>121</v>
      </c>
      <c r="AM30" s="647"/>
      <c r="AN30" s="647"/>
      <c r="AO30" s="705"/>
      <c r="AP30" s="731" t="s">
        <v>300</v>
      </c>
      <c r="AQ30" s="732"/>
      <c r="AR30" s="732"/>
      <c r="AS30" s="732"/>
      <c r="AT30" s="737" t="s">
        <v>301</v>
      </c>
      <c r="AU30" s="210"/>
      <c r="AV30" s="210"/>
      <c r="AW30" s="210"/>
      <c r="AX30" s="740" t="s">
        <v>178</v>
      </c>
      <c r="AY30" s="741"/>
      <c r="AZ30" s="741"/>
      <c r="BA30" s="741"/>
      <c r="BB30" s="741"/>
      <c r="BC30" s="741"/>
      <c r="BD30" s="741"/>
      <c r="BE30" s="741"/>
      <c r="BF30" s="742"/>
      <c r="BG30" s="721">
        <v>99.3</v>
      </c>
      <c r="BH30" s="722"/>
      <c r="BI30" s="722"/>
      <c r="BJ30" s="722"/>
      <c r="BK30" s="722"/>
      <c r="BL30" s="722"/>
      <c r="BM30" s="723">
        <v>97.4</v>
      </c>
      <c r="BN30" s="722"/>
      <c r="BO30" s="722"/>
      <c r="BP30" s="722"/>
      <c r="BQ30" s="724"/>
      <c r="BR30" s="721">
        <v>99.3</v>
      </c>
      <c r="BS30" s="722"/>
      <c r="BT30" s="722"/>
      <c r="BU30" s="722"/>
      <c r="BV30" s="722"/>
      <c r="BW30" s="722"/>
      <c r="BX30" s="723">
        <v>97.1</v>
      </c>
      <c r="BY30" s="722"/>
      <c r="BZ30" s="722"/>
      <c r="CA30" s="722"/>
      <c r="CB30" s="724"/>
      <c r="CD30" s="727"/>
      <c r="CE30" s="728"/>
      <c r="CF30" s="685" t="s">
        <v>302</v>
      </c>
      <c r="CG30" s="682"/>
      <c r="CH30" s="682"/>
      <c r="CI30" s="682"/>
      <c r="CJ30" s="682"/>
      <c r="CK30" s="682"/>
      <c r="CL30" s="682"/>
      <c r="CM30" s="682"/>
      <c r="CN30" s="682"/>
      <c r="CO30" s="682"/>
      <c r="CP30" s="682"/>
      <c r="CQ30" s="683"/>
      <c r="CR30" s="641">
        <v>273390</v>
      </c>
      <c r="CS30" s="644"/>
      <c r="CT30" s="644"/>
      <c r="CU30" s="644"/>
      <c r="CV30" s="644"/>
      <c r="CW30" s="644"/>
      <c r="CX30" s="644"/>
      <c r="CY30" s="645"/>
      <c r="CZ30" s="646">
        <v>9.9</v>
      </c>
      <c r="DA30" s="675"/>
      <c r="DB30" s="675"/>
      <c r="DC30" s="676"/>
      <c r="DD30" s="649">
        <v>260458</v>
      </c>
      <c r="DE30" s="644"/>
      <c r="DF30" s="644"/>
      <c r="DG30" s="644"/>
      <c r="DH30" s="644"/>
      <c r="DI30" s="644"/>
      <c r="DJ30" s="644"/>
      <c r="DK30" s="645"/>
      <c r="DL30" s="649">
        <v>260458</v>
      </c>
      <c r="DM30" s="644"/>
      <c r="DN30" s="644"/>
      <c r="DO30" s="644"/>
      <c r="DP30" s="644"/>
      <c r="DQ30" s="644"/>
      <c r="DR30" s="644"/>
      <c r="DS30" s="644"/>
      <c r="DT30" s="644"/>
      <c r="DU30" s="644"/>
      <c r="DV30" s="645"/>
      <c r="DW30" s="646">
        <v>18</v>
      </c>
      <c r="DX30" s="675"/>
      <c r="DY30" s="675"/>
      <c r="DZ30" s="675"/>
      <c r="EA30" s="675"/>
      <c r="EB30" s="675"/>
      <c r="EC30" s="677"/>
    </row>
    <row r="31" spans="2:133" ht="11.25" customHeight="1">
      <c r="B31" s="638" t="s">
        <v>303</v>
      </c>
      <c r="C31" s="639"/>
      <c r="D31" s="639"/>
      <c r="E31" s="639"/>
      <c r="F31" s="639"/>
      <c r="G31" s="639"/>
      <c r="H31" s="639"/>
      <c r="I31" s="639"/>
      <c r="J31" s="639"/>
      <c r="K31" s="639"/>
      <c r="L31" s="639"/>
      <c r="M31" s="639"/>
      <c r="N31" s="639"/>
      <c r="O31" s="639"/>
      <c r="P31" s="639"/>
      <c r="Q31" s="640"/>
      <c r="R31" s="641">
        <v>350315</v>
      </c>
      <c r="S31" s="644"/>
      <c r="T31" s="644"/>
      <c r="U31" s="644"/>
      <c r="V31" s="644"/>
      <c r="W31" s="644"/>
      <c r="X31" s="644"/>
      <c r="Y31" s="645"/>
      <c r="Z31" s="703">
        <v>12.3</v>
      </c>
      <c r="AA31" s="703"/>
      <c r="AB31" s="703"/>
      <c r="AC31" s="703"/>
      <c r="AD31" s="704" t="s">
        <v>226</v>
      </c>
      <c r="AE31" s="704"/>
      <c r="AF31" s="704"/>
      <c r="AG31" s="704"/>
      <c r="AH31" s="704"/>
      <c r="AI31" s="704"/>
      <c r="AJ31" s="704"/>
      <c r="AK31" s="704"/>
      <c r="AL31" s="646" t="s">
        <v>121</v>
      </c>
      <c r="AM31" s="647"/>
      <c r="AN31" s="647"/>
      <c r="AO31" s="705"/>
      <c r="AP31" s="733"/>
      <c r="AQ31" s="734"/>
      <c r="AR31" s="734"/>
      <c r="AS31" s="734"/>
      <c r="AT31" s="738"/>
      <c r="AU31" s="209" t="s">
        <v>304</v>
      </c>
      <c r="AV31" s="209"/>
      <c r="AW31" s="209"/>
      <c r="AX31" s="638" t="s">
        <v>305</v>
      </c>
      <c r="AY31" s="639"/>
      <c r="AZ31" s="639"/>
      <c r="BA31" s="639"/>
      <c r="BB31" s="639"/>
      <c r="BC31" s="639"/>
      <c r="BD31" s="639"/>
      <c r="BE31" s="639"/>
      <c r="BF31" s="640"/>
      <c r="BG31" s="719">
        <v>99.4</v>
      </c>
      <c r="BH31" s="642"/>
      <c r="BI31" s="642"/>
      <c r="BJ31" s="642"/>
      <c r="BK31" s="642"/>
      <c r="BL31" s="642"/>
      <c r="BM31" s="647">
        <v>98.1</v>
      </c>
      <c r="BN31" s="720"/>
      <c r="BO31" s="720"/>
      <c r="BP31" s="720"/>
      <c r="BQ31" s="681"/>
      <c r="BR31" s="719">
        <v>99.5</v>
      </c>
      <c r="BS31" s="642"/>
      <c r="BT31" s="642"/>
      <c r="BU31" s="642"/>
      <c r="BV31" s="642"/>
      <c r="BW31" s="642"/>
      <c r="BX31" s="647">
        <v>97.6</v>
      </c>
      <c r="BY31" s="720"/>
      <c r="BZ31" s="720"/>
      <c r="CA31" s="720"/>
      <c r="CB31" s="681"/>
      <c r="CD31" s="727"/>
      <c r="CE31" s="728"/>
      <c r="CF31" s="685" t="s">
        <v>306</v>
      </c>
      <c r="CG31" s="682"/>
      <c r="CH31" s="682"/>
      <c r="CI31" s="682"/>
      <c r="CJ31" s="682"/>
      <c r="CK31" s="682"/>
      <c r="CL31" s="682"/>
      <c r="CM31" s="682"/>
      <c r="CN31" s="682"/>
      <c r="CO31" s="682"/>
      <c r="CP31" s="682"/>
      <c r="CQ31" s="683"/>
      <c r="CR31" s="641">
        <v>19998</v>
      </c>
      <c r="CS31" s="642"/>
      <c r="CT31" s="642"/>
      <c r="CU31" s="642"/>
      <c r="CV31" s="642"/>
      <c r="CW31" s="642"/>
      <c r="CX31" s="642"/>
      <c r="CY31" s="643"/>
      <c r="CZ31" s="646">
        <v>0.7</v>
      </c>
      <c r="DA31" s="675"/>
      <c r="DB31" s="675"/>
      <c r="DC31" s="676"/>
      <c r="DD31" s="649">
        <v>19998</v>
      </c>
      <c r="DE31" s="642"/>
      <c r="DF31" s="642"/>
      <c r="DG31" s="642"/>
      <c r="DH31" s="642"/>
      <c r="DI31" s="642"/>
      <c r="DJ31" s="642"/>
      <c r="DK31" s="643"/>
      <c r="DL31" s="649">
        <v>19998</v>
      </c>
      <c r="DM31" s="642"/>
      <c r="DN31" s="642"/>
      <c r="DO31" s="642"/>
      <c r="DP31" s="642"/>
      <c r="DQ31" s="642"/>
      <c r="DR31" s="642"/>
      <c r="DS31" s="642"/>
      <c r="DT31" s="642"/>
      <c r="DU31" s="642"/>
      <c r="DV31" s="643"/>
      <c r="DW31" s="646">
        <v>1.4</v>
      </c>
      <c r="DX31" s="675"/>
      <c r="DY31" s="675"/>
      <c r="DZ31" s="675"/>
      <c r="EA31" s="675"/>
      <c r="EB31" s="675"/>
      <c r="EC31" s="677"/>
    </row>
    <row r="32" spans="2:133" ht="11.25" customHeight="1">
      <c r="B32" s="638" t="s">
        <v>307</v>
      </c>
      <c r="C32" s="639"/>
      <c r="D32" s="639"/>
      <c r="E32" s="639"/>
      <c r="F32" s="639"/>
      <c r="G32" s="639"/>
      <c r="H32" s="639"/>
      <c r="I32" s="639"/>
      <c r="J32" s="639"/>
      <c r="K32" s="639"/>
      <c r="L32" s="639"/>
      <c r="M32" s="639"/>
      <c r="N32" s="639"/>
      <c r="O32" s="639"/>
      <c r="P32" s="639"/>
      <c r="Q32" s="640"/>
      <c r="R32" s="641">
        <v>347400</v>
      </c>
      <c r="S32" s="644"/>
      <c r="T32" s="644"/>
      <c r="U32" s="644"/>
      <c r="V32" s="644"/>
      <c r="W32" s="644"/>
      <c r="X32" s="644"/>
      <c r="Y32" s="645"/>
      <c r="Z32" s="703">
        <v>12.2</v>
      </c>
      <c r="AA32" s="703"/>
      <c r="AB32" s="703"/>
      <c r="AC32" s="703"/>
      <c r="AD32" s="704" t="s">
        <v>121</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308</v>
      </c>
      <c r="AY32" s="654"/>
      <c r="AZ32" s="654"/>
      <c r="BA32" s="654"/>
      <c r="BB32" s="654"/>
      <c r="BC32" s="654"/>
      <c r="BD32" s="654"/>
      <c r="BE32" s="654"/>
      <c r="BF32" s="655"/>
      <c r="BG32" s="718">
        <v>99.1</v>
      </c>
      <c r="BH32" s="657"/>
      <c r="BI32" s="657"/>
      <c r="BJ32" s="657"/>
      <c r="BK32" s="657"/>
      <c r="BL32" s="657"/>
      <c r="BM32" s="701">
        <v>96.2</v>
      </c>
      <c r="BN32" s="657"/>
      <c r="BO32" s="657"/>
      <c r="BP32" s="657"/>
      <c r="BQ32" s="694"/>
      <c r="BR32" s="718">
        <v>99.1</v>
      </c>
      <c r="BS32" s="657"/>
      <c r="BT32" s="657"/>
      <c r="BU32" s="657"/>
      <c r="BV32" s="657"/>
      <c r="BW32" s="657"/>
      <c r="BX32" s="701">
        <v>95.9</v>
      </c>
      <c r="BY32" s="657"/>
      <c r="BZ32" s="657"/>
      <c r="CA32" s="657"/>
      <c r="CB32" s="694"/>
      <c r="CD32" s="729"/>
      <c r="CE32" s="730"/>
      <c r="CF32" s="685" t="s">
        <v>309</v>
      </c>
      <c r="CG32" s="682"/>
      <c r="CH32" s="682"/>
      <c r="CI32" s="682"/>
      <c r="CJ32" s="682"/>
      <c r="CK32" s="682"/>
      <c r="CL32" s="682"/>
      <c r="CM32" s="682"/>
      <c r="CN32" s="682"/>
      <c r="CO32" s="682"/>
      <c r="CP32" s="682"/>
      <c r="CQ32" s="683"/>
      <c r="CR32" s="641">
        <v>2</v>
      </c>
      <c r="CS32" s="644"/>
      <c r="CT32" s="644"/>
      <c r="CU32" s="644"/>
      <c r="CV32" s="644"/>
      <c r="CW32" s="644"/>
      <c r="CX32" s="644"/>
      <c r="CY32" s="645"/>
      <c r="CZ32" s="646">
        <v>0</v>
      </c>
      <c r="DA32" s="675"/>
      <c r="DB32" s="675"/>
      <c r="DC32" s="676"/>
      <c r="DD32" s="649">
        <v>2</v>
      </c>
      <c r="DE32" s="644"/>
      <c r="DF32" s="644"/>
      <c r="DG32" s="644"/>
      <c r="DH32" s="644"/>
      <c r="DI32" s="644"/>
      <c r="DJ32" s="644"/>
      <c r="DK32" s="645"/>
      <c r="DL32" s="649">
        <v>2</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310</v>
      </c>
      <c r="C33" s="639"/>
      <c r="D33" s="639"/>
      <c r="E33" s="639"/>
      <c r="F33" s="639"/>
      <c r="G33" s="639"/>
      <c r="H33" s="639"/>
      <c r="I33" s="639"/>
      <c r="J33" s="639"/>
      <c r="K33" s="639"/>
      <c r="L33" s="639"/>
      <c r="M33" s="639"/>
      <c r="N33" s="639"/>
      <c r="O33" s="639"/>
      <c r="P33" s="639"/>
      <c r="Q33" s="640"/>
      <c r="R33" s="641">
        <v>65267</v>
      </c>
      <c r="S33" s="644"/>
      <c r="T33" s="644"/>
      <c r="U33" s="644"/>
      <c r="V33" s="644"/>
      <c r="W33" s="644"/>
      <c r="X33" s="644"/>
      <c r="Y33" s="645"/>
      <c r="Z33" s="703">
        <v>2.2999999999999998</v>
      </c>
      <c r="AA33" s="703"/>
      <c r="AB33" s="703"/>
      <c r="AC33" s="703"/>
      <c r="AD33" s="704" t="s">
        <v>121</v>
      </c>
      <c r="AE33" s="704"/>
      <c r="AF33" s="704"/>
      <c r="AG33" s="704"/>
      <c r="AH33" s="704"/>
      <c r="AI33" s="704"/>
      <c r="AJ33" s="704"/>
      <c r="AK33" s="704"/>
      <c r="AL33" s="646" t="s">
        <v>121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311</v>
      </c>
      <c r="CE33" s="682"/>
      <c r="CF33" s="682"/>
      <c r="CG33" s="682"/>
      <c r="CH33" s="682"/>
      <c r="CI33" s="682"/>
      <c r="CJ33" s="682"/>
      <c r="CK33" s="682"/>
      <c r="CL33" s="682"/>
      <c r="CM33" s="682"/>
      <c r="CN33" s="682"/>
      <c r="CO33" s="682"/>
      <c r="CP33" s="682"/>
      <c r="CQ33" s="683"/>
      <c r="CR33" s="641">
        <v>1678573</v>
      </c>
      <c r="CS33" s="642"/>
      <c r="CT33" s="642"/>
      <c r="CU33" s="642"/>
      <c r="CV33" s="642"/>
      <c r="CW33" s="642"/>
      <c r="CX33" s="642"/>
      <c r="CY33" s="643"/>
      <c r="CZ33" s="646">
        <v>60.9</v>
      </c>
      <c r="DA33" s="675"/>
      <c r="DB33" s="675"/>
      <c r="DC33" s="676"/>
      <c r="DD33" s="649">
        <v>835556</v>
      </c>
      <c r="DE33" s="642"/>
      <c r="DF33" s="642"/>
      <c r="DG33" s="642"/>
      <c r="DH33" s="642"/>
      <c r="DI33" s="642"/>
      <c r="DJ33" s="642"/>
      <c r="DK33" s="643"/>
      <c r="DL33" s="649">
        <v>609910</v>
      </c>
      <c r="DM33" s="642"/>
      <c r="DN33" s="642"/>
      <c r="DO33" s="642"/>
      <c r="DP33" s="642"/>
      <c r="DQ33" s="642"/>
      <c r="DR33" s="642"/>
      <c r="DS33" s="642"/>
      <c r="DT33" s="642"/>
      <c r="DU33" s="642"/>
      <c r="DV33" s="643"/>
      <c r="DW33" s="646">
        <v>42.3</v>
      </c>
      <c r="DX33" s="675"/>
      <c r="DY33" s="675"/>
      <c r="DZ33" s="675"/>
      <c r="EA33" s="675"/>
      <c r="EB33" s="675"/>
      <c r="EC33" s="677"/>
    </row>
    <row r="34" spans="2:133" ht="11.25" customHeight="1">
      <c r="B34" s="638" t="s">
        <v>312</v>
      </c>
      <c r="C34" s="639"/>
      <c r="D34" s="639"/>
      <c r="E34" s="639"/>
      <c r="F34" s="639"/>
      <c r="G34" s="639"/>
      <c r="H34" s="639"/>
      <c r="I34" s="639"/>
      <c r="J34" s="639"/>
      <c r="K34" s="639"/>
      <c r="L34" s="639"/>
      <c r="M34" s="639"/>
      <c r="N34" s="639"/>
      <c r="O34" s="639"/>
      <c r="P34" s="639"/>
      <c r="Q34" s="640"/>
      <c r="R34" s="641">
        <v>39326</v>
      </c>
      <c r="S34" s="644"/>
      <c r="T34" s="644"/>
      <c r="U34" s="644"/>
      <c r="V34" s="644"/>
      <c r="W34" s="644"/>
      <c r="X34" s="644"/>
      <c r="Y34" s="645"/>
      <c r="Z34" s="703">
        <v>1.4</v>
      </c>
      <c r="AA34" s="703"/>
      <c r="AB34" s="703"/>
      <c r="AC34" s="703"/>
      <c r="AD34" s="704">
        <v>1</v>
      </c>
      <c r="AE34" s="704"/>
      <c r="AF34" s="704"/>
      <c r="AG34" s="704"/>
      <c r="AH34" s="704"/>
      <c r="AI34" s="704"/>
      <c r="AJ34" s="704"/>
      <c r="AK34" s="704"/>
      <c r="AL34" s="646">
        <v>0</v>
      </c>
      <c r="AM34" s="647"/>
      <c r="AN34" s="647"/>
      <c r="AO34" s="705"/>
      <c r="AP34" s="214"/>
      <c r="AQ34" s="715" t="s">
        <v>313</v>
      </c>
      <c r="AR34" s="716"/>
      <c r="AS34" s="716"/>
      <c r="AT34" s="716"/>
      <c r="AU34" s="716"/>
      <c r="AV34" s="716"/>
      <c r="AW34" s="716"/>
      <c r="AX34" s="716"/>
      <c r="AY34" s="716"/>
      <c r="AZ34" s="716"/>
      <c r="BA34" s="716"/>
      <c r="BB34" s="716"/>
      <c r="BC34" s="716"/>
      <c r="BD34" s="716"/>
      <c r="BE34" s="716"/>
      <c r="BF34" s="717"/>
      <c r="BG34" s="715" t="s">
        <v>314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315</v>
      </c>
      <c r="CE34" s="682"/>
      <c r="CF34" s="682"/>
      <c r="CG34" s="682"/>
      <c r="CH34" s="682"/>
      <c r="CI34" s="682"/>
      <c r="CJ34" s="682"/>
      <c r="CK34" s="682"/>
      <c r="CL34" s="682"/>
      <c r="CM34" s="682"/>
      <c r="CN34" s="682"/>
      <c r="CO34" s="682"/>
      <c r="CP34" s="682"/>
      <c r="CQ34" s="683"/>
      <c r="CR34" s="641">
        <v>469279</v>
      </c>
      <c r="CS34" s="644"/>
      <c r="CT34" s="644"/>
      <c r="CU34" s="644"/>
      <c r="CV34" s="644"/>
      <c r="CW34" s="644"/>
      <c r="CX34" s="644"/>
      <c r="CY34" s="645"/>
      <c r="CZ34" s="646">
        <v>17</v>
      </c>
      <c r="DA34" s="675"/>
      <c r="DB34" s="675"/>
      <c r="DC34" s="676"/>
      <c r="DD34" s="649">
        <v>308019</v>
      </c>
      <c r="DE34" s="644"/>
      <c r="DF34" s="644"/>
      <c r="DG34" s="644"/>
      <c r="DH34" s="644"/>
      <c r="DI34" s="644"/>
      <c r="DJ34" s="644"/>
      <c r="DK34" s="645"/>
      <c r="DL34" s="649">
        <v>181212</v>
      </c>
      <c r="DM34" s="644"/>
      <c r="DN34" s="644"/>
      <c r="DO34" s="644"/>
      <c r="DP34" s="644"/>
      <c r="DQ34" s="644"/>
      <c r="DR34" s="644"/>
      <c r="DS34" s="644"/>
      <c r="DT34" s="644"/>
      <c r="DU34" s="644"/>
      <c r="DV34" s="645"/>
      <c r="DW34" s="646">
        <v>12.6</v>
      </c>
      <c r="DX34" s="675"/>
      <c r="DY34" s="675"/>
      <c r="DZ34" s="675"/>
      <c r="EA34" s="675"/>
      <c r="EB34" s="675"/>
      <c r="EC34" s="677"/>
    </row>
    <row r="35" spans="2:133" ht="11.25" customHeight="1">
      <c r="B35" s="638" t="s">
        <v>316</v>
      </c>
      <c r="C35" s="639"/>
      <c r="D35" s="639"/>
      <c r="E35" s="639"/>
      <c r="F35" s="639"/>
      <c r="G35" s="639"/>
      <c r="H35" s="639"/>
      <c r="I35" s="639"/>
      <c r="J35" s="639"/>
      <c r="K35" s="639"/>
      <c r="L35" s="639"/>
      <c r="M35" s="639"/>
      <c r="N35" s="639"/>
      <c r="O35" s="639"/>
      <c r="P35" s="639"/>
      <c r="Q35" s="640"/>
      <c r="R35" s="641">
        <v>169927</v>
      </c>
      <c r="S35" s="644"/>
      <c r="T35" s="644"/>
      <c r="U35" s="644"/>
      <c r="V35" s="644"/>
      <c r="W35" s="644"/>
      <c r="X35" s="644"/>
      <c r="Y35" s="645"/>
      <c r="Z35" s="703">
        <v>6</v>
      </c>
      <c r="AA35" s="703"/>
      <c r="AB35" s="703"/>
      <c r="AC35" s="703"/>
      <c r="AD35" s="704" t="s">
        <v>121</v>
      </c>
      <c r="AE35" s="704"/>
      <c r="AF35" s="704"/>
      <c r="AG35" s="704"/>
      <c r="AH35" s="704"/>
      <c r="AI35" s="704"/>
      <c r="AJ35" s="704"/>
      <c r="AK35" s="704"/>
      <c r="AL35" s="646" t="s">
        <v>226</v>
      </c>
      <c r="AM35" s="647"/>
      <c r="AN35" s="647"/>
      <c r="AO35" s="705"/>
      <c r="AP35" s="214"/>
      <c r="AQ35" s="709" t="s">
        <v>317</v>
      </c>
      <c r="AR35" s="710"/>
      <c r="AS35" s="710"/>
      <c r="AT35" s="710"/>
      <c r="AU35" s="710"/>
      <c r="AV35" s="710"/>
      <c r="AW35" s="710"/>
      <c r="AX35" s="710"/>
      <c r="AY35" s="711"/>
      <c r="AZ35" s="706">
        <v>158309</v>
      </c>
      <c r="BA35" s="707"/>
      <c r="BB35" s="707"/>
      <c r="BC35" s="707"/>
      <c r="BD35" s="707"/>
      <c r="BE35" s="707"/>
      <c r="BF35" s="708"/>
      <c r="BG35" s="712" t="s">
        <v>318</v>
      </c>
      <c r="BH35" s="713"/>
      <c r="BI35" s="713"/>
      <c r="BJ35" s="713"/>
      <c r="BK35" s="713"/>
      <c r="BL35" s="713"/>
      <c r="BM35" s="713"/>
      <c r="BN35" s="713"/>
      <c r="BO35" s="713"/>
      <c r="BP35" s="713"/>
      <c r="BQ35" s="713"/>
      <c r="BR35" s="713"/>
      <c r="BS35" s="713"/>
      <c r="BT35" s="713"/>
      <c r="BU35" s="714"/>
      <c r="BV35" s="706">
        <v>30577</v>
      </c>
      <c r="BW35" s="707"/>
      <c r="BX35" s="707"/>
      <c r="BY35" s="707"/>
      <c r="BZ35" s="707"/>
      <c r="CA35" s="707"/>
      <c r="CB35" s="708"/>
      <c r="CD35" s="685" t="s">
        <v>319</v>
      </c>
      <c r="CE35" s="682"/>
      <c r="CF35" s="682"/>
      <c r="CG35" s="682"/>
      <c r="CH35" s="682"/>
      <c r="CI35" s="682"/>
      <c r="CJ35" s="682"/>
      <c r="CK35" s="682"/>
      <c r="CL35" s="682"/>
      <c r="CM35" s="682"/>
      <c r="CN35" s="682"/>
      <c r="CO35" s="682"/>
      <c r="CP35" s="682"/>
      <c r="CQ35" s="683"/>
      <c r="CR35" s="641">
        <v>11060</v>
      </c>
      <c r="CS35" s="642"/>
      <c r="CT35" s="642"/>
      <c r="CU35" s="642"/>
      <c r="CV35" s="642"/>
      <c r="CW35" s="642"/>
      <c r="CX35" s="642"/>
      <c r="CY35" s="643"/>
      <c r="CZ35" s="646">
        <v>0.4</v>
      </c>
      <c r="DA35" s="675"/>
      <c r="DB35" s="675"/>
      <c r="DC35" s="676"/>
      <c r="DD35" s="649">
        <v>5599</v>
      </c>
      <c r="DE35" s="642"/>
      <c r="DF35" s="642"/>
      <c r="DG35" s="642"/>
      <c r="DH35" s="642"/>
      <c r="DI35" s="642"/>
      <c r="DJ35" s="642"/>
      <c r="DK35" s="643"/>
      <c r="DL35" s="649">
        <v>5303</v>
      </c>
      <c r="DM35" s="642"/>
      <c r="DN35" s="642"/>
      <c r="DO35" s="642"/>
      <c r="DP35" s="642"/>
      <c r="DQ35" s="642"/>
      <c r="DR35" s="642"/>
      <c r="DS35" s="642"/>
      <c r="DT35" s="642"/>
      <c r="DU35" s="642"/>
      <c r="DV35" s="643"/>
      <c r="DW35" s="646">
        <v>0.4</v>
      </c>
      <c r="DX35" s="675"/>
      <c r="DY35" s="675"/>
      <c r="DZ35" s="675"/>
      <c r="EA35" s="675"/>
      <c r="EB35" s="675"/>
      <c r="EC35" s="677"/>
    </row>
    <row r="36" spans="2:133" ht="11.25" customHeight="1">
      <c r="B36" s="638" t="s">
        <v>320</v>
      </c>
      <c r="C36" s="639"/>
      <c r="D36" s="639"/>
      <c r="E36" s="639"/>
      <c r="F36" s="639"/>
      <c r="G36" s="639"/>
      <c r="H36" s="639"/>
      <c r="I36" s="639"/>
      <c r="J36" s="639"/>
      <c r="K36" s="639"/>
      <c r="L36" s="639"/>
      <c r="M36" s="639"/>
      <c r="N36" s="639"/>
      <c r="O36" s="639"/>
      <c r="P36" s="639"/>
      <c r="Q36" s="640"/>
      <c r="R36" s="641" t="s">
        <v>121</v>
      </c>
      <c r="S36" s="644"/>
      <c r="T36" s="644"/>
      <c r="U36" s="644"/>
      <c r="V36" s="644"/>
      <c r="W36" s="644"/>
      <c r="X36" s="644"/>
      <c r="Y36" s="645"/>
      <c r="Z36" s="703" t="s">
        <v>226</v>
      </c>
      <c r="AA36" s="703"/>
      <c r="AB36" s="703"/>
      <c r="AC36" s="703"/>
      <c r="AD36" s="704" t="s">
        <v>121</v>
      </c>
      <c r="AE36" s="704"/>
      <c r="AF36" s="704"/>
      <c r="AG36" s="704"/>
      <c r="AH36" s="704"/>
      <c r="AI36" s="704"/>
      <c r="AJ36" s="704"/>
      <c r="AK36" s="704"/>
      <c r="AL36" s="646" t="s">
        <v>226</v>
      </c>
      <c r="AM36" s="647"/>
      <c r="AN36" s="647"/>
      <c r="AO36" s="705"/>
      <c r="AQ36" s="678" t="s">
        <v>321</v>
      </c>
      <c r="AR36" s="679"/>
      <c r="AS36" s="679"/>
      <c r="AT36" s="679"/>
      <c r="AU36" s="679"/>
      <c r="AV36" s="679"/>
      <c r="AW36" s="679"/>
      <c r="AX36" s="679"/>
      <c r="AY36" s="680"/>
      <c r="AZ36" s="641">
        <v>44100</v>
      </c>
      <c r="BA36" s="644"/>
      <c r="BB36" s="644"/>
      <c r="BC36" s="644"/>
      <c r="BD36" s="642"/>
      <c r="BE36" s="642"/>
      <c r="BF36" s="681"/>
      <c r="BG36" s="685" t="s">
        <v>322</v>
      </c>
      <c r="BH36" s="682"/>
      <c r="BI36" s="682"/>
      <c r="BJ36" s="682"/>
      <c r="BK36" s="682"/>
      <c r="BL36" s="682"/>
      <c r="BM36" s="682"/>
      <c r="BN36" s="682"/>
      <c r="BO36" s="682"/>
      <c r="BP36" s="682"/>
      <c r="BQ36" s="682"/>
      <c r="BR36" s="682"/>
      <c r="BS36" s="682"/>
      <c r="BT36" s="682"/>
      <c r="BU36" s="683"/>
      <c r="BV36" s="641">
        <v>22783</v>
      </c>
      <c r="BW36" s="644"/>
      <c r="BX36" s="644"/>
      <c r="BY36" s="644"/>
      <c r="BZ36" s="644"/>
      <c r="CA36" s="644"/>
      <c r="CB36" s="684"/>
      <c r="CD36" s="685" t="s">
        <v>323</v>
      </c>
      <c r="CE36" s="682"/>
      <c r="CF36" s="682"/>
      <c r="CG36" s="682"/>
      <c r="CH36" s="682"/>
      <c r="CI36" s="682"/>
      <c r="CJ36" s="682"/>
      <c r="CK36" s="682"/>
      <c r="CL36" s="682"/>
      <c r="CM36" s="682"/>
      <c r="CN36" s="682"/>
      <c r="CO36" s="682"/>
      <c r="CP36" s="682"/>
      <c r="CQ36" s="683"/>
      <c r="CR36" s="641">
        <v>649604</v>
      </c>
      <c r="CS36" s="644"/>
      <c r="CT36" s="644"/>
      <c r="CU36" s="644"/>
      <c r="CV36" s="644"/>
      <c r="CW36" s="644"/>
      <c r="CX36" s="644"/>
      <c r="CY36" s="645"/>
      <c r="CZ36" s="646">
        <v>23.6</v>
      </c>
      <c r="DA36" s="675"/>
      <c r="DB36" s="675"/>
      <c r="DC36" s="676"/>
      <c r="DD36" s="649">
        <v>387916</v>
      </c>
      <c r="DE36" s="644"/>
      <c r="DF36" s="644"/>
      <c r="DG36" s="644"/>
      <c r="DH36" s="644"/>
      <c r="DI36" s="644"/>
      <c r="DJ36" s="644"/>
      <c r="DK36" s="645"/>
      <c r="DL36" s="649">
        <v>310419</v>
      </c>
      <c r="DM36" s="644"/>
      <c r="DN36" s="644"/>
      <c r="DO36" s="644"/>
      <c r="DP36" s="644"/>
      <c r="DQ36" s="644"/>
      <c r="DR36" s="644"/>
      <c r="DS36" s="644"/>
      <c r="DT36" s="644"/>
      <c r="DU36" s="644"/>
      <c r="DV36" s="645"/>
      <c r="DW36" s="646">
        <v>21.5</v>
      </c>
      <c r="DX36" s="675"/>
      <c r="DY36" s="675"/>
      <c r="DZ36" s="675"/>
      <c r="EA36" s="675"/>
      <c r="EB36" s="675"/>
      <c r="EC36" s="677"/>
    </row>
    <row r="37" spans="2:133" ht="11.25" customHeight="1">
      <c r="B37" s="638" t="s">
        <v>324</v>
      </c>
      <c r="C37" s="639"/>
      <c r="D37" s="639"/>
      <c r="E37" s="639"/>
      <c r="F37" s="639"/>
      <c r="G37" s="639"/>
      <c r="H37" s="639"/>
      <c r="I37" s="639"/>
      <c r="J37" s="639"/>
      <c r="K37" s="639"/>
      <c r="L37" s="639"/>
      <c r="M37" s="639"/>
      <c r="N37" s="639"/>
      <c r="O37" s="639"/>
      <c r="P37" s="639"/>
      <c r="Q37" s="640"/>
      <c r="R37" s="641">
        <v>59427</v>
      </c>
      <c r="S37" s="644"/>
      <c r="T37" s="644"/>
      <c r="U37" s="644"/>
      <c r="V37" s="644"/>
      <c r="W37" s="644"/>
      <c r="X37" s="644"/>
      <c r="Y37" s="645"/>
      <c r="Z37" s="703">
        <v>2.1</v>
      </c>
      <c r="AA37" s="703"/>
      <c r="AB37" s="703"/>
      <c r="AC37" s="703"/>
      <c r="AD37" s="704" t="s">
        <v>121</v>
      </c>
      <c r="AE37" s="704"/>
      <c r="AF37" s="704"/>
      <c r="AG37" s="704"/>
      <c r="AH37" s="704"/>
      <c r="AI37" s="704"/>
      <c r="AJ37" s="704"/>
      <c r="AK37" s="704"/>
      <c r="AL37" s="646" t="s">
        <v>226</v>
      </c>
      <c r="AM37" s="647"/>
      <c r="AN37" s="647"/>
      <c r="AO37" s="705"/>
      <c r="AQ37" s="678" t="s">
        <v>325</v>
      </c>
      <c r="AR37" s="679"/>
      <c r="AS37" s="679"/>
      <c r="AT37" s="679"/>
      <c r="AU37" s="679"/>
      <c r="AV37" s="679"/>
      <c r="AW37" s="679"/>
      <c r="AX37" s="679"/>
      <c r="AY37" s="680"/>
      <c r="AZ37" s="641">
        <v>777</v>
      </c>
      <c r="BA37" s="644"/>
      <c r="BB37" s="644"/>
      <c r="BC37" s="644"/>
      <c r="BD37" s="642"/>
      <c r="BE37" s="642"/>
      <c r="BF37" s="681"/>
      <c r="BG37" s="685" t="s">
        <v>326</v>
      </c>
      <c r="BH37" s="682"/>
      <c r="BI37" s="682"/>
      <c r="BJ37" s="682"/>
      <c r="BK37" s="682"/>
      <c r="BL37" s="682"/>
      <c r="BM37" s="682"/>
      <c r="BN37" s="682"/>
      <c r="BO37" s="682"/>
      <c r="BP37" s="682"/>
      <c r="BQ37" s="682"/>
      <c r="BR37" s="682"/>
      <c r="BS37" s="682"/>
      <c r="BT37" s="682"/>
      <c r="BU37" s="683"/>
      <c r="BV37" s="641">
        <v>508</v>
      </c>
      <c r="BW37" s="644"/>
      <c r="BX37" s="644"/>
      <c r="BY37" s="644"/>
      <c r="BZ37" s="644"/>
      <c r="CA37" s="644"/>
      <c r="CB37" s="684"/>
      <c r="CD37" s="685" t="s">
        <v>327</v>
      </c>
      <c r="CE37" s="682"/>
      <c r="CF37" s="682"/>
      <c r="CG37" s="682"/>
      <c r="CH37" s="682"/>
      <c r="CI37" s="682"/>
      <c r="CJ37" s="682"/>
      <c r="CK37" s="682"/>
      <c r="CL37" s="682"/>
      <c r="CM37" s="682"/>
      <c r="CN37" s="682"/>
      <c r="CO37" s="682"/>
      <c r="CP37" s="682"/>
      <c r="CQ37" s="683"/>
      <c r="CR37" s="641">
        <v>310172</v>
      </c>
      <c r="CS37" s="642"/>
      <c r="CT37" s="642"/>
      <c r="CU37" s="642"/>
      <c r="CV37" s="642"/>
      <c r="CW37" s="642"/>
      <c r="CX37" s="642"/>
      <c r="CY37" s="643"/>
      <c r="CZ37" s="646">
        <v>11.3</v>
      </c>
      <c r="DA37" s="675"/>
      <c r="DB37" s="675"/>
      <c r="DC37" s="676"/>
      <c r="DD37" s="649">
        <v>303072</v>
      </c>
      <c r="DE37" s="642"/>
      <c r="DF37" s="642"/>
      <c r="DG37" s="642"/>
      <c r="DH37" s="642"/>
      <c r="DI37" s="642"/>
      <c r="DJ37" s="642"/>
      <c r="DK37" s="643"/>
      <c r="DL37" s="649">
        <v>281904</v>
      </c>
      <c r="DM37" s="642"/>
      <c r="DN37" s="642"/>
      <c r="DO37" s="642"/>
      <c r="DP37" s="642"/>
      <c r="DQ37" s="642"/>
      <c r="DR37" s="642"/>
      <c r="DS37" s="642"/>
      <c r="DT37" s="642"/>
      <c r="DU37" s="642"/>
      <c r="DV37" s="643"/>
      <c r="DW37" s="646">
        <v>19.5</v>
      </c>
      <c r="DX37" s="675"/>
      <c r="DY37" s="675"/>
      <c r="DZ37" s="675"/>
      <c r="EA37" s="675"/>
      <c r="EB37" s="675"/>
      <c r="EC37" s="677"/>
    </row>
    <row r="38" spans="2:133" ht="11.25" customHeight="1">
      <c r="B38" s="653" t="s">
        <v>328</v>
      </c>
      <c r="C38" s="654"/>
      <c r="D38" s="654"/>
      <c r="E38" s="654"/>
      <c r="F38" s="654"/>
      <c r="G38" s="654"/>
      <c r="H38" s="654"/>
      <c r="I38" s="654"/>
      <c r="J38" s="654"/>
      <c r="K38" s="654"/>
      <c r="L38" s="654"/>
      <c r="M38" s="654"/>
      <c r="N38" s="654"/>
      <c r="O38" s="654"/>
      <c r="P38" s="654"/>
      <c r="Q38" s="655"/>
      <c r="R38" s="656">
        <v>2848532</v>
      </c>
      <c r="S38" s="693"/>
      <c r="T38" s="693"/>
      <c r="U38" s="693"/>
      <c r="V38" s="693"/>
      <c r="W38" s="693"/>
      <c r="X38" s="693"/>
      <c r="Y38" s="698"/>
      <c r="Z38" s="699">
        <v>100</v>
      </c>
      <c r="AA38" s="699"/>
      <c r="AB38" s="699"/>
      <c r="AC38" s="699"/>
      <c r="AD38" s="700">
        <v>1383607</v>
      </c>
      <c r="AE38" s="700"/>
      <c r="AF38" s="700"/>
      <c r="AG38" s="700"/>
      <c r="AH38" s="700"/>
      <c r="AI38" s="700"/>
      <c r="AJ38" s="700"/>
      <c r="AK38" s="700"/>
      <c r="AL38" s="659">
        <v>100</v>
      </c>
      <c r="AM38" s="701"/>
      <c r="AN38" s="701"/>
      <c r="AO38" s="702"/>
      <c r="AQ38" s="678" t="s">
        <v>329</v>
      </c>
      <c r="AR38" s="679"/>
      <c r="AS38" s="679"/>
      <c r="AT38" s="679"/>
      <c r="AU38" s="679"/>
      <c r="AV38" s="679"/>
      <c r="AW38" s="679"/>
      <c r="AX38" s="679"/>
      <c r="AY38" s="680"/>
      <c r="AZ38" s="641" t="s">
        <v>121</v>
      </c>
      <c r="BA38" s="644"/>
      <c r="BB38" s="644"/>
      <c r="BC38" s="644"/>
      <c r="BD38" s="642"/>
      <c r="BE38" s="642"/>
      <c r="BF38" s="681"/>
      <c r="BG38" s="685" t="s">
        <v>330</v>
      </c>
      <c r="BH38" s="682"/>
      <c r="BI38" s="682"/>
      <c r="BJ38" s="682"/>
      <c r="BK38" s="682"/>
      <c r="BL38" s="682"/>
      <c r="BM38" s="682"/>
      <c r="BN38" s="682"/>
      <c r="BO38" s="682"/>
      <c r="BP38" s="682"/>
      <c r="BQ38" s="682"/>
      <c r="BR38" s="682"/>
      <c r="BS38" s="682"/>
      <c r="BT38" s="682"/>
      <c r="BU38" s="683"/>
      <c r="BV38" s="641">
        <v>801</v>
      </c>
      <c r="BW38" s="644"/>
      <c r="BX38" s="644"/>
      <c r="BY38" s="644"/>
      <c r="BZ38" s="644"/>
      <c r="CA38" s="644"/>
      <c r="CB38" s="684"/>
      <c r="CD38" s="685" t="s">
        <v>331</v>
      </c>
      <c r="CE38" s="682"/>
      <c r="CF38" s="682"/>
      <c r="CG38" s="682"/>
      <c r="CH38" s="682"/>
      <c r="CI38" s="682"/>
      <c r="CJ38" s="682"/>
      <c r="CK38" s="682"/>
      <c r="CL38" s="682"/>
      <c r="CM38" s="682"/>
      <c r="CN38" s="682"/>
      <c r="CO38" s="682"/>
      <c r="CP38" s="682"/>
      <c r="CQ38" s="683"/>
      <c r="CR38" s="641">
        <v>158309</v>
      </c>
      <c r="CS38" s="644"/>
      <c r="CT38" s="644"/>
      <c r="CU38" s="644"/>
      <c r="CV38" s="644"/>
      <c r="CW38" s="644"/>
      <c r="CX38" s="644"/>
      <c r="CY38" s="645"/>
      <c r="CZ38" s="646">
        <v>5.7</v>
      </c>
      <c r="DA38" s="675"/>
      <c r="DB38" s="675"/>
      <c r="DC38" s="676"/>
      <c r="DD38" s="649">
        <v>132034</v>
      </c>
      <c r="DE38" s="644"/>
      <c r="DF38" s="644"/>
      <c r="DG38" s="644"/>
      <c r="DH38" s="644"/>
      <c r="DI38" s="644"/>
      <c r="DJ38" s="644"/>
      <c r="DK38" s="645"/>
      <c r="DL38" s="649">
        <v>112976</v>
      </c>
      <c r="DM38" s="644"/>
      <c r="DN38" s="644"/>
      <c r="DO38" s="644"/>
      <c r="DP38" s="644"/>
      <c r="DQ38" s="644"/>
      <c r="DR38" s="644"/>
      <c r="DS38" s="644"/>
      <c r="DT38" s="644"/>
      <c r="DU38" s="644"/>
      <c r="DV38" s="645"/>
      <c r="DW38" s="646">
        <v>7.8</v>
      </c>
      <c r="DX38" s="675"/>
      <c r="DY38" s="675"/>
      <c r="DZ38" s="675"/>
      <c r="EA38" s="675"/>
      <c r="EB38" s="675"/>
      <c r="EC38" s="677"/>
    </row>
    <row r="39" spans="2:133" ht="11.25" customHeight="1">
      <c r="AQ39" s="678" t="s">
        <v>332</v>
      </c>
      <c r="AR39" s="679"/>
      <c r="AS39" s="679"/>
      <c r="AT39" s="679"/>
      <c r="AU39" s="679"/>
      <c r="AV39" s="679"/>
      <c r="AW39" s="679"/>
      <c r="AX39" s="679"/>
      <c r="AY39" s="680"/>
      <c r="AZ39" s="641" t="s">
        <v>226</v>
      </c>
      <c r="BA39" s="644"/>
      <c r="BB39" s="644"/>
      <c r="BC39" s="644"/>
      <c r="BD39" s="642"/>
      <c r="BE39" s="642"/>
      <c r="BF39" s="681"/>
      <c r="BG39" s="686" t="s">
        <v>333</v>
      </c>
      <c r="BH39" s="687"/>
      <c r="BI39" s="687"/>
      <c r="BJ39" s="687"/>
      <c r="BK39" s="687"/>
      <c r="BL39" s="215"/>
      <c r="BM39" s="682" t="s">
        <v>334</v>
      </c>
      <c r="BN39" s="682"/>
      <c r="BO39" s="682"/>
      <c r="BP39" s="682"/>
      <c r="BQ39" s="682"/>
      <c r="BR39" s="682"/>
      <c r="BS39" s="682"/>
      <c r="BT39" s="682"/>
      <c r="BU39" s="683"/>
      <c r="BV39" s="641">
        <v>78</v>
      </c>
      <c r="BW39" s="644"/>
      <c r="BX39" s="644"/>
      <c r="BY39" s="644"/>
      <c r="BZ39" s="644"/>
      <c r="CA39" s="644"/>
      <c r="CB39" s="684"/>
      <c r="CD39" s="685" t="s">
        <v>335</v>
      </c>
      <c r="CE39" s="682"/>
      <c r="CF39" s="682"/>
      <c r="CG39" s="682"/>
      <c r="CH39" s="682"/>
      <c r="CI39" s="682"/>
      <c r="CJ39" s="682"/>
      <c r="CK39" s="682"/>
      <c r="CL39" s="682"/>
      <c r="CM39" s="682"/>
      <c r="CN39" s="682"/>
      <c r="CO39" s="682"/>
      <c r="CP39" s="682"/>
      <c r="CQ39" s="683"/>
      <c r="CR39" s="641">
        <v>388761</v>
      </c>
      <c r="CS39" s="642"/>
      <c r="CT39" s="642"/>
      <c r="CU39" s="642"/>
      <c r="CV39" s="642"/>
      <c r="CW39" s="642"/>
      <c r="CX39" s="642"/>
      <c r="CY39" s="643"/>
      <c r="CZ39" s="646">
        <v>14.1</v>
      </c>
      <c r="DA39" s="675"/>
      <c r="DB39" s="675"/>
      <c r="DC39" s="676"/>
      <c r="DD39" s="649">
        <v>1988</v>
      </c>
      <c r="DE39" s="642"/>
      <c r="DF39" s="642"/>
      <c r="DG39" s="642"/>
      <c r="DH39" s="642"/>
      <c r="DI39" s="642"/>
      <c r="DJ39" s="642"/>
      <c r="DK39" s="643"/>
      <c r="DL39" s="649" t="s">
        <v>269</v>
      </c>
      <c r="DM39" s="642"/>
      <c r="DN39" s="642"/>
      <c r="DO39" s="642"/>
      <c r="DP39" s="642"/>
      <c r="DQ39" s="642"/>
      <c r="DR39" s="642"/>
      <c r="DS39" s="642"/>
      <c r="DT39" s="642"/>
      <c r="DU39" s="642"/>
      <c r="DV39" s="643"/>
      <c r="DW39" s="646" t="s">
        <v>121</v>
      </c>
      <c r="DX39" s="675"/>
      <c r="DY39" s="675"/>
      <c r="DZ39" s="675"/>
      <c r="EA39" s="675"/>
      <c r="EB39" s="675"/>
      <c r="EC39" s="677"/>
    </row>
    <row r="40" spans="2:133" ht="11.25" customHeight="1">
      <c r="AQ40" s="678" t="s">
        <v>336</v>
      </c>
      <c r="AR40" s="679"/>
      <c r="AS40" s="679"/>
      <c r="AT40" s="679"/>
      <c r="AU40" s="679"/>
      <c r="AV40" s="679"/>
      <c r="AW40" s="679"/>
      <c r="AX40" s="679"/>
      <c r="AY40" s="680"/>
      <c r="AZ40" s="641">
        <v>36870</v>
      </c>
      <c r="BA40" s="644"/>
      <c r="BB40" s="644"/>
      <c r="BC40" s="644"/>
      <c r="BD40" s="642"/>
      <c r="BE40" s="642"/>
      <c r="BF40" s="681"/>
      <c r="BG40" s="686"/>
      <c r="BH40" s="687"/>
      <c r="BI40" s="687"/>
      <c r="BJ40" s="687"/>
      <c r="BK40" s="687"/>
      <c r="BL40" s="215"/>
      <c r="BM40" s="682" t="s">
        <v>337</v>
      </c>
      <c r="BN40" s="682"/>
      <c r="BO40" s="682"/>
      <c r="BP40" s="682"/>
      <c r="BQ40" s="682"/>
      <c r="BR40" s="682"/>
      <c r="BS40" s="682"/>
      <c r="BT40" s="682"/>
      <c r="BU40" s="683"/>
      <c r="BV40" s="641">
        <v>230</v>
      </c>
      <c r="BW40" s="644"/>
      <c r="BX40" s="644"/>
      <c r="BY40" s="644"/>
      <c r="BZ40" s="644"/>
      <c r="CA40" s="644"/>
      <c r="CB40" s="684"/>
      <c r="CD40" s="685" t="s">
        <v>338</v>
      </c>
      <c r="CE40" s="682"/>
      <c r="CF40" s="682"/>
      <c r="CG40" s="682"/>
      <c r="CH40" s="682"/>
      <c r="CI40" s="682"/>
      <c r="CJ40" s="682"/>
      <c r="CK40" s="682"/>
      <c r="CL40" s="682"/>
      <c r="CM40" s="682"/>
      <c r="CN40" s="682"/>
      <c r="CO40" s="682"/>
      <c r="CP40" s="682"/>
      <c r="CQ40" s="683"/>
      <c r="CR40" s="641">
        <v>1560</v>
      </c>
      <c r="CS40" s="644"/>
      <c r="CT40" s="644"/>
      <c r="CU40" s="644"/>
      <c r="CV40" s="644"/>
      <c r="CW40" s="644"/>
      <c r="CX40" s="644"/>
      <c r="CY40" s="645"/>
      <c r="CZ40" s="646">
        <v>0.1</v>
      </c>
      <c r="DA40" s="675"/>
      <c r="DB40" s="675"/>
      <c r="DC40" s="676"/>
      <c r="DD40" s="649" t="s">
        <v>121</v>
      </c>
      <c r="DE40" s="644"/>
      <c r="DF40" s="644"/>
      <c r="DG40" s="644"/>
      <c r="DH40" s="644"/>
      <c r="DI40" s="644"/>
      <c r="DJ40" s="644"/>
      <c r="DK40" s="645"/>
      <c r="DL40" s="649" t="s">
        <v>121</v>
      </c>
      <c r="DM40" s="644"/>
      <c r="DN40" s="644"/>
      <c r="DO40" s="644"/>
      <c r="DP40" s="644"/>
      <c r="DQ40" s="644"/>
      <c r="DR40" s="644"/>
      <c r="DS40" s="644"/>
      <c r="DT40" s="644"/>
      <c r="DU40" s="644"/>
      <c r="DV40" s="645"/>
      <c r="DW40" s="646" t="s">
        <v>226</v>
      </c>
      <c r="DX40" s="675"/>
      <c r="DY40" s="675"/>
      <c r="DZ40" s="675"/>
      <c r="EA40" s="675"/>
      <c r="EB40" s="675"/>
      <c r="EC40" s="677"/>
    </row>
    <row r="41" spans="2:133" ht="11.25" customHeight="1">
      <c r="AQ41" s="690" t="s">
        <v>339</v>
      </c>
      <c r="AR41" s="691"/>
      <c r="AS41" s="691"/>
      <c r="AT41" s="691"/>
      <c r="AU41" s="691"/>
      <c r="AV41" s="691"/>
      <c r="AW41" s="691"/>
      <c r="AX41" s="691"/>
      <c r="AY41" s="692"/>
      <c r="AZ41" s="656">
        <v>76562</v>
      </c>
      <c r="BA41" s="693"/>
      <c r="BB41" s="693"/>
      <c r="BC41" s="693"/>
      <c r="BD41" s="657"/>
      <c r="BE41" s="657"/>
      <c r="BF41" s="694"/>
      <c r="BG41" s="688"/>
      <c r="BH41" s="689"/>
      <c r="BI41" s="689"/>
      <c r="BJ41" s="689"/>
      <c r="BK41" s="689"/>
      <c r="BL41" s="216"/>
      <c r="BM41" s="695" t="s">
        <v>340</v>
      </c>
      <c r="BN41" s="695"/>
      <c r="BO41" s="695"/>
      <c r="BP41" s="695"/>
      <c r="BQ41" s="695"/>
      <c r="BR41" s="695"/>
      <c r="BS41" s="695"/>
      <c r="BT41" s="695"/>
      <c r="BU41" s="696"/>
      <c r="BV41" s="656">
        <v>396</v>
      </c>
      <c r="BW41" s="693"/>
      <c r="BX41" s="693"/>
      <c r="BY41" s="693"/>
      <c r="BZ41" s="693"/>
      <c r="CA41" s="693"/>
      <c r="CB41" s="697"/>
      <c r="CD41" s="685" t="s">
        <v>341</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121</v>
      </c>
      <c r="DA41" s="675"/>
      <c r="DB41" s="675"/>
      <c r="DC41" s="676"/>
      <c r="DD41" s="649" t="s">
        <v>226</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343</v>
      </c>
      <c r="CE42" s="639"/>
      <c r="CF42" s="639"/>
      <c r="CG42" s="639"/>
      <c r="CH42" s="639"/>
      <c r="CI42" s="639"/>
      <c r="CJ42" s="639"/>
      <c r="CK42" s="639"/>
      <c r="CL42" s="639"/>
      <c r="CM42" s="639"/>
      <c r="CN42" s="639"/>
      <c r="CO42" s="639"/>
      <c r="CP42" s="639"/>
      <c r="CQ42" s="640"/>
      <c r="CR42" s="641">
        <v>314942</v>
      </c>
      <c r="CS42" s="644"/>
      <c r="CT42" s="644"/>
      <c r="CU42" s="644"/>
      <c r="CV42" s="644"/>
      <c r="CW42" s="644"/>
      <c r="CX42" s="644"/>
      <c r="CY42" s="645"/>
      <c r="CZ42" s="646">
        <v>11.4</v>
      </c>
      <c r="DA42" s="647"/>
      <c r="DB42" s="647"/>
      <c r="DC42" s="648"/>
      <c r="DD42" s="649">
        <v>151654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345</v>
      </c>
      <c r="CE43" s="639"/>
      <c r="CF43" s="639"/>
      <c r="CG43" s="639"/>
      <c r="CH43" s="639"/>
      <c r="CI43" s="639"/>
      <c r="CJ43" s="639"/>
      <c r="CK43" s="639"/>
      <c r="CL43" s="639"/>
      <c r="CM43" s="639"/>
      <c r="CN43" s="639"/>
      <c r="CO43" s="639"/>
      <c r="CP43" s="639"/>
      <c r="CQ43" s="640"/>
      <c r="CR43" s="641">
        <v>9146</v>
      </c>
      <c r="CS43" s="642"/>
      <c r="CT43" s="642"/>
      <c r="CU43" s="642"/>
      <c r="CV43" s="642"/>
      <c r="CW43" s="642"/>
      <c r="CX43" s="642"/>
      <c r="CY43" s="643"/>
      <c r="CZ43" s="646">
        <v>0.3</v>
      </c>
      <c r="DA43" s="675"/>
      <c r="DB43" s="675"/>
      <c r="DC43" s="676"/>
      <c r="DD43" s="649">
        <v>9146</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346</v>
      </c>
      <c r="CD44" s="669" t="s">
        <v>297</v>
      </c>
      <c r="CE44" s="670"/>
      <c r="CF44" s="638" t="s">
        <v>347</v>
      </c>
      <c r="CG44" s="639"/>
      <c r="CH44" s="639"/>
      <c r="CI44" s="639"/>
      <c r="CJ44" s="639"/>
      <c r="CK44" s="639"/>
      <c r="CL44" s="639"/>
      <c r="CM44" s="639"/>
      <c r="CN44" s="639"/>
      <c r="CO44" s="639"/>
      <c r="CP44" s="639"/>
      <c r="CQ44" s="640"/>
      <c r="CR44" s="641">
        <v>314015</v>
      </c>
      <c r="CS44" s="644"/>
      <c r="CT44" s="644"/>
      <c r="CU44" s="644"/>
      <c r="CV44" s="644"/>
      <c r="CW44" s="644"/>
      <c r="CX44" s="644"/>
      <c r="CY44" s="645"/>
      <c r="CZ44" s="646">
        <v>11.4</v>
      </c>
      <c r="DA44" s="647"/>
      <c r="DB44" s="647"/>
      <c r="DC44" s="648"/>
      <c r="DD44" s="649">
        <v>150727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348</v>
      </c>
      <c r="CG45" s="639"/>
      <c r="CH45" s="639"/>
      <c r="CI45" s="639"/>
      <c r="CJ45" s="639"/>
      <c r="CK45" s="639"/>
      <c r="CL45" s="639"/>
      <c r="CM45" s="639"/>
      <c r="CN45" s="639"/>
      <c r="CO45" s="639"/>
      <c r="CP45" s="639"/>
      <c r="CQ45" s="640"/>
      <c r="CR45" s="641">
        <v>96961</v>
      </c>
      <c r="CS45" s="642"/>
      <c r="CT45" s="642"/>
      <c r="CU45" s="642"/>
      <c r="CV45" s="642"/>
      <c r="CW45" s="642"/>
      <c r="CX45" s="642"/>
      <c r="CY45" s="643"/>
      <c r="CZ45" s="646">
        <v>3.5</v>
      </c>
      <c r="DA45" s="675"/>
      <c r="DB45" s="675"/>
      <c r="DC45" s="676"/>
      <c r="DD45" s="649">
        <v>20246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349</v>
      </c>
      <c r="CG46" s="639"/>
      <c r="CH46" s="639"/>
      <c r="CI46" s="639"/>
      <c r="CJ46" s="639"/>
      <c r="CK46" s="639"/>
      <c r="CL46" s="639"/>
      <c r="CM46" s="639"/>
      <c r="CN46" s="639"/>
      <c r="CO46" s="639"/>
      <c r="CP46" s="639"/>
      <c r="CQ46" s="640"/>
      <c r="CR46" s="641">
        <v>214832</v>
      </c>
      <c r="CS46" s="644"/>
      <c r="CT46" s="644"/>
      <c r="CU46" s="644"/>
      <c r="CV46" s="644"/>
      <c r="CW46" s="644"/>
      <c r="CX46" s="644"/>
      <c r="CY46" s="645"/>
      <c r="CZ46" s="646">
        <v>7.8</v>
      </c>
      <c r="DA46" s="647"/>
      <c r="DB46" s="647"/>
      <c r="DC46" s="648"/>
      <c r="DD46" s="649">
        <v>130459</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350</v>
      </c>
      <c r="CG47" s="639"/>
      <c r="CH47" s="639"/>
      <c r="CI47" s="639"/>
      <c r="CJ47" s="639"/>
      <c r="CK47" s="639"/>
      <c r="CL47" s="639"/>
      <c r="CM47" s="639"/>
      <c r="CN47" s="639"/>
      <c r="CO47" s="639"/>
      <c r="CP47" s="639"/>
      <c r="CQ47" s="640"/>
      <c r="CR47" s="641">
        <v>927</v>
      </c>
      <c r="CS47" s="642"/>
      <c r="CT47" s="642"/>
      <c r="CU47" s="642"/>
      <c r="CV47" s="642"/>
      <c r="CW47" s="642"/>
      <c r="CX47" s="642"/>
      <c r="CY47" s="643"/>
      <c r="CZ47" s="646">
        <v>0</v>
      </c>
      <c r="DA47" s="675"/>
      <c r="DB47" s="675"/>
      <c r="DC47" s="676"/>
      <c r="DD47" s="649">
        <v>927</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351</v>
      </c>
      <c r="CG48" s="639"/>
      <c r="CH48" s="639"/>
      <c r="CI48" s="639"/>
      <c r="CJ48" s="639"/>
      <c r="CK48" s="639"/>
      <c r="CL48" s="639"/>
      <c r="CM48" s="639"/>
      <c r="CN48" s="639"/>
      <c r="CO48" s="639"/>
      <c r="CP48" s="639"/>
      <c r="CQ48" s="640"/>
      <c r="CR48" s="641" t="s">
        <v>121</v>
      </c>
      <c r="CS48" s="644"/>
      <c r="CT48" s="644"/>
      <c r="CU48" s="644"/>
      <c r="CV48" s="644"/>
      <c r="CW48" s="644"/>
      <c r="CX48" s="644"/>
      <c r="CY48" s="645"/>
      <c r="CZ48" s="646" t="s">
        <v>121</v>
      </c>
      <c r="DA48" s="647"/>
      <c r="DB48" s="647"/>
      <c r="DC48" s="648"/>
      <c r="DD48" s="649" t="s">
        <v>121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352</v>
      </c>
      <c r="CE49" s="654"/>
      <c r="CF49" s="654"/>
      <c r="CG49" s="654"/>
      <c r="CH49" s="654"/>
      <c r="CI49" s="654"/>
      <c r="CJ49" s="654"/>
      <c r="CK49" s="654"/>
      <c r="CL49" s="654"/>
      <c r="CM49" s="654"/>
      <c r="CN49" s="654"/>
      <c r="CO49" s="654"/>
      <c r="CP49" s="654"/>
      <c r="CQ49" s="655"/>
      <c r="CR49" s="656">
        <v>2757067</v>
      </c>
      <c r="CS49" s="657"/>
      <c r="CT49" s="657"/>
      <c r="CU49" s="657"/>
      <c r="CV49" s="657"/>
      <c r="CW49" s="657"/>
      <c r="CX49" s="657"/>
      <c r="CY49" s="658"/>
      <c r="CZ49" s="659">
        <v>100</v>
      </c>
      <c r="DA49" s="660"/>
      <c r="DB49" s="660"/>
      <c r="DC49" s="661"/>
      <c r="DD49" s="662">
        <v>1585577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3cpW/+nccJ1W7lBKJlE1LsUjfUcuCnxGl6HHfGjmrgYX/kTl05UfO8sdj1E38C7K4gXVDJjE3v1oa6jzEc4kdQ==" saltValue="NAE9TPiMqooJN10AgO5L3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8" t="s">
        <v>354</v>
      </c>
      <c r="DK2" s="1179"/>
      <c r="DL2" s="1179"/>
      <c r="DM2" s="1179"/>
      <c r="DN2" s="1179"/>
      <c r="DO2" s="1180"/>
      <c r="DP2" s="229"/>
      <c r="DQ2" s="1178" t="s">
        <v>355</v>
      </c>
      <c r="DR2" s="1179"/>
      <c r="DS2" s="1179"/>
      <c r="DT2" s="1179"/>
      <c r="DU2" s="1179"/>
      <c r="DV2" s="1179"/>
      <c r="DW2" s="1179"/>
      <c r="DX2" s="1179"/>
      <c r="DY2" s="1179"/>
      <c r="DZ2" s="118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1" t="s">
        <v>356</v>
      </c>
      <c r="B4" s="1131"/>
      <c r="C4" s="1131"/>
      <c r="D4" s="1131"/>
      <c r="E4" s="1131"/>
      <c r="F4" s="1131"/>
      <c r="G4" s="1131"/>
      <c r="H4" s="1131"/>
      <c r="I4" s="1131"/>
      <c r="J4" s="1131"/>
      <c r="K4" s="1131"/>
      <c r="L4" s="1131"/>
      <c r="M4" s="1131"/>
      <c r="N4" s="1131"/>
      <c r="O4" s="1131"/>
      <c r="P4" s="1131"/>
      <c r="Q4" s="1131"/>
      <c r="R4" s="1131"/>
      <c r="S4" s="1131"/>
      <c r="T4" s="1131"/>
      <c r="U4" s="1131"/>
      <c r="V4" s="1131"/>
      <c r="W4" s="1131"/>
      <c r="X4" s="1131"/>
      <c r="Y4" s="1131"/>
      <c r="Z4" s="1131"/>
      <c r="AA4" s="1131"/>
      <c r="AB4" s="1131"/>
      <c r="AC4" s="1131"/>
      <c r="AD4" s="1131"/>
      <c r="AE4" s="1131"/>
      <c r="AF4" s="1131"/>
      <c r="AG4" s="1131"/>
      <c r="AH4" s="1131"/>
      <c r="AI4" s="1131"/>
      <c r="AJ4" s="1131"/>
      <c r="AK4" s="1131"/>
      <c r="AL4" s="1131"/>
      <c r="AM4" s="1131"/>
      <c r="AN4" s="1131"/>
      <c r="AO4" s="1131"/>
      <c r="AP4" s="1131"/>
      <c r="AQ4" s="1131"/>
      <c r="AR4" s="1131"/>
      <c r="AS4" s="1131"/>
      <c r="AT4" s="1131"/>
      <c r="AU4" s="1131"/>
      <c r="AV4" s="1131"/>
      <c r="AW4" s="1131"/>
      <c r="AX4" s="1131"/>
      <c r="AY4" s="1131"/>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358</v>
      </c>
      <c r="B5" s="1065"/>
      <c r="C5" s="1065"/>
      <c r="D5" s="1065"/>
      <c r="E5" s="1065"/>
      <c r="F5" s="1065"/>
      <c r="G5" s="1065"/>
      <c r="H5" s="1065"/>
      <c r="I5" s="1065"/>
      <c r="J5" s="1065"/>
      <c r="K5" s="1065"/>
      <c r="L5" s="1065"/>
      <c r="M5" s="1065"/>
      <c r="N5" s="1065"/>
      <c r="O5" s="1065"/>
      <c r="P5" s="1066"/>
      <c r="Q5" s="1070" t="s">
        <v>359</v>
      </c>
      <c r="R5" s="1071"/>
      <c r="S5" s="1071"/>
      <c r="T5" s="1071"/>
      <c r="U5" s="1072"/>
      <c r="V5" s="1070" t="s">
        <v>360</v>
      </c>
      <c r="W5" s="1071"/>
      <c r="X5" s="1071"/>
      <c r="Y5" s="1071"/>
      <c r="Z5" s="1072"/>
      <c r="AA5" s="1070" t="s">
        <v>361</v>
      </c>
      <c r="AB5" s="1071"/>
      <c r="AC5" s="1071"/>
      <c r="AD5" s="1071"/>
      <c r="AE5" s="1071"/>
      <c r="AF5" s="1181" t="s">
        <v>362</v>
      </c>
      <c r="AG5" s="1071"/>
      <c r="AH5" s="1071"/>
      <c r="AI5" s="1071"/>
      <c r="AJ5" s="1086"/>
      <c r="AK5" s="1071" t="s">
        <v>363</v>
      </c>
      <c r="AL5" s="1071"/>
      <c r="AM5" s="1071"/>
      <c r="AN5" s="1071"/>
      <c r="AO5" s="1072"/>
      <c r="AP5" s="1070" t="s">
        <v>364</v>
      </c>
      <c r="AQ5" s="1071"/>
      <c r="AR5" s="1071"/>
      <c r="AS5" s="1071"/>
      <c r="AT5" s="1072"/>
      <c r="AU5" s="1070" t="s">
        <v>365</v>
      </c>
      <c r="AV5" s="1071"/>
      <c r="AW5" s="1071"/>
      <c r="AX5" s="1071"/>
      <c r="AY5" s="1086"/>
      <c r="AZ5" s="236"/>
      <c r="BA5" s="236"/>
      <c r="BB5" s="236"/>
      <c r="BC5" s="236"/>
      <c r="BD5" s="236"/>
      <c r="BE5" s="237"/>
      <c r="BF5" s="237"/>
      <c r="BG5" s="237"/>
      <c r="BH5" s="237"/>
      <c r="BI5" s="237"/>
      <c r="BJ5" s="237"/>
      <c r="BK5" s="237"/>
      <c r="BL5" s="237"/>
      <c r="BM5" s="237"/>
      <c r="BN5" s="237"/>
      <c r="BO5" s="237"/>
      <c r="BP5" s="237"/>
      <c r="BQ5" s="1064" t="s">
        <v>366</v>
      </c>
      <c r="BR5" s="1065"/>
      <c r="BS5" s="1065"/>
      <c r="BT5" s="1065"/>
      <c r="BU5" s="1065"/>
      <c r="BV5" s="1065"/>
      <c r="BW5" s="1065"/>
      <c r="BX5" s="1065"/>
      <c r="BY5" s="1065"/>
      <c r="BZ5" s="1065"/>
      <c r="CA5" s="1065"/>
      <c r="CB5" s="1065"/>
      <c r="CC5" s="1065"/>
      <c r="CD5" s="1065"/>
      <c r="CE5" s="1065"/>
      <c r="CF5" s="1065"/>
      <c r="CG5" s="1066"/>
      <c r="CH5" s="1070" t="s">
        <v>367</v>
      </c>
      <c r="CI5" s="1071"/>
      <c r="CJ5" s="1071"/>
      <c r="CK5" s="1071"/>
      <c r="CL5" s="1072"/>
      <c r="CM5" s="1070" t="s">
        <v>368</v>
      </c>
      <c r="CN5" s="1071"/>
      <c r="CO5" s="1071"/>
      <c r="CP5" s="1071"/>
      <c r="CQ5" s="1072"/>
      <c r="CR5" s="1070" t="s">
        <v>369</v>
      </c>
      <c r="CS5" s="1071"/>
      <c r="CT5" s="1071"/>
      <c r="CU5" s="1071"/>
      <c r="CV5" s="1072"/>
      <c r="CW5" s="1070" t="s">
        <v>370</v>
      </c>
      <c r="CX5" s="1071"/>
      <c r="CY5" s="1071"/>
      <c r="CZ5" s="1071"/>
      <c r="DA5" s="1072"/>
      <c r="DB5" s="1070" t="s">
        <v>371</v>
      </c>
      <c r="DC5" s="1071"/>
      <c r="DD5" s="1071"/>
      <c r="DE5" s="1071"/>
      <c r="DF5" s="1072"/>
      <c r="DG5" s="1166" t="s">
        <v>372</v>
      </c>
      <c r="DH5" s="1167"/>
      <c r="DI5" s="1167"/>
      <c r="DJ5" s="1167"/>
      <c r="DK5" s="1168"/>
      <c r="DL5" s="1166" t="s">
        <v>373</v>
      </c>
      <c r="DM5" s="1167"/>
      <c r="DN5" s="1167"/>
      <c r="DO5" s="1167"/>
      <c r="DP5" s="1168"/>
      <c r="DQ5" s="1070" t="s">
        <v>374</v>
      </c>
      <c r="DR5" s="1071"/>
      <c r="DS5" s="1071"/>
      <c r="DT5" s="1071"/>
      <c r="DU5" s="1072"/>
      <c r="DV5" s="1070" t="s">
        <v>365</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2"/>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69"/>
      <c r="DH6" s="1170"/>
      <c r="DI6" s="1170"/>
      <c r="DJ6" s="1170"/>
      <c r="DK6" s="1171"/>
      <c r="DL6" s="1169"/>
      <c r="DM6" s="1170"/>
      <c r="DN6" s="1170"/>
      <c r="DO6" s="1170"/>
      <c r="DP6" s="1171"/>
      <c r="DQ6" s="1073"/>
      <c r="DR6" s="1074"/>
      <c r="DS6" s="1074"/>
      <c r="DT6" s="1074"/>
      <c r="DU6" s="1075"/>
      <c r="DV6" s="1073"/>
      <c r="DW6" s="1074"/>
      <c r="DX6" s="1074"/>
      <c r="DY6" s="1074"/>
      <c r="DZ6" s="1087"/>
      <c r="EA6" s="234"/>
    </row>
    <row r="7" spans="1:131" s="235" customFormat="1" ht="26.25" customHeight="1" thickTop="1">
      <c r="A7" s="238">
        <v>1</v>
      </c>
      <c r="B7" s="1118" t="s">
        <v>375</v>
      </c>
      <c r="C7" s="1119"/>
      <c r="D7" s="1119"/>
      <c r="E7" s="1119"/>
      <c r="F7" s="1119"/>
      <c r="G7" s="1119"/>
      <c r="H7" s="1119"/>
      <c r="I7" s="1119"/>
      <c r="J7" s="1119"/>
      <c r="K7" s="1119"/>
      <c r="L7" s="1119"/>
      <c r="M7" s="1119"/>
      <c r="N7" s="1119"/>
      <c r="O7" s="1119"/>
      <c r="P7" s="1120"/>
      <c r="Q7" s="1172">
        <v>2848</v>
      </c>
      <c r="R7" s="1173"/>
      <c r="S7" s="1173"/>
      <c r="T7" s="1173"/>
      <c r="U7" s="1173"/>
      <c r="V7" s="1173">
        <v>2757</v>
      </c>
      <c r="W7" s="1173"/>
      <c r="X7" s="1173"/>
      <c r="Y7" s="1173"/>
      <c r="Z7" s="1173"/>
      <c r="AA7" s="1173">
        <v>91</v>
      </c>
      <c r="AB7" s="1173"/>
      <c r="AC7" s="1173"/>
      <c r="AD7" s="1173"/>
      <c r="AE7" s="1174"/>
      <c r="AF7" s="1175">
        <v>31</v>
      </c>
      <c r="AG7" s="1176"/>
      <c r="AH7" s="1176"/>
      <c r="AI7" s="1176"/>
      <c r="AJ7" s="1177"/>
      <c r="AK7" s="1159">
        <v>347</v>
      </c>
      <c r="AL7" s="1160"/>
      <c r="AM7" s="1160"/>
      <c r="AN7" s="1160"/>
      <c r="AO7" s="1160"/>
      <c r="AP7" s="1160">
        <v>2540</v>
      </c>
      <c r="AQ7" s="1160"/>
      <c r="AR7" s="1160"/>
      <c r="AS7" s="1160"/>
      <c r="AT7" s="1160"/>
      <c r="AU7" s="1161"/>
      <c r="AV7" s="1161"/>
      <c r="AW7" s="1161"/>
      <c r="AX7" s="1161"/>
      <c r="AY7" s="1162"/>
      <c r="AZ7" s="232"/>
      <c r="BA7" s="232"/>
      <c r="BB7" s="232"/>
      <c r="BC7" s="232"/>
      <c r="BD7" s="232"/>
      <c r="BE7" s="233"/>
      <c r="BF7" s="233"/>
      <c r="BG7" s="233"/>
      <c r="BH7" s="233"/>
      <c r="BI7" s="233"/>
      <c r="BJ7" s="233"/>
      <c r="BK7" s="233"/>
      <c r="BL7" s="233"/>
      <c r="BM7" s="233"/>
      <c r="BN7" s="233"/>
      <c r="BO7" s="233"/>
      <c r="BP7" s="233"/>
      <c r="BQ7" s="239">
        <v>1</v>
      </c>
      <c r="BR7" s="240"/>
      <c r="BS7" s="1163"/>
      <c r="BT7" s="1164"/>
      <c r="BU7" s="1164"/>
      <c r="BV7" s="1164"/>
      <c r="BW7" s="1164"/>
      <c r="BX7" s="1164"/>
      <c r="BY7" s="1164"/>
      <c r="BZ7" s="1164"/>
      <c r="CA7" s="1164"/>
      <c r="CB7" s="1164"/>
      <c r="CC7" s="1164"/>
      <c r="CD7" s="1164"/>
      <c r="CE7" s="1164"/>
      <c r="CF7" s="1164"/>
      <c r="CG7" s="1165"/>
      <c r="CH7" s="1156"/>
      <c r="CI7" s="1157"/>
      <c r="CJ7" s="1157"/>
      <c r="CK7" s="1157"/>
      <c r="CL7" s="1158"/>
      <c r="CM7" s="1156"/>
      <c r="CN7" s="1157"/>
      <c r="CO7" s="1157"/>
      <c r="CP7" s="1157"/>
      <c r="CQ7" s="1158"/>
      <c r="CR7" s="1156"/>
      <c r="CS7" s="1157"/>
      <c r="CT7" s="1157"/>
      <c r="CU7" s="1157"/>
      <c r="CV7" s="1158"/>
      <c r="CW7" s="1156"/>
      <c r="CX7" s="1157"/>
      <c r="CY7" s="1157"/>
      <c r="CZ7" s="1157"/>
      <c r="DA7" s="1158"/>
      <c r="DB7" s="1156"/>
      <c r="DC7" s="1157"/>
      <c r="DD7" s="1157"/>
      <c r="DE7" s="1157"/>
      <c r="DF7" s="1158"/>
      <c r="DG7" s="1156"/>
      <c r="DH7" s="1157"/>
      <c r="DI7" s="1157"/>
      <c r="DJ7" s="1157"/>
      <c r="DK7" s="1158"/>
      <c r="DL7" s="1156"/>
      <c r="DM7" s="1157"/>
      <c r="DN7" s="1157"/>
      <c r="DO7" s="1157"/>
      <c r="DP7" s="1158"/>
      <c r="DQ7" s="1156"/>
      <c r="DR7" s="1157"/>
      <c r="DS7" s="1157"/>
      <c r="DT7" s="1157"/>
      <c r="DU7" s="1158"/>
      <c r="DV7" s="1183"/>
      <c r="DW7" s="1184"/>
      <c r="DX7" s="1184"/>
      <c r="DY7" s="1184"/>
      <c r="DZ7" s="1185"/>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4"/>
      <c r="AL8" s="1155"/>
      <c r="AM8" s="1155"/>
      <c r="AN8" s="1155"/>
      <c r="AO8" s="1155"/>
      <c r="AP8" s="1155"/>
      <c r="AQ8" s="1155"/>
      <c r="AR8" s="1155"/>
      <c r="AS8" s="1155"/>
      <c r="AT8" s="1155"/>
      <c r="AU8" s="1152"/>
      <c r="AV8" s="1152"/>
      <c r="AW8" s="1152"/>
      <c r="AX8" s="1152"/>
      <c r="AY8" s="1153"/>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4"/>
      <c r="AL9" s="1155"/>
      <c r="AM9" s="1155"/>
      <c r="AN9" s="1155"/>
      <c r="AO9" s="1155"/>
      <c r="AP9" s="1155"/>
      <c r="AQ9" s="1155"/>
      <c r="AR9" s="1155"/>
      <c r="AS9" s="1155"/>
      <c r="AT9" s="1155"/>
      <c r="AU9" s="1152"/>
      <c r="AV9" s="1152"/>
      <c r="AW9" s="1152"/>
      <c r="AX9" s="1152"/>
      <c r="AY9" s="1153"/>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4"/>
      <c r="AL10" s="1155"/>
      <c r="AM10" s="1155"/>
      <c r="AN10" s="1155"/>
      <c r="AO10" s="1155"/>
      <c r="AP10" s="1155"/>
      <c r="AQ10" s="1155"/>
      <c r="AR10" s="1155"/>
      <c r="AS10" s="1155"/>
      <c r="AT10" s="1155"/>
      <c r="AU10" s="1152"/>
      <c r="AV10" s="1152"/>
      <c r="AW10" s="1152"/>
      <c r="AX10" s="1152"/>
      <c r="AY10" s="1153"/>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4"/>
      <c r="AL11" s="1155"/>
      <c r="AM11" s="1155"/>
      <c r="AN11" s="1155"/>
      <c r="AO11" s="1155"/>
      <c r="AP11" s="1155"/>
      <c r="AQ11" s="1155"/>
      <c r="AR11" s="1155"/>
      <c r="AS11" s="1155"/>
      <c r="AT11" s="1155"/>
      <c r="AU11" s="1152"/>
      <c r="AV11" s="1152"/>
      <c r="AW11" s="1152"/>
      <c r="AX11" s="1152"/>
      <c r="AY11" s="1153"/>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4"/>
      <c r="AL12" s="1155"/>
      <c r="AM12" s="1155"/>
      <c r="AN12" s="1155"/>
      <c r="AO12" s="1155"/>
      <c r="AP12" s="1155"/>
      <c r="AQ12" s="1155"/>
      <c r="AR12" s="1155"/>
      <c r="AS12" s="1155"/>
      <c r="AT12" s="1155"/>
      <c r="AU12" s="1152"/>
      <c r="AV12" s="1152"/>
      <c r="AW12" s="1152"/>
      <c r="AX12" s="1152"/>
      <c r="AY12" s="1153"/>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4"/>
      <c r="AL13" s="1155"/>
      <c r="AM13" s="1155"/>
      <c r="AN13" s="1155"/>
      <c r="AO13" s="1155"/>
      <c r="AP13" s="1155"/>
      <c r="AQ13" s="1155"/>
      <c r="AR13" s="1155"/>
      <c r="AS13" s="1155"/>
      <c r="AT13" s="1155"/>
      <c r="AU13" s="1152"/>
      <c r="AV13" s="1152"/>
      <c r="AW13" s="1152"/>
      <c r="AX13" s="1152"/>
      <c r="AY13" s="1153"/>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4"/>
      <c r="AL14" s="1155"/>
      <c r="AM14" s="1155"/>
      <c r="AN14" s="1155"/>
      <c r="AO14" s="1155"/>
      <c r="AP14" s="1155"/>
      <c r="AQ14" s="1155"/>
      <c r="AR14" s="1155"/>
      <c r="AS14" s="1155"/>
      <c r="AT14" s="1155"/>
      <c r="AU14" s="1152"/>
      <c r="AV14" s="1152"/>
      <c r="AW14" s="1152"/>
      <c r="AX14" s="1152"/>
      <c r="AY14" s="1153"/>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4"/>
      <c r="AL15" s="1155"/>
      <c r="AM15" s="1155"/>
      <c r="AN15" s="1155"/>
      <c r="AO15" s="1155"/>
      <c r="AP15" s="1155"/>
      <c r="AQ15" s="1155"/>
      <c r="AR15" s="1155"/>
      <c r="AS15" s="1155"/>
      <c r="AT15" s="1155"/>
      <c r="AU15" s="1152"/>
      <c r="AV15" s="1152"/>
      <c r="AW15" s="1152"/>
      <c r="AX15" s="1152"/>
      <c r="AY15" s="1153"/>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4"/>
      <c r="AL16" s="1155"/>
      <c r="AM16" s="1155"/>
      <c r="AN16" s="1155"/>
      <c r="AO16" s="1155"/>
      <c r="AP16" s="1155"/>
      <c r="AQ16" s="1155"/>
      <c r="AR16" s="1155"/>
      <c r="AS16" s="1155"/>
      <c r="AT16" s="1155"/>
      <c r="AU16" s="1152"/>
      <c r="AV16" s="1152"/>
      <c r="AW16" s="1152"/>
      <c r="AX16" s="1152"/>
      <c r="AY16" s="1153"/>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4"/>
      <c r="AL17" s="1155"/>
      <c r="AM17" s="1155"/>
      <c r="AN17" s="1155"/>
      <c r="AO17" s="1155"/>
      <c r="AP17" s="1155"/>
      <c r="AQ17" s="1155"/>
      <c r="AR17" s="1155"/>
      <c r="AS17" s="1155"/>
      <c r="AT17" s="1155"/>
      <c r="AU17" s="1152"/>
      <c r="AV17" s="1152"/>
      <c r="AW17" s="1152"/>
      <c r="AX17" s="1152"/>
      <c r="AY17" s="1153"/>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4"/>
      <c r="AL18" s="1155"/>
      <c r="AM18" s="1155"/>
      <c r="AN18" s="1155"/>
      <c r="AO18" s="1155"/>
      <c r="AP18" s="1155"/>
      <c r="AQ18" s="1155"/>
      <c r="AR18" s="1155"/>
      <c r="AS18" s="1155"/>
      <c r="AT18" s="1155"/>
      <c r="AU18" s="1152"/>
      <c r="AV18" s="1152"/>
      <c r="AW18" s="1152"/>
      <c r="AX18" s="1152"/>
      <c r="AY18" s="1153"/>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4"/>
      <c r="AL19" s="1155"/>
      <c r="AM19" s="1155"/>
      <c r="AN19" s="1155"/>
      <c r="AO19" s="1155"/>
      <c r="AP19" s="1155"/>
      <c r="AQ19" s="1155"/>
      <c r="AR19" s="1155"/>
      <c r="AS19" s="1155"/>
      <c r="AT19" s="1155"/>
      <c r="AU19" s="1152"/>
      <c r="AV19" s="1152"/>
      <c r="AW19" s="1152"/>
      <c r="AX19" s="1152"/>
      <c r="AY19" s="1153"/>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4"/>
      <c r="AL20" s="1155"/>
      <c r="AM20" s="1155"/>
      <c r="AN20" s="1155"/>
      <c r="AO20" s="1155"/>
      <c r="AP20" s="1155"/>
      <c r="AQ20" s="1155"/>
      <c r="AR20" s="1155"/>
      <c r="AS20" s="1155"/>
      <c r="AT20" s="1155"/>
      <c r="AU20" s="1152"/>
      <c r="AV20" s="1152"/>
      <c r="AW20" s="1152"/>
      <c r="AX20" s="1152"/>
      <c r="AY20" s="1153"/>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4"/>
      <c r="AL21" s="1155"/>
      <c r="AM21" s="1155"/>
      <c r="AN21" s="1155"/>
      <c r="AO21" s="1155"/>
      <c r="AP21" s="1155"/>
      <c r="AQ21" s="1155"/>
      <c r="AR21" s="1155"/>
      <c r="AS21" s="1155"/>
      <c r="AT21" s="1155"/>
      <c r="AU21" s="1152"/>
      <c r="AV21" s="1152"/>
      <c r="AW21" s="1152"/>
      <c r="AX21" s="1152"/>
      <c r="AY21" s="1153"/>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49"/>
      <c r="R22" s="1150"/>
      <c r="S22" s="1150"/>
      <c r="T22" s="1150"/>
      <c r="U22" s="1150"/>
      <c r="V22" s="1150"/>
      <c r="W22" s="1150"/>
      <c r="X22" s="1150"/>
      <c r="Y22" s="1150"/>
      <c r="Z22" s="1150"/>
      <c r="AA22" s="1150"/>
      <c r="AB22" s="1150"/>
      <c r="AC22" s="1150"/>
      <c r="AD22" s="1150"/>
      <c r="AE22" s="1151"/>
      <c r="AF22" s="1088"/>
      <c r="AG22" s="1089"/>
      <c r="AH22" s="1089"/>
      <c r="AI22" s="1089"/>
      <c r="AJ22" s="1090"/>
      <c r="AK22" s="1145"/>
      <c r="AL22" s="1146"/>
      <c r="AM22" s="1146"/>
      <c r="AN22" s="1146"/>
      <c r="AO22" s="1146"/>
      <c r="AP22" s="1146"/>
      <c r="AQ22" s="1146"/>
      <c r="AR22" s="1146"/>
      <c r="AS22" s="1146"/>
      <c r="AT22" s="1146"/>
      <c r="AU22" s="1147"/>
      <c r="AV22" s="1147"/>
      <c r="AW22" s="1147"/>
      <c r="AX22" s="1147"/>
      <c r="AY22" s="1148"/>
      <c r="AZ22" s="1104" t="s">
        <v>376</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377</v>
      </c>
      <c r="B23" s="1013" t="s">
        <v>378</v>
      </c>
      <c r="C23" s="1014"/>
      <c r="D23" s="1014"/>
      <c r="E23" s="1014"/>
      <c r="F23" s="1014"/>
      <c r="G23" s="1014"/>
      <c r="H23" s="1014"/>
      <c r="I23" s="1014"/>
      <c r="J23" s="1014"/>
      <c r="K23" s="1014"/>
      <c r="L23" s="1014"/>
      <c r="M23" s="1014"/>
      <c r="N23" s="1014"/>
      <c r="O23" s="1014"/>
      <c r="P23" s="1015"/>
      <c r="Q23" s="1136">
        <v>2848</v>
      </c>
      <c r="R23" s="1137"/>
      <c r="S23" s="1137"/>
      <c r="T23" s="1137"/>
      <c r="U23" s="1137"/>
      <c r="V23" s="1137">
        <v>2757</v>
      </c>
      <c r="W23" s="1137"/>
      <c r="X23" s="1137"/>
      <c r="Y23" s="1137"/>
      <c r="Z23" s="1137"/>
      <c r="AA23" s="1137">
        <v>91</v>
      </c>
      <c r="AB23" s="1137"/>
      <c r="AC23" s="1137"/>
      <c r="AD23" s="1137"/>
      <c r="AE23" s="1138"/>
      <c r="AF23" s="1139">
        <v>31</v>
      </c>
      <c r="AG23" s="1137"/>
      <c r="AH23" s="1137"/>
      <c r="AI23" s="1137"/>
      <c r="AJ23" s="1140"/>
      <c r="AK23" s="1141"/>
      <c r="AL23" s="1142"/>
      <c r="AM23" s="1142"/>
      <c r="AN23" s="1142"/>
      <c r="AO23" s="1142"/>
      <c r="AP23" s="1137">
        <v>2540</v>
      </c>
      <c r="AQ23" s="1137"/>
      <c r="AR23" s="1137"/>
      <c r="AS23" s="1137"/>
      <c r="AT23" s="1137"/>
      <c r="AU23" s="1143"/>
      <c r="AV23" s="1143"/>
      <c r="AW23" s="1143"/>
      <c r="AX23" s="1143"/>
      <c r="AY23" s="1144"/>
      <c r="AZ23" s="1133" t="s">
        <v>379</v>
      </c>
      <c r="BA23" s="1134"/>
      <c r="BB23" s="1134"/>
      <c r="BC23" s="1134"/>
      <c r="BD23" s="1135"/>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2" t="s">
        <v>380</v>
      </c>
      <c r="B24" s="1132"/>
      <c r="C24" s="1132"/>
      <c r="D24" s="1132"/>
      <c r="E24" s="1132"/>
      <c r="F24" s="1132"/>
      <c r="G24" s="1132"/>
      <c r="H24" s="1132"/>
      <c r="I24" s="1132"/>
      <c r="J24" s="1132"/>
      <c r="K24" s="1132"/>
      <c r="L24" s="1132"/>
      <c r="M24" s="1132"/>
      <c r="N24" s="1132"/>
      <c r="O24" s="1132"/>
      <c r="P24" s="1132"/>
      <c r="Q24" s="1132"/>
      <c r="R24" s="1132"/>
      <c r="S24" s="1132"/>
      <c r="T24" s="1132"/>
      <c r="U24" s="1132"/>
      <c r="V24" s="1132"/>
      <c r="W24" s="1132"/>
      <c r="X24" s="1132"/>
      <c r="Y24" s="1132"/>
      <c r="Z24" s="1132"/>
      <c r="AA24" s="1132"/>
      <c r="AB24" s="1132"/>
      <c r="AC24" s="1132"/>
      <c r="AD24" s="1132"/>
      <c r="AE24" s="1132"/>
      <c r="AF24" s="1132"/>
      <c r="AG24" s="1132"/>
      <c r="AH24" s="1132"/>
      <c r="AI24" s="1132"/>
      <c r="AJ24" s="1132"/>
      <c r="AK24" s="1132"/>
      <c r="AL24" s="1132"/>
      <c r="AM24" s="1132"/>
      <c r="AN24" s="1132"/>
      <c r="AO24" s="1132"/>
      <c r="AP24" s="1132"/>
      <c r="AQ24" s="1132"/>
      <c r="AR24" s="1132"/>
      <c r="AS24" s="1132"/>
      <c r="AT24" s="1132"/>
      <c r="AU24" s="1132"/>
      <c r="AV24" s="1132"/>
      <c r="AW24" s="1132"/>
      <c r="AX24" s="1132"/>
      <c r="AY24" s="1132"/>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1" t="s">
        <v>381</v>
      </c>
      <c r="B25" s="1131"/>
      <c r="C25" s="1131"/>
      <c r="D25" s="1131"/>
      <c r="E25" s="1131"/>
      <c r="F25" s="1131"/>
      <c r="G25" s="1131"/>
      <c r="H25" s="1131"/>
      <c r="I25" s="1131"/>
      <c r="J25" s="1131"/>
      <c r="K25" s="1131"/>
      <c r="L25" s="1131"/>
      <c r="M25" s="1131"/>
      <c r="N25" s="1131"/>
      <c r="O25" s="1131"/>
      <c r="P25" s="1131"/>
      <c r="Q25" s="1131"/>
      <c r="R25" s="1131"/>
      <c r="S25" s="1131"/>
      <c r="T25" s="1131"/>
      <c r="U25" s="1131"/>
      <c r="V25" s="1131"/>
      <c r="W25" s="1131"/>
      <c r="X25" s="1131"/>
      <c r="Y25" s="1131"/>
      <c r="Z25" s="1131"/>
      <c r="AA25" s="1131"/>
      <c r="AB25" s="1131"/>
      <c r="AC25" s="1131"/>
      <c r="AD25" s="1131"/>
      <c r="AE25" s="1131"/>
      <c r="AF25" s="1131"/>
      <c r="AG25" s="1131"/>
      <c r="AH25" s="1131"/>
      <c r="AI25" s="1131"/>
      <c r="AJ25" s="1131"/>
      <c r="AK25" s="1131"/>
      <c r="AL25" s="1131"/>
      <c r="AM25" s="1131"/>
      <c r="AN25" s="1131"/>
      <c r="AO25" s="1131"/>
      <c r="AP25" s="1131"/>
      <c r="AQ25" s="1131"/>
      <c r="AR25" s="1131"/>
      <c r="AS25" s="1131"/>
      <c r="AT25" s="1131"/>
      <c r="AU25" s="1131"/>
      <c r="AV25" s="1131"/>
      <c r="AW25" s="1131"/>
      <c r="AX25" s="1131"/>
      <c r="AY25" s="1131"/>
      <c r="AZ25" s="1131"/>
      <c r="BA25" s="1131"/>
      <c r="BB25" s="1131"/>
      <c r="BC25" s="1131"/>
      <c r="BD25" s="1131"/>
      <c r="BE25" s="1131"/>
      <c r="BF25" s="1131"/>
      <c r="BG25" s="1131"/>
      <c r="BH25" s="1131"/>
      <c r="BI25" s="1131"/>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358</v>
      </c>
      <c r="B26" s="1065"/>
      <c r="C26" s="1065"/>
      <c r="D26" s="1065"/>
      <c r="E26" s="1065"/>
      <c r="F26" s="1065"/>
      <c r="G26" s="1065"/>
      <c r="H26" s="1065"/>
      <c r="I26" s="1065"/>
      <c r="J26" s="1065"/>
      <c r="K26" s="1065"/>
      <c r="L26" s="1065"/>
      <c r="M26" s="1065"/>
      <c r="N26" s="1065"/>
      <c r="O26" s="1065"/>
      <c r="P26" s="1066"/>
      <c r="Q26" s="1070" t="s">
        <v>382</v>
      </c>
      <c r="R26" s="1071"/>
      <c r="S26" s="1071"/>
      <c r="T26" s="1071"/>
      <c r="U26" s="1072"/>
      <c r="V26" s="1070" t="s">
        <v>383</v>
      </c>
      <c r="W26" s="1071"/>
      <c r="X26" s="1071"/>
      <c r="Y26" s="1071"/>
      <c r="Z26" s="1072"/>
      <c r="AA26" s="1070" t="s">
        <v>384</v>
      </c>
      <c r="AB26" s="1071"/>
      <c r="AC26" s="1071"/>
      <c r="AD26" s="1071"/>
      <c r="AE26" s="1071"/>
      <c r="AF26" s="1127" t="s">
        <v>385</v>
      </c>
      <c r="AG26" s="1077"/>
      <c r="AH26" s="1077"/>
      <c r="AI26" s="1077"/>
      <c r="AJ26" s="1128"/>
      <c r="AK26" s="1071" t="s">
        <v>386</v>
      </c>
      <c r="AL26" s="1071"/>
      <c r="AM26" s="1071"/>
      <c r="AN26" s="1071"/>
      <c r="AO26" s="1072"/>
      <c r="AP26" s="1070" t="s">
        <v>387</v>
      </c>
      <c r="AQ26" s="1071"/>
      <c r="AR26" s="1071"/>
      <c r="AS26" s="1071"/>
      <c r="AT26" s="1072"/>
      <c r="AU26" s="1070" t="s">
        <v>388</v>
      </c>
      <c r="AV26" s="1071"/>
      <c r="AW26" s="1071"/>
      <c r="AX26" s="1071"/>
      <c r="AY26" s="1072"/>
      <c r="AZ26" s="1070" t="s">
        <v>389</v>
      </c>
      <c r="BA26" s="1071"/>
      <c r="BB26" s="1071"/>
      <c r="BC26" s="1071"/>
      <c r="BD26" s="1072"/>
      <c r="BE26" s="1070" t="s">
        <v>365</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29"/>
      <c r="AG27" s="1080"/>
      <c r="AH27" s="1080"/>
      <c r="AI27" s="1080"/>
      <c r="AJ27" s="1130"/>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8" t="s">
        <v>390</v>
      </c>
      <c r="C28" s="1119"/>
      <c r="D28" s="1119"/>
      <c r="E28" s="1119"/>
      <c r="F28" s="1119"/>
      <c r="G28" s="1119"/>
      <c r="H28" s="1119"/>
      <c r="I28" s="1119"/>
      <c r="J28" s="1119"/>
      <c r="K28" s="1119"/>
      <c r="L28" s="1119"/>
      <c r="M28" s="1119"/>
      <c r="N28" s="1119"/>
      <c r="O28" s="1119"/>
      <c r="P28" s="1120"/>
      <c r="Q28" s="1121">
        <v>540</v>
      </c>
      <c r="R28" s="1122"/>
      <c r="S28" s="1122"/>
      <c r="T28" s="1122"/>
      <c r="U28" s="1122"/>
      <c r="V28" s="1122">
        <v>509</v>
      </c>
      <c r="W28" s="1122"/>
      <c r="X28" s="1122"/>
      <c r="Y28" s="1122"/>
      <c r="Z28" s="1122"/>
      <c r="AA28" s="1122">
        <v>31</v>
      </c>
      <c r="AB28" s="1122"/>
      <c r="AC28" s="1122"/>
      <c r="AD28" s="1122"/>
      <c r="AE28" s="1123"/>
      <c r="AF28" s="1124">
        <v>31</v>
      </c>
      <c r="AG28" s="1122"/>
      <c r="AH28" s="1122"/>
      <c r="AI28" s="1122"/>
      <c r="AJ28" s="1125"/>
      <c r="AK28" s="1126">
        <v>37</v>
      </c>
      <c r="AL28" s="1115"/>
      <c r="AM28" s="1115"/>
      <c r="AN28" s="1115"/>
      <c r="AO28" s="1115"/>
      <c r="AP28" s="1115" t="s">
        <v>574</v>
      </c>
      <c r="AQ28" s="1115"/>
      <c r="AR28" s="1115"/>
      <c r="AS28" s="1115"/>
      <c r="AT28" s="1115"/>
      <c r="AU28" s="1115" t="s">
        <v>574</v>
      </c>
      <c r="AV28" s="1115"/>
      <c r="AW28" s="1115"/>
      <c r="AX28" s="1115"/>
      <c r="AY28" s="1115"/>
      <c r="AZ28" s="1115" t="s">
        <v>574</v>
      </c>
      <c r="BA28" s="1115"/>
      <c r="BB28" s="1115"/>
      <c r="BC28" s="1115"/>
      <c r="BD28" s="1115"/>
      <c r="BE28" s="1116"/>
      <c r="BF28" s="1116"/>
      <c r="BG28" s="1116"/>
      <c r="BH28" s="1116"/>
      <c r="BI28" s="1117"/>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391</v>
      </c>
      <c r="C29" s="1107"/>
      <c r="D29" s="1107"/>
      <c r="E29" s="1107"/>
      <c r="F29" s="1107"/>
      <c r="G29" s="1107"/>
      <c r="H29" s="1107"/>
      <c r="I29" s="1107"/>
      <c r="J29" s="1107"/>
      <c r="K29" s="1107"/>
      <c r="L29" s="1107"/>
      <c r="M29" s="1107"/>
      <c r="N29" s="1107"/>
      <c r="O29" s="1107"/>
      <c r="P29" s="1108"/>
      <c r="Q29" s="1112">
        <v>54</v>
      </c>
      <c r="R29" s="1113"/>
      <c r="S29" s="1113"/>
      <c r="T29" s="1113"/>
      <c r="U29" s="1113"/>
      <c r="V29" s="1113">
        <v>54</v>
      </c>
      <c r="W29" s="1113"/>
      <c r="X29" s="1113"/>
      <c r="Y29" s="1113"/>
      <c r="Z29" s="1113"/>
      <c r="AA29" s="1113">
        <v>0</v>
      </c>
      <c r="AB29" s="1113"/>
      <c r="AC29" s="1113"/>
      <c r="AD29" s="1113"/>
      <c r="AE29" s="1114"/>
      <c r="AF29" s="1088">
        <v>0</v>
      </c>
      <c r="AG29" s="1089"/>
      <c r="AH29" s="1089"/>
      <c r="AI29" s="1089"/>
      <c r="AJ29" s="1090"/>
      <c r="AK29" s="1049">
        <v>16</v>
      </c>
      <c r="AL29" s="1040"/>
      <c r="AM29" s="1040"/>
      <c r="AN29" s="1040"/>
      <c r="AO29" s="1040"/>
      <c r="AP29" s="1040" t="s">
        <v>573</v>
      </c>
      <c r="AQ29" s="1040"/>
      <c r="AR29" s="1040"/>
      <c r="AS29" s="1040"/>
      <c r="AT29" s="1040"/>
      <c r="AU29" s="1040" t="s">
        <v>573</v>
      </c>
      <c r="AV29" s="1040"/>
      <c r="AW29" s="1040"/>
      <c r="AX29" s="1040"/>
      <c r="AY29" s="1040"/>
      <c r="AZ29" s="1040" t="s">
        <v>573</v>
      </c>
      <c r="BA29" s="1040"/>
      <c r="BB29" s="1040"/>
      <c r="BC29" s="1040"/>
      <c r="BD29" s="1040"/>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392</v>
      </c>
      <c r="C30" s="1107"/>
      <c r="D30" s="1107"/>
      <c r="E30" s="1107"/>
      <c r="F30" s="1107"/>
      <c r="G30" s="1107"/>
      <c r="H30" s="1107"/>
      <c r="I30" s="1107"/>
      <c r="J30" s="1107"/>
      <c r="K30" s="1107"/>
      <c r="L30" s="1107"/>
      <c r="M30" s="1107"/>
      <c r="N30" s="1107"/>
      <c r="O30" s="1107"/>
      <c r="P30" s="1108"/>
      <c r="Q30" s="1112">
        <v>236</v>
      </c>
      <c r="R30" s="1113"/>
      <c r="S30" s="1113"/>
      <c r="T30" s="1113"/>
      <c r="U30" s="1113"/>
      <c r="V30" s="1113">
        <v>235</v>
      </c>
      <c r="W30" s="1113"/>
      <c r="X30" s="1113"/>
      <c r="Y30" s="1113"/>
      <c r="Z30" s="1113"/>
      <c r="AA30" s="1113">
        <v>1</v>
      </c>
      <c r="AB30" s="1113"/>
      <c r="AC30" s="1113"/>
      <c r="AD30" s="1113"/>
      <c r="AE30" s="1114"/>
      <c r="AF30" s="1088">
        <v>1</v>
      </c>
      <c r="AG30" s="1089"/>
      <c r="AH30" s="1089"/>
      <c r="AI30" s="1089"/>
      <c r="AJ30" s="1090"/>
      <c r="AK30" s="1049">
        <v>44</v>
      </c>
      <c r="AL30" s="1040"/>
      <c r="AM30" s="1040"/>
      <c r="AN30" s="1040"/>
      <c r="AO30" s="1040"/>
      <c r="AP30" s="1040">
        <v>728</v>
      </c>
      <c r="AQ30" s="1040"/>
      <c r="AR30" s="1040"/>
      <c r="AS30" s="1040"/>
      <c r="AT30" s="1040"/>
      <c r="AU30" s="1040">
        <v>454</v>
      </c>
      <c r="AV30" s="1040"/>
      <c r="AW30" s="1040"/>
      <c r="AX30" s="1040"/>
      <c r="AY30" s="1040"/>
      <c r="AZ30" s="1040" t="s">
        <v>573</v>
      </c>
      <c r="BA30" s="1040"/>
      <c r="BB30" s="1040"/>
      <c r="BC30" s="1040"/>
      <c r="BD30" s="1040"/>
      <c r="BE30" s="1101" t="s">
        <v>393</v>
      </c>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c r="C31" s="1107"/>
      <c r="D31" s="1107"/>
      <c r="E31" s="1107"/>
      <c r="F31" s="1107"/>
      <c r="G31" s="1107"/>
      <c r="H31" s="1107"/>
      <c r="I31" s="1107"/>
      <c r="J31" s="1107"/>
      <c r="K31" s="1107"/>
      <c r="L31" s="1107"/>
      <c r="M31" s="1107"/>
      <c r="N31" s="1107"/>
      <c r="O31" s="1107"/>
      <c r="P31" s="1108"/>
      <c r="Q31" s="1112"/>
      <c r="R31" s="1113"/>
      <c r="S31" s="1113"/>
      <c r="T31" s="1113"/>
      <c r="U31" s="1113"/>
      <c r="V31" s="1113"/>
      <c r="W31" s="1113"/>
      <c r="X31" s="1113"/>
      <c r="Y31" s="1113"/>
      <c r="Z31" s="1113"/>
      <c r="AA31" s="1113"/>
      <c r="AB31" s="1113"/>
      <c r="AC31" s="1113"/>
      <c r="AD31" s="1113"/>
      <c r="AE31" s="1114"/>
      <c r="AF31" s="1088"/>
      <c r="AG31" s="1089"/>
      <c r="AH31" s="1089"/>
      <c r="AI31" s="1089"/>
      <c r="AJ31" s="1090"/>
      <c r="AK31" s="1049"/>
      <c r="AL31" s="1040"/>
      <c r="AM31" s="1040"/>
      <c r="AN31" s="1040"/>
      <c r="AO31" s="1040"/>
      <c r="AP31" s="1040"/>
      <c r="AQ31" s="1040"/>
      <c r="AR31" s="1040"/>
      <c r="AS31" s="1040"/>
      <c r="AT31" s="1040"/>
      <c r="AU31" s="1040"/>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c r="C32" s="1107"/>
      <c r="D32" s="1107"/>
      <c r="E32" s="1107"/>
      <c r="F32" s="1107"/>
      <c r="G32" s="1107"/>
      <c r="H32" s="1107"/>
      <c r="I32" s="1107"/>
      <c r="J32" s="1107"/>
      <c r="K32" s="1107"/>
      <c r="L32" s="1107"/>
      <c r="M32" s="1107"/>
      <c r="N32" s="1107"/>
      <c r="O32" s="1107"/>
      <c r="P32" s="1108"/>
      <c r="Q32" s="1112"/>
      <c r="R32" s="1113"/>
      <c r="S32" s="1113"/>
      <c r="T32" s="1113"/>
      <c r="U32" s="1113"/>
      <c r="V32" s="1113"/>
      <c r="W32" s="1113"/>
      <c r="X32" s="1113"/>
      <c r="Y32" s="1113"/>
      <c r="Z32" s="1113"/>
      <c r="AA32" s="1113"/>
      <c r="AB32" s="1113"/>
      <c r="AC32" s="1113"/>
      <c r="AD32" s="1113"/>
      <c r="AE32" s="1114"/>
      <c r="AF32" s="1088"/>
      <c r="AG32" s="1089"/>
      <c r="AH32" s="1089"/>
      <c r="AI32" s="1089"/>
      <c r="AJ32" s="1090"/>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394</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377</v>
      </c>
      <c r="B63" s="1013" t="s">
        <v>395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31</v>
      </c>
      <c r="AG63" s="1028"/>
      <c r="AH63" s="1028"/>
      <c r="AI63" s="1028"/>
      <c r="AJ63" s="1099"/>
      <c r="AK63" s="1100"/>
      <c r="AL63" s="1032"/>
      <c r="AM63" s="1032"/>
      <c r="AN63" s="1032"/>
      <c r="AO63" s="1032"/>
      <c r="AP63" s="1028">
        <f>SUM(AP28:AT62)</f>
        <v>728</v>
      </c>
      <c r="AQ63" s="1028"/>
      <c r="AR63" s="1028"/>
      <c r="AS63" s="1028"/>
      <c r="AT63" s="1028"/>
      <c r="AU63" s="1028">
        <f>SUM(AU28:AY62)</f>
        <v>454</v>
      </c>
      <c r="AV63" s="1028"/>
      <c r="AW63" s="1028"/>
      <c r="AX63" s="1028"/>
      <c r="AY63" s="1028"/>
      <c r="AZ63" s="1094"/>
      <c r="BA63" s="1094"/>
      <c r="BB63" s="1094"/>
      <c r="BC63" s="1094"/>
      <c r="BD63" s="1094"/>
      <c r="BE63" s="1029"/>
      <c r="BF63" s="1029"/>
      <c r="BG63" s="1029"/>
      <c r="BH63" s="1029"/>
      <c r="BI63" s="1030"/>
      <c r="BJ63" s="1095" t="s">
        <v>396</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397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398</v>
      </c>
      <c r="B66" s="1065"/>
      <c r="C66" s="1065"/>
      <c r="D66" s="1065"/>
      <c r="E66" s="1065"/>
      <c r="F66" s="1065"/>
      <c r="G66" s="1065"/>
      <c r="H66" s="1065"/>
      <c r="I66" s="1065"/>
      <c r="J66" s="1065"/>
      <c r="K66" s="1065"/>
      <c r="L66" s="1065"/>
      <c r="M66" s="1065"/>
      <c r="N66" s="1065"/>
      <c r="O66" s="1065"/>
      <c r="P66" s="1066"/>
      <c r="Q66" s="1070" t="s">
        <v>399</v>
      </c>
      <c r="R66" s="1071"/>
      <c r="S66" s="1071"/>
      <c r="T66" s="1071"/>
      <c r="U66" s="1072"/>
      <c r="V66" s="1070" t="s">
        <v>400</v>
      </c>
      <c r="W66" s="1071"/>
      <c r="X66" s="1071"/>
      <c r="Y66" s="1071"/>
      <c r="Z66" s="1072"/>
      <c r="AA66" s="1070" t="s">
        <v>401</v>
      </c>
      <c r="AB66" s="1071"/>
      <c r="AC66" s="1071"/>
      <c r="AD66" s="1071"/>
      <c r="AE66" s="1072"/>
      <c r="AF66" s="1076" t="s">
        <v>385</v>
      </c>
      <c r="AG66" s="1077"/>
      <c r="AH66" s="1077"/>
      <c r="AI66" s="1077"/>
      <c r="AJ66" s="1078"/>
      <c r="AK66" s="1070" t="s">
        <v>402</v>
      </c>
      <c r="AL66" s="1065"/>
      <c r="AM66" s="1065"/>
      <c r="AN66" s="1065"/>
      <c r="AO66" s="1066"/>
      <c r="AP66" s="1070" t="s">
        <v>403</v>
      </c>
      <c r="AQ66" s="1071"/>
      <c r="AR66" s="1071"/>
      <c r="AS66" s="1071"/>
      <c r="AT66" s="1072"/>
      <c r="AU66" s="1070" t="s">
        <v>404</v>
      </c>
      <c r="AV66" s="1071"/>
      <c r="AW66" s="1071"/>
      <c r="AX66" s="1071"/>
      <c r="AY66" s="1072"/>
      <c r="AZ66" s="1070" t="s">
        <v>365</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556</v>
      </c>
      <c r="C68" s="1055"/>
      <c r="D68" s="1055"/>
      <c r="E68" s="1055"/>
      <c r="F68" s="1055"/>
      <c r="G68" s="1055"/>
      <c r="H68" s="1055"/>
      <c r="I68" s="1055"/>
      <c r="J68" s="1055"/>
      <c r="K68" s="1055"/>
      <c r="L68" s="1055"/>
      <c r="M68" s="1055"/>
      <c r="N68" s="1055"/>
      <c r="O68" s="1055"/>
      <c r="P68" s="1056"/>
      <c r="Q68" s="1057">
        <v>517</v>
      </c>
      <c r="R68" s="1051"/>
      <c r="S68" s="1051"/>
      <c r="T68" s="1051"/>
      <c r="U68" s="1051"/>
      <c r="V68" s="1051">
        <v>513</v>
      </c>
      <c r="W68" s="1051"/>
      <c r="X68" s="1051"/>
      <c r="Y68" s="1051"/>
      <c r="Z68" s="1051"/>
      <c r="AA68" s="1051">
        <v>4</v>
      </c>
      <c r="AB68" s="1051"/>
      <c r="AC68" s="1051"/>
      <c r="AD68" s="1051"/>
      <c r="AE68" s="1051"/>
      <c r="AF68" s="1051">
        <v>4</v>
      </c>
      <c r="AG68" s="1051"/>
      <c r="AH68" s="1051"/>
      <c r="AI68" s="1051"/>
      <c r="AJ68" s="1051"/>
      <c r="AK68" s="1051" t="s">
        <v>572</v>
      </c>
      <c r="AL68" s="1051"/>
      <c r="AM68" s="1051"/>
      <c r="AN68" s="1051"/>
      <c r="AO68" s="1051"/>
      <c r="AP68" s="1051" t="s">
        <v>572</v>
      </c>
      <c r="AQ68" s="1051"/>
      <c r="AR68" s="1051"/>
      <c r="AS68" s="1051"/>
      <c r="AT68" s="1051"/>
      <c r="AU68" s="1051" t="s">
        <v>572</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557</v>
      </c>
      <c r="C69" s="1044"/>
      <c r="D69" s="1044"/>
      <c r="E69" s="1044"/>
      <c r="F69" s="1044"/>
      <c r="G69" s="1044"/>
      <c r="H69" s="1044"/>
      <c r="I69" s="1044"/>
      <c r="J69" s="1044"/>
      <c r="K69" s="1044"/>
      <c r="L69" s="1044"/>
      <c r="M69" s="1044"/>
      <c r="N69" s="1044"/>
      <c r="O69" s="1044"/>
      <c r="P69" s="1045"/>
      <c r="Q69" s="1046">
        <v>33</v>
      </c>
      <c r="R69" s="1040"/>
      <c r="S69" s="1040"/>
      <c r="T69" s="1040"/>
      <c r="U69" s="1040"/>
      <c r="V69" s="1040">
        <v>30</v>
      </c>
      <c r="W69" s="1040"/>
      <c r="X69" s="1040"/>
      <c r="Y69" s="1040"/>
      <c r="Z69" s="1040"/>
      <c r="AA69" s="1040">
        <v>3</v>
      </c>
      <c r="AB69" s="1040"/>
      <c r="AC69" s="1040"/>
      <c r="AD69" s="1040"/>
      <c r="AE69" s="1040"/>
      <c r="AF69" s="1040">
        <v>3</v>
      </c>
      <c r="AG69" s="1040"/>
      <c r="AH69" s="1040"/>
      <c r="AI69" s="1040"/>
      <c r="AJ69" s="1040"/>
      <c r="AK69" s="1040" t="s">
        <v>573</v>
      </c>
      <c r="AL69" s="1040"/>
      <c r="AM69" s="1040"/>
      <c r="AN69" s="1040"/>
      <c r="AO69" s="1040"/>
      <c r="AP69" s="1040" t="s">
        <v>573</v>
      </c>
      <c r="AQ69" s="1040"/>
      <c r="AR69" s="1040"/>
      <c r="AS69" s="1040"/>
      <c r="AT69" s="1040"/>
      <c r="AU69" s="1040" t="s">
        <v>573</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558</v>
      </c>
      <c r="C70" s="1044"/>
      <c r="D70" s="1044"/>
      <c r="E70" s="1044"/>
      <c r="F70" s="1044"/>
      <c r="G70" s="1044"/>
      <c r="H70" s="1044"/>
      <c r="I70" s="1044"/>
      <c r="J70" s="1044"/>
      <c r="K70" s="1044"/>
      <c r="L70" s="1044"/>
      <c r="M70" s="1044"/>
      <c r="N70" s="1044"/>
      <c r="O70" s="1044"/>
      <c r="P70" s="1045"/>
      <c r="Q70" s="1046">
        <v>1080</v>
      </c>
      <c r="R70" s="1040"/>
      <c r="S70" s="1040"/>
      <c r="T70" s="1040"/>
      <c r="U70" s="1040"/>
      <c r="V70" s="1040">
        <v>1025</v>
      </c>
      <c r="W70" s="1040"/>
      <c r="X70" s="1040"/>
      <c r="Y70" s="1040"/>
      <c r="Z70" s="1040"/>
      <c r="AA70" s="1040">
        <v>55</v>
      </c>
      <c r="AB70" s="1040"/>
      <c r="AC70" s="1040"/>
      <c r="AD70" s="1040"/>
      <c r="AE70" s="1040"/>
      <c r="AF70" s="1040">
        <v>55</v>
      </c>
      <c r="AG70" s="1040"/>
      <c r="AH70" s="1040"/>
      <c r="AI70" s="1040"/>
      <c r="AJ70" s="1040"/>
      <c r="AK70" s="1040" t="s">
        <v>573</v>
      </c>
      <c r="AL70" s="1040"/>
      <c r="AM70" s="1040"/>
      <c r="AN70" s="1040"/>
      <c r="AO70" s="1040"/>
      <c r="AP70" s="1040">
        <v>912</v>
      </c>
      <c r="AQ70" s="1040"/>
      <c r="AR70" s="1040"/>
      <c r="AS70" s="1040"/>
      <c r="AT70" s="1040"/>
      <c r="AU70" s="1040">
        <v>59</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559</v>
      </c>
      <c r="C71" s="1044"/>
      <c r="D71" s="1044"/>
      <c r="E71" s="1044"/>
      <c r="F71" s="1044"/>
      <c r="G71" s="1044"/>
      <c r="H71" s="1044"/>
      <c r="I71" s="1044"/>
      <c r="J71" s="1044"/>
      <c r="K71" s="1044"/>
      <c r="L71" s="1044"/>
      <c r="M71" s="1044"/>
      <c r="N71" s="1044"/>
      <c r="O71" s="1044"/>
      <c r="P71" s="1045"/>
      <c r="Q71" s="1046">
        <v>40</v>
      </c>
      <c r="R71" s="1040"/>
      <c r="S71" s="1040"/>
      <c r="T71" s="1040"/>
      <c r="U71" s="1040"/>
      <c r="V71" s="1040">
        <v>40</v>
      </c>
      <c r="W71" s="1040"/>
      <c r="X71" s="1040"/>
      <c r="Y71" s="1040"/>
      <c r="Z71" s="1040"/>
      <c r="AA71" s="1040">
        <v>0</v>
      </c>
      <c r="AB71" s="1040"/>
      <c r="AC71" s="1040"/>
      <c r="AD71" s="1040"/>
      <c r="AE71" s="1040"/>
      <c r="AF71" s="1040">
        <v>0</v>
      </c>
      <c r="AG71" s="1040"/>
      <c r="AH71" s="1040"/>
      <c r="AI71" s="1040"/>
      <c r="AJ71" s="1040"/>
      <c r="AK71" s="1040" t="s">
        <v>573</v>
      </c>
      <c r="AL71" s="1040"/>
      <c r="AM71" s="1040"/>
      <c r="AN71" s="1040"/>
      <c r="AO71" s="1040"/>
      <c r="AP71" s="1040" t="s">
        <v>573</v>
      </c>
      <c r="AQ71" s="1040"/>
      <c r="AR71" s="1040"/>
      <c r="AS71" s="1040"/>
      <c r="AT71" s="1040"/>
      <c r="AU71" s="1040" t="s">
        <v>573</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560</v>
      </c>
      <c r="C72" s="1044"/>
      <c r="D72" s="1044"/>
      <c r="E72" s="1044"/>
      <c r="F72" s="1044"/>
      <c r="G72" s="1044"/>
      <c r="H72" s="1044"/>
      <c r="I72" s="1044"/>
      <c r="J72" s="1044"/>
      <c r="K72" s="1044"/>
      <c r="L72" s="1044"/>
      <c r="M72" s="1044"/>
      <c r="N72" s="1044"/>
      <c r="O72" s="1044"/>
      <c r="P72" s="1045"/>
      <c r="Q72" s="1046">
        <v>1216</v>
      </c>
      <c r="R72" s="1040"/>
      <c r="S72" s="1040"/>
      <c r="T72" s="1040"/>
      <c r="U72" s="1040"/>
      <c r="V72" s="1040">
        <v>1121</v>
      </c>
      <c r="W72" s="1040"/>
      <c r="X72" s="1040"/>
      <c r="Y72" s="1040"/>
      <c r="Z72" s="1040"/>
      <c r="AA72" s="1040">
        <v>95</v>
      </c>
      <c r="AB72" s="1040"/>
      <c r="AC72" s="1040"/>
      <c r="AD72" s="1040"/>
      <c r="AE72" s="1040"/>
      <c r="AF72" s="1040">
        <v>95</v>
      </c>
      <c r="AG72" s="1040"/>
      <c r="AH72" s="1040"/>
      <c r="AI72" s="1040"/>
      <c r="AJ72" s="1040"/>
      <c r="AK72" s="1040" t="s">
        <v>573</v>
      </c>
      <c r="AL72" s="1040"/>
      <c r="AM72" s="1040"/>
      <c r="AN72" s="1040"/>
      <c r="AO72" s="1040"/>
      <c r="AP72" s="1040">
        <v>79</v>
      </c>
      <c r="AQ72" s="1040"/>
      <c r="AR72" s="1040"/>
      <c r="AS72" s="1040"/>
      <c r="AT72" s="1040"/>
      <c r="AU72" s="1040">
        <v>19</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561</v>
      </c>
      <c r="C73" s="1044"/>
      <c r="D73" s="1044"/>
      <c r="E73" s="1044"/>
      <c r="F73" s="1044"/>
      <c r="G73" s="1044"/>
      <c r="H73" s="1044"/>
      <c r="I73" s="1044"/>
      <c r="J73" s="1044"/>
      <c r="K73" s="1044"/>
      <c r="L73" s="1044"/>
      <c r="M73" s="1044"/>
      <c r="N73" s="1044"/>
      <c r="O73" s="1044"/>
      <c r="P73" s="1045"/>
      <c r="Q73" s="1046">
        <v>1601</v>
      </c>
      <c r="R73" s="1040"/>
      <c r="S73" s="1040"/>
      <c r="T73" s="1040"/>
      <c r="U73" s="1040"/>
      <c r="V73" s="1040">
        <v>1583</v>
      </c>
      <c r="W73" s="1040"/>
      <c r="X73" s="1040"/>
      <c r="Y73" s="1040"/>
      <c r="Z73" s="1040"/>
      <c r="AA73" s="1040">
        <v>18</v>
      </c>
      <c r="AB73" s="1040"/>
      <c r="AC73" s="1040"/>
      <c r="AD73" s="1040"/>
      <c r="AE73" s="1040"/>
      <c r="AF73" s="1040">
        <v>18</v>
      </c>
      <c r="AG73" s="1040"/>
      <c r="AH73" s="1040"/>
      <c r="AI73" s="1040"/>
      <c r="AJ73" s="1040"/>
      <c r="AK73" s="1040">
        <v>3</v>
      </c>
      <c r="AL73" s="1040"/>
      <c r="AM73" s="1040"/>
      <c r="AN73" s="1040"/>
      <c r="AO73" s="1040"/>
      <c r="AP73" s="1040" t="s">
        <v>573</v>
      </c>
      <c r="AQ73" s="1040"/>
      <c r="AR73" s="1040"/>
      <c r="AS73" s="1040"/>
      <c r="AT73" s="1040"/>
      <c r="AU73" s="1040" t="s">
        <v>573</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562</v>
      </c>
      <c r="C74" s="1044"/>
      <c r="D74" s="1044"/>
      <c r="E74" s="1044"/>
      <c r="F74" s="1044"/>
      <c r="G74" s="1044"/>
      <c r="H74" s="1044"/>
      <c r="I74" s="1044"/>
      <c r="J74" s="1044"/>
      <c r="K74" s="1044"/>
      <c r="L74" s="1044"/>
      <c r="M74" s="1044"/>
      <c r="N74" s="1044"/>
      <c r="O74" s="1044"/>
      <c r="P74" s="1045"/>
      <c r="Q74" s="1046">
        <v>149</v>
      </c>
      <c r="R74" s="1040"/>
      <c r="S74" s="1040"/>
      <c r="T74" s="1040"/>
      <c r="U74" s="1040"/>
      <c r="V74" s="1040">
        <v>140</v>
      </c>
      <c r="W74" s="1040"/>
      <c r="X74" s="1040"/>
      <c r="Y74" s="1040"/>
      <c r="Z74" s="1040"/>
      <c r="AA74" s="1040">
        <v>9</v>
      </c>
      <c r="AB74" s="1040"/>
      <c r="AC74" s="1040"/>
      <c r="AD74" s="1040"/>
      <c r="AE74" s="1040"/>
      <c r="AF74" s="1040">
        <v>9</v>
      </c>
      <c r="AG74" s="1040"/>
      <c r="AH74" s="1040"/>
      <c r="AI74" s="1040"/>
      <c r="AJ74" s="1040"/>
      <c r="AK74" s="1040" t="s">
        <v>573</v>
      </c>
      <c r="AL74" s="1040"/>
      <c r="AM74" s="1040"/>
      <c r="AN74" s="1040"/>
      <c r="AO74" s="1040"/>
      <c r="AP74" s="1040" t="s">
        <v>573</v>
      </c>
      <c r="AQ74" s="1040"/>
      <c r="AR74" s="1040"/>
      <c r="AS74" s="1040"/>
      <c r="AT74" s="1040"/>
      <c r="AU74" s="1040" t="s">
        <v>573</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563</v>
      </c>
      <c r="C75" s="1044"/>
      <c r="D75" s="1044"/>
      <c r="E75" s="1044"/>
      <c r="F75" s="1044"/>
      <c r="G75" s="1044"/>
      <c r="H75" s="1044"/>
      <c r="I75" s="1044"/>
      <c r="J75" s="1044"/>
      <c r="K75" s="1044"/>
      <c r="L75" s="1044"/>
      <c r="M75" s="1044"/>
      <c r="N75" s="1044"/>
      <c r="O75" s="1044"/>
      <c r="P75" s="1045"/>
      <c r="Q75" s="1047">
        <v>4961</v>
      </c>
      <c r="R75" s="1048"/>
      <c r="S75" s="1048"/>
      <c r="T75" s="1048"/>
      <c r="U75" s="1049"/>
      <c r="V75" s="1050">
        <v>4165</v>
      </c>
      <c r="W75" s="1048"/>
      <c r="X75" s="1048"/>
      <c r="Y75" s="1048"/>
      <c r="Z75" s="1049"/>
      <c r="AA75" s="1050">
        <v>796</v>
      </c>
      <c r="AB75" s="1048"/>
      <c r="AC75" s="1048"/>
      <c r="AD75" s="1048"/>
      <c r="AE75" s="1049"/>
      <c r="AF75" s="1050">
        <v>796</v>
      </c>
      <c r="AG75" s="1048"/>
      <c r="AH75" s="1048"/>
      <c r="AI75" s="1048"/>
      <c r="AJ75" s="1049"/>
      <c r="AK75" s="1050">
        <v>51</v>
      </c>
      <c r="AL75" s="1048"/>
      <c r="AM75" s="1048"/>
      <c r="AN75" s="1048"/>
      <c r="AO75" s="1049"/>
      <c r="AP75" s="1040" t="s">
        <v>573</v>
      </c>
      <c r="AQ75" s="1040"/>
      <c r="AR75" s="1040"/>
      <c r="AS75" s="1040"/>
      <c r="AT75" s="1040"/>
      <c r="AU75" s="1040" t="s">
        <v>573</v>
      </c>
      <c r="AV75" s="1040"/>
      <c r="AW75" s="1040"/>
      <c r="AX75" s="1040"/>
      <c r="AY75" s="1040"/>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564</v>
      </c>
      <c r="C76" s="1044"/>
      <c r="D76" s="1044"/>
      <c r="E76" s="1044"/>
      <c r="F76" s="1044"/>
      <c r="G76" s="1044"/>
      <c r="H76" s="1044"/>
      <c r="I76" s="1044"/>
      <c r="J76" s="1044"/>
      <c r="K76" s="1044"/>
      <c r="L76" s="1044"/>
      <c r="M76" s="1044"/>
      <c r="N76" s="1044"/>
      <c r="O76" s="1044"/>
      <c r="P76" s="1045"/>
      <c r="Q76" s="1047">
        <v>12</v>
      </c>
      <c r="R76" s="1048"/>
      <c r="S76" s="1048"/>
      <c r="T76" s="1048"/>
      <c r="U76" s="1049"/>
      <c r="V76" s="1050">
        <v>12</v>
      </c>
      <c r="W76" s="1048"/>
      <c r="X76" s="1048"/>
      <c r="Y76" s="1048"/>
      <c r="Z76" s="1049"/>
      <c r="AA76" s="1050">
        <v>0</v>
      </c>
      <c r="AB76" s="1048"/>
      <c r="AC76" s="1048"/>
      <c r="AD76" s="1048"/>
      <c r="AE76" s="1049"/>
      <c r="AF76" s="1050">
        <v>0</v>
      </c>
      <c r="AG76" s="1048"/>
      <c r="AH76" s="1048"/>
      <c r="AI76" s="1048"/>
      <c r="AJ76" s="1049"/>
      <c r="AK76" s="1040" t="s">
        <v>573</v>
      </c>
      <c r="AL76" s="1040"/>
      <c r="AM76" s="1040"/>
      <c r="AN76" s="1040"/>
      <c r="AO76" s="1040"/>
      <c r="AP76" s="1040" t="s">
        <v>573</v>
      </c>
      <c r="AQ76" s="1040"/>
      <c r="AR76" s="1040"/>
      <c r="AS76" s="1040"/>
      <c r="AT76" s="1040"/>
      <c r="AU76" s="1040" t="s">
        <v>573</v>
      </c>
      <c r="AV76" s="1040"/>
      <c r="AW76" s="1040"/>
      <c r="AX76" s="1040"/>
      <c r="AY76" s="1040"/>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565</v>
      </c>
      <c r="C77" s="1044"/>
      <c r="D77" s="1044"/>
      <c r="E77" s="1044"/>
      <c r="F77" s="1044"/>
      <c r="G77" s="1044"/>
      <c r="H77" s="1044"/>
      <c r="I77" s="1044"/>
      <c r="J77" s="1044"/>
      <c r="K77" s="1044"/>
      <c r="L77" s="1044"/>
      <c r="M77" s="1044"/>
      <c r="N77" s="1044"/>
      <c r="O77" s="1044"/>
      <c r="P77" s="1045"/>
      <c r="Q77" s="1047">
        <v>57</v>
      </c>
      <c r="R77" s="1048"/>
      <c r="S77" s="1048"/>
      <c r="T77" s="1048"/>
      <c r="U77" s="1049"/>
      <c r="V77" s="1050">
        <v>52</v>
      </c>
      <c r="W77" s="1048"/>
      <c r="X77" s="1048"/>
      <c r="Y77" s="1048"/>
      <c r="Z77" s="1049"/>
      <c r="AA77" s="1050">
        <v>5</v>
      </c>
      <c r="AB77" s="1048"/>
      <c r="AC77" s="1048"/>
      <c r="AD77" s="1048"/>
      <c r="AE77" s="1049"/>
      <c r="AF77" s="1050">
        <v>5</v>
      </c>
      <c r="AG77" s="1048"/>
      <c r="AH77" s="1048"/>
      <c r="AI77" s="1048"/>
      <c r="AJ77" s="1049"/>
      <c r="AK77" s="1040" t="s">
        <v>573</v>
      </c>
      <c r="AL77" s="1040"/>
      <c r="AM77" s="1040"/>
      <c r="AN77" s="1040"/>
      <c r="AO77" s="1040"/>
      <c r="AP77" s="1040" t="s">
        <v>573</v>
      </c>
      <c r="AQ77" s="1040"/>
      <c r="AR77" s="1040"/>
      <c r="AS77" s="1040"/>
      <c r="AT77" s="1040"/>
      <c r="AU77" s="1040" t="s">
        <v>573</v>
      </c>
      <c r="AV77" s="1040"/>
      <c r="AW77" s="1040"/>
      <c r="AX77" s="1040"/>
      <c r="AY77" s="1040"/>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566</v>
      </c>
      <c r="C78" s="1044"/>
      <c r="D78" s="1044"/>
      <c r="E78" s="1044"/>
      <c r="F78" s="1044"/>
      <c r="G78" s="1044"/>
      <c r="H78" s="1044"/>
      <c r="I78" s="1044"/>
      <c r="J78" s="1044"/>
      <c r="K78" s="1044"/>
      <c r="L78" s="1044"/>
      <c r="M78" s="1044"/>
      <c r="N78" s="1044"/>
      <c r="O78" s="1044"/>
      <c r="P78" s="1045"/>
      <c r="Q78" s="1046">
        <v>146276</v>
      </c>
      <c r="R78" s="1040"/>
      <c r="S78" s="1040"/>
      <c r="T78" s="1040"/>
      <c r="U78" s="1040"/>
      <c r="V78" s="1040">
        <v>142795</v>
      </c>
      <c r="W78" s="1040"/>
      <c r="X78" s="1040"/>
      <c r="Y78" s="1040"/>
      <c r="Z78" s="1040"/>
      <c r="AA78" s="1040">
        <v>3481</v>
      </c>
      <c r="AB78" s="1040"/>
      <c r="AC78" s="1040"/>
      <c r="AD78" s="1040"/>
      <c r="AE78" s="1040"/>
      <c r="AF78" s="1040">
        <v>3481</v>
      </c>
      <c r="AG78" s="1040"/>
      <c r="AH78" s="1040"/>
      <c r="AI78" s="1040"/>
      <c r="AJ78" s="1040"/>
      <c r="AK78" s="1040" t="s">
        <v>573</v>
      </c>
      <c r="AL78" s="1040"/>
      <c r="AM78" s="1040"/>
      <c r="AN78" s="1040"/>
      <c r="AO78" s="1040"/>
      <c r="AP78" s="1040" t="s">
        <v>573</v>
      </c>
      <c r="AQ78" s="1040"/>
      <c r="AR78" s="1040"/>
      <c r="AS78" s="1040"/>
      <c r="AT78" s="1040"/>
      <c r="AU78" s="1040" t="s">
        <v>573</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377</v>
      </c>
      <c r="B88" s="1013" t="s">
        <v>405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f>SUM(AF68:AJ87)</f>
        <v>4466</v>
      </c>
      <c r="AG88" s="1028"/>
      <c r="AH88" s="1028"/>
      <c r="AI88" s="1028"/>
      <c r="AJ88" s="1028"/>
      <c r="AK88" s="1032"/>
      <c r="AL88" s="1032"/>
      <c r="AM88" s="1032"/>
      <c r="AN88" s="1032"/>
      <c r="AO88" s="1032"/>
      <c r="AP88" s="1028">
        <f t="shared" ref="AP88" si="0">SUM(AP68:AT87)</f>
        <v>991</v>
      </c>
      <c r="AQ88" s="1028"/>
      <c r="AR88" s="1028"/>
      <c r="AS88" s="1028"/>
      <c r="AT88" s="1028"/>
      <c r="AU88" s="1028">
        <f t="shared" ref="AU88" si="1">SUM(AU68:AY87)</f>
        <v>78</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1013" t="s">
        <v>406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409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414</v>
      </c>
      <c r="AB109" s="963"/>
      <c r="AC109" s="963"/>
      <c r="AD109" s="963"/>
      <c r="AE109" s="964"/>
      <c r="AF109" s="965" t="s">
        <v>296</v>
      </c>
      <c r="AG109" s="963"/>
      <c r="AH109" s="963"/>
      <c r="AI109" s="963"/>
      <c r="AJ109" s="964"/>
      <c r="AK109" s="965" t="s">
        <v>295</v>
      </c>
      <c r="AL109" s="963"/>
      <c r="AM109" s="963"/>
      <c r="AN109" s="963"/>
      <c r="AO109" s="964"/>
      <c r="AP109" s="965" t="s">
        <v>415</v>
      </c>
      <c r="AQ109" s="963"/>
      <c r="AR109" s="963"/>
      <c r="AS109" s="963"/>
      <c r="AT109" s="994"/>
      <c r="AU109" s="962" t="s">
        <v>413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414</v>
      </c>
      <c r="BR109" s="963"/>
      <c r="BS109" s="963"/>
      <c r="BT109" s="963"/>
      <c r="BU109" s="964"/>
      <c r="BV109" s="965" t="s">
        <v>296</v>
      </c>
      <c r="BW109" s="963"/>
      <c r="BX109" s="963"/>
      <c r="BY109" s="963"/>
      <c r="BZ109" s="964"/>
      <c r="CA109" s="965" t="s">
        <v>295</v>
      </c>
      <c r="CB109" s="963"/>
      <c r="CC109" s="963"/>
      <c r="CD109" s="963"/>
      <c r="CE109" s="964"/>
      <c r="CF109" s="1001" t="s">
        <v>415</v>
      </c>
      <c r="CG109" s="1001"/>
      <c r="CH109" s="1001"/>
      <c r="CI109" s="1001"/>
      <c r="CJ109" s="1001"/>
      <c r="CK109" s="965" t="s">
        <v>416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414</v>
      </c>
      <c r="DH109" s="963"/>
      <c r="DI109" s="963"/>
      <c r="DJ109" s="963"/>
      <c r="DK109" s="964"/>
      <c r="DL109" s="965" t="s">
        <v>296</v>
      </c>
      <c r="DM109" s="963"/>
      <c r="DN109" s="963"/>
      <c r="DO109" s="963"/>
      <c r="DP109" s="964"/>
      <c r="DQ109" s="965" t="s">
        <v>295</v>
      </c>
      <c r="DR109" s="963"/>
      <c r="DS109" s="963"/>
      <c r="DT109" s="963"/>
      <c r="DU109" s="964"/>
      <c r="DV109" s="965" t="s">
        <v>415</v>
      </c>
      <c r="DW109" s="963"/>
      <c r="DX109" s="963"/>
      <c r="DY109" s="963"/>
      <c r="DZ109" s="994"/>
    </row>
    <row r="110" spans="1:131" s="226" customFormat="1" ht="26.25" customHeight="1">
      <c r="A110" s="865" t="s">
        <v>417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272909</v>
      </c>
      <c r="AB110" s="956"/>
      <c r="AC110" s="956"/>
      <c r="AD110" s="956"/>
      <c r="AE110" s="957"/>
      <c r="AF110" s="958">
        <v>269796</v>
      </c>
      <c r="AG110" s="956"/>
      <c r="AH110" s="956"/>
      <c r="AI110" s="956"/>
      <c r="AJ110" s="957"/>
      <c r="AK110" s="958">
        <v>293388</v>
      </c>
      <c r="AL110" s="956"/>
      <c r="AM110" s="956"/>
      <c r="AN110" s="956"/>
      <c r="AO110" s="957"/>
      <c r="AP110" s="959">
        <v>26.3</v>
      </c>
      <c r="AQ110" s="960"/>
      <c r="AR110" s="960"/>
      <c r="AS110" s="960"/>
      <c r="AT110" s="961"/>
      <c r="AU110" s="995" t="s">
        <v>67</v>
      </c>
      <c r="AV110" s="996"/>
      <c r="AW110" s="996"/>
      <c r="AX110" s="996"/>
      <c r="AY110" s="996"/>
      <c r="AZ110" s="921" t="s">
        <v>418</v>
      </c>
      <c r="BA110" s="866"/>
      <c r="BB110" s="866"/>
      <c r="BC110" s="866"/>
      <c r="BD110" s="866"/>
      <c r="BE110" s="866"/>
      <c r="BF110" s="866"/>
      <c r="BG110" s="866"/>
      <c r="BH110" s="866"/>
      <c r="BI110" s="866"/>
      <c r="BJ110" s="866"/>
      <c r="BK110" s="866"/>
      <c r="BL110" s="866"/>
      <c r="BM110" s="866"/>
      <c r="BN110" s="866"/>
      <c r="BO110" s="866"/>
      <c r="BP110" s="867"/>
      <c r="BQ110" s="922">
        <v>2723063</v>
      </c>
      <c r="BR110" s="903"/>
      <c r="BS110" s="903"/>
      <c r="BT110" s="903"/>
      <c r="BU110" s="903"/>
      <c r="BV110" s="903">
        <v>2643438</v>
      </c>
      <c r="BW110" s="903"/>
      <c r="BX110" s="903"/>
      <c r="BY110" s="903"/>
      <c r="BZ110" s="903"/>
      <c r="CA110" s="903">
        <v>2539975</v>
      </c>
      <c r="CB110" s="903"/>
      <c r="CC110" s="903"/>
      <c r="CD110" s="903"/>
      <c r="CE110" s="903"/>
      <c r="CF110" s="927">
        <v>228</v>
      </c>
      <c r="CG110" s="928"/>
      <c r="CH110" s="928"/>
      <c r="CI110" s="928"/>
      <c r="CJ110" s="928"/>
      <c r="CK110" s="991" t="s">
        <v>419</v>
      </c>
      <c r="CL110" s="877"/>
      <c r="CM110" s="952" t="s">
        <v>420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421</v>
      </c>
      <c r="DH110" s="903"/>
      <c r="DI110" s="903"/>
      <c r="DJ110" s="903"/>
      <c r="DK110" s="903"/>
      <c r="DL110" s="903" t="s">
        <v>422</v>
      </c>
      <c r="DM110" s="903"/>
      <c r="DN110" s="903"/>
      <c r="DO110" s="903"/>
      <c r="DP110" s="903"/>
      <c r="DQ110" s="903" t="s">
        <v>423</v>
      </c>
      <c r="DR110" s="903"/>
      <c r="DS110" s="903"/>
      <c r="DT110" s="903"/>
      <c r="DU110" s="903"/>
      <c r="DV110" s="904" t="s">
        <v>424</v>
      </c>
      <c r="DW110" s="904"/>
      <c r="DX110" s="904"/>
      <c r="DY110" s="904"/>
      <c r="DZ110" s="905"/>
    </row>
    <row r="111" spans="1:131" s="226" customFormat="1" ht="26.25" customHeight="1">
      <c r="A111" s="832" t="s">
        <v>425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379</v>
      </c>
      <c r="AB111" s="984"/>
      <c r="AC111" s="984"/>
      <c r="AD111" s="984"/>
      <c r="AE111" s="985"/>
      <c r="AF111" s="986" t="s">
        <v>426</v>
      </c>
      <c r="AG111" s="984"/>
      <c r="AH111" s="984"/>
      <c r="AI111" s="984"/>
      <c r="AJ111" s="985"/>
      <c r="AK111" s="986" t="s">
        <v>423</v>
      </c>
      <c r="AL111" s="984"/>
      <c r="AM111" s="984"/>
      <c r="AN111" s="984"/>
      <c r="AO111" s="985"/>
      <c r="AP111" s="987" t="s">
        <v>424</v>
      </c>
      <c r="AQ111" s="988"/>
      <c r="AR111" s="988"/>
      <c r="AS111" s="988"/>
      <c r="AT111" s="989"/>
      <c r="AU111" s="997"/>
      <c r="AV111" s="998"/>
      <c r="AW111" s="998"/>
      <c r="AX111" s="998"/>
      <c r="AY111" s="998"/>
      <c r="AZ111" s="873" t="s">
        <v>427</v>
      </c>
      <c r="BA111" s="808"/>
      <c r="BB111" s="808"/>
      <c r="BC111" s="808"/>
      <c r="BD111" s="808"/>
      <c r="BE111" s="808"/>
      <c r="BF111" s="808"/>
      <c r="BG111" s="808"/>
      <c r="BH111" s="808"/>
      <c r="BI111" s="808"/>
      <c r="BJ111" s="808"/>
      <c r="BK111" s="808"/>
      <c r="BL111" s="808"/>
      <c r="BM111" s="808"/>
      <c r="BN111" s="808"/>
      <c r="BO111" s="808"/>
      <c r="BP111" s="809"/>
      <c r="BQ111" s="874" t="s">
        <v>421</v>
      </c>
      <c r="BR111" s="875"/>
      <c r="BS111" s="875"/>
      <c r="BT111" s="875"/>
      <c r="BU111" s="875"/>
      <c r="BV111" s="875" t="s">
        <v>379</v>
      </c>
      <c r="BW111" s="875"/>
      <c r="BX111" s="875"/>
      <c r="BY111" s="875"/>
      <c r="BZ111" s="875"/>
      <c r="CA111" s="875" t="s">
        <v>424</v>
      </c>
      <c r="CB111" s="875"/>
      <c r="CC111" s="875"/>
      <c r="CD111" s="875"/>
      <c r="CE111" s="875"/>
      <c r="CF111" s="936" t="s">
        <v>379</v>
      </c>
      <c r="CG111" s="937"/>
      <c r="CH111" s="937"/>
      <c r="CI111" s="937"/>
      <c r="CJ111" s="937"/>
      <c r="CK111" s="992"/>
      <c r="CL111" s="879"/>
      <c r="CM111" s="882" t="s">
        <v>428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379</v>
      </c>
      <c r="DH111" s="875"/>
      <c r="DI111" s="875"/>
      <c r="DJ111" s="875"/>
      <c r="DK111" s="875"/>
      <c r="DL111" s="875" t="s">
        <v>422</v>
      </c>
      <c r="DM111" s="875"/>
      <c r="DN111" s="875"/>
      <c r="DO111" s="875"/>
      <c r="DP111" s="875"/>
      <c r="DQ111" s="875" t="s">
        <v>426</v>
      </c>
      <c r="DR111" s="875"/>
      <c r="DS111" s="875"/>
      <c r="DT111" s="875"/>
      <c r="DU111" s="875"/>
      <c r="DV111" s="852" t="s">
        <v>379</v>
      </c>
      <c r="DW111" s="852"/>
      <c r="DX111" s="852"/>
      <c r="DY111" s="852"/>
      <c r="DZ111" s="853"/>
    </row>
    <row r="112" spans="1:131" s="226" customFormat="1" ht="26.25" customHeight="1">
      <c r="A112" s="977" t="s">
        <v>429</v>
      </c>
      <c r="B112" s="978"/>
      <c r="C112" s="808" t="s">
        <v>430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424</v>
      </c>
      <c r="AB112" s="838"/>
      <c r="AC112" s="838"/>
      <c r="AD112" s="838"/>
      <c r="AE112" s="839"/>
      <c r="AF112" s="840" t="s">
        <v>422</v>
      </c>
      <c r="AG112" s="838"/>
      <c r="AH112" s="838"/>
      <c r="AI112" s="838"/>
      <c r="AJ112" s="839"/>
      <c r="AK112" s="840" t="s">
        <v>423</v>
      </c>
      <c r="AL112" s="838"/>
      <c r="AM112" s="838"/>
      <c r="AN112" s="838"/>
      <c r="AO112" s="839"/>
      <c r="AP112" s="885" t="s">
        <v>422</v>
      </c>
      <c r="AQ112" s="886"/>
      <c r="AR112" s="886"/>
      <c r="AS112" s="886"/>
      <c r="AT112" s="887"/>
      <c r="AU112" s="997"/>
      <c r="AV112" s="998"/>
      <c r="AW112" s="998"/>
      <c r="AX112" s="998"/>
      <c r="AY112" s="998"/>
      <c r="AZ112" s="873" t="s">
        <v>431</v>
      </c>
      <c r="BA112" s="808"/>
      <c r="BB112" s="808"/>
      <c r="BC112" s="808"/>
      <c r="BD112" s="808"/>
      <c r="BE112" s="808"/>
      <c r="BF112" s="808"/>
      <c r="BG112" s="808"/>
      <c r="BH112" s="808"/>
      <c r="BI112" s="808"/>
      <c r="BJ112" s="808"/>
      <c r="BK112" s="808"/>
      <c r="BL112" s="808"/>
      <c r="BM112" s="808"/>
      <c r="BN112" s="808"/>
      <c r="BO112" s="808"/>
      <c r="BP112" s="809"/>
      <c r="BQ112" s="874">
        <v>436526</v>
      </c>
      <c r="BR112" s="875"/>
      <c r="BS112" s="875"/>
      <c r="BT112" s="875"/>
      <c r="BU112" s="875"/>
      <c r="BV112" s="875">
        <v>423352</v>
      </c>
      <c r="BW112" s="875"/>
      <c r="BX112" s="875"/>
      <c r="BY112" s="875"/>
      <c r="BZ112" s="875"/>
      <c r="CA112" s="875">
        <v>453845</v>
      </c>
      <c r="CB112" s="875"/>
      <c r="CC112" s="875"/>
      <c r="CD112" s="875"/>
      <c r="CE112" s="875"/>
      <c r="CF112" s="936">
        <v>40.700000000000003</v>
      </c>
      <c r="CG112" s="937"/>
      <c r="CH112" s="937"/>
      <c r="CI112" s="937"/>
      <c r="CJ112" s="937"/>
      <c r="CK112" s="992"/>
      <c r="CL112" s="879"/>
      <c r="CM112" s="882" t="s">
        <v>432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426</v>
      </c>
      <c r="DH112" s="875"/>
      <c r="DI112" s="875"/>
      <c r="DJ112" s="875"/>
      <c r="DK112" s="875"/>
      <c r="DL112" s="875" t="s">
        <v>379</v>
      </c>
      <c r="DM112" s="875"/>
      <c r="DN112" s="875"/>
      <c r="DO112" s="875"/>
      <c r="DP112" s="875"/>
      <c r="DQ112" s="875" t="s">
        <v>422</v>
      </c>
      <c r="DR112" s="875"/>
      <c r="DS112" s="875"/>
      <c r="DT112" s="875"/>
      <c r="DU112" s="875"/>
      <c r="DV112" s="852" t="s">
        <v>433</v>
      </c>
      <c r="DW112" s="852"/>
      <c r="DX112" s="852"/>
      <c r="DY112" s="852"/>
      <c r="DZ112" s="853"/>
    </row>
    <row r="113" spans="1:130" s="226" customFormat="1" ht="26.25" customHeight="1">
      <c r="A113" s="979"/>
      <c r="B113" s="980"/>
      <c r="C113" s="808" t="s">
        <v>434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38109</v>
      </c>
      <c r="AB113" s="984"/>
      <c r="AC113" s="984"/>
      <c r="AD113" s="984"/>
      <c r="AE113" s="985"/>
      <c r="AF113" s="986">
        <v>31089</v>
      </c>
      <c r="AG113" s="984"/>
      <c r="AH113" s="984"/>
      <c r="AI113" s="984"/>
      <c r="AJ113" s="985"/>
      <c r="AK113" s="986">
        <v>35725</v>
      </c>
      <c r="AL113" s="984"/>
      <c r="AM113" s="984"/>
      <c r="AN113" s="984"/>
      <c r="AO113" s="985"/>
      <c r="AP113" s="987">
        <v>3.2</v>
      </c>
      <c r="AQ113" s="988"/>
      <c r="AR113" s="988"/>
      <c r="AS113" s="988"/>
      <c r="AT113" s="989"/>
      <c r="AU113" s="997"/>
      <c r="AV113" s="998"/>
      <c r="AW113" s="998"/>
      <c r="AX113" s="998"/>
      <c r="AY113" s="998"/>
      <c r="AZ113" s="873" t="s">
        <v>435</v>
      </c>
      <c r="BA113" s="808"/>
      <c r="BB113" s="808"/>
      <c r="BC113" s="808"/>
      <c r="BD113" s="808"/>
      <c r="BE113" s="808"/>
      <c r="BF113" s="808"/>
      <c r="BG113" s="808"/>
      <c r="BH113" s="808"/>
      <c r="BI113" s="808"/>
      <c r="BJ113" s="808"/>
      <c r="BK113" s="808"/>
      <c r="BL113" s="808"/>
      <c r="BM113" s="808"/>
      <c r="BN113" s="808"/>
      <c r="BO113" s="808"/>
      <c r="BP113" s="809"/>
      <c r="BQ113" s="874">
        <v>130999</v>
      </c>
      <c r="BR113" s="875"/>
      <c r="BS113" s="875"/>
      <c r="BT113" s="875"/>
      <c r="BU113" s="875"/>
      <c r="BV113" s="875">
        <v>104537</v>
      </c>
      <c r="BW113" s="875"/>
      <c r="BX113" s="875"/>
      <c r="BY113" s="875"/>
      <c r="BZ113" s="875"/>
      <c r="CA113" s="875">
        <v>77665</v>
      </c>
      <c r="CB113" s="875"/>
      <c r="CC113" s="875"/>
      <c r="CD113" s="875"/>
      <c r="CE113" s="875"/>
      <c r="CF113" s="936">
        <v>7</v>
      </c>
      <c r="CG113" s="937"/>
      <c r="CH113" s="937"/>
      <c r="CI113" s="937"/>
      <c r="CJ113" s="937"/>
      <c r="CK113" s="992"/>
      <c r="CL113" s="879"/>
      <c r="CM113" s="882" t="s">
        <v>436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422</v>
      </c>
      <c r="DH113" s="838"/>
      <c r="DI113" s="838"/>
      <c r="DJ113" s="838"/>
      <c r="DK113" s="839"/>
      <c r="DL113" s="840" t="s">
        <v>379</v>
      </c>
      <c r="DM113" s="838"/>
      <c r="DN113" s="838"/>
      <c r="DO113" s="838"/>
      <c r="DP113" s="839"/>
      <c r="DQ113" s="840" t="s">
        <v>379</v>
      </c>
      <c r="DR113" s="838"/>
      <c r="DS113" s="838"/>
      <c r="DT113" s="838"/>
      <c r="DU113" s="839"/>
      <c r="DV113" s="885" t="s">
        <v>422</v>
      </c>
      <c r="DW113" s="886"/>
      <c r="DX113" s="886"/>
      <c r="DY113" s="886"/>
      <c r="DZ113" s="887"/>
    </row>
    <row r="114" spans="1:130" s="226" customFormat="1" ht="26.25" customHeight="1">
      <c r="A114" s="979"/>
      <c r="B114" s="980"/>
      <c r="C114" s="808" t="s">
        <v>437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30681</v>
      </c>
      <c r="AB114" s="838"/>
      <c r="AC114" s="838"/>
      <c r="AD114" s="838"/>
      <c r="AE114" s="839"/>
      <c r="AF114" s="840">
        <v>28453</v>
      </c>
      <c r="AG114" s="838"/>
      <c r="AH114" s="838"/>
      <c r="AI114" s="838"/>
      <c r="AJ114" s="839"/>
      <c r="AK114" s="840">
        <v>28452</v>
      </c>
      <c r="AL114" s="838"/>
      <c r="AM114" s="838"/>
      <c r="AN114" s="838"/>
      <c r="AO114" s="839"/>
      <c r="AP114" s="885">
        <v>2.6</v>
      </c>
      <c r="AQ114" s="886"/>
      <c r="AR114" s="886"/>
      <c r="AS114" s="886"/>
      <c r="AT114" s="887"/>
      <c r="AU114" s="997"/>
      <c r="AV114" s="998"/>
      <c r="AW114" s="998"/>
      <c r="AX114" s="998"/>
      <c r="AY114" s="998"/>
      <c r="AZ114" s="873" t="s">
        <v>438</v>
      </c>
      <c r="BA114" s="808"/>
      <c r="BB114" s="808"/>
      <c r="BC114" s="808"/>
      <c r="BD114" s="808"/>
      <c r="BE114" s="808"/>
      <c r="BF114" s="808"/>
      <c r="BG114" s="808"/>
      <c r="BH114" s="808"/>
      <c r="BI114" s="808"/>
      <c r="BJ114" s="808"/>
      <c r="BK114" s="808"/>
      <c r="BL114" s="808"/>
      <c r="BM114" s="808"/>
      <c r="BN114" s="808"/>
      <c r="BO114" s="808"/>
      <c r="BP114" s="809"/>
      <c r="BQ114" s="874">
        <v>307277</v>
      </c>
      <c r="BR114" s="875"/>
      <c r="BS114" s="875"/>
      <c r="BT114" s="875"/>
      <c r="BU114" s="875"/>
      <c r="BV114" s="875">
        <v>288528</v>
      </c>
      <c r="BW114" s="875"/>
      <c r="BX114" s="875"/>
      <c r="BY114" s="875"/>
      <c r="BZ114" s="875"/>
      <c r="CA114" s="875">
        <v>286044</v>
      </c>
      <c r="CB114" s="875"/>
      <c r="CC114" s="875"/>
      <c r="CD114" s="875"/>
      <c r="CE114" s="875"/>
      <c r="CF114" s="936">
        <v>25.7</v>
      </c>
      <c r="CG114" s="937"/>
      <c r="CH114" s="937"/>
      <c r="CI114" s="937"/>
      <c r="CJ114" s="937"/>
      <c r="CK114" s="992"/>
      <c r="CL114" s="879"/>
      <c r="CM114" s="882" t="s">
        <v>439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379</v>
      </c>
      <c r="DH114" s="838"/>
      <c r="DI114" s="838"/>
      <c r="DJ114" s="838"/>
      <c r="DK114" s="839"/>
      <c r="DL114" s="840" t="s">
        <v>421</v>
      </c>
      <c r="DM114" s="838"/>
      <c r="DN114" s="838"/>
      <c r="DO114" s="838"/>
      <c r="DP114" s="839"/>
      <c r="DQ114" s="840" t="s">
        <v>379</v>
      </c>
      <c r="DR114" s="838"/>
      <c r="DS114" s="838"/>
      <c r="DT114" s="838"/>
      <c r="DU114" s="839"/>
      <c r="DV114" s="885" t="s">
        <v>422</v>
      </c>
      <c r="DW114" s="886"/>
      <c r="DX114" s="886"/>
      <c r="DY114" s="886"/>
      <c r="DZ114" s="887"/>
    </row>
    <row r="115" spans="1:130" s="226" customFormat="1" ht="26.25" customHeight="1">
      <c r="A115" s="979"/>
      <c r="B115" s="980"/>
      <c r="C115" s="808" t="s">
        <v>440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81</v>
      </c>
      <c r="AB115" s="984"/>
      <c r="AC115" s="984"/>
      <c r="AD115" s="984"/>
      <c r="AE115" s="985"/>
      <c r="AF115" s="986" t="s">
        <v>422</v>
      </c>
      <c r="AG115" s="984"/>
      <c r="AH115" s="984"/>
      <c r="AI115" s="984"/>
      <c r="AJ115" s="985"/>
      <c r="AK115" s="986" t="s">
        <v>422</v>
      </c>
      <c r="AL115" s="984"/>
      <c r="AM115" s="984"/>
      <c r="AN115" s="984"/>
      <c r="AO115" s="985"/>
      <c r="AP115" s="987" t="s">
        <v>426</v>
      </c>
      <c r="AQ115" s="988"/>
      <c r="AR115" s="988"/>
      <c r="AS115" s="988"/>
      <c r="AT115" s="989"/>
      <c r="AU115" s="997"/>
      <c r="AV115" s="998"/>
      <c r="AW115" s="998"/>
      <c r="AX115" s="998"/>
      <c r="AY115" s="998"/>
      <c r="AZ115" s="873" t="s">
        <v>441</v>
      </c>
      <c r="BA115" s="808"/>
      <c r="BB115" s="808"/>
      <c r="BC115" s="808"/>
      <c r="BD115" s="808"/>
      <c r="BE115" s="808"/>
      <c r="BF115" s="808"/>
      <c r="BG115" s="808"/>
      <c r="BH115" s="808"/>
      <c r="BI115" s="808"/>
      <c r="BJ115" s="808"/>
      <c r="BK115" s="808"/>
      <c r="BL115" s="808"/>
      <c r="BM115" s="808"/>
      <c r="BN115" s="808"/>
      <c r="BO115" s="808"/>
      <c r="BP115" s="809"/>
      <c r="BQ115" s="874" t="s">
        <v>421</v>
      </c>
      <c r="BR115" s="875"/>
      <c r="BS115" s="875"/>
      <c r="BT115" s="875"/>
      <c r="BU115" s="875"/>
      <c r="BV115" s="875" t="s">
        <v>421</v>
      </c>
      <c r="BW115" s="875"/>
      <c r="BX115" s="875"/>
      <c r="BY115" s="875"/>
      <c r="BZ115" s="875"/>
      <c r="CA115" s="875" t="s">
        <v>379</v>
      </c>
      <c r="CB115" s="875"/>
      <c r="CC115" s="875"/>
      <c r="CD115" s="875"/>
      <c r="CE115" s="875"/>
      <c r="CF115" s="936" t="s">
        <v>379</v>
      </c>
      <c r="CG115" s="937"/>
      <c r="CH115" s="937"/>
      <c r="CI115" s="937"/>
      <c r="CJ115" s="937"/>
      <c r="CK115" s="992"/>
      <c r="CL115" s="879"/>
      <c r="CM115" s="873" t="s">
        <v>442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422</v>
      </c>
      <c r="DH115" s="838"/>
      <c r="DI115" s="838"/>
      <c r="DJ115" s="838"/>
      <c r="DK115" s="839"/>
      <c r="DL115" s="840" t="s">
        <v>379</v>
      </c>
      <c r="DM115" s="838"/>
      <c r="DN115" s="838"/>
      <c r="DO115" s="838"/>
      <c r="DP115" s="839"/>
      <c r="DQ115" s="840" t="s">
        <v>426</v>
      </c>
      <c r="DR115" s="838"/>
      <c r="DS115" s="838"/>
      <c r="DT115" s="838"/>
      <c r="DU115" s="839"/>
      <c r="DV115" s="885" t="s">
        <v>379</v>
      </c>
      <c r="DW115" s="886"/>
      <c r="DX115" s="886"/>
      <c r="DY115" s="886"/>
      <c r="DZ115" s="887"/>
    </row>
    <row r="116" spans="1:130" s="226" customFormat="1" ht="26.25" customHeight="1">
      <c r="A116" s="981"/>
      <c r="B116" s="982"/>
      <c r="C116" s="941" t="s">
        <v>443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421</v>
      </c>
      <c r="AB116" s="838"/>
      <c r="AC116" s="838"/>
      <c r="AD116" s="838"/>
      <c r="AE116" s="839"/>
      <c r="AF116" s="840" t="s">
        <v>422</v>
      </c>
      <c r="AG116" s="838"/>
      <c r="AH116" s="838"/>
      <c r="AI116" s="838"/>
      <c r="AJ116" s="839"/>
      <c r="AK116" s="840" t="s">
        <v>422</v>
      </c>
      <c r="AL116" s="838"/>
      <c r="AM116" s="838"/>
      <c r="AN116" s="838"/>
      <c r="AO116" s="839"/>
      <c r="AP116" s="885" t="s">
        <v>379</v>
      </c>
      <c r="AQ116" s="886"/>
      <c r="AR116" s="886"/>
      <c r="AS116" s="886"/>
      <c r="AT116" s="887"/>
      <c r="AU116" s="997"/>
      <c r="AV116" s="998"/>
      <c r="AW116" s="998"/>
      <c r="AX116" s="998"/>
      <c r="AY116" s="998"/>
      <c r="AZ116" s="924" t="s">
        <v>444</v>
      </c>
      <c r="BA116" s="925"/>
      <c r="BB116" s="925"/>
      <c r="BC116" s="925"/>
      <c r="BD116" s="925"/>
      <c r="BE116" s="925"/>
      <c r="BF116" s="925"/>
      <c r="BG116" s="925"/>
      <c r="BH116" s="925"/>
      <c r="BI116" s="925"/>
      <c r="BJ116" s="925"/>
      <c r="BK116" s="925"/>
      <c r="BL116" s="925"/>
      <c r="BM116" s="925"/>
      <c r="BN116" s="925"/>
      <c r="BO116" s="925"/>
      <c r="BP116" s="926"/>
      <c r="BQ116" s="874" t="s">
        <v>379</v>
      </c>
      <c r="BR116" s="875"/>
      <c r="BS116" s="875"/>
      <c r="BT116" s="875"/>
      <c r="BU116" s="875"/>
      <c r="BV116" s="875" t="s">
        <v>379</v>
      </c>
      <c r="BW116" s="875"/>
      <c r="BX116" s="875"/>
      <c r="BY116" s="875"/>
      <c r="BZ116" s="875"/>
      <c r="CA116" s="875" t="s">
        <v>379</v>
      </c>
      <c r="CB116" s="875"/>
      <c r="CC116" s="875"/>
      <c r="CD116" s="875"/>
      <c r="CE116" s="875"/>
      <c r="CF116" s="936" t="s">
        <v>421</v>
      </c>
      <c r="CG116" s="937"/>
      <c r="CH116" s="937"/>
      <c r="CI116" s="937"/>
      <c r="CJ116" s="937"/>
      <c r="CK116" s="992"/>
      <c r="CL116" s="879"/>
      <c r="CM116" s="882" t="s">
        <v>445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424</v>
      </c>
      <c r="DH116" s="838"/>
      <c r="DI116" s="838"/>
      <c r="DJ116" s="838"/>
      <c r="DK116" s="839"/>
      <c r="DL116" s="840" t="s">
        <v>433</v>
      </c>
      <c r="DM116" s="838"/>
      <c r="DN116" s="838"/>
      <c r="DO116" s="838"/>
      <c r="DP116" s="839"/>
      <c r="DQ116" s="840" t="s">
        <v>379</v>
      </c>
      <c r="DR116" s="838"/>
      <c r="DS116" s="838"/>
      <c r="DT116" s="838"/>
      <c r="DU116" s="839"/>
      <c r="DV116" s="885" t="s">
        <v>421</v>
      </c>
      <c r="DW116" s="886"/>
      <c r="DX116" s="886"/>
      <c r="DY116" s="886"/>
      <c r="DZ116" s="887"/>
    </row>
    <row r="117" spans="1:130" s="226" customFormat="1" ht="26.25" customHeight="1">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446</v>
      </c>
      <c r="Z117" s="964"/>
      <c r="AA117" s="969">
        <v>341780</v>
      </c>
      <c r="AB117" s="970"/>
      <c r="AC117" s="970"/>
      <c r="AD117" s="970"/>
      <c r="AE117" s="971"/>
      <c r="AF117" s="972">
        <v>329338</v>
      </c>
      <c r="AG117" s="970"/>
      <c r="AH117" s="970"/>
      <c r="AI117" s="970"/>
      <c r="AJ117" s="971"/>
      <c r="AK117" s="972">
        <v>357565</v>
      </c>
      <c r="AL117" s="970"/>
      <c r="AM117" s="970"/>
      <c r="AN117" s="970"/>
      <c r="AO117" s="971"/>
      <c r="AP117" s="973"/>
      <c r="AQ117" s="974"/>
      <c r="AR117" s="974"/>
      <c r="AS117" s="974"/>
      <c r="AT117" s="975"/>
      <c r="AU117" s="997"/>
      <c r="AV117" s="998"/>
      <c r="AW117" s="998"/>
      <c r="AX117" s="998"/>
      <c r="AY117" s="998"/>
      <c r="AZ117" s="924" t="s">
        <v>447</v>
      </c>
      <c r="BA117" s="925"/>
      <c r="BB117" s="925"/>
      <c r="BC117" s="925"/>
      <c r="BD117" s="925"/>
      <c r="BE117" s="925"/>
      <c r="BF117" s="925"/>
      <c r="BG117" s="925"/>
      <c r="BH117" s="925"/>
      <c r="BI117" s="925"/>
      <c r="BJ117" s="925"/>
      <c r="BK117" s="925"/>
      <c r="BL117" s="925"/>
      <c r="BM117" s="925"/>
      <c r="BN117" s="925"/>
      <c r="BO117" s="925"/>
      <c r="BP117" s="926"/>
      <c r="BQ117" s="874" t="s">
        <v>422</v>
      </c>
      <c r="BR117" s="875"/>
      <c r="BS117" s="875"/>
      <c r="BT117" s="875"/>
      <c r="BU117" s="875"/>
      <c r="BV117" s="875" t="s">
        <v>379</v>
      </c>
      <c r="BW117" s="875"/>
      <c r="BX117" s="875"/>
      <c r="BY117" s="875"/>
      <c r="BZ117" s="875"/>
      <c r="CA117" s="875" t="s">
        <v>423</v>
      </c>
      <c r="CB117" s="875"/>
      <c r="CC117" s="875"/>
      <c r="CD117" s="875"/>
      <c r="CE117" s="875"/>
      <c r="CF117" s="936" t="s">
        <v>379</v>
      </c>
      <c r="CG117" s="937"/>
      <c r="CH117" s="937"/>
      <c r="CI117" s="937"/>
      <c r="CJ117" s="937"/>
      <c r="CK117" s="992"/>
      <c r="CL117" s="879"/>
      <c r="CM117" s="882" t="s">
        <v>448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423</v>
      </c>
      <c r="DH117" s="838"/>
      <c r="DI117" s="838"/>
      <c r="DJ117" s="838"/>
      <c r="DK117" s="839"/>
      <c r="DL117" s="840" t="s">
        <v>423</v>
      </c>
      <c r="DM117" s="838"/>
      <c r="DN117" s="838"/>
      <c r="DO117" s="838"/>
      <c r="DP117" s="839"/>
      <c r="DQ117" s="840" t="s">
        <v>422</v>
      </c>
      <c r="DR117" s="838"/>
      <c r="DS117" s="838"/>
      <c r="DT117" s="838"/>
      <c r="DU117" s="839"/>
      <c r="DV117" s="885" t="s">
        <v>422</v>
      </c>
      <c r="DW117" s="886"/>
      <c r="DX117" s="886"/>
      <c r="DY117" s="886"/>
      <c r="DZ117" s="887"/>
    </row>
    <row r="118" spans="1:130" s="226" customFormat="1" ht="26.25" customHeight="1">
      <c r="A118" s="962" t="s">
        <v>416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414</v>
      </c>
      <c r="AB118" s="963"/>
      <c r="AC118" s="963"/>
      <c r="AD118" s="963"/>
      <c r="AE118" s="964"/>
      <c r="AF118" s="965" t="s">
        <v>296</v>
      </c>
      <c r="AG118" s="963"/>
      <c r="AH118" s="963"/>
      <c r="AI118" s="963"/>
      <c r="AJ118" s="964"/>
      <c r="AK118" s="965" t="s">
        <v>295</v>
      </c>
      <c r="AL118" s="963"/>
      <c r="AM118" s="963"/>
      <c r="AN118" s="963"/>
      <c r="AO118" s="964"/>
      <c r="AP118" s="966" t="s">
        <v>415</v>
      </c>
      <c r="AQ118" s="967"/>
      <c r="AR118" s="967"/>
      <c r="AS118" s="967"/>
      <c r="AT118" s="968"/>
      <c r="AU118" s="997"/>
      <c r="AV118" s="998"/>
      <c r="AW118" s="998"/>
      <c r="AX118" s="998"/>
      <c r="AY118" s="998"/>
      <c r="AZ118" s="940" t="s">
        <v>449</v>
      </c>
      <c r="BA118" s="941"/>
      <c r="BB118" s="941"/>
      <c r="BC118" s="941"/>
      <c r="BD118" s="941"/>
      <c r="BE118" s="941"/>
      <c r="BF118" s="941"/>
      <c r="BG118" s="941"/>
      <c r="BH118" s="941"/>
      <c r="BI118" s="941"/>
      <c r="BJ118" s="941"/>
      <c r="BK118" s="941"/>
      <c r="BL118" s="941"/>
      <c r="BM118" s="941"/>
      <c r="BN118" s="941"/>
      <c r="BO118" s="941"/>
      <c r="BP118" s="942"/>
      <c r="BQ118" s="943" t="s">
        <v>379</v>
      </c>
      <c r="BR118" s="906"/>
      <c r="BS118" s="906"/>
      <c r="BT118" s="906"/>
      <c r="BU118" s="906"/>
      <c r="BV118" s="906" t="s">
        <v>424</v>
      </c>
      <c r="BW118" s="906"/>
      <c r="BX118" s="906"/>
      <c r="BY118" s="906"/>
      <c r="BZ118" s="906"/>
      <c r="CA118" s="906" t="s">
        <v>423</v>
      </c>
      <c r="CB118" s="906"/>
      <c r="CC118" s="906"/>
      <c r="CD118" s="906"/>
      <c r="CE118" s="906"/>
      <c r="CF118" s="936" t="s">
        <v>423</v>
      </c>
      <c r="CG118" s="937"/>
      <c r="CH118" s="937"/>
      <c r="CI118" s="937"/>
      <c r="CJ118" s="937"/>
      <c r="CK118" s="992"/>
      <c r="CL118" s="879"/>
      <c r="CM118" s="882" t="s">
        <v>450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422</v>
      </c>
      <c r="DH118" s="838"/>
      <c r="DI118" s="838"/>
      <c r="DJ118" s="838"/>
      <c r="DK118" s="839"/>
      <c r="DL118" s="840" t="s">
        <v>422</v>
      </c>
      <c r="DM118" s="838"/>
      <c r="DN118" s="838"/>
      <c r="DO118" s="838"/>
      <c r="DP118" s="839"/>
      <c r="DQ118" s="840" t="s">
        <v>422</v>
      </c>
      <c r="DR118" s="838"/>
      <c r="DS118" s="838"/>
      <c r="DT118" s="838"/>
      <c r="DU118" s="839"/>
      <c r="DV118" s="885" t="s">
        <v>422</v>
      </c>
      <c r="DW118" s="886"/>
      <c r="DX118" s="886"/>
      <c r="DY118" s="886"/>
      <c r="DZ118" s="887"/>
    </row>
    <row r="119" spans="1:130" s="226" customFormat="1" ht="26.25" customHeight="1">
      <c r="A119" s="876" t="s">
        <v>419</v>
      </c>
      <c r="B119" s="877"/>
      <c r="C119" s="952" t="s">
        <v>420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426</v>
      </c>
      <c r="AB119" s="956"/>
      <c r="AC119" s="956"/>
      <c r="AD119" s="956"/>
      <c r="AE119" s="957"/>
      <c r="AF119" s="958" t="s">
        <v>379</v>
      </c>
      <c r="AG119" s="956"/>
      <c r="AH119" s="956"/>
      <c r="AI119" s="956"/>
      <c r="AJ119" s="957"/>
      <c r="AK119" s="958" t="s">
        <v>422</v>
      </c>
      <c r="AL119" s="956"/>
      <c r="AM119" s="956"/>
      <c r="AN119" s="956"/>
      <c r="AO119" s="957"/>
      <c r="AP119" s="959" t="s">
        <v>424</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451</v>
      </c>
      <c r="BP119" s="939"/>
      <c r="BQ119" s="943">
        <v>3597865</v>
      </c>
      <c r="BR119" s="906"/>
      <c r="BS119" s="906"/>
      <c r="BT119" s="906"/>
      <c r="BU119" s="906"/>
      <c r="BV119" s="906">
        <v>3459855</v>
      </c>
      <c r="BW119" s="906"/>
      <c r="BX119" s="906"/>
      <c r="BY119" s="906"/>
      <c r="BZ119" s="906"/>
      <c r="CA119" s="906">
        <v>3357529</v>
      </c>
      <c r="CB119" s="906"/>
      <c r="CC119" s="906"/>
      <c r="CD119" s="906"/>
      <c r="CE119" s="906"/>
      <c r="CF119" s="804"/>
      <c r="CG119" s="805"/>
      <c r="CH119" s="805"/>
      <c r="CI119" s="805"/>
      <c r="CJ119" s="895"/>
      <c r="CK119" s="993"/>
      <c r="CL119" s="881"/>
      <c r="CM119" s="899" t="s">
        <v>452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422</v>
      </c>
      <c r="DH119" s="821"/>
      <c r="DI119" s="821"/>
      <c r="DJ119" s="821"/>
      <c r="DK119" s="822"/>
      <c r="DL119" s="823" t="s">
        <v>422</v>
      </c>
      <c r="DM119" s="821"/>
      <c r="DN119" s="821"/>
      <c r="DO119" s="821"/>
      <c r="DP119" s="822"/>
      <c r="DQ119" s="823" t="s">
        <v>424</v>
      </c>
      <c r="DR119" s="821"/>
      <c r="DS119" s="821"/>
      <c r="DT119" s="821"/>
      <c r="DU119" s="822"/>
      <c r="DV119" s="909" t="s">
        <v>422</v>
      </c>
      <c r="DW119" s="910"/>
      <c r="DX119" s="910"/>
      <c r="DY119" s="910"/>
      <c r="DZ119" s="911"/>
    </row>
    <row r="120" spans="1:130" s="226" customFormat="1" ht="26.25" customHeight="1">
      <c r="A120" s="878"/>
      <c r="B120" s="879"/>
      <c r="C120" s="882" t="s">
        <v>428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422</v>
      </c>
      <c r="AB120" s="838"/>
      <c r="AC120" s="838"/>
      <c r="AD120" s="838"/>
      <c r="AE120" s="839"/>
      <c r="AF120" s="840" t="s">
        <v>379</v>
      </c>
      <c r="AG120" s="838"/>
      <c r="AH120" s="838"/>
      <c r="AI120" s="838"/>
      <c r="AJ120" s="839"/>
      <c r="AK120" s="840" t="s">
        <v>424</v>
      </c>
      <c r="AL120" s="838"/>
      <c r="AM120" s="838"/>
      <c r="AN120" s="838"/>
      <c r="AO120" s="839"/>
      <c r="AP120" s="885" t="s">
        <v>423</v>
      </c>
      <c r="AQ120" s="886"/>
      <c r="AR120" s="886"/>
      <c r="AS120" s="886"/>
      <c r="AT120" s="887"/>
      <c r="AU120" s="944" t="s">
        <v>453</v>
      </c>
      <c r="AV120" s="945"/>
      <c r="AW120" s="945"/>
      <c r="AX120" s="945"/>
      <c r="AY120" s="946"/>
      <c r="AZ120" s="921" t="s">
        <v>454</v>
      </c>
      <c r="BA120" s="866"/>
      <c r="BB120" s="866"/>
      <c r="BC120" s="866"/>
      <c r="BD120" s="866"/>
      <c r="BE120" s="866"/>
      <c r="BF120" s="866"/>
      <c r="BG120" s="866"/>
      <c r="BH120" s="866"/>
      <c r="BI120" s="866"/>
      <c r="BJ120" s="866"/>
      <c r="BK120" s="866"/>
      <c r="BL120" s="866"/>
      <c r="BM120" s="866"/>
      <c r="BN120" s="866"/>
      <c r="BO120" s="866"/>
      <c r="BP120" s="867"/>
      <c r="BQ120" s="922">
        <v>1868567</v>
      </c>
      <c r="BR120" s="903"/>
      <c r="BS120" s="903"/>
      <c r="BT120" s="903"/>
      <c r="BU120" s="903"/>
      <c r="BV120" s="903">
        <v>2242182</v>
      </c>
      <c r="BW120" s="903"/>
      <c r="BX120" s="903"/>
      <c r="BY120" s="903"/>
      <c r="BZ120" s="903"/>
      <c r="CA120" s="903">
        <v>2396765</v>
      </c>
      <c r="CB120" s="903"/>
      <c r="CC120" s="903"/>
      <c r="CD120" s="903"/>
      <c r="CE120" s="903"/>
      <c r="CF120" s="927">
        <v>215.1</v>
      </c>
      <c r="CG120" s="928"/>
      <c r="CH120" s="928"/>
      <c r="CI120" s="928"/>
      <c r="CJ120" s="928"/>
      <c r="CK120" s="929" t="s">
        <v>455</v>
      </c>
      <c r="CL120" s="913"/>
      <c r="CM120" s="913"/>
      <c r="CN120" s="913"/>
      <c r="CO120" s="914"/>
      <c r="CP120" s="933" t="s">
        <v>392</v>
      </c>
      <c r="CQ120" s="934"/>
      <c r="CR120" s="934"/>
      <c r="CS120" s="934"/>
      <c r="CT120" s="934"/>
      <c r="CU120" s="934"/>
      <c r="CV120" s="934"/>
      <c r="CW120" s="934"/>
      <c r="CX120" s="934"/>
      <c r="CY120" s="934"/>
      <c r="CZ120" s="934"/>
      <c r="DA120" s="934"/>
      <c r="DB120" s="934"/>
      <c r="DC120" s="934"/>
      <c r="DD120" s="934"/>
      <c r="DE120" s="934"/>
      <c r="DF120" s="935"/>
      <c r="DG120" s="922">
        <v>436526</v>
      </c>
      <c r="DH120" s="903"/>
      <c r="DI120" s="903"/>
      <c r="DJ120" s="903"/>
      <c r="DK120" s="903"/>
      <c r="DL120" s="903">
        <v>423352</v>
      </c>
      <c r="DM120" s="903"/>
      <c r="DN120" s="903"/>
      <c r="DO120" s="903"/>
      <c r="DP120" s="903"/>
      <c r="DQ120" s="903">
        <v>453845</v>
      </c>
      <c r="DR120" s="903"/>
      <c r="DS120" s="903"/>
      <c r="DT120" s="903"/>
      <c r="DU120" s="903"/>
      <c r="DV120" s="904">
        <v>40.700000000000003</v>
      </c>
      <c r="DW120" s="904"/>
      <c r="DX120" s="904"/>
      <c r="DY120" s="904"/>
      <c r="DZ120" s="905"/>
    </row>
    <row r="121" spans="1:130" s="226" customFormat="1" ht="26.25" customHeight="1">
      <c r="A121" s="878"/>
      <c r="B121" s="879"/>
      <c r="C121" s="924" t="s">
        <v>456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379</v>
      </c>
      <c r="AB121" s="838"/>
      <c r="AC121" s="838"/>
      <c r="AD121" s="838"/>
      <c r="AE121" s="839"/>
      <c r="AF121" s="840" t="s">
        <v>423</v>
      </c>
      <c r="AG121" s="838"/>
      <c r="AH121" s="838"/>
      <c r="AI121" s="838"/>
      <c r="AJ121" s="839"/>
      <c r="AK121" s="840" t="s">
        <v>423</v>
      </c>
      <c r="AL121" s="838"/>
      <c r="AM121" s="838"/>
      <c r="AN121" s="838"/>
      <c r="AO121" s="839"/>
      <c r="AP121" s="885" t="s">
        <v>379</v>
      </c>
      <c r="AQ121" s="886"/>
      <c r="AR121" s="886"/>
      <c r="AS121" s="886"/>
      <c r="AT121" s="887"/>
      <c r="AU121" s="947"/>
      <c r="AV121" s="948"/>
      <c r="AW121" s="948"/>
      <c r="AX121" s="948"/>
      <c r="AY121" s="949"/>
      <c r="AZ121" s="873" t="s">
        <v>457</v>
      </c>
      <c r="BA121" s="808"/>
      <c r="BB121" s="808"/>
      <c r="BC121" s="808"/>
      <c r="BD121" s="808"/>
      <c r="BE121" s="808"/>
      <c r="BF121" s="808"/>
      <c r="BG121" s="808"/>
      <c r="BH121" s="808"/>
      <c r="BI121" s="808"/>
      <c r="BJ121" s="808"/>
      <c r="BK121" s="808"/>
      <c r="BL121" s="808"/>
      <c r="BM121" s="808"/>
      <c r="BN121" s="808"/>
      <c r="BO121" s="808"/>
      <c r="BP121" s="809"/>
      <c r="BQ121" s="874">
        <v>94864</v>
      </c>
      <c r="BR121" s="875"/>
      <c r="BS121" s="875"/>
      <c r="BT121" s="875"/>
      <c r="BU121" s="875"/>
      <c r="BV121" s="875">
        <v>83681</v>
      </c>
      <c r="BW121" s="875"/>
      <c r="BX121" s="875"/>
      <c r="BY121" s="875"/>
      <c r="BZ121" s="875"/>
      <c r="CA121" s="875">
        <v>72261</v>
      </c>
      <c r="CB121" s="875"/>
      <c r="CC121" s="875"/>
      <c r="CD121" s="875"/>
      <c r="CE121" s="875"/>
      <c r="CF121" s="936">
        <v>6.5</v>
      </c>
      <c r="CG121" s="937"/>
      <c r="CH121" s="937"/>
      <c r="CI121" s="937"/>
      <c r="CJ121" s="937"/>
      <c r="CK121" s="930"/>
      <c r="CL121" s="916"/>
      <c r="CM121" s="916"/>
      <c r="CN121" s="916"/>
      <c r="CO121" s="917"/>
      <c r="CP121" s="896" t="s">
        <v>391</v>
      </c>
      <c r="CQ121" s="897"/>
      <c r="CR121" s="897"/>
      <c r="CS121" s="897"/>
      <c r="CT121" s="897"/>
      <c r="CU121" s="897"/>
      <c r="CV121" s="897"/>
      <c r="CW121" s="897"/>
      <c r="CX121" s="897"/>
      <c r="CY121" s="897"/>
      <c r="CZ121" s="897"/>
      <c r="DA121" s="897"/>
      <c r="DB121" s="897"/>
      <c r="DC121" s="897"/>
      <c r="DD121" s="897"/>
      <c r="DE121" s="897"/>
      <c r="DF121" s="898"/>
      <c r="DG121" s="874" t="s">
        <v>422</v>
      </c>
      <c r="DH121" s="875"/>
      <c r="DI121" s="875"/>
      <c r="DJ121" s="875"/>
      <c r="DK121" s="875"/>
      <c r="DL121" s="875" t="s">
        <v>422</v>
      </c>
      <c r="DM121" s="875"/>
      <c r="DN121" s="875"/>
      <c r="DO121" s="875"/>
      <c r="DP121" s="875"/>
      <c r="DQ121" s="875" t="s">
        <v>379</v>
      </c>
      <c r="DR121" s="875"/>
      <c r="DS121" s="875"/>
      <c r="DT121" s="875"/>
      <c r="DU121" s="875"/>
      <c r="DV121" s="852" t="s">
        <v>422</v>
      </c>
      <c r="DW121" s="852"/>
      <c r="DX121" s="852"/>
      <c r="DY121" s="852"/>
      <c r="DZ121" s="853"/>
    </row>
    <row r="122" spans="1:130" s="226" customFormat="1" ht="26.25" customHeight="1">
      <c r="A122" s="878"/>
      <c r="B122" s="879"/>
      <c r="C122" s="882" t="s">
        <v>439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379</v>
      </c>
      <c r="AB122" s="838"/>
      <c r="AC122" s="838"/>
      <c r="AD122" s="838"/>
      <c r="AE122" s="839"/>
      <c r="AF122" s="840" t="s">
        <v>379</v>
      </c>
      <c r="AG122" s="838"/>
      <c r="AH122" s="838"/>
      <c r="AI122" s="838"/>
      <c r="AJ122" s="839"/>
      <c r="AK122" s="840" t="s">
        <v>423</v>
      </c>
      <c r="AL122" s="838"/>
      <c r="AM122" s="838"/>
      <c r="AN122" s="838"/>
      <c r="AO122" s="839"/>
      <c r="AP122" s="885" t="s">
        <v>422</v>
      </c>
      <c r="AQ122" s="886"/>
      <c r="AR122" s="886"/>
      <c r="AS122" s="886"/>
      <c r="AT122" s="887"/>
      <c r="AU122" s="947"/>
      <c r="AV122" s="948"/>
      <c r="AW122" s="948"/>
      <c r="AX122" s="948"/>
      <c r="AY122" s="949"/>
      <c r="AZ122" s="940" t="s">
        <v>458</v>
      </c>
      <c r="BA122" s="941"/>
      <c r="BB122" s="941"/>
      <c r="BC122" s="941"/>
      <c r="BD122" s="941"/>
      <c r="BE122" s="941"/>
      <c r="BF122" s="941"/>
      <c r="BG122" s="941"/>
      <c r="BH122" s="941"/>
      <c r="BI122" s="941"/>
      <c r="BJ122" s="941"/>
      <c r="BK122" s="941"/>
      <c r="BL122" s="941"/>
      <c r="BM122" s="941"/>
      <c r="BN122" s="941"/>
      <c r="BO122" s="941"/>
      <c r="BP122" s="942"/>
      <c r="BQ122" s="943">
        <v>2785946</v>
      </c>
      <c r="BR122" s="906"/>
      <c r="BS122" s="906"/>
      <c r="BT122" s="906"/>
      <c r="BU122" s="906"/>
      <c r="BV122" s="906">
        <v>2529926</v>
      </c>
      <c r="BW122" s="906"/>
      <c r="BX122" s="906"/>
      <c r="BY122" s="906"/>
      <c r="BZ122" s="906"/>
      <c r="CA122" s="906">
        <v>2298750</v>
      </c>
      <c r="CB122" s="906"/>
      <c r="CC122" s="906"/>
      <c r="CD122" s="906"/>
      <c r="CE122" s="906"/>
      <c r="CF122" s="907">
        <v>206.3</v>
      </c>
      <c r="CG122" s="908"/>
      <c r="CH122" s="908"/>
      <c r="CI122" s="908"/>
      <c r="CJ122" s="908"/>
      <c r="CK122" s="930"/>
      <c r="CL122" s="916"/>
      <c r="CM122" s="916"/>
      <c r="CN122" s="916"/>
      <c r="CO122" s="917"/>
      <c r="CP122" s="896" t="s">
        <v>459</v>
      </c>
      <c r="CQ122" s="897"/>
      <c r="CR122" s="897"/>
      <c r="CS122" s="897"/>
      <c r="CT122" s="897"/>
      <c r="CU122" s="897"/>
      <c r="CV122" s="897"/>
      <c r="CW122" s="897"/>
      <c r="CX122" s="897"/>
      <c r="CY122" s="897"/>
      <c r="CZ122" s="897"/>
      <c r="DA122" s="897"/>
      <c r="DB122" s="897"/>
      <c r="DC122" s="897"/>
      <c r="DD122" s="897"/>
      <c r="DE122" s="897"/>
      <c r="DF122" s="898"/>
      <c r="DG122" s="874" t="s">
        <v>423</v>
      </c>
      <c r="DH122" s="875"/>
      <c r="DI122" s="875"/>
      <c r="DJ122" s="875"/>
      <c r="DK122" s="875"/>
      <c r="DL122" s="875" t="s">
        <v>422</v>
      </c>
      <c r="DM122" s="875"/>
      <c r="DN122" s="875"/>
      <c r="DO122" s="875"/>
      <c r="DP122" s="875"/>
      <c r="DQ122" s="875" t="s">
        <v>379</v>
      </c>
      <c r="DR122" s="875"/>
      <c r="DS122" s="875"/>
      <c r="DT122" s="875"/>
      <c r="DU122" s="875"/>
      <c r="DV122" s="852" t="s">
        <v>379</v>
      </c>
      <c r="DW122" s="852"/>
      <c r="DX122" s="852"/>
      <c r="DY122" s="852"/>
      <c r="DZ122" s="853"/>
    </row>
    <row r="123" spans="1:130" s="226" customFormat="1" ht="26.25" customHeight="1">
      <c r="A123" s="878"/>
      <c r="B123" s="879"/>
      <c r="C123" s="882" t="s">
        <v>445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423</v>
      </c>
      <c r="AB123" s="838"/>
      <c r="AC123" s="838"/>
      <c r="AD123" s="838"/>
      <c r="AE123" s="839"/>
      <c r="AF123" s="840" t="s">
        <v>423</v>
      </c>
      <c r="AG123" s="838"/>
      <c r="AH123" s="838"/>
      <c r="AI123" s="838"/>
      <c r="AJ123" s="839"/>
      <c r="AK123" s="840" t="s">
        <v>423</v>
      </c>
      <c r="AL123" s="838"/>
      <c r="AM123" s="838"/>
      <c r="AN123" s="838"/>
      <c r="AO123" s="839"/>
      <c r="AP123" s="885" t="s">
        <v>422</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460</v>
      </c>
      <c r="BP123" s="939"/>
      <c r="BQ123" s="893">
        <v>4749377</v>
      </c>
      <c r="BR123" s="894"/>
      <c r="BS123" s="894"/>
      <c r="BT123" s="894"/>
      <c r="BU123" s="894"/>
      <c r="BV123" s="894">
        <v>4855789</v>
      </c>
      <c r="BW123" s="894"/>
      <c r="BX123" s="894"/>
      <c r="BY123" s="894"/>
      <c r="BZ123" s="894"/>
      <c r="CA123" s="894">
        <v>4767776</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c r="A124" s="878"/>
      <c r="B124" s="879"/>
      <c r="C124" s="882" t="s">
        <v>448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422</v>
      </c>
      <c r="AB124" s="838"/>
      <c r="AC124" s="838"/>
      <c r="AD124" s="838"/>
      <c r="AE124" s="839"/>
      <c r="AF124" s="840" t="s">
        <v>421</v>
      </c>
      <c r="AG124" s="838"/>
      <c r="AH124" s="838"/>
      <c r="AI124" s="838"/>
      <c r="AJ124" s="839"/>
      <c r="AK124" s="840" t="s">
        <v>424</v>
      </c>
      <c r="AL124" s="838"/>
      <c r="AM124" s="838"/>
      <c r="AN124" s="838"/>
      <c r="AO124" s="839"/>
      <c r="AP124" s="885" t="s">
        <v>424</v>
      </c>
      <c r="AQ124" s="886"/>
      <c r="AR124" s="886"/>
      <c r="AS124" s="886"/>
      <c r="AT124" s="887"/>
      <c r="AU124" s="888" t="s">
        <v>461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422</v>
      </c>
      <c r="BR124" s="892"/>
      <c r="BS124" s="892"/>
      <c r="BT124" s="892"/>
      <c r="BU124" s="892"/>
      <c r="BV124" s="892" t="s">
        <v>424</v>
      </c>
      <c r="BW124" s="892"/>
      <c r="BX124" s="892"/>
      <c r="BY124" s="892"/>
      <c r="BZ124" s="892"/>
      <c r="CA124" s="892" t="s">
        <v>379</v>
      </c>
      <c r="CB124" s="892"/>
      <c r="CC124" s="892"/>
      <c r="CD124" s="892"/>
      <c r="CE124" s="892"/>
      <c r="CF124" s="782"/>
      <c r="CG124" s="783"/>
      <c r="CH124" s="783"/>
      <c r="CI124" s="783"/>
      <c r="CJ124" s="923"/>
      <c r="CK124" s="931"/>
      <c r="CL124" s="931"/>
      <c r="CM124" s="931"/>
      <c r="CN124" s="931"/>
      <c r="CO124" s="932"/>
      <c r="CP124" s="896" t="s">
        <v>462</v>
      </c>
      <c r="CQ124" s="897"/>
      <c r="CR124" s="897"/>
      <c r="CS124" s="897"/>
      <c r="CT124" s="897"/>
      <c r="CU124" s="897"/>
      <c r="CV124" s="897"/>
      <c r="CW124" s="897"/>
      <c r="CX124" s="897"/>
      <c r="CY124" s="897"/>
      <c r="CZ124" s="897"/>
      <c r="DA124" s="897"/>
      <c r="DB124" s="897"/>
      <c r="DC124" s="897"/>
      <c r="DD124" s="897"/>
      <c r="DE124" s="897"/>
      <c r="DF124" s="898"/>
      <c r="DG124" s="820" t="s">
        <v>379</v>
      </c>
      <c r="DH124" s="821"/>
      <c r="DI124" s="821"/>
      <c r="DJ124" s="821"/>
      <c r="DK124" s="822"/>
      <c r="DL124" s="823" t="s">
        <v>379</v>
      </c>
      <c r="DM124" s="821"/>
      <c r="DN124" s="821"/>
      <c r="DO124" s="821"/>
      <c r="DP124" s="822"/>
      <c r="DQ124" s="823" t="s">
        <v>379</v>
      </c>
      <c r="DR124" s="821"/>
      <c r="DS124" s="821"/>
      <c r="DT124" s="821"/>
      <c r="DU124" s="822"/>
      <c r="DV124" s="909" t="s">
        <v>379</v>
      </c>
      <c r="DW124" s="910"/>
      <c r="DX124" s="910"/>
      <c r="DY124" s="910"/>
      <c r="DZ124" s="911"/>
    </row>
    <row r="125" spans="1:130" s="226" customFormat="1" ht="26.25" customHeight="1">
      <c r="A125" s="878"/>
      <c r="B125" s="879"/>
      <c r="C125" s="882" t="s">
        <v>450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379</v>
      </c>
      <c r="AB125" s="838"/>
      <c r="AC125" s="838"/>
      <c r="AD125" s="838"/>
      <c r="AE125" s="839"/>
      <c r="AF125" s="840" t="s">
        <v>379</v>
      </c>
      <c r="AG125" s="838"/>
      <c r="AH125" s="838"/>
      <c r="AI125" s="838"/>
      <c r="AJ125" s="839"/>
      <c r="AK125" s="840" t="s">
        <v>422</v>
      </c>
      <c r="AL125" s="838"/>
      <c r="AM125" s="838"/>
      <c r="AN125" s="838"/>
      <c r="AO125" s="839"/>
      <c r="AP125" s="885" t="s">
        <v>379</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463</v>
      </c>
      <c r="CL125" s="913"/>
      <c r="CM125" s="913"/>
      <c r="CN125" s="913"/>
      <c r="CO125" s="914"/>
      <c r="CP125" s="921" t="s">
        <v>464</v>
      </c>
      <c r="CQ125" s="866"/>
      <c r="CR125" s="866"/>
      <c r="CS125" s="866"/>
      <c r="CT125" s="866"/>
      <c r="CU125" s="866"/>
      <c r="CV125" s="866"/>
      <c r="CW125" s="866"/>
      <c r="CX125" s="866"/>
      <c r="CY125" s="866"/>
      <c r="CZ125" s="866"/>
      <c r="DA125" s="866"/>
      <c r="DB125" s="866"/>
      <c r="DC125" s="866"/>
      <c r="DD125" s="866"/>
      <c r="DE125" s="866"/>
      <c r="DF125" s="867"/>
      <c r="DG125" s="922" t="s">
        <v>379</v>
      </c>
      <c r="DH125" s="903"/>
      <c r="DI125" s="903"/>
      <c r="DJ125" s="903"/>
      <c r="DK125" s="903"/>
      <c r="DL125" s="903" t="s">
        <v>379</v>
      </c>
      <c r="DM125" s="903"/>
      <c r="DN125" s="903"/>
      <c r="DO125" s="903"/>
      <c r="DP125" s="903"/>
      <c r="DQ125" s="903" t="s">
        <v>379</v>
      </c>
      <c r="DR125" s="903"/>
      <c r="DS125" s="903"/>
      <c r="DT125" s="903"/>
      <c r="DU125" s="903"/>
      <c r="DV125" s="904" t="s">
        <v>379</v>
      </c>
      <c r="DW125" s="904"/>
      <c r="DX125" s="904"/>
      <c r="DY125" s="904"/>
      <c r="DZ125" s="905"/>
    </row>
    <row r="126" spans="1:130" s="226" customFormat="1" ht="26.25" customHeight="1" thickBot="1">
      <c r="A126" s="878"/>
      <c r="B126" s="879"/>
      <c r="C126" s="882" t="s">
        <v>452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379</v>
      </c>
      <c r="AB126" s="838"/>
      <c r="AC126" s="838"/>
      <c r="AD126" s="838"/>
      <c r="AE126" s="839"/>
      <c r="AF126" s="840" t="s">
        <v>379</v>
      </c>
      <c r="AG126" s="838"/>
      <c r="AH126" s="838"/>
      <c r="AI126" s="838"/>
      <c r="AJ126" s="839"/>
      <c r="AK126" s="840" t="s">
        <v>379</v>
      </c>
      <c r="AL126" s="838"/>
      <c r="AM126" s="838"/>
      <c r="AN126" s="838"/>
      <c r="AO126" s="839"/>
      <c r="AP126" s="885" t="s">
        <v>379</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465</v>
      </c>
      <c r="CQ126" s="808"/>
      <c r="CR126" s="808"/>
      <c r="CS126" s="808"/>
      <c r="CT126" s="808"/>
      <c r="CU126" s="808"/>
      <c r="CV126" s="808"/>
      <c r="CW126" s="808"/>
      <c r="CX126" s="808"/>
      <c r="CY126" s="808"/>
      <c r="CZ126" s="808"/>
      <c r="DA126" s="808"/>
      <c r="DB126" s="808"/>
      <c r="DC126" s="808"/>
      <c r="DD126" s="808"/>
      <c r="DE126" s="808"/>
      <c r="DF126" s="809"/>
      <c r="DG126" s="874" t="s">
        <v>379</v>
      </c>
      <c r="DH126" s="875"/>
      <c r="DI126" s="875"/>
      <c r="DJ126" s="875"/>
      <c r="DK126" s="875"/>
      <c r="DL126" s="875" t="s">
        <v>379</v>
      </c>
      <c r="DM126" s="875"/>
      <c r="DN126" s="875"/>
      <c r="DO126" s="875"/>
      <c r="DP126" s="875"/>
      <c r="DQ126" s="875" t="s">
        <v>379</v>
      </c>
      <c r="DR126" s="875"/>
      <c r="DS126" s="875"/>
      <c r="DT126" s="875"/>
      <c r="DU126" s="875"/>
      <c r="DV126" s="852" t="s">
        <v>379</v>
      </c>
      <c r="DW126" s="852"/>
      <c r="DX126" s="852"/>
      <c r="DY126" s="852"/>
      <c r="DZ126" s="853"/>
    </row>
    <row r="127" spans="1:130" s="226" customFormat="1" ht="26.25" customHeight="1">
      <c r="A127" s="880"/>
      <c r="B127" s="881"/>
      <c r="C127" s="899" t="s">
        <v>466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81</v>
      </c>
      <c r="AB127" s="838"/>
      <c r="AC127" s="838"/>
      <c r="AD127" s="838"/>
      <c r="AE127" s="839"/>
      <c r="AF127" s="840" t="s">
        <v>379</v>
      </c>
      <c r="AG127" s="838"/>
      <c r="AH127" s="838"/>
      <c r="AI127" s="838"/>
      <c r="AJ127" s="839"/>
      <c r="AK127" s="840" t="s">
        <v>422</v>
      </c>
      <c r="AL127" s="838"/>
      <c r="AM127" s="838"/>
      <c r="AN127" s="838"/>
      <c r="AO127" s="839"/>
      <c r="AP127" s="885" t="s">
        <v>379</v>
      </c>
      <c r="AQ127" s="886"/>
      <c r="AR127" s="886"/>
      <c r="AS127" s="886"/>
      <c r="AT127" s="887"/>
      <c r="AU127" s="262"/>
      <c r="AV127" s="262"/>
      <c r="AW127" s="262"/>
      <c r="AX127" s="902" t="s">
        <v>467</v>
      </c>
      <c r="AY127" s="870"/>
      <c r="AZ127" s="870"/>
      <c r="BA127" s="870"/>
      <c r="BB127" s="870"/>
      <c r="BC127" s="870"/>
      <c r="BD127" s="870"/>
      <c r="BE127" s="871"/>
      <c r="BF127" s="869" t="s">
        <v>468</v>
      </c>
      <c r="BG127" s="870"/>
      <c r="BH127" s="870"/>
      <c r="BI127" s="870"/>
      <c r="BJ127" s="870"/>
      <c r="BK127" s="870"/>
      <c r="BL127" s="871"/>
      <c r="BM127" s="869" t="s">
        <v>469</v>
      </c>
      <c r="BN127" s="870"/>
      <c r="BO127" s="870"/>
      <c r="BP127" s="870"/>
      <c r="BQ127" s="870"/>
      <c r="BR127" s="870"/>
      <c r="BS127" s="871"/>
      <c r="BT127" s="869" t="s">
        <v>470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471</v>
      </c>
      <c r="CQ127" s="808"/>
      <c r="CR127" s="808"/>
      <c r="CS127" s="808"/>
      <c r="CT127" s="808"/>
      <c r="CU127" s="808"/>
      <c r="CV127" s="808"/>
      <c r="CW127" s="808"/>
      <c r="CX127" s="808"/>
      <c r="CY127" s="808"/>
      <c r="CZ127" s="808"/>
      <c r="DA127" s="808"/>
      <c r="DB127" s="808"/>
      <c r="DC127" s="808"/>
      <c r="DD127" s="808"/>
      <c r="DE127" s="808"/>
      <c r="DF127" s="809"/>
      <c r="DG127" s="874" t="s">
        <v>379</v>
      </c>
      <c r="DH127" s="875"/>
      <c r="DI127" s="875"/>
      <c r="DJ127" s="875"/>
      <c r="DK127" s="875"/>
      <c r="DL127" s="875" t="s">
        <v>379</v>
      </c>
      <c r="DM127" s="875"/>
      <c r="DN127" s="875"/>
      <c r="DO127" s="875"/>
      <c r="DP127" s="875"/>
      <c r="DQ127" s="875" t="s">
        <v>379</v>
      </c>
      <c r="DR127" s="875"/>
      <c r="DS127" s="875"/>
      <c r="DT127" s="875"/>
      <c r="DU127" s="875"/>
      <c r="DV127" s="852" t="s">
        <v>379</v>
      </c>
      <c r="DW127" s="852"/>
      <c r="DX127" s="852"/>
      <c r="DY127" s="852"/>
      <c r="DZ127" s="853"/>
    </row>
    <row r="128" spans="1:130" s="226" customFormat="1" ht="26.25" customHeight="1" thickBot="1">
      <c r="A128" s="854" t="s">
        <v>472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473</v>
      </c>
      <c r="X128" s="856"/>
      <c r="Y128" s="856"/>
      <c r="Z128" s="857"/>
      <c r="AA128" s="858">
        <v>12932</v>
      </c>
      <c r="AB128" s="859"/>
      <c r="AC128" s="859"/>
      <c r="AD128" s="859"/>
      <c r="AE128" s="860"/>
      <c r="AF128" s="861">
        <v>12934</v>
      </c>
      <c r="AG128" s="859"/>
      <c r="AH128" s="859"/>
      <c r="AI128" s="859"/>
      <c r="AJ128" s="860"/>
      <c r="AK128" s="861">
        <v>12932</v>
      </c>
      <c r="AL128" s="859"/>
      <c r="AM128" s="859"/>
      <c r="AN128" s="859"/>
      <c r="AO128" s="860"/>
      <c r="AP128" s="862"/>
      <c r="AQ128" s="863"/>
      <c r="AR128" s="863"/>
      <c r="AS128" s="863"/>
      <c r="AT128" s="864"/>
      <c r="AU128" s="262"/>
      <c r="AV128" s="262"/>
      <c r="AW128" s="262"/>
      <c r="AX128" s="865" t="s">
        <v>474</v>
      </c>
      <c r="AY128" s="866"/>
      <c r="AZ128" s="866"/>
      <c r="BA128" s="866"/>
      <c r="BB128" s="866"/>
      <c r="BC128" s="866"/>
      <c r="BD128" s="866"/>
      <c r="BE128" s="867"/>
      <c r="BF128" s="844" t="s">
        <v>379</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475</v>
      </c>
      <c r="CQ128" s="786"/>
      <c r="CR128" s="786"/>
      <c r="CS128" s="786"/>
      <c r="CT128" s="786"/>
      <c r="CU128" s="786"/>
      <c r="CV128" s="786"/>
      <c r="CW128" s="786"/>
      <c r="CX128" s="786"/>
      <c r="CY128" s="786"/>
      <c r="CZ128" s="786"/>
      <c r="DA128" s="786"/>
      <c r="DB128" s="786"/>
      <c r="DC128" s="786"/>
      <c r="DD128" s="786"/>
      <c r="DE128" s="786"/>
      <c r="DF128" s="787"/>
      <c r="DG128" s="848" t="s">
        <v>422</v>
      </c>
      <c r="DH128" s="849"/>
      <c r="DI128" s="849"/>
      <c r="DJ128" s="849"/>
      <c r="DK128" s="849"/>
      <c r="DL128" s="849" t="s">
        <v>421</v>
      </c>
      <c r="DM128" s="849"/>
      <c r="DN128" s="849"/>
      <c r="DO128" s="849"/>
      <c r="DP128" s="849"/>
      <c r="DQ128" s="849" t="s">
        <v>422</v>
      </c>
      <c r="DR128" s="849"/>
      <c r="DS128" s="849"/>
      <c r="DT128" s="849"/>
      <c r="DU128" s="849"/>
      <c r="DV128" s="850" t="s">
        <v>422</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476</v>
      </c>
      <c r="X129" s="835"/>
      <c r="Y129" s="835"/>
      <c r="Z129" s="836"/>
      <c r="AA129" s="837">
        <v>1426571</v>
      </c>
      <c r="AB129" s="838"/>
      <c r="AC129" s="838"/>
      <c r="AD129" s="838"/>
      <c r="AE129" s="839"/>
      <c r="AF129" s="840">
        <v>1442861</v>
      </c>
      <c r="AG129" s="838"/>
      <c r="AH129" s="838"/>
      <c r="AI129" s="838"/>
      <c r="AJ129" s="839"/>
      <c r="AK129" s="840">
        <v>1434095</v>
      </c>
      <c r="AL129" s="838"/>
      <c r="AM129" s="838"/>
      <c r="AN129" s="838"/>
      <c r="AO129" s="839"/>
      <c r="AP129" s="841"/>
      <c r="AQ129" s="842"/>
      <c r="AR129" s="842"/>
      <c r="AS129" s="842"/>
      <c r="AT129" s="843"/>
      <c r="AU129" s="264"/>
      <c r="AV129" s="264"/>
      <c r="AW129" s="264"/>
      <c r="AX129" s="807" t="s">
        <v>477</v>
      </c>
      <c r="AY129" s="808"/>
      <c r="AZ129" s="808"/>
      <c r="BA129" s="808"/>
      <c r="BB129" s="808"/>
      <c r="BC129" s="808"/>
      <c r="BD129" s="808"/>
      <c r="BE129" s="809"/>
      <c r="BF129" s="827" t="s">
        <v>421</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478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479</v>
      </c>
      <c r="X130" s="835"/>
      <c r="Y130" s="835"/>
      <c r="Z130" s="836"/>
      <c r="AA130" s="837">
        <v>291513</v>
      </c>
      <c r="AB130" s="838"/>
      <c r="AC130" s="838"/>
      <c r="AD130" s="838"/>
      <c r="AE130" s="839"/>
      <c r="AF130" s="840">
        <v>313976</v>
      </c>
      <c r="AG130" s="838"/>
      <c r="AH130" s="838"/>
      <c r="AI130" s="838"/>
      <c r="AJ130" s="839"/>
      <c r="AK130" s="840">
        <v>319868</v>
      </c>
      <c r="AL130" s="838"/>
      <c r="AM130" s="838"/>
      <c r="AN130" s="838"/>
      <c r="AO130" s="839"/>
      <c r="AP130" s="841"/>
      <c r="AQ130" s="842"/>
      <c r="AR130" s="842"/>
      <c r="AS130" s="842"/>
      <c r="AT130" s="843"/>
      <c r="AU130" s="264"/>
      <c r="AV130" s="264"/>
      <c r="AW130" s="264"/>
      <c r="AX130" s="807" t="s">
        <v>480</v>
      </c>
      <c r="AY130" s="808"/>
      <c r="AZ130" s="808"/>
      <c r="BA130" s="808"/>
      <c r="BB130" s="808"/>
      <c r="BC130" s="808"/>
      <c r="BD130" s="808"/>
      <c r="BE130" s="809"/>
      <c r="BF130" s="810">
        <v>1.9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481</v>
      </c>
      <c r="X131" s="818"/>
      <c r="Y131" s="818"/>
      <c r="Z131" s="819"/>
      <c r="AA131" s="820">
        <v>1135058</v>
      </c>
      <c r="AB131" s="821"/>
      <c r="AC131" s="821"/>
      <c r="AD131" s="821"/>
      <c r="AE131" s="822"/>
      <c r="AF131" s="823">
        <v>1128885</v>
      </c>
      <c r="AG131" s="821"/>
      <c r="AH131" s="821"/>
      <c r="AI131" s="821"/>
      <c r="AJ131" s="822"/>
      <c r="AK131" s="823">
        <v>1114227</v>
      </c>
      <c r="AL131" s="821"/>
      <c r="AM131" s="821"/>
      <c r="AN131" s="821"/>
      <c r="AO131" s="822"/>
      <c r="AP131" s="824"/>
      <c r="AQ131" s="825"/>
      <c r="AR131" s="825"/>
      <c r="AS131" s="825"/>
      <c r="AT131" s="826"/>
      <c r="AU131" s="264"/>
      <c r="AV131" s="264"/>
      <c r="AW131" s="264"/>
      <c r="AX131" s="785" t="s">
        <v>482</v>
      </c>
      <c r="AY131" s="786"/>
      <c r="AZ131" s="786"/>
      <c r="BA131" s="786"/>
      <c r="BB131" s="786"/>
      <c r="BC131" s="786"/>
      <c r="BD131" s="786"/>
      <c r="BE131" s="787"/>
      <c r="BF131" s="788" t="s">
        <v>483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484</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485</v>
      </c>
      <c r="W132" s="798"/>
      <c r="X132" s="798"/>
      <c r="Y132" s="798"/>
      <c r="Z132" s="799"/>
      <c r="AA132" s="800">
        <v>3.2892592270000001</v>
      </c>
      <c r="AB132" s="801"/>
      <c r="AC132" s="801"/>
      <c r="AD132" s="801"/>
      <c r="AE132" s="802"/>
      <c r="AF132" s="803">
        <v>0.21507948099999999</v>
      </c>
      <c r="AG132" s="801"/>
      <c r="AH132" s="801"/>
      <c r="AI132" s="801"/>
      <c r="AJ132" s="802"/>
      <c r="AK132" s="803">
        <v>2.2226171149999998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486</v>
      </c>
      <c r="W133" s="777"/>
      <c r="X133" s="777"/>
      <c r="Y133" s="777"/>
      <c r="Z133" s="778"/>
      <c r="AA133" s="779">
        <v>6.8</v>
      </c>
      <c r="AB133" s="780"/>
      <c r="AC133" s="780"/>
      <c r="AD133" s="780"/>
      <c r="AE133" s="781"/>
      <c r="AF133" s="779">
        <v>3.4</v>
      </c>
      <c r="AG133" s="780"/>
      <c r="AH133" s="780"/>
      <c r="AI133" s="780"/>
      <c r="AJ133" s="781"/>
      <c r="AK133" s="779">
        <v>1.9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5lAKB979opj2URrR7JzHXYGDcVJQi6zZBvgkeu1iMoLIkdxk/hfJGY+w2poKj9wykVqcgCGpubrrEIXkIckBIg==" saltValue="kScw1GIRLUS8hetgEC6ss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487</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4q7lIY7b/rdua1DX1GFHk4kI+2GdmDIYmbRe1+3Z1OvcAFYAdosbdu3TNJkR3vXfvZAUjzKAquFeUTmp3B7bg==" saltValue="2XOXEMAqXPdVXO/VRMPm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gB4Zm7rjgFZaRXQGTz+ysEz3oiISrYwNXDKJtEeOFnALBYWcS25PpJYBcAQxAQqxGMviZrgeq/v+u2t94FB9uQ==" saltValue="RDl394j4P4Z9KcQAupzN/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489</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490</v>
      </c>
      <c r="AP7" s="283"/>
      <c r="AQ7" s="284" t="s">
        <v>491</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492</v>
      </c>
      <c r="AQ8" s="290" t="s">
        <v>493</v>
      </c>
      <c r="AR8" s="291" t="s">
        <v>494</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5" t="s">
        <v>495</v>
      </c>
      <c r="AL9" s="1206"/>
      <c r="AM9" s="1206"/>
      <c r="AN9" s="1207"/>
      <c r="AO9" s="292">
        <v>411293</v>
      </c>
      <c r="AP9" s="292">
        <v>153754</v>
      </c>
      <c r="AQ9" s="293">
        <v>189734</v>
      </c>
      <c r="AR9" s="294">
        <v>-19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5" t="s">
        <v>496</v>
      </c>
      <c r="AL10" s="1206"/>
      <c r="AM10" s="1206"/>
      <c r="AN10" s="1207"/>
      <c r="AO10" s="295">
        <v>15418</v>
      </c>
      <c r="AP10" s="295">
        <v>5764</v>
      </c>
      <c r="AQ10" s="296">
        <v>22180</v>
      </c>
      <c r="AR10" s="297">
        <v>-74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5" t="s">
        <v>497</v>
      </c>
      <c r="AL11" s="1206"/>
      <c r="AM11" s="1206"/>
      <c r="AN11" s="1207"/>
      <c r="AO11" s="295">
        <v>76038</v>
      </c>
      <c r="AP11" s="295">
        <v>28425</v>
      </c>
      <c r="AQ11" s="296">
        <v>28692</v>
      </c>
      <c r="AR11" s="297">
        <v>-0.9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5" t="s">
        <v>498</v>
      </c>
      <c r="AL12" s="1206"/>
      <c r="AM12" s="1206"/>
      <c r="AN12" s="1207"/>
      <c r="AO12" s="295" t="s">
        <v>499</v>
      </c>
      <c r="AP12" s="295" t="s">
        <v>499</v>
      </c>
      <c r="AQ12" s="296">
        <v>4806</v>
      </c>
      <c r="AR12" s="297" t="s">
        <v>499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5" t="s">
        <v>500</v>
      </c>
      <c r="AL13" s="1206"/>
      <c r="AM13" s="1206"/>
      <c r="AN13" s="1207"/>
      <c r="AO13" s="295" t="s">
        <v>499</v>
      </c>
      <c r="AP13" s="295" t="s">
        <v>499</v>
      </c>
      <c r="AQ13" s="296" t="s">
        <v>499</v>
      </c>
      <c r="AR13" s="297" t="s">
        <v>499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5" t="s">
        <v>501</v>
      </c>
      <c r="AL14" s="1206"/>
      <c r="AM14" s="1206"/>
      <c r="AN14" s="1207"/>
      <c r="AO14" s="295" t="s">
        <v>499</v>
      </c>
      <c r="AP14" s="295" t="s">
        <v>499</v>
      </c>
      <c r="AQ14" s="296">
        <v>8976</v>
      </c>
      <c r="AR14" s="297" t="s">
        <v>499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5" t="s">
        <v>502</v>
      </c>
      <c r="AL15" s="1206"/>
      <c r="AM15" s="1206"/>
      <c r="AN15" s="1207"/>
      <c r="AO15" s="295">
        <v>9146</v>
      </c>
      <c r="AP15" s="295">
        <v>3419</v>
      </c>
      <c r="AQ15" s="296">
        <v>4161</v>
      </c>
      <c r="AR15" s="297">
        <v>-17.8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8" t="s">
        <v>503</v>
      </c>
      <c r="AL16" s="1209"/>
      <c r="AM16" s="1209"/>
      <c r="AN16" s="1210"/>
      <c r="AO16" s="295">
        <v>-38216</v>
      </c>
      <c r="AP16" s="295">
        <v>-14286</v>
      </c>
      <c r="AQ16" s="296">
        <v>-17989</v>
      </c>
      <c r="AR16" s="297">
        <v>-20.6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8" t="s">
        <v>178</v>
      </c>
      <c r="AL17" s="1209"/>
      <c r="AM17" s="1209"/>
      <c r="AN17" s="1210"/>
      <c r="AO17" s="295">
        <v>473679</v>
      </c>
      <c r="AP17" s="295">
        <v>177076</v>
      </c>
      <c r="AQ17" s="296">
        <v>240560</v>
      </c>
      <c r="AR17" s="297">
        <v>-26.4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2" t="s">
        <v>508</v>
      </c>
      <c r="AL21" s="1203"/>
      <c r="AM21" s="1203"/>
      <c r="AN21" s="1204"/>
      <c r="AO21" s="307">
        <v>17.2</v>
      </c>
      <c r="AP21" s="308">
        <v>21.65</v>
      </c>
      <c r="AQ21" s="309">
        <v>-4.45</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2" t="s">
        <v>509</v>
      </c>
      <c r="AL22" s="1203"/>
      <c r="AM22" s="1203"/>
      <c r="AN22" s="1204"/>
      <c r="AO22" s="312">
        <v>95.2</v>
      </c>
      <c r="AP22" s="313">
        <v>95.4</v>
      </c>
      <c r="AQ22" s="314">
        <v>-0.2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511</v>
      </c>
      <c r="AO27" s="273"/>
      <c r="AP27" s="273"/>
      <c r="AQ27" s="273"/>
      <c r="AR27" s="273"/>
      <c r="AS27" s="273"/>
      <c r="AT27" s="273"/>
    </row>
    <row r="28" spans="1:46" ht="17.25">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490</v>
      </c>
      <c r="AP30" s="283"/>
      <c r="AQ30" s="284" t="s">
        <v>491</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492</v>
      </c>
      <c r="AQ31" s="290" t="s">
        <v>493</v>
      </c>
      <c r="AR31" s="291" t="s">
        <v>494</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3" t="s">
        <v>514</v>
      </c>
      <c r="AL32" s="1194"/>
      <c r="AM32" s="1194"/>
      <c r="AN32" s="1195"/>
      <c r="AO32" s="322">
        <v>293388</v>
      </c>
      <c r="AP32" s="322">
        <v>109678</v>
      </c>
      <c r="AQ32" s="323">
        <v>139228</v>
      </c>
      <c r="AR32" s="324">
        <v>-21.2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3" t="s">
        <v>515</v>
      </c>
      <c r="AL33" s="1194"/>
      <c r="AM33" s="1194"/>
      <c r="AN33" s="1195"/>
      <c r="AO33" s="322" t="s">
        <v>499</v>
      </c>
      <c r="AP33" s="322" t="s">
        <v>499</v>
      </c>
      <c r="AQ33" s="323" t="s">
        <v>499</v>
      </c>
      <c r="AR33" s="324" t="s">
        <v>499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3" t="s">
        <v>516</v>
      </c>
      <c r="AL34" s="1194"/>
      <c r="AM34" s="1194"/>
      <c r="AN34" s="1195"/>
      <c r="AO34" s="322" t="s">
        <v>499</v>
      </c>
      <c r="AP34" s="322" t="s">
        <v>499</v>
      </c>
      <c r="AQ34" s="323">
        <v>5</v>
      </c>
      <c r="AR34" s="324" t="s">
        <v>499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3" t="s">
        <v>517</v>
      </c>
      <c r="AL35" s="1194"/>
      <c r="AM35" s="1194"/>
      <c r="AN35" s="1195"/>
      <c r="AO35" s="322">
        <v>35725</v>
      </c>
      <c r="AP35" s="322">
        <v>13355</v>
      </c>
      <c r="AQ35" s="323">
        <v>32095</v>
      </c>
      <c r="AR35" s="324">
        <v>-58.4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3" t="s">
        <v>518</v>
      </c>
      <c r="AL36" s="1194"/>
      <c r="AM36" s="1194"/>
      <c r="AN36" s="1195"/>
      <c r="AO36" s="322">
        <v>28452</v>
      </c>
      <c r="AP36" s="322">
        <v>10636</v>
      </c>
      <c r="AQ36" s="323">
        <v>5254</v>
      </c>
      <c r="AR36" s="324">
        <v>102.4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3" t="s">
        <v>519</v>
      </c>
      <c r="AL37" s="1194"/>
      <c r="AM37" s="1194"/>
      <c r="AN37" s="1195"/>
      <c r="AO37" s="322" t="s">
        <v>499</v>
      </c>
      <c r="AP37" s="322" t="s">
        <v>499</v>
      </c>
      <c r="AQ37" s="323">
        <v>1384</v>
      </c>
      <c r="AR37" s="324" t="s">
        <v>499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6" t="s">
        <v>520</v>
      </c>
      <c r="AL38" s="1197"/>
      <c r="AM38" s="1197"/>
      <c r="AN38" s="1198"/>
      <c r="AO38" s="325" t="s">
        <v>499</v>
      </c>
      <c r="AP38" s="325" t="s">
        <v>499</v>
      </c>
      <c r="AQ38" s="326">
        <v>32</v>
      </c>
      <c r="AR38" s="314" t="s">
        <v>499</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6" t="s">
        <v>521</v>
      </c>
      <c r="AL39" s="1197"/>
      <c r="AM39" s="1197"/>
      <c r="AN39" s="1198"/>
      <c r="AO39" s="322">
        <v>-12932</v>
      </c>
      <c r="AP39" s="322">
        <v>-4834</v>
      </c>
      <c r="AQ39" s="323">
        <v>-8131</v>
      </c>
      <c r="AR39" s="324">
        <v>-40.5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3" t="s">
        <v>522</v>
      </c>
      <c r="AL40" s="1194"/>
      <c r="AM40" s="1194"/>
      <c r="AN40" s="1195"/>
      <c r="AO40" s="322">
        <v>-319868</v>
      </c>
      <c r="AP40" s="322">
        <v>-119577</v>
      </c>
      <c r="AQ40" s="323">
        <v>-126394</v>
      </c>
      <c r="AR40" s="324">
        <v>-5.4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99" t="s">
        <v>290</v>
      </c>
      <c r="AL41" s="1200"/>
      <c r="AM41" s="1200"/>
      <c r="AN41" s="1201"/>
      <c r="AO41" s="322">
        <v>24765</v>
      </c>
      <c r="AP41" s="322">
        <v>9258</v>
      </c>
      <c r="AQ41" s="323">
        <v>43473</v>
      </c>
      <c r="AR41" s="324">
        <v>-78.7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523</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525</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6" t="s">
        <v>490</v>
      </c>
      <c r="AN49" s="1188" t="s">
        <v>526</v>
      </c>
      <c r="AO49" s="1189"/>
      <c r="AP49" s="1189"/>
      <c r="AQ49" s="1189"/>
      <c r="AR49" s="1190"/>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7"/>
      <c r="AN50" s="338" t="s">
        <v>527</v>
      </c>
      <c r="AO50" s="339" t="s">
        <v>528</v>
      </c>
      <c r="AP50" s="340" t="s">
        <v>529</v>
      </c>
      <c r="AQ50" s="341" t="s">
        <v>530</v>
      </c>
      <c r="AR50" s="342" t="s">
        <v>531</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532</v>
      </c>
      <c r="AL51" s="335"/>
      <c r="AM51" s="343">
        <v>399372</v>
      </c>
      <c r="AN51" s="344">
        <v>138335</v>
      </c>
      <c r="AO51" s="345">
        <v>-32.6</v>
      </c>
      <c r="AP51" s="346">
        <v>316331</v>
      </c>
      <c r="AQ51" s="347">
        <v>38.6</v>
      </c>
      <c r="AR51" s="348">
        <v>-71.2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533</v>
      </c>
      <c r="AM52" s="351">
        <v>322395</v>
      </c>
      <c r="AN52" s="352">
        <v>111671</v>
      </c>
      <c r="AO52" s="353">
        <v>72.3</v>
      </c>
      <c r="AP52" s="354">
        <v>106387</v>
      </c>
      <c r="AQ52" s="355">
        <v>22.8</v>
      </c>
      <c r="AR52" s="356">
        <v>49.5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534</v>
      </c>
      <c r="AL53" s="335"/>
      <c r="AM53" s="343">
        <v>677440</v>
      </c>
      <c r="AN53" s="344">
        <v>237698</v>
      </c>
      <c r="AO53" s="345">
        <v>71.8</v>
      </c>
      <c r="AP53" s="346">
        <v>333013</v>
      </c>
      <c r="AQ53" s="347">
        <v>5.3</v>
      </c>
      <c r="AR53" s="348">
        <v>66.5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533</v>
      </c>
      <c r="AM54" s="351">
        <v>570075</v>
      </c>
      <c r="AN54" s="352">
        <v>200026</v>
      </c>
      <c r="AO54" s="353">
        <v>79.099999999999994</v>
      </c>
      <c r="AP54" s="354">
        <v>126732</v>
      </c>
      <c r="AQ54" s="355">
        <v>19.100000000000001</v>
      </c>
      <c r="AR54" s="356">
        <v>60</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535</v>
      </c>
      <c r="AL55" s="335"/>
      <c r="AM55" s="343">
        <v>467643</v>
      </c>
      <c r="AN55" s="344">
        <v>165070</v>
      </c>
      <c r="AO55" s="345">
        <v>-30.6</v>
      </c>
      <c r="AP55" s="346">
        <v>280458</v>
      </c>
      <c r="AQ55" s="347">
        <v>-15.8</v>
      </c>
      <c r="AR55" s="348">
        <v>-14.8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533</v>
      </c>
      <c r="AM56" s="351">
        <v>346075</v>
      </c>
      <c r="AN56" s="352">
        <v>122158</v>
      </c>
      <c r="AO56" s="353">
        <v>-38.9</v>
      </c>
      <c r="AP56" s="354">
        <v>127286</v>
      </c>
      <c r="AQ56" s="355">
        <v>0.4</v>
      </c>
      <c r="AR56" s="356">
        <v>-39.299999999999997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536</v>
      </c>
      <c r="AL57" s="335"/>
      <c r="AM57" s="343">
        <v>407146</v>
      </c>
      <c r="AN57" s="344">
        <v>147356</v>
      </c>
      <c r="AO57" s="345">
        <v>-10.7</v>
      </c>
      <c r="AP57" s="346">
        <v>291945</v>
      </c>
      <c r="AQ57" s="347">
        <v>4.0999999999999996</v>
      </c>
      <c r="AR57" s="348">
        <v>-14.8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533</v>
      </c>
      <c r="AM58" s="351">
        <v>152736</v>
      </c>
      <c r="AN58" s="352">
        <v>55279</v>
      </c>
      <c r="AO58" s="353">
        <v>-54.7</v>
      </c>
      <c r="AP58" s="354">
        <v>127651</v>
      </c>
      <c r="AQ58" s="355">
        <v>0.3</v>
      </c>
      <c r="AR58" s="356">
        <v>-55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537</v>
      </c>
      <c r="AL59" s="335"/>
      <c r="AM59" s="343">
        <v>314015</v>
      </c>
      <c r="AN59" s="344">
        <v>117389</v>
      </c>
      <c r="AO59" s="345">
        <v>-20.3</v>
      </c>
      <c r="AP59" s="346">
        <v>291173</v>
      </c>
      <c r="AQ59" s="347">
        <v>-0.3</v>
      </c>
      <c r="AR59" s="348">
        <v>-20</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533</v>
      </c>
      <c r="AM60" s="351">
        <v>214832</v>
      </c>
      <c r="AN60" s="352">
        <v>80311</v>
      </c>
      <c r="AO60" s="353">
        <v>45.3</v>
      </c>
      <c r="AP60" s="354">
        <v>119071</v>
      </c>
      <c r="AQ60" s="355">
        <v>-6.7</v>
      </c>
      <c r="AR60" s="356">
        <v>52</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538</v>
      </c>
      <c r="AL61" s="357"/>
      <c r="AM61" s="358">
        <v>453123</v>
      </c>
      <c r="AN61" s="359">
        <v>161170</v>
      </c>
      <c r="AO61" s="360">
        <v>-4.5</v>
      </c>
      <c r="AP61" s="361">
        <v>302584</v>
      </c>
      <c r="AQ61" s="362">
        <v>6.4</v>
      </c>
      <c r="AR61" s="348">
        <v>-10.9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533</v>
      </c>
      <c r="AM62" s="351">
        <v>321223</v>
      </c>
      <c r="AN62" s="352">
        <v>113889</v>
      </c>
      <c r="AO62" s="353">
        <v>20.6</v>
      </c>
      <c r="AP62" s="354">
        <v>121425</v>
      </c>
      <c r="AQ62" s="355">
        <v>7.2</v>
      </c>
      <c r="AR62" s="356">
        <v>13.4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RpVN7EcWBydDJktY+gvgF2yW0RlUYXVVvu3XCgCYjuJ/ld64ZCrdvd5aKAS+6eSsjCI9sgGl0n8D+OD9EJR5PQ==" saltValue="23zFPW/g6+4obaLKhFBqO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540</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Rv9KbGooN1FW1R+Tv/8UKSpVDGzx8TZVIgn2gHs4FW3Wd7V96Zxy25hIkQWvviao1shVOlaVZwzbH9nLplwSw==" saltValue="GOEoEjDhGb3+9RSRh8HA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OtLiWK7SQdEhd3i+khDB93RA6OzqI78lO7rT8Gl3caPySBZU1Z22S3YW05RKmL/kg6BS4SdpDAmyGvw/4J/oQ==" saltValue="lUDGGz9erXbyrJItsICi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542</v>
      </c>
      <c r="G46" s="8" t="s">
        <v>543</v>
      </c>
      <c r="H46" s="8" t="s">
        <v>544</v>
      </c>
      <c r="I46" s="8" t="s">
        <v>545</v>
      </c>
      <c r="J46" s="9" t="s">
        <v>546</v>
      </c>
    </row>
    <row r="47" spans="2:10" ht="57.75" customHeight="1">
      <c r="B47" s="10"/>
      <c r="C47" s="1211" t="s">
        <v>3</v>
      </c>
      <c r="D47" s="1211"/>
      <c r="E47" s="1212"/>
      <c r="F47" s="11">
        <v>17.22</v>
      </c>
      <c r="G47" s="12">
        <v>16.7</v>
      </c>
      <c r="H47" s="12">
        <v>19.79</v>
      </c>
      <c r="I47" s="12">
        <v>21.65</v>
      </c>
      <c r="J47" s="13">
        <v>21.79</v>
      </c>
    </row>
    <row r="48" spans="2:10" ht="57.75" customHeight="1">
      <c r="B48" s="14"/>
      <c r="C48" s="1213" t="s">
        <v>4</v>
      </c>
      <c r="D48" s="1213"/>
      <c r="E48" s="1214"/>
      <c r="F48" s="15">
        <v>2.46</v>
      </c>
      <c r="G48" s="16">
        <v>2.35</v>
      </c>
      <c r="H48" s="16">
        <v>2.19</v>
      </c>
      <c r="I48" s="16">
        <v>2.61</v>
      </c>
      <c r="J48" s="17">
        <v>2.16</v>
      </c>
    </row>
    <row r="49" spans="2:10" ht="57.75" customHeight="1" thickBot="1">
      <c r="B49" s="18"/>
      <c r="C49" s="1215" t="s">
        <v>5</v>
      </c>
      <c r="D49" s="1215"/>
      <c r="E49" s="1216"/>
      <c r="F49" s="19" t="s">
        <v>547</v>
      </c>
      <c r="G49" s="20" t="s">
        <v>548</v>
      </c>
      <c r="H49" s="20">
        <v>36.64</v>
      </c>
      <c r="I49" s="20">
        <v>2.54</v>
      </c>
      <c r="J49" s="21" t="s">
        <v>549</v>
      </c>
    </row>
    <row r="50" spans="2:10" ht="13.5" customHeight="1"/>
    <row r="51" spans="2:10" ht="13.5" hidden="1" customHeight="1"/>
    <row r="52" spans="2:10" ht="13.5" hidden="1" customHeight="1"/>
    <row r="53" spans="2:10" ht="13.5" hidden="1" customHeight="1"/>
  </sheetData>
  <sheetProtection algorithmName="SHA-512" hashValue="8aOG53v7u8pZpk4VJyzbaK55o28CrCURWmrA5Oqz/vLMKT0HLN7Nnu24YXrlz6lABmmFOFacJ3zOmlewCBpxug==" saltValue="8+bP3qlGkbzMnRA593qu1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2019-10-27T23:41:00Z</cp:lastPrinted>
  <dcterms:created xsi:type="dcterms:W3CDTF">2019-02-14T04:40:43Z</dcterms:created>
  <dcterms:modified xsi:type="dcterms:W3CDTF">2019-10-28T00:48:26Z</dcterms:modified>
</cp:coreProperties>
</file>