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15" windowWidth="14385" windowHeight="766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alcMode="autoNoTable"/>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Q102" i="12" l="1"/>
  <c r="DL102" i="12"/>
  <c r="DG102" i="12"/>
  <c r="DB102" i="12"/>
  <c r="CW102" i="12"/>
  <c r="CR102" i="12"/>
  <c r="AU88" i="12" l="1"/>
  <c r="AP88" i="12"/>
  <c r="AF88" i="12"/>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AM35" i="10"/>
  <c r="AM34" i="10"/>
  <c r="C34" i="10"/>
  <c r="C35" i="10" s="1"/>
  <c r="U34" i="10" s="1"/>
  <c r="U35" i="10" s="1"/>
  <c r="U36" i="10" s="1"/>
  <c r="BE34" i="10" l="1"/>
  <c r="BE35" i="10" s="1"/>
  <c r="BW34" i="10"/>
  <c r="BW35" i="10" s="1"/>
  <c r="BW36" i="10" s="1"/>
  <c r="BW37" i="10" s="1"/>
  <c r="BW38" i="10" s="1"/>
  <c r="BW39" i="10" s="1"/>
  <c r="BW40" i="10" s="1"/>
  <c r="BW41" i="10" s="1"/>
  <c r="BW42" i="10" s="1"/>
  <c r="BW43" i="10" s="1"/>
  <c r="CO34"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<sst xmlns="http://schemas.openxmlformats.org/spreadsheetml/2006/main" count="1202" uniqueCount="598">
  <si>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</si>
  <si>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</si>
  <si>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</si>
  <si>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</si>
  <si>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</si>
  <si>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</si>
  <si>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</si>
  <si>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</si>
  <si>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</si>
  <si>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</si>
  <si>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</si>
  <si>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</si>
  <si>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</si>
  <si>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</si>
  <si>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</si>
  <si>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</si>
  <si>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</si>
  <si>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</si>
  <si>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</si>
  <si>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</si>
  <si>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</si>
  <si>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</si>
  <si>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</si>
  <si>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</si>
  <si>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</si>
  <si>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</si>
  <si>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</si>
  <si>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</si>
  <si>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</si>
  <si>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</si>
  <si>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</si>
  <si>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</si>
  <si>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</si>
  <si>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</si>
  <si>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</si>
  <si>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</si>
  <si>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</si>
  <si>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</si>
  <si>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</si>
  <si>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</si>
  <si>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</si>
  <si>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</si>
  <si>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</si>
  <si>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</si>
  <si>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</si>
  <si>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</si>
  <si>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</si>
  <si>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</si>
  <si>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</si>
  <si>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</si>
  <si>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</si>
  <si>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</si>
  <si>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</si>
  <si>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</si>
  <si>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</si>
  <si>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</si>
  <si>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</si>
  <si>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</si>
  <si>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</si>
  <si>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</si>
  <si>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</si>
  <si>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</si>
  <si>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</si>
  <si>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</si>
  <si>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</si>
  <si>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</si>
  <si>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</si>
  <si>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</si>
  <si>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</si>
  <si>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</si>
  <si>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</si>
  <si>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</si>
  <si>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</si>
  <si>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</si>
  <si>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</si>
  <si>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</si>
  <si>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</si>
  <si>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高知県</t>
    <phoneticPr fontId="5"/>
  </si>
  <si>
    <t>市町村類型</t>
    <phoneticPr fontId="5"/>
  </si>
  <si>
    <t>Ⅰ－０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</si>
  <si>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</si>
  <si>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</si>
  <si>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</si>
  <si>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</si>
  <si>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</si>
  <si>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</si>
  <si>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</si>
  <si>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</si>
  <si>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</si>
  <si>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</si>
  <si>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</si>
  <si>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</si>
  <si>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馬路村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</si>
  <si>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</si>
  <si>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</si>
  <si>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</si>
  <si>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</si>
  <si>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</si>
  <si>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</si>
  <si>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</si>
  <si>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</si>
  <si>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</si>
  <si>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</si>
  <si>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</si>
  <si>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</si>
  <si>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</si>
  <si>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</si>
  <si>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</si>
  <si>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</si>
  <si>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</si>
  <si>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</si>
  <si>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</si>
  <si>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</si>
  <si>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</si>
  <si>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</si>
  <si>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</si>
  <si>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</si>
  <si>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</si>
  <si>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-18.8</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</si>
  <si>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</si>
  <si>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</si>
  <si>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</si>
  <si>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</si>
  <si>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</si>
  <si>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</si>
  <si>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</si>
  <si>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</si>
  <si>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</si>
  <si>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</si>
  <si>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</si>
  <si>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</si>
  <si>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</si>
  <si>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</si>
  <si>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</si>
  <si>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</si>
  <si>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</si>
  <si>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</si>
  <si>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</si>
  <si>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</si>
  <si>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</si>
  <si>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</si>
  <si>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</si>
  <si>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</si>
  <si>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</si>
  <si>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</si>
  <si>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</si>
  <si>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0"/>
  </si>
  <si>
    <t>うち日本人(％)</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</si>
  <si>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</si>
  <si>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</si>
  <si>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</si>
  <si>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</si>
  <si>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</si>
  <si>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</si>
  <si>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</si>
  <si>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</si>
  <si>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</si>
  <si>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</si>
  <si>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</si>
  <si>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</si>
  <si>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</si>
  <si>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</si>
  <si>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</si>
  <si>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</si>
  <si>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</si>
  <si>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</si>
  <si>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</si>
  <si>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</si>
  <si>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</si>
  <si>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</si>
  <si>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</si>
  <si>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</si>
  <si>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</si>
  <si>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</si>
  <si>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</si>
  <si>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</si>
  <si>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</si>
  <si>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</si>
  <si>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</si>
  <si>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</si>
  <si>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</si>
  <si>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</si>
  <si>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</si>
  <si>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</si>
  <si>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</si>
  <si>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</si>
  <si>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</si>
  <si>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</si>
  <si>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</si>
  <si>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</si>
  <si>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</si>
  <si>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</si>
  <si>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</si>
  <si>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</si>
  <si>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</si>
  <si>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</si>
  <si>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</si>
  <si>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</si>
  <si>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</si>
  <si>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</si>
  <si>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</si>
  <si>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</si>
  <si>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</si>
  <si>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</si>
  <si>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</si>
  <si>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</si>
  <si>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</si>
  <si>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</si>
  <si>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高知県馬路村</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</si>
  <si>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</si>
  <si>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</si>
  <si>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</si>
  <si>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</si>
  <si>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</si>
  <si>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</si>
  <si>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</si>
  <si>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</si>
  <si>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</si>
  <si>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</si>
  <si>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</si>
  <si>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</si>
  <si>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</si>
  <si>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</si>
  <si>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</si>
  <si>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</si>
  <si>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</si>
  <si>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</si>
  <si>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</si>
  <si>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</si>
  <si>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</si>
  <si>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</si>
  <si>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</si>
  <si>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</si>
  <si>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</si>
  <si>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</si>
  <si>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</si>
  <si>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</si>
  <si>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</si>
  <si>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</si>
  <si>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</si>
  <si>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</si>
  <si>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</si>
  <si>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</si>
  <si>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</si>
  <si>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</si>
  <si>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</si>
  <si>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</si>
  <si>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</si>
  <si>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</si>
  <si>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</si>
  <si>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</si>
  <si>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</si>
  <si>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</si>
  <si>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</si>
  <si>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</si>
  <si>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</si>
  <si>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</si>
  <si>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</si>
  <si>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</si>
  <si>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</si>
  <si>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</si>
  <si>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</si>
  <si>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</si>
  <si>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</si>
  <si>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</si>
  <si>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</si>
  <si>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</si>
  <si>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</si>
  <si>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</si>
  <si>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</si>
  <si>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</si>
  <si>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</si>
  <si>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</si>
  <si>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</si>
  <si>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</si>
  <si>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</si>
  <si>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</si>
  <si>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</si>
  <si>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</si>
  <si>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</si>
  <si>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</si>
  <si>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</si>
  <si>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</si>
  <si>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</si>
  <si>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</si>
  <si>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</si>
  <si>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</si>
  <si>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</si>
  <si>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</si>
  <si>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</si>
  <si>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</si>
  <si>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</si>
  <si>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</si>
  <si>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</si>
  <si>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</si>
  <si>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</si>
  <si>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</si>
  <si>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</si>
  <si>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</si>
  <si>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</si>
  <si>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</si>
  <si>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</si>
  <si>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</si>
  <si>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</si>
  <si>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</si>
  <si>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</si>
  <si>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</si>
  <si>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</si>
  <si>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</si>
  <si>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</si>
  <si>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</si>
  <si>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</si>
  <si>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</si>
  <si>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</si>
  <si>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</si>
  <si>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</si>
  <si>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</si>
  <si>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</si>
  <si>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</si>
  <si>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</si>
  <si>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</si>
  <si>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</si>
  <si>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</si>
  <si>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</si>
  <si>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</si>
  <si>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簡易水道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</si>
  <si>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</si>
  <si>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</si>
  <si>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</si>
  <si>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介護サービス</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</si>
  <si>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</si>
  <si>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</si>
  <si>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</si>
  <si>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</si>
  <si>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</si>
  <si>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</si>
  <si>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</si>
  <si>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</si>
  <si>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</si>
  <si>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</si>
  <si>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</si>
  <si>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</si>
  <si>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</si>
  <si>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</si>
  <si>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</si>
  <si>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</si>
  <si>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</si>
  <si>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</si>
  <si>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</si>
  <si>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</si>
  <si>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</si>
  <si>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</si>
  <si>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</si>
  <si>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</si>
  <si>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</si>
  <si>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</si>
  <si>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</si>
  <si>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</si>
  <si>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</si>
  <si>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高知県馬路村</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</si>
  <si>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</si>
  <si>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</si>
  <si>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</si>
  <si>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</si>
  <si>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</si>
  <si>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</si>
  <si>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</si>
  <si>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</si>
  <si>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</si>
  <si>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</si>
  <si>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</si>
  <si>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</si>
  <si>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</si>
  <si>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</si>
  <si>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</si>
  <si>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</si>
  <si>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</si>
  <si>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</si>
  <si>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</si>
  <si>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</si>
  <si>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診療所特別会計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</si>
  <si>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</si>
  <si>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</si>
  <si>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</si>
  <si>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</si>
  <si>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</si>
  <si>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</si>
  <si>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</si>
  <si>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</si>
  <si>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</si>
  <si>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</si>
  <si>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</si>
  <si>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</si>
  <si>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</si>
  <si>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</si>
  <si>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</si>
  <si>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</si>
  <si>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介護サービス特別会計</t>
    <phoneticPr fontId="5"/>
  </si>
  <si>
    <t>簡易水道特別会計</t>
    <phoneticPr fontId="5"/>
  </si>
  <si>
    <t>法非適用企業</t>
    <phoneticPr fontId="5"/>
  </si>
  <si>
    <t>小水力発電特別会計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</si>
  <si>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</si>
  <si>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</si>
  <si>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</si>
  <si>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</si>
  <si>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</si>
  <si>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</si>
  <si>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</si>
  <si>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</si>
  <si>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</si>
  <si>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</si>
  <si>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</si>
  <si>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</si>
  <si>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</si>
  <si>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</si>
  <si>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</si>
  <si>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</si>
  <si>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</si>
  <si>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</si>
  <si>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</si>
  <si>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</si>
  <si>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</si>
  <si>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</si>
  <si>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</si>
  <si>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</si>
  <si>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</si>
  <si>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</si>
  <si>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t>
    <phoneticPr fontId="5"/>
  </si>
  <si>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</si>
  <si>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</si>
  <si>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</si>
  <si>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</si>
  <si>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</si>
  <si>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</si>
  <si>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</si>
  <si>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</si>
  <si>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</si>
  <si>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</si>
  <si>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</si>
  <si>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</si>
  <si>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</si>
  <si>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</si>
  <si>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</si>
  <si>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</si>
  <si>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</si>
  <si>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</si>
  <si>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</si>
  <si>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</si>
  <si>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</si>
  <si>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</si>
  <si>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</si>
  <si>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</si>
  <si>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</si>
  <si>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</si>
  <si>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</si>
  <si>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</si>
  <si>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</si>
  <si>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</si>
  <si>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介護サービス特別会計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</si>
  <si>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</si>
  <si>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後期高齢者医療特別会計</t>
    <phoneticPr fontId="5"/>
  </si>
  <si>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</si>
  <si>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</si>
  <si>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</si>
  <si>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</si>
  <si>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</si>
  <si>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</si>
  <si>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</si>
  <si>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</si>
  <si>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</si>
  <si>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</si>
  <si>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</si>
  <si>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</si>
  <si>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</si>
  <si>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</si>
  <si>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</si>
  <si>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</si>
  <si>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</si>
  <si>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</si>
  <si>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</si>
  <si>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</si>
  <si>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</si>
  <si>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</si>
  <si>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</si>
  <si>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</si>
  <si>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</si>
  <si>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</si>
  <si>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</si>
  <si>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</si>
  <si>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</si>
  <si>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</si>
  <si>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</si>
  <si>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</si>
  <si>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</si>
  <si>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</si>
  <si>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</si>
  <si>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</si>
  <si>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</si>
  <si>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</si>
  <si>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</si>
  <si>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</si>
  <si>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</si>
  <si>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</si>
  <si>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</si>
  <si>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</si>
  <si>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</si>
  <si>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</si>
  <si>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</si>
  <si>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</si>
  <si>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</si>
  <si>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</si>
  <si>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</si>
  <si>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</si>
  <si>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</si>
  <si>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</si>
  <si>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</si>
  <si>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</si>
  <si>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</si>
  <si>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</si>
  <si>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</si>
  <si>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</si>
  <si>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</si>
  <si>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</si>
  <si>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</si>
  <si>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</si>
  <si>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</si>
  <si>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</si>
  <si>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</si>
  <si>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</si>
  <si>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</si>
  <si>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</si>
  <si>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</si>
  <si>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</si>
  <si>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</si>
  <si>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</si>
  <si>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</si>
  <si>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</si>
  <si>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</si>
  <si>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</si>
  <si>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</si>
  <si>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</si>
  <si>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</si>
  <si>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</si>
  <si>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</si>
  <si>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</si>
  <si>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</si>
  <si>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</si>
  <si>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</si>
  <si>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5.18</t>
  </si>
  <si>
    <t>▲ 12.99</t>
  </si>
  <si>
    <t>▲ 4.30</t>
  </si>
  <si>
    <t>▲ 5.34</t>
  </si>
  <si>
    <t>▲ 4.00</t>
  </si>
  <si>
    <t>一般会計</t>
  </si>
  <si>
    <t>国民健康保険特別会計</t>
  </si>
  <si>
    <t>小水力発電特別会計</t>
  </si>
  <si>
    <t>簡易水道特別会計</t>
  </si>
  <si>
    <t>診療所特別会計</t>
  </si>
  <si>
    <t>介護サービス特別会計</t>
  </si>
  <si>
    <t>後期高齢者医療特別会計</t>
  </si>
  <si>
    <t>その他会計（赤字）</t>
  </si>
  <si>
    <t>その他会計（黒字）</t>
  </si>
  <si>
    <t>中芸広域連合（一般会計）</t>
    <rPh sb="0" eb="1">
      <t>チュウ</t>
    </rPh>
    <rPh sb="1" eb="2">
      <t>ゲイ</t>
    </rPh>
    <rPh sb="2" eb="4">
      <t>コウイキ</t>
    </rPh>
    <rPh sb="4" eb="6">
      <t>レンゴウ</t>
    </rPh>
    <rPh sb="7" eb="9">
      <t>イッパン</t>
    </rPh>
    <rPh sb="9" eb="11">
      <t>カイケイ</t>
    </rPh>
    <phoneticPr fontId="2"/>
  </si>
  <si>
    <t>中芸広域連合（介護保険事業特別会計）</t>
    <rPh sb="0" eb="1">
      <t>チュウ</t>
    </rPh>
    <rPh sb="1" eb="2">
      <t>ゲイ</t>
    </rPh>
    <rPh sb="2" eb="4">
      <t>コウイキ</t>
    </rPh>
    <rPh sb="4" eb="6">
      <t>レンゴウ</t>
    </rPh>
    <rPh sb="7" eb="9">
      <t>カイゴ</t>
    </rPh>
    <rPh sb="9" eb="11">
      <t>ホケン</t>
    </rPh>
    <rPh sb="11" eb="13">
      <t>ジギョウ</t>
    </rPh>
    <rPh sb="13" eb="15">
      <t>トクベツ</t>
    </rPh>
    <rPh sb="15" eb="17">
      <t>カイケイ</t>
    </rPh>
    <phoneticPr fontId="2"/>
  </si>
  <si>
    <t>安芸広域市町村圏事務組合</t>
    <rPh sb="0" eb="2">
      <t>アキ</t>
    </rPh>
    <rPh sb="2" eb="4">
      <t>コウイキ</t>
    </rPh>
    <rPh sb="4" eb="7">
      <t>シチョウソン</t>
    </rPh>
    <rPh sb="7" eb="8">
      <t>ケン</t>
    </rPh>
    <rPh sb="8" eb="10">
      <t>ジム</t>
    </rPh>
    <rPh sb="10" eb="12">
      <t>クミアイ</t>
    </rPh>
    <phoneticPr fontId="2"/>
  </si>
  <si>
    <t>安芸広域市町村圏事務組合（滞納整理事業特別会計）</t>
    <rPh sb="0" eb="2">
      <t>アキ</t>
    </rPh>
    <rPh sb="2" eb="4">
      <t>コウイキ</t>
    </rPh>
    <rPh sb="4" eb="7">
      <t>シチョウソン</t>
    </rPh>
    <rPh sb="7" eb="8">
      <t>ケン</t>
    </rPh>
    <rPh sb="8" eb="10">
      <t>ジム</t>
    </rPh>
    <rPh sb="10" eb="12">
      <t>クミアイ</t>
    </rPh>
    <rPh sb="13" eb="15">
      <t>タイノウ</t>
    </rPh>
    <rPh sb="15" eb="17">
      <t>セイリ</t>
    </rPh>
    <rPh sb="17" eb="19">
      <t>ジギョウ</t>
    </rPh>
    <rPh sb="19" eb="21">
      <t>トクベツ</t>
    </rPh>
    <rPh sb="21" eb="23">
      <t>カイケイ</t>
    </rPh>
    <phoneticPr fontId="2"/>
  </si>
  <si>
    <t>安芸広域市町村圏特別養護老人ホーム組合</t>
    <rPh sb="0" eb="2">
      <t>アキ</t>
    </rPh>
    <rPh sb="2" eb="4">
      <t>コウイキ</t>
    </rPh>
    <rPh sb="4" eb="7">
      <t>シチョウソン</t>
    </rPh>
    <rPh sb="7" eb="8">
      <t>ケン</t>
    </rPh>
    <rPh sb="8" eb="10">
      <t>トクベツ</t>
    </rPh>
    <rPh sb="10" eb="12">
      <t>ヨウゴ</t>
    </rPh>
    <rPh sb="12" eb="14">
      <t>ロウジン</t>
    </rPh>
    <rPh sb="17" eb="19">
      <t>クミアイ</t>
    </rPh>
    <phoneticPr fontId="2"/>
  </si>
  <si>
    <t>高知県市町村総合事務組合（一般会計）</t>
    <rPh sb="0" eb="3">
      <t>コウチケン</t>
    </rPh>
    <rPh sb="3" eb="6">
      <t>シチョウソン</t>
    </rPh>
    <rPh sb="6" eb="8">
      <t>ソウゴウ</t>
    </rPh>
    <rPh sb="8" eb="10">
      <t>ジム</t>
    </rPh>
    <rPh sb="10" eb="12">
      <t>クミアイ</t>
    </rPh>
    <rPh sb="13" eb="15">
      <t>イッパン</t>
    </rPh>
    <rPh sb="15" eb="17">
      <t>カイケイ</t>
    </rPh>
    <phoneticPr fontId="2"/>
  </si>
  <si>
    <t>高知県市町村総合事務組合（交通災害共済事業）</t>
    <rPh sb="0" eb="3">
      <t>コウチケン</t>
    </rPh>
    <rPh sb="3" eb="6">
      <t>シチョウソン</t>
    </rPh>
    <rPh sb="6" eb="8">
      <t>ソウゴウ</t>
    </rPh>
    <rPh sb="8" eb="10">
      <t>ジム</t>
    </rPh>
    <rPh sb="10" eb="12">
      <t>クミアイ</t>
    </rPh>
    <rPh sb="13" eb="15">
      <t>コウツウ</t>
    </rPh>
    <rPh sb="15" eb="17">
      <t>サイガイ</t>
    </rPh>
    <rPh sb="17" eb="19">
      <t>キョウサイ</t>
    </rPh>
    <rPh sb="19" eb="21">
      <t>ジギョウ</t>
    </rPh>
    <phoneticPr fontId="2"/>
  </si>
  <si>
    <t>高知県広域食肉センター事務組合</t>
    <rPh sb="0" eb="3">
      <t>コウチケン</t>
    </rPh>
    <rPh sb="3" eb="5">
      <t>コウイキ</t>
    </rPh>
    <rPh sb="5" eb="7">
      <t>ショクニク</t>
    </rPh>
    <rPh sb="11" eb="13">
      <t>ジム</t>
    </rPh>
    <rPh sb="13" eb="15">
      <t>クミアイ</t>
    </rPh>
    <phoneticPr fontId="2"/>
  </si>
  <si>
    <t>㈱エコアス馬路村</t>
    <rPh sb="5" eb="8">
      <t>ウマジムラ</t>
    </rPh>
    <phoneticPr fontId="2"/>
  </si>
  <si>
    <t>こうち人づくり広域連合（一般会計）</t>
    <phoneticPr fontId="2"/>
  </si>
  <si>
    <t>高知県後期高齢医療広域連合（一般会計）</t>
    <phoneticPr fontId="2"/>
  </si>
  <si>
    <t>高知県後期高齢医療広域連合（後期高齢者医療特別会計）</t>
    <rPh sb="0" eb="3">
      <t>コウチケン</t>
    </rPh>
    <rPh sb="3" eb="7">
      <t>コウキコウレイ</t>
    </rPh>
    <rPh sb="7" eb="9">
      <t>イリョウ</t>
    </rPh>
    <rPh sb="9" eb="11">
      <t>コウイキ</t>
    </rPh>
    <rPh sb="11" eb="13">
      <t>レンゴウ</t>
    </rPh>
    <rPh sb="14" eb="16">
      <t>コウキ</t>
    </rPh>
    <rPh sb="16" eb="19">
      <t>コウレイシャ</t>
    </rPh>
    <rPh sb="19" eb="21">
      <t>イリョウ</t>
    </rPh>
    <rPh sb="21" eb="23">
      <t>トクベツ</t>
    </rPh>
    <rPh sb="23" eb="25">
      <t>カイケイ</t>
    </rPh>
    <phoneticPr fontId="2"/>
  </si>
  <si>
    <t>ふるさとづくり基金</t>
    <phoneticPr fontId="11"/>
  </si>
  <si>
    <t>施設等整備基金</t>
    <phoneticPr fontId="11"/>
  </si>
  <si>
    <t>農業振興基金</t>
    <phoneticPr fontId="11"/>
  </si>
  <si>
    <t>村有林基金</t>
    <phoneticPr fontId="11"/>
  </si>
  <si>
    <t>ふるさと応援基金</t>
    <phoneticPr fontId="11"/>
  </si>
  <si>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</si>
  <si>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</si>
  <si>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</si>
  <si>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</si>
  <si>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</si>
  <si>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</si>
  <si>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</si>
  <si>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</si>
  <si>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有形固定資産減価償却率は類似団体内平均値より下回っている。しかしながら、過去に建設された公共施設等がこれから大量に更新の時期を迎え、また、公共施設等の運営は人口減少等の要因もあり、利用需用が低下すると予想される。公共施設等の全体状況及び人口推移等を把握しながら、公共施設等総合管理計画に基づき、長期的な視点で更新・統廃合・長寿命化などを計画的に行うことで財政負担の軽減・平準化を図る。</t>
    <rPh sb="0" eb="2">
      <t>ユウケイ</t>
    </rPh>
    <rPh sb="2" eb="4">
      <t>コテイ</t>
    </rPh>
    <rPh sb="4" eb="6">
      <t>シサン</t>
    </rPh>
    <rPh sb="6" eb="8">
      <t>ゲンカ</t>
    </rPh>
    <rPh sb="8" eb="10">
      <t>ショウキャク</t>
    </rPh>
    <rPh sb="10" eb="11">
      <t>リツ</t>
    </rPh>
    <rPh sb="12" eb="14">
      <t>ルイジ</t>
    </rPh>
    <rPh sb="14" eb="16">
      <t>ダンタイ</t>
    </rPh>
    <rPh sb="16" eb="17">
      <t>ナイ</t>
    </rPh>
    <rPh sb="17" eb="20">
      <t>ヘイキンチ</t>
    </rPh>
    <rPh sb="22" eb="24">
      <t>シタマワ</t>
    </rPh>
    <rPh sb="36" eb="38">
      <t>カコ</t>
    </rPh>
    <rPh sb="39" eb="41">
      <t>ケンセツ</t>
    </rPh>
    <rPh sb="44" eb="46">
      <t>コウキョウ</t>
    </rPh>
    <rPh sb="46" eb="48">
      <t>シセツ</t>
    </rPh>
    <rPh sb="48" eb="49">
      <t>トウ</t>
    </rPh>
    <rPh sb="54" eb="56">
      <t>タイリョウ</t>
    </rPh>
    <rPh sb="57" eb="59">
      <t>コウシン</t>
    </rPh>
    <rPh sb="60" eb="62">
      <t>ジキ</t>
    </rPh>
    <rPh sb="63" eb="64">
      <t>ムカ</t>
    </rPh>
    <rPh sb="69" eb="71">
      <t>コウキョウ</t>
    </rPh>
    <rPh sb="71" eb="73">
      <t>シセツ</t>
    </rPh>
    <rPh sb="73" eb="74">
      <t>トウ</t>
    </rPh>
    <rPh sb="75" eb="77">
      <t>ウンエイ</t>
    </rPh>
    <rPh sb="78" eb="80">
      <t>ジンコウ</t>
    </rPh>
    <rPh sb="80" eb="82">
      <t>ゲンショウ</t>
    </rPh>
    <rPh sb="82" eb="83">
      <t>トウ</t>
    </rPh>
    <rPh sb="84" eb="86">
      <t>ヨウイン</t>
    </rPh>
    <rPh sb="90" eb="92">
      <t>リヨウ</t>
    </rPh>
    <rPh sb="92" eb="94">
      <t>ジュヨウ</t>
    </rPh>
    <rPh sb="95" eb="97">
      <t>テイカ</t>
    </rPh>
    <rPh sb="100" eb="102">
      <t>ヨソウ</t>
    </rPh>
    <rPh sb="106" eb="108">
      <t>コウキョウ</t>
    </rPh>
    <rPh sb="108" eb="110">
      <t>シセツ</t>
    </rPh>
    <rPh sb="110" eb="111">
      <t>トウ</t>
    </rPh>
    <rPh sb="112" eb="114">
      <t>ゼンタイ</t>
    </rPh>
    <rPh sb="114" eb="116">
      <t>ジョウキョウ</t>
    </rPh>
    <rPh sb="116" eb="117">
      <t>オヨ</t>
    </rPh>
    <rPh sb="118" eb="120">
      <t>ジンコウ</t>
    </rPh>
    <rPh sb="120" eb="123">
      <t>スイイトウ</t>
    </rPh>
    <rPh sb="124" eb="126">
      <t>ハアク</t>
    </rPh>
    <rPh sb="131" eb="133">
      <t>コウキョウ</t>
    </rPh>
    <rPh sb="133" eb="135">
      <t>シセツ</t>
    </rPh>
    <rPh sb="135" eb="136">
      <t>トウ</t>
    </rPh>
    <rPh sb="136" eb="138">
      <t>ソウゴウ</t>
    </rPh>
    <rPh sb="138" eb="140">
      <t>カンリ</t>
    </rPh>
    <rPh sb="140" eb="142">
      <t>ケイカク</t>
    </rPh>
    <rPh sb="143" eb="144">
      <t>モト</t>
    </rPh>
    <rPh sb="147" eb="150">
      <t>チョウキテキ</t>
    </rPh>
    <rPh sb="151" eb="153">
      <t>シテン</t>
    </rPh>
    <rPh sb="154" eb="156">
      <t>コウシン</t>
    </rPh>
    <rPh sb="157" eb="160">
      <t>トウハイゴウ</t>
    </rPh>
    <rPh sb="161" eb="162">
      <t>チョウ</t>
    </rPh>
    <rPh sb="162" eb="164">
      <t>ジュミョウ</t>
    </rPh>
    <rPh sb="164" eb="165">
      <t>カ</t>
    </rPh>
    <rPh sb="168" eb="170">
      <t>ケイカク</t>
    </rPh>
    <rPh sb="170" eb="171">
      <t>テキ</t>
    </rPh>
    <rPh sb="172" eb="173">
      <t>オコナ</t>
    </rPh>
    <rPh sb="177" eb="179">
      <t>ザイセイ</t>
    </rPh>
    <rPh sb="179" eb="181">
      <t>フタン</t>
    </rPh>
    <rPh sb="182" eb="184">
      <t>ケイゲン</t>
    </rPh>
    <rPh sb="185" eb="187">
      <t>ヘイジュン</t>
    </rPh>
    <rPh sb="187" eb="188">
      <t>カ</t>
    </rPh>
    <rPh sb="189" eb="190">
      <t>ハカ</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</si>
  <si>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</si>
  <si>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</si>
  <si>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</si>
  <si>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</si>
  <si>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</si>
  <si>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</si>
  <si>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</si>
  <si>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は類似団体内平均値よりも下回っているが、今後の公営住宅や村民会館等の建替事業に伴い、地方債を発行するため上昇することが考えられるため、これまで以上に公債費の適正化に取り組む必要がある。</t>
    <rPh sb="0" eb="2">
      <t>ジッシツ</t>
    </rPh>
    <rPh sb="2" eb="4">
      <t>コウサイ</t>
    </rPh>
    <rPh sb="4" eb="5">
      <t>ヒ</t>
    </rPh>
    <rPh sb="5" eb="7">
      <t>ヒリツ</t>
    </rPh>
    <rPh sb="8" eb="10">
      <t>ルイジ</t>
    </rPh>
    <rPh sb="10" eb="12">
      <t>ダンタイ</t>
    </rPh>
    <rPh sb="12" eb="13">
      <t>ナイ</t>
    </rPh>
    <rPh sb="13" eb="15">
      <t>ヘイキン</t>
    </rPh>
    <rPh sb="15" eb="16">
      <t>チ</t>
    </rPh>
    <rPh sb="19" eb="21">
      <t>シタマワ</t>
    </rPh>
    <rPh sb="27" eb="29">
      <t>コンゴ</t>
    </rPh>
    <rPh sb="30" eb="32">
      <t>コウエイ</t>
    </rPh>
    <rPh sb="32" eb="34">
      <t>ジュウタク</t>
    </rPh>
    <rPh sb="35" eb="37">
      <t>ソンミン</t>
    </rPh>
    <rPh sb="37" eb="39">
      <t>カイカン</t>
    </rPh>
    <rPh sb="39" eb="40">
      <t>ナド</t>
    </rPh>
    <rPh sb="41" eb="43">
      <t>タテカ</t>
    </rPh>
    <rPh sb="43" eb="45">
      <t>ジギョウ</t>
    </rPh>
    <rPh sb="46" eb="47">
      <t>トモナ</t>
    </rPh>
    <rPh sb="49" eb="52">
      <t>チホウサイ</t>
    </rPh>
    <rPh sb="53" eb="55">
      <t>ハッコウ</t>
    </rPh>
    <rPh sb="59" eb="61">
      <t>ジョウショウ</t>
    </rPh>
    <rPh sb="66" eb="67">
      <t>カンガ</t>
    </rPh>
    <rPh sb="78" eb="80">
      <t>イジョウ</t>
    </rPh>
    <rPh sb="81" eb="84">
      <t>コウサイヒ</t>
    </rPh>
    <rPh sb="85" eb="87">
      <t>テキセイ</t>
    </rPh>
    <rPh sb="87" eb="88">
      <t>カ</t>
    </rPh>
    <rPh sb="89" eb="90">
      <t>ト</t>
    </rPh>
    <rPh sb="91" eb="92">
      <t>ク</t>
    </rPh>
    <rPh sb="93" eb="95">
      <t>ヒツヨウ</t>
    </rPh>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</si>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</sst>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263041</c:v>
                </c:pt>
                <c:pt idx="1">
                  <c:v>272886</c:v>
                </c:pt>
                <c:pt idx="2">
                  <c:v>245039</c:v>
                </c:pt>
                <c:pt idx="3">
                  <c:v>291945</c:v>
                </c:pt>
                <c:pt idx="4">
                  <c:v>291173</c:v>
                </c:pt>
              </c:numCache>
            </c:numRef>
          </c:val>
          <c:smooth val="0"/>
          <c:extLst xmlns:c16r2="http://schemas.microsoft.com/office/drawing/2015/06/chart">
            <c:ext xmlns:c16="http://schemas.microsoft.com/office/drawing/2014/chart" uri="{C3380CC4-5D6E-409C-BE32-E72D297353CC}">
              <c16:uniqueId val="{00000000-2039-49B4-AFDE-FC5275FC564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617153</c:v>
                </c:pt>
                <c:pt idx="1">
                  <c:v>911247</c:v>
                </c:pt>
                <c:pt idx="2">
                  <c:v>823259</c:v>
                </c:pt>
                <c:pt idx="3">
                  <c:v>475684</c:v>
                </c:pt>
                <c:pt idx="4">
                  <c:v>386419</c:v>
                </c:pt>
              </c:numCache>
            </c:numRef>
          </c:val>
          <c:smooth val="0"/>
          <c:extLst xmlns:c16r2="http://schemas.microsoft.com/office/drawing/2015/06/chart">
            <c:ext xmlns:c16="http://schemas.microsoft.com/office/drawing/2014/chart" uri="{C3380CC4-5D6E-409C-BE32-E72D297353CC}">
              <c16:uniqueId val="{00000001-2039-49B4-AFDE-FC5275FC564C}"/>
            </c:ext>
          </c:extLst>
        </c:ser>
        <c:dLbls>
          <c:showLegendKey val="0"/>
          <c:showVal val="0"/>
          <c:showCatName val="0"/>
          <c:showSerName val="0"/>
          <c:showPercent val="0"/>
          <c:showBubbleSize val="0"/>
        </c:dLbls>
        <c:marker val="1"/>
        <c:smooth val="0"/>
        <c:axId val="91974272"/>
        <c:axId val="91976448"/>
      </c:lineChart>
      <c:catAx>
        <c:axId val="9197427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1976448"/>
        <c:crosses val="autoZero"/>
        <c:auto val="1"/>
        <c:lblAlgn val="ctr"/>
        <c:lblOffset val="100"/>
        <c:tickLblSkip val="1"/>
        <c:tickMarkSkip val="1"/>
        <c:noMultiLvlLbl val="0"/>
      </c:catAx>
      <c:valAx>
        <c:axId val="91976448"/>
        <c:scaling>
          <c:orientation val="minMax"/>
          <c:max val="1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19742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3.83</c:v>
                </c:pt>
                <c:pt idx="1">
                  <c:v>8.33</c:v>
                </c:pt>
                <c:pt idx="2">
                  <c:v>8.42</c:v>
                </c:pt>
                <c:pt idx="3">
                  <c:v>8.17</c:v>
                </c:pt>
                <c:pt idx="4">
                  <c:v>10.01</c:v>
                </c:pt>
              </c:numCache>
            </c:numRef>
          </c:val>
          <c:extLst xmlns:c16r2="http://schemas.microsoft.com/office/drawing/2015/06/chart">
            <c:ext xmlns:c16="http://schemas.microsoft.com/office/drawing/2014/chart" uri="{C3380CC4-5D6E-409C-BE32-E72D297353CC}">
              <c16:uniqueId val="{00000000-C95A-4CDC-8FC1-3E944CB1524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32.69</c:v>
                </c:pt>
                <c:pt idx="1">
                  <c:v>22.06</c:v>
                </c:pt>
                <c:pt idx="2">
                  <c:v>19.89</c:v>
                </c:pt>
                <c:pt idx="3">
                  <c:v>20.94</c:v>
                </c:pt>
                <c:pt idx="4">
                  <c:v>21.55</c:v>
                </c:pt>
              </c:numCache>
            </c:numRef>
          </c:val>
          <c:extLst xmlns:c16r2="http://schemas.microsoft.com/office/drawing/2015/06/chart">
            <c:ext xmlns:c16="http://schemas.microsoft.com/office/drawing/2014/chart" uri="{C3380CC4-5D6E-409C-BE32-E72D297353CC}">
              <c16:uniqueId val="{00000001-C95A-4CDC-8FC1-3E944CB15245}"/>
            </c:ext>
          </c:extLst>
        </c:ser>
        <c:dLbls>
          <c:showLegendKey val="0"/>
          <c:showVal val="0"/>
          <c:showCatName val="0"/>
          <c:showSerName val="0"/>
          <c:showPercent val="0"/>
          <c:showBubbleSize val="0"/>
        </c:dLbls>
        <c:gapWidth val="250"/>
        <c:overlap val="100"/>
        <c:axId val="116623232"/>
        <c:axId val="1166254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-5.18</c:v>
                </c:pt>
                <c:pt idx="1">
                  <c:v>-12.99</c:v>
                </c:pt>
                <c:pt idx="2">
                  <c:v>-4.3</c:v>
                </c:pt>
                <c:pt idx="3">
                  <c:v>-5.34</c:v>
                </c:pt>
                <c:pt idx="4">
                  <c:v>-4</c:v>
                </c:pt>
              </c:numCache>
            </c:numRef>
          </c:val>
          <c:smooth val="0"/>
          <c:extLst xmlns:c16r2="http://schemas.microsoft.com/office/drawing/2015/06/chart">
            <c:ext xmlns:c16="http://schemas.microsoft.com/office/drawing/2014/chart" uri="{C3380CC4-5D6E-409C-BE32-E72D297353CC}">
              <c16:uniqueId val="{00000002-C95A-4CDC-8FC1-3E944CB15245}"/>
            </c:ext>
          </c:extLst>
        </c:ser>
        <c:dLbls>
          <c:showLegendKey val="0"/>
          <c:showVal val="0"/>
          <c:showCatName val="0"/>
          <c:showSerName val="0"/>
          <c:showPercent val="0"/>
          <c:showBubbleSize val="0"/>
        </c:dLbls>
        <c:marker val="1"/>
        <c:smooth val="0"/>
        <c:axId val="116623232"/>
        <c:axId val="116625408"/>
      </c:lineChart>
      <c:catAx>
        <c:axId val="116623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6625408"/>
        <c:crosses val="autoZero"/>
        <c:auto val="1"/>
        <c:lblAlgn val="ctr"/>
        <c:lblOffset val="100"/>
        <c:tickLblSkip val="1"/>
        <c:tickMarkSkip val="1"/>
        <c:noMultiLvlLbl val="0"/>
      </c:catAx>
      <c:valAx>
        <c:axId val="1166254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66232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5D0-4265-BF8D-295DFCDE63D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5D0-4265-BF8D-295DFCDE63DB}"/>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5D0-4265-BF8D-295DFCDE63DB}"/>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0.01</c:v>
                </c:pt>
                <c:pt idx="4">
                  <c:v>#N/A</c:v>
                </c:pt>
                <c:pt idx="5">
                  <c:v>0.01</c:v>
                </c:pt>
                <c:pt idx="6">
                  <c:v>#N/A</c:v>
                </c:pt>
                <c:pt idx="7">
                  <c:v>0.05</c:v>
                </c:pt>
                <c:pt idx="8">
                  <c:v>#N/A</c:v>
                </c:pt>
                <c:pt idx="9">
                  <c:v>0.01</c:v>
                </c:pt>
              </c:numCache>
            </c:numRef>
          </c:val>
          <c:extLst xmlns:c16r2="http://schemas.microsoft.com/office/drawing/2015/06/chart">
            <c:ext xmlns:c16="http://schemas.microsoft.com/office/drawing/2014/chart" uri="{C3380CC4-5D6E-409C-BE32-E72D297353CC}">
              <c16:uniqueId val="{00000003-E5D0-4265-BF8D-295DFCDE63DB}"/>
            </c:ext>
          </c:extLst>
        </c:ser>
        <c:ser>
          <c:idx val="4"/>
          <c:order val="4"/>
          <c:tx>
            <c:strRef>
              <c:f>データシート!$A$31</c:f>
              <c:strCache>
                <c:ptCount val="1"/>
                <c:pt idx="0">
                  <c:v>介護サービス特別会計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0.05</c:v>
                </c:pt>
                <c:pt idx="2">
                  <c:v>#N/A</c:v>
                </c:pt>
                <c:pt idx="3">
                  <c:v>0.06</c:v>
                </c:pt>
                <c:pt idx="4">
                  <c:v>#N/A</c:v>
                </c:pt>
                <c:pt idx="5">
                  <c:v>0.19</c:v>
                </c:pt>
                <c:pt idx="6">
                  <c:v>#N/A</c:v>
                </c:pt>
                <c:pt idx="7">
                  <c:v>0.06</c:v>
                </c:pt>
                <c:pt idx="8">
                  <c:v>#N/A</c:v>
                </c:pt>
                <c:pt idx="9">
                  <c:v>0.01</c:v>
                </c:pt>
              </c:numCache>
            </c:numRef>
          </c:val>
          <c:extLst xmlns:c16r2="http://schemas.microsoft.com/office/drawing/2015/06/chart">
            <c:ext xmlns:c16="http://schemas.microsoft.com/office/drawing/2014/chart" uri="{C3380CC4-5D6E-409C-BE32-E72D297353CC}">
              <c16:uniqueId val="{00000004-E5D0-4265-BF8D-295DFCDE63DB}"/>
            </c:ext>
          </c:extLst>
        </c:ser>
        <c:ser>
          <c:idx val="5"/>
          <c:order val="5"/>
          <c:tx>
            <c:strRef>
              <c:f>データシート!$A$32</c:f>
              <c:strCache>
                <c:ptCount val="1"/>
                <c:pt idx="0">
                  <c:v>診療所特別会計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0.06</c:v>
                </c:pt>
                <c:pt idx="2">
                  <c:v>#N/A</c:v>
                </c:pt>
                <c:pt idx="3">
                  <c:v>0.03</c:v>
                </c:pt>
                <c:pt idx="4">
                  <c:v>#N/A</c:v>
                </c:pt>
                <c:pt idx="5">
                  <c:v>0.09</c:v>
                </c:pt>
                <c:pt idx="6">
                  <c:v>#N/A</c:v>
                </c:pt>
                <c:pt idx="7">
                  <c:v>0.08</c:v>
                </c:pt>
                <c:pt idx="8">
                  <c:v>#N/A</c:v>
                </c:pt>
                <c:pt idx="9">
                  <c:v>0.08</c:v>
                </c:pt>
              </c:numCache>
            </c:numRef>
          </c:val>
          <c:extLst xmlns:c16r2="http://schemas.microsoft.com/office/drawing/2015/06/chart">
            <c:ext xmlns:c16="http://schemas.microsoft.com/office/drawing/2014/chart" uri="{C3380CC4-5D6E-409C-BE32-E72D297353CC}">
              <c16:uniqueId val="{00000005-E5D0-4265-BF8D-295DFCDE63DB}"/>
            </c:ext>
          </c:extLst>
        </c:ser>
        <c:ser>
          <c:idx val="6"/>
          <c:order val="6"/>
          <c:tx>
            <c:strRef>
              <c:f>データシート!$A$33</c:f>
              <c:strCache>
                <c:ptCount val="1"/>
                <c:pt idx="0">
                  <c:v>簡易水道特別会計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0.21</c:v>
                </c:pt>
                <c:pt idx="2">
                  <c:v>#N/A</c:v>
                </c:pt>
                <c:pt idx="3">
                  <c:v>0.16</c:v>
                </c:pt>
                <c:pt idx="4">
                  <c:v>#N/A</c:v>
                </c:pt>
                <c:pt idx="5">
                  <c:v>0.1</c:v>
                </c:pt>
                <c:pt idx="6">
                  <c:v>#N/A</c:v>
                </c:pt>
                <c:pt idx="7">
                  <c:v>0.11</c:v>
                </c:pt>
                <c:pt idx="8">
                  <c:v>#N/A</c:v>
                </c:pt>
                <c:pt idx="9">
                  <c:v>0.13</c:v>
                </c:pt>
              </c:numCache>
            </c:numRef>
          </c:val>
          <c:extLst xmlns:c16r2="http://schemas.microsoft.com/office/drawing/2015/06/chart">
            <c:ext xmlns:c16="http://schemas.microsoft.com/office/drawing/2014/chart" uri="{C3380CC4-5D6E-409C-BE32-E72D297353CC}">
              <c16:uniqueId val="{00000006-E5D0-4265-BF8D-295DFCDE63DB}"/>
            </c:ext>
          </c:extLst>
        </c:ser>
        <c:ser>
          <c:idx val="7"/>
          <c:order val="7"/>
          <c:tx>
            <c:strRef>
              <c:f>データシート!$A$34</c:f>
              <c:strCache>
                <c:ptCount val="1"/>
                <c:pt idx="0">
                  <c:v>小水力発電特別会計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0.14000000000000001</c:v>
                </c:pt>
                <c:pt idx="8">
                  <c:v>#N/A</c:v>
                </c:pt>
                <c:pt idx="9">
                  <c:v>0.41</c:v>
                </c:pt>
              </c:numCache>
            </c:numRef>
          </c:val>
          <c:extLst xmlns:c16r2="http://schemas.microsoft.com/office/drawing/2015/06/chart">
            <c:ext xmlns:c16="http://schemas.microsoft.com/office/drawing/2014/chart" uri="{C3380CC4-5D6E-409C-BE32-E72D297353CC}">
              <c16:uniqueId val="{00000007-E5D0-4265-BF8D-295DFCDE63DB}"/>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0.39</c:v>
                </c:pt>
                <c:pt idx="2">
                  <c:v>#N/A</c:v>
                </c:pt>
                <c:pt idx="3">
                  <c:v>0.18</c:v>
                </c:pt>
                <c:pt idx="4">
                  <c:v>#N/A</c:v>
                </c:pt>
                <c:pt idx="5">
                  <c:v>1.1599999999999999</c:v>
                </c:pt>
                <c:pt idx="6">
                  <c:v>#N/A</c:v>
                </c:pt>
                <c:pt idx="7">
                  <c:v>2.85</c:v>
                </c:pt>
                <c:pt idx="8">
                  <c:v>#N/A</c:v>
                </c:pt>
                <c:pt idx="9">
                  <c:v>2.1800000000000002</c:v>
                </c:pt>
              </c:numCache>
            </c:numRef>
          </c:val>
          <c:extLst xmlns:c16r2="http://schemas.microsoft.com/office/drawing/2015/06/chart">
            <c:ext xmlns:c16="http://schemas.microsoft.com/office/drawing/2014/chart" uri="{C3380CC4-5D6E-409C-BE32-E72D297353CC}">
              <c16:uniqueId val="{00000008-E5D0-4265-BF8D-295DFCDE63DB}"/>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3.76</c:v>
                </c:pt>
                <c:pt idx="2">
                  <c:v>#N/A</c:v>
                </c:pt>
                <c:pt idx="3">
                  <c:v>8.2899999999999991</c:v>
                </c:pt>
                <c:pt idx="4">
                  <c:v>#N/A</c:v>
                </c:pt>
                <c:pt idx="5">
                  <c:v>8.32</c:v>
                </c:pt>
                <c:pt idx="6">
                  <c:v>#N/A</c:v>
                </c:pt>
                <c:pt idx="7">
                  <c:v>8.08</c:v>
                </c:pt>
                <c:pt idx="8">
                  <c:v>#N/A</c:v>
                </c:pt>
                <c:pt idx="9">
                  <c:v>9.92</c:v>
                </c:pt>
              </c:numCache>
            </c:numRef>
          </c:val>
          <c:extLst xmlns:c16r2="http://schemas.microsoft.com/office/drawing/2015/06/chart">
            <c:ext xmlns:c16="http://schemas.microsoft.com/office/drawing/2014/chart" uri="{C3380CC4-5D6E-409C-BE32-E72D297353CC}">
              <c16:uniqueId val="{00000009-E5D0-4265-BF8D-295DFCDE63DB}"/>
            </c:ext>
          </c:extLst>
        </c:ser>
        <c:dLbls>
          <c:showLegendKey val="0"/>
          <c:showVal val="0"/>
          <c:showCatName val="0"/>
          <c:showSerName val="0"/>
          <c:showPercent val="0"/>
          <c:showBubbleSize val="0"/>
        </c:dLbls>
        <c:gapWidth val="150"/>
        <c:overlap val="100"/>
        <c:axId val="116723712"/>
        <c:axId val="116725248"/>
      </c:barChart>
      <c:catAx>
        <c:axId val="116723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6725248"/>
        <c:crosses val="autoZero"/>
        <c:auto val="1"/>
        <c:lblAlgn val="ctr"/>
        <c:lblOffset val="100"/>
        <c:tickLblSkip val="1"/>
        <c:tickMarkSkip val="1"/>
        <c:noMultiLvlLbl val="0"/>
      </c:catAx>
      <c:valAx>
        <c:axId val="1167252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67237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180</c:v>
                </c:pt>
                <c:pt idx="5">
                  <c:v>205</c:v>
                </c:pt>
                <c:pt idx="8">
                  <c:v>194</c:v>
                </c:pt>
                <c:pt idx="11">
                  <c:v>203</c:v>
                </c:pt>
                <c:pt idx="14">
                  <c:v>206</c:v>
                </c:pt>
              </c:numCache>
            </c:numRef>
          </c:val>
          <c:extLst xmlns:c16r2="http://schemas.microsoft.com/office/drawing/2015/06/chart">
            <c:ext xmlns:c16="http://schemas.microsoft.com/office/drawing/2014/chart" uri="{C3380CC4-5D6E-409C-BE32-E72D297353CC}">
              <c16:uniqueId val="{00000000-B7E5-488F-ACEF-10D97972C1C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B7E5-488F-ACEF-10D97972C1C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B7E5-488F-ACEF-10D97972C1C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18</c:v>
                </c:pt>
                <c:pt idx="3">
                  <c:v>18</c:v>
                </c:pt>
                <c:pt idx="6">
                  <c:v>18</c:v>
                </c:pt>
                <c:pt idx="9">
                  <c:v>16</c:v>
                </c:pt>
                <c:pt idx="12">
                  <c:v>16</c:v>
                </c:pt>
              </c:numCache>
            </c:numRef>
          </c:val>
          <c:extLst xmlns:c16r2="http://schemas.microsoft.com/office/drawing/2015/06/chart">
            <c:ext xmlns:c16="http://schemas.microsoft.com/office/drawing/2014/chart" uri="{C3380CC4-5D6E-409C-BE32-E72D297353CC}">
              <c16:uniqueId val="{00000003-B7E5-488F-ACEF-10D97972C1C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12</c:v>
                </c:pt>
                <c:pt idx="3">
                  <c:v>12</c:v>
                </c:pt>
                <c:pt idx="6">
                  <c:v>13</c:v>
                </c:pt>
                <c:pt idx="9">
                  <c:v>10</c:v>
                </c:pt>
                <c:pt idx="12">
                  <c:v>9</c:v>
                </c:pt>
              </c:numCache>
            </c:numRef>
          </c:val>
          <c:extLst xmlns:c16r2="http://schemas.microsoft.com/office/drawing/2015/06/chart">
            <c:ext xmlns:c16="http://schemas.microsoft.com/office/drawing/2014/chart" uri="{C3380CC4-5D6E-409C-BE32-E72D297353CC}">
              <c16:uniqueId val="{00000004-B7E5-488F-ACEF-10D97972C1C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B7E5-488F-ACEF-10D97972C1C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B7E5-488F-ACEF-10D97972C1C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201</c:v>
                </c:pt>
                <c:pt idx="3">
                  <c:v>227</c:v>
                </c:pt>
                <c:pt idx="6">
                  <c:v>217</c:v>
                </c:pt>
                <c:pt idx="9">
                  <c:v>228</c:v>
                </c:pt>
                <c:pt idx="12">
                  <c:v>239</c:v>
                </c:pt>
              </c:numCache>
            </c:numRef>
          </c:val>
          <c:extLst xmlns:c16r2="http://schemas.microsoft.com/office/drawing/2015/06/chart">
            <c:ext xmlns:c16="http://schemas.microsoft.com/office/drawing/2014/chart" uri="{C3380CC4-5D6E-409C-BE32-E72D297353CC}">
              <c16:uniqueId val="{00000007-B7E5-488F-ACEF-10D97972C1CA}"/>
            </c:ext>
          </c:extLst>
        </c:ser>
        <c:dLbls>
          <c:showLegendKey val="0"/>
          <c:showVal val="0"/>
          <c:showCatName val="0"/>
          <c:showSerName val="0"/>
          <c:showPercent val="0"/>
          <c:showBubbleSize val="0"/>
        </c:dLbls>
        <c:gapWidth val="100"/>
        <c:overlap val="100"/>
        <c:axId val="119941376"/>
        <c:axId val="1199476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51</c:v>
                </c:pt>
                <c:pt idx="2">
                  <c:v>#N/A</c:v>
                </c:pt>
                <c:pt idx="3">
                  <c:v>#N/A</c:v>
                </c:pt>
                <c:pt idx="4">
                  <c:v>52</c:v>
                </c:pt>
                <c:pt idx="5">
                  <c:v>#N/A</c:v>
                </c:pt>
                <c:pt idx="6">
                  <c:v>#N/A</c:v>
                </c:pt>
                <c:pt idx="7">
                  <c:v>54</c:v>
                </c:pt>
                <c:pt idx="8">
                  <c:v>#N/A</c:v>
                </c:pt>
                <c:pt idx="9">
                  <c:v>#N/A</c:v>
                </c:pt>
                <c:pt idx="10">
                  <c:v>51</c:v>
                </c:pt>
                <c:pt idx="11">
                  <c:v>#N/A</c:v>
                </c:pt>
                <c:pt idx="12">
                  <c:v>#N/A</c:v>
                </c:pt>
                <c:pt idx="13">
                  <c:v>58</c:v>
                </c:pt>
                <c:pt idx="14">
                  <c:v>#N/A</c:v>
                </c:pt>
              </c:numCache>
            </c:numRef>
          </c:val>
          <c:smooth val="0"/>
          <c:extLst xmlns:c16r2="http://schemas.microsoft.com/office/drawing/2015/06/chart">
            <c:ext xmlns:c16="http://schemas.microsoft.com/office/drawing/2014/chart" uri="{C3380CC4-5D6E-409C-BE32-E72D297353CC}">
              <c16:uniqueId val="{00000008-B7E5-488F-ACEF-10D97972C1CA}"/>
            </c:ext>
          </c:extLst>
        </c:ser>
        <c:dLbls>
          <c:showLegendKey val="0"/>
          <c:showVal val="0"/>
          <c:showCatName val="0"/>
          <c:showSerName val="0"/>
          <c:showPercent val="0"/>
          <c:showBubbleSize val="0"/>
        </c:dLbls>
        <c:marker val="1"/>
        <c:smooth val="0"/>
        <c:axId val="119941376"/>
        <c:axId val="119947648"/>
      </c:lineChart>
      <c:catAx>
        <c:axId val="119941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9947648"/>
        <c:crosses val="autoZero"/>
        <c:auto val="1"/>
        <c:lblAlgn val="ctr"/>
        <c:lblOffset val="100"/>
        <c:tickLblSkip val="1"/>
        <c:tickMarkSkip val="1"/>
        <c:noMultiLvlLbl val="0"/>
      </c:catAx>
      <c:valAx>
        <c:axId val="1199476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99413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1921</c:v>
                </c:pt>
                <c:pt idx="5">
                  <c:v>1938</c:v>
                </c:pt>
                <c:pt idx="8">
                  <c:v>1907</c:v>
                </c:pt>
                <c:pt idx="11">
                  <c:v>1898</c:v>
                </c:pt>
                <c:pt idx="14">
                  <c:v>1857</c:v>
                </c:pt>
              </c:numCache>
            </c:numRef>
          </c:val>
          <c:extLst xmlns:c16r2="http://schemas.microsoft.com/office/drawing/2015/06/chart">
            <c:ext xmlns:c16="http://schemas.microsoft.com/office/drawing/2014/chart" uri="{C3380CC4-5D6E-409C-BE32-E72D297353CC}">
              <c16:uniqueId val="{00000000-59D3-4AD3-86D0-31A7727A39A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59D3-4AD3-86D0-31A7727A39A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2180</c:v>
                </c:pt>
                <c:pt idx="5">
                  <c:v>1820</c:v>
                </c:pt>
                <c:pt idx="8">
                  <c:v>1790</c:v>
                </c:pt>
                <c:pt idx="11">
                  <c:v>1813</c:v>
                </c:pt>
                <c:pt idx="14">
                  <c:v>1845</c:v>
                </c:pt>
              </c:numCache>
            </c:numRef>
          </c:val>
          <c:extLst xmlns:c16r2="http://schemas.microsoft.com/office/drawing/2015/06/chart">
            <c:ext xmlns:c16="http://schemas.microsoft.com/office/drawing/2014/chart" uri="{C3380CC4-5D6E-409C-BE32-E72D297353CC}">
              <c16:uniqueId val="{00000002-59D3-4AD3-86D0-31A7727A39A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59D3-4AD3-86D0-31A7727A39A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59D3-4AD3-86D0-31A7727A39A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59D3-4AD3-86D0-31A7727A39A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281</c:v>
                </c:pt>
                <c:pt idx="3">
                  <c:v>298</c:v>
                </c:pt>
                <c:pt idx="6">
                  <c:v>230</c:v>
                </c:pt>
                <c:pt idx="9">
                  <c:v>223</c:v>
                </c:pt>
                <c:pt idx="12">
                  <c:v>207</c:v>
                </c:pt>
              </c:numCache>
            </c:numRef>
          </c:val>
          <c:extLst xmlns:c16r2="http://schemas.microsoft.com/office/drawing/2015/06/chart">
            <c:ext xmlns:c16="http://schemas.microsoft.com/office/drawing/2014/chart" uri="{C3380CC4-5D6E-409C-BE32-E72D297353CC}">
              <c16:uniqueId val="{00000006-59D3-4AD3-86D0-31A7727A39A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108</c:v>
                </c:pt>
                <c:pt idx="3">
                  <c:v>162</c:v>
                </c:pt>
                <c:pt idx="6">
                  <c:v>75</c:v>
                </c:pt>
                <c:pt idx="9">
                  <c:v>105</c:v>
                </c:pt>
                <c:pt idx="12">
                  <c:v>46</c:v>
                </c:pt>
              </c:numCache>
            </c:numRef>
          </c:val>
          <c:extLst xmlns:c16r2="http://schemas.microsoft.com/office/drawing/2015/06/chart">
            <c:ext xmlns:c16="http://schemas.microsoft.com/office/drawing/2014/chart" uri="{C3380CC4-5D6E-409C-BE32-E72D297353CC}">
              <c16:uniqueId val="{00000007-59D3-4AD3-86D0-31A7727A39A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173</c:v>
                </c:pt>
                <c:pt idx="3">
                  <c:v>209</c:v>
                </c:pt>
                <c:pt idx="6">
                  <c:v>228</c:v>
                </c:pt>
                <c:pt idx="9">
                  <c:v>219</c:v>
                </c:pt>
                <c:pt idx="12">
                  <c:v>209</c:v>
                </c:pt>
              </c:numCache>
            </c:numRef>
          </c:val>
          <c:extLst xmlns:c16r2="http://schemas.microsoft.com/office/drawing/2015/06/chart">
            <c:ext xmlns:c16="http://schemas.microsoft.com/office/drawing/2014/chart" uri="{C3380CC4-5D6E-409C-BE32-E72D297353CC}">
              <c16:uniqueId val="{00000008-59D3-4AD3-86D0-31A7727A39A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59D3-4AD3-86D0-31A7727A39A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2244</c:v>
                </c:pt>
                <c:pt idx="3">
                  <c:v>2312</c:v>
                </c:pt>
                <c:pt idx="6">
                  <c:v>2296</c:v>
                </c:pt>
                <c:pt idx="9">
                  <c:v>2288</c:v>
                </c:pt>
                <c:pt idx="12">
                  <c:v>2258</c:v>
                </c:pt>
              </c:numCache>
            </c:numRef>
          </c:val>
          <c:extLst xmlns:c16r2="http://schemas.microsoft.com/office/drawing/2015/06/chart">
            <c:ext xmlns:c16="http://schemas.microsoft.com/office/drawing/2014/chart" uri="{C3380CC4-5D6E-409C-BE32-E72D297353CC}">
              <c16:uniqueId val="{0000000A-59D3-4AD3-86D0-31A7727A39A3}"/>
            </c:ext>
          </c:extLst>
        </c:ser>
        <c:dLbls>
          <c:showLegendKey val="0"/>
          <c:showVal val="0"/>
          <c:showCatName val="0"/>
          <c:showSerName val="0"/>
          <c:showPercent val="0"/>
          <c:showBubbleSize val="0"/>
        </c:dLbls>
        <c:gapWidth val="100"/>
        <c:overlap val="100"/>
        <c:axId val="120112256"/>
        <c:axId val="1201141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59D3-4AD3-86D0-31A7727A39A3}"/>
            </c:ext>
          </c:extLst>
        </c:ser>
        <c:dLbls>
          <c:showLegendKey val="0"/>
          <c:showVal val="0"/>
          <c:showCatName val="0"/>
          <c:showSerName val="0"/>
          <c:showPercent val="0"/>
          <c:showBubbleSize val="0"/>
        </c:dLbls>
        <c:marker val="1"/>
        <c:smooth val="0"/>
        <c:axId val="120112256"/>
        <c:axId val="120114176"/>
      </c:lineChart>
      <c:catAx>
        <c:axId val="120112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0114176"/>
        <c:crosses val="autoZero"/>
        <c:auto val="1"/>
        <c:lblAlgn val="ctr"/>
        <c:lblOffset val="100"/>
        <c:tickLblSkip val="1"/>
        <c:tickMarkSkip val="1"/>
        <c:noMultiLvlLbl val="0"/>
      </c:catAx>
      <c:valAx>
        <c:axId val="1201141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0112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225</c:v>
                </c:pt>
                <c:pt idx="1">
                  <c:v>223</c:v>
                </c:pt>
                <c:pt idx="2">
                  <c:v>214</c:v>
                </c:pt>
              </c:numCache>
            </c:numRef>
          </c:val>
          <c:extLst xmlns:c16r2="http://schemas.microsoft.com/office/drawing/2015/06/chart">
            <c:ext xmlns:c16="http://schemas.microsoft.com/office/drawing/2014/chart" uri="{C3380CC4-5D6E-409C-BE32-E72D297353CC}">
              <c16:uniqueId val="{00000000-0EBF-4C00-892B-ADA3E5A9E6B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513</c:v>
                </c:pt>
                <c:pt idx="1">
                  <c:v>463</c:v>
                </c:pt>
                <c:pt idx="2">
                  <c:v>414</c:v>
                </c:pt>
              </c:numCache>
            </c:numRef>
          </c:val>
          <c:extLst xmlns:c16r2="http://schemas.microsoft.com/office/drawing/2015/06/chart">
            <c:ext xmlns:c16="http://schemas.microsoft.com/office/drawing/2014/chart" uri="{C3380CC4-5D6E-409C-BE32-E72D297353CC}">
              <c16:uniqueId val="{00000001-0EBF-4C00-892B-ADA3E5A9E6B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1009</c:v>
                </c:pt>
                <c:pt idx="1">
                  <c:v>1071</c:v>
                </c:pt>
                <c:pt idx="2">
                  <c:v>1149</c:v>
                </c:pt>
              </c:numCache>
            </c:numRef>
          </c:val>
          <c:extLst xmlns:c16r2="http://schemas.microsoft.com/office/drawing/2015/06/chart">
            <c:ext xmlns:c16="http://schemas.microsoft.com/office/drawing/2014/chart" uri="{C3380CC4-5D6E-409C-BE32-E72D297353CC}">
              <c16:uniqueId val="{00000002-0EBF-4C00-892B-ADA3E5A9E6B2}"/>
            </c:ext>
          </c:extLst>
        </c:ser>
        <c:dLbls>
          <c:showLegendKey val="0"/>
          <c:showVal val="0"/>
          <c:showCatName val="0"/>
          <c:showSerName val="0"/>
          <c:showPercent val="0"/>
          <c:showBubbleSize val="0"/>
        </c:dLbls>
        <c:gapWidth val="120"/>
        <c:overlap val="100"/>
        <c:axId val="120194944"/>
        <c:axId val="120196480"/>
      </c:barChart>
      <c:catAx>
        <c:axId val="120194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20196480"/>
        <c:crosses val="autoZero"/>
        <c:auto val="1"/>
        <c:lblAlgn val="ctr"/>
        <c:lblOffset val="100"/>
        <c:tickLblSkip val="1"/>
        <c:tickMarkSkip val="1"/>
        <c:noMultiLvlLbl val="0"/>
      </c:catAx>
      <c:valAx>
        <c:axId val="12019648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201949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A056-405D-A793-762BCB914421}"/>
                </c:ext>
                <c:ext xmlns:c15="http://schemas.microsoft.com/office/drawing/2012/chart" uri="{CE6537A1-D6FC-4f65-9D91-7224C49458BB}">
                  <c15:dlblFieldTable>
                    <c15:dlblFTEntry>
                      <c15:txfldGUID>{A246E662-F25C-45AD-8867-49BC22694D48}</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A056-405D-A793-762BCB914421}"/>
                </c:ext>
                <c:ext xmlns:c15="http://schemas.microsoft.com/office/drawing/2012/chart" uri="{CE6537A1-D6FC-4f65-9D91-7224C49458BB}">
                  <c15:dlblFieldTable>
                    <c15:dlblFTEntry>
                      <c15:txfldGUID>{839851A0-E2A0-45E3-B4E4-99BCEEACD5B1}</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A056-405D-A793-762BCB914421}"/>
                </c:ext>
                <c:ext xmlns:c15="http://schemas.microsoft.com/office/drawing/2012/chart" uri="{CE6537A1-D6FC-4f65-9D91-7224C49458BB}">
                  <c15:dlblFieldTable>
                    <c15:dlblFTEntry>
                      <c15:txfldGUID>{3F06C0DE-F242-4C80-AA9F-D2FC1877C11F}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A056-405D-A793-762BCB914421}"/>
                </c:ext>
                <c:ext xmlns:c15="http://schemas.microsoft.com/office/drawing/2012/chart" uri="{CE6537A1-D6FC-4f65-9D91-7224C49458BB}">
                  <c15:dlblFieldTable>
                    <c15:dlblFTEntry>
                      <c15:txfldGUID>{14260B12-1A56-4FAB-90A0-5A00EC929F8C}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A056-405D-A793-762BCB914421}"/>
                </c:ext>
                <c:ext xmlns:c15="http://schemas.microsoft.com/office/drawing/2012/chart" uri="{CE6537A1-D6FC-4f65-9D91-7224C49458BB}">
                  <c15:dlblFieldTable>
                    <c15:dlblFTEntry>
                      <c15:txfldGUID>{76848447-3D9A-45F5-950A-1FD6A441E6D8}</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A056-405D-A793-762BCB914421}"/>
                </c:ext>
                <c:ext xmlns:c15="http://schemas.microsoft.com/office/drawing/2012/chart" uri="{CE6537A1-D6FC-4f65-9D91-7224C49458BB}">
                  <c15:dlblFieldTable>
                    <c15:dlblFTEntry>
                      <c15:txfldGUID>{C7E195FB-65EF-4BF6-800E-78523087CCBF}</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A056-405D-A793-762BCB914421}"/>
                </c:ext>
                <c:ext xmlns:c15="http://schemas.microsoft.com/office/drawing/2012/chart" uri="{CE6537A1-D6FC-4f65-9D91-7224C49458BB}">
                  <c15:dlblFieldTable>
                    <c15:dlblFTEntry>
                      <c15:txfldGUID>{11ACEB79-24CF-435D-BE37-AF2A1E44AEA5}</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A056-405D-A793-762BCB914421}"/>
                </c:ext>
                <c:ext xmlns:c15="http://schemas.microsoft.com/office/drawing/2012/chart" uri="{CE6537A1-D6FC-4f65-9D91-7224C49458BB}">
                  <c15:dlblFieldTable>
                    <c15:dlblFTEntry>
                      <c15:txfldGUID>{32161924-3AC6-4263-8D0E-40FCD5CA7CF5}</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A056-405D-A793-762BCB914421}"/>
                </c:ext>
                <c:ext xmlns:c15="http://schemas.microsoft.com/office/drawing/2012/chart" uri="{CE6537A1-D6FC-4f65-9D91-7224C49458BB}">
                  <c15:dlblFieldTable>
                    <c15:dlblFTEntry>
                      <c15:txfldGUID>{92093DAC-0EFF-4361-8EE2-C8BC848FED0E}</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51.4</c:v>
                </c:pt>
                <c:pt idx="24">
                  <c:v>55.4</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A056-405D-A793-762BCB91442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A056-405D-A793-762BCB914421}"/>
                </c:ext>
                <c:ext xmlns:c15="http://schemas.microsoft.com/office/drawing/2012/chart" uri="{CE6537A1-D6FC-4f65-9D91-7224C49458BB}">
                  <c15:dlblFieldTable>
                    <c15:dlblFTEntry>
                      <c15:txfldGUID>{C7783458-2066-4C5C-BE2B-6EF4F4879243}</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A056-405D-A793-762BCB914421}"/>
                </c:ext>
                <c:ext xmlns:c15="http://schemas.microsoft.com/office/drawing/2012/chart" uri="{CE6537A1-D6FC-4f65-9D91-7224C49458BB}">
                  <c15:dlblFieldTable>
                    <c15:dlblFTEntry>
                      <c15:txfldGUID>{A280C416-7527-43EE-9A2A-EAD6EEEFBD1A}</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A056-405D-A793-762BCB914421}"/>
                </c:ext>
                <c:ext xmlns:c15="http://schemas.microsoft.com/office/drawing/2012/chart" uri="{CE6537A1-D6FC-4f65-9D91-7224C49458BB}">
                  <c15:dlblFieldTable>
                    <c15:dlblFTEntry>
                      <c15:txfldGUID>{DBAFE575-E150-4A92-99E1-2E146B51FF46}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A056-405D-A793-762BCB914421}"/>
                </c:ext>
                <c:ext xmlns:c15="http://schemas.microsoft.com/office/drawing/2012/chart" uri="{CE6537A1-D6FC-4f65-9D91-7224C49458BB}">
                  <c15:dlblFieldTable>
                    <c15:dlblFTEntry>
                      <c15:txfldGUID>{5DC97438-C372-400C-BE00-5E286230B670}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A056-405D-A793-762BCB914421}"/>
                </c:ext>
                <c:ext xmlns:c15="http://schemas.microsoft.com/office/drawing/2012/chart" uri="{CE6537A1-D6FC-4f65-9D91-7224C49458BB}">
                  <c15:dlblFieldTable>
                    <c15:dlblFTEntry>
                      <c15:txfldGUID>{965B1C69-43D6-448C-BBC4-A835FA601097}</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A056-405D-A793-762BCB914421}"/>
                </c:ext>
                <c:ext xmlns:c15="http://schemas.microsoft.com/office/drawing/2012/chart" uri="{CE6537A1-D6FC-4f65-9D91-7224C49458BB}">
                  <c15:dlblFieldTable>
                    <c15:dlblFTEntry>
                      <c15:txfldGUID>{6CAD22D3-28AD-4F33-A240-832F3CD929CE}</c15:txfldGUID>
                      <c15:f>公会計指標分析・財政指標組合せ分析表!$BX$50</c15:f>
                      <c15:dlblFieldTableCache>
                        <c:ptCount val="1"/>
                        <c:pt idx="0">
                          <c:v>H26</c:v>
                        </c:pt>
                      </c15:dlblFieldTableCache>
                    </c15:dlblFTEntry>
                  </c15:dlblFieldTable>
                  <c15:showDataLabelsRange val="0"/>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A056-405D-A793-762BCB914421}"/>
                </c:ext>
                <c:ext xmlns:c15="http://schemas.microsoft.com/office/drawing/2012/chart" uri="{CE6537A1-D6FC-4f65-9D91-7224C49458BB}">
                  <c15:layout/>
                  <c15:dlblFieldTable>
                    <c15:dlblFTEntry>
                      <c15:txfldGUID>{469D3A7D-9DEA-4022-A39C-7653F5254B2C}</c15:txfldGUID>
                      <c15:f>公会計指標分析・財政指標組合せ分析表!$CF$50</c15:f>
                      <c15:dlblFieldTableCache>
                        <c:ptCount val="1"/>
                        <c:pt idx="0">
                          <c:v>H27</c:v>
                        </c:pt>
                      </c15:dlblFieldTableCache>
                    </c15:dlblFTEntry>
                  </c15:dlblFieldTable>
                  <c15:showDataLabelsRange val="0"/>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A056-405D-A793-762BCB914421}"/>
                </c:ext>
                <c:ext xmlns:c15="http://schemas.microsoft.com/office/drawing/2012/chart" uri="{CE6537A1-D6FC-4f65-9D91-7224C49458BB}">
                  <c15:layout/>
                  <c15:dlblFieldTable>
                    <c15:dlblFTEntry>
                      <c15:txfldGUID>{2155058C-BF08-4E37-9DD4-48670E85FF25}</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A056-405D-A793-762BCB914421}"/>
                </c:ext>
                <c:ext xmlns:c15="http://schemas.microsoft.com/office/drawing/2012/chart" uri="{CE6537A1-D6FC-4f65-9D91-7224C49458BB}">
                  <c15:dlblFieldTable>
                    <c15:dlblFTEntry>
                      <c15:txfldGUID>{6908C477-3765-4020-9DB3-089F3A5843CE}</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55.8</c:v>
                </c:pt>
                <c:pt idx="24">
                  <c:v>56.3</c:v>
                </c:pt>
              </c:numCache>
            </c:numRef>
          </c:xVal>
          <c:yVal>
            <c:numRef>
              <c:f>公会計指標分析・財政指標組合せ分析表!$BP$55:$DC$55</c:f>
              <c:numCache>
                <c:formatCode>#,##0.0;"▲ "#,##0.0</c:formatCode>
                <c:ptCount val="40"/>
                <c:pt idx="16">
                  <c:v>0</c:v>
                </c:pt>
                <c:pt idx="24">
                  <c:v>0</c:v>
                </c:pt>
              </c:numCache>
            </c:numRef>
          </c:yVal>
          <c:smooth val="0"/>
          <c:extLst xmlns:c16r2="http://schemas.microsoft.com/office/drawing/2015/06/chart">
            <c:ext xmlns:c16="http://schemas.microsoft.com/office/drawing/2014/chart" uri="{C3380CC4-5D6E-409C-BE32-E72D297353CC}">
              <c16:uniqueId val="{00000013-A056-405D-A793-762BCB914421}"/>
            </c:ext>
          </c:extLst>
        </c:ser>
        <c:dLbls>
          <c:showLegendKey val="0"/>
          <c:showVal val="1"/>
          <c:showCatName val="0"/>
          <c:showSerName val="0"/>
          <c:showPercent val="0"/>
          <c:showBubbleSize val="0"/>
        </c:dLbls>
        <c:axId val="120390784"/>
        <c:axId val="120392704"/>
      </c:scatterChart>
      <c:valAx>
        <c:axId val="120390784"/>
        <c:scaling>
          <c:orientation val="minMax"/>
          <c:max val="56.4"/>
          <c:min val="55.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0392704"/>
        <c:crosses val="autoZero"/>
        <c:crossBetween val="midCat"/>
      </c:valAx>
      <c:valAx>
        <c:axId val="120392704"/>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039078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7329-426B-9962-802AA9E733A6}"/>
                </c:ext>
                <c:ext xmlns:c15="http://schemas.microsoft.com/office/drawing/2012/chart" uri="{CE6537A1-D6FC-4f65-9D91-7224C49458BB}">
                  <c15:dlblFieldTable>
                    <c15:dlblFTEntry>
                      <c15:txfldGUID>{234ACC64-B1FF-42D6-9A1F-643FAA30F184}</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7329-426B-9962-802AA9E733A6}"/>
                </c:ext>
                <c:ext xmlns:c15="http://schemas.microsoft.com/office/drawing/2012/chart" uri="{CE6537A1-D6FC-4f65-9D91-7224C49458BB}">
                  <c15:dlblFieldTable>
                    <c15:dlblFTEntry>
                      <c15:txfldGUID>{C5BDA0BA-82A6-4862-8550-7E9D2181ED9E}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7329-426B-9962-802AA9E733A6}"/>
                </c:ext>
                <c:ext xmlns:c15="http://schemas.microsoft.com/office/drawing/2012/chart" uri="{CE6537A1-D6FC-4f65-9D91-7224C49458BB}">
                  <c15:dlblFieldTable>
                    <c15:dlblFTEntry>
                      <c15:txfldGUID>{F4AB2507-CD2C-42CF-9E28-A6A74DCD34F6}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7329-426B-9962-802AA9E733A6}"/>
                </c:ext>
                <c:ext xmlns:c15="http://schemas.microsoft.com/office/drawing/2012/chart" uri="{CE6537A1-D6FC-4f65-9D91-7224C49458BB}">
                  <c15:dlblFieldTable>
                    <c15:dlblFTEntry>
                      <c15:txfldGUID>{706760F5-2F79-4E77-A357-9ACA48E2CADE}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7329-426B-9962-802AA9E733A6}"/>
                </c:ext>
                <c:ext xmlns:c15="http://schemas.microsoft.com/office/drawing/2012/chart" uri="{CE6537A1-D6FC-4f65-9D91-7224C49458BB}">
                  <c15:dlblFieldTable>
                    <c15:dlblFTEntry>
                      <c15:txfldGUID>{3E4D56D9-084D-4BE4-9668-A4531DDF1171}</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7329-426B-9962-802AA9E733A6}"/>
                </c:ext>
                <c:ext xmlns:c15="http://schemas.microsoft.com/office/drawing/2012/chart" uri="{CE6537A1-D6FC-4f65-9D91-7224C49458BB}">
                  <c15:dlblFieldTable>
                    <c15:dlblFTEntry>
                      <c15:txfldGUID>{434A13C6-80F0-49D3-BA84-26AA7EF3DD06}</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7329-426B-9962-802AA9E733A6}"/>
                </c:ext>
                <c:ext xmlns:c15="http://schemas.microsoft.com/office/drawing/2012/chart" uri="{CE6537A1-D6FC-4f65-9D91-7224C49458BB}">
                  <c15:dlblFieldTable>
                    <c15:dlblFTEntry>
                      <c15:txfldGUID>{65CEAB19-B3C7-4129-BE63-DB78C9DE8518}</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7329-426B-9962-802AA9E733A6}"/>
                </c:ext>
                <c:ext xmlns:c15="http://schemas.microsoft.com/office/drawing/2012/chart" uri="{CE6537A1-D6FC-4f65-9D91-7224C49458BB}">
                  <c15:dlblFieldTable>
                    <c15:dlblFTEntry>
                      <c15:txfldGUID>{977D71E5-B33D-4218-A669-B93DAF9C834C}</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7329-426B-9962-802AA9E733A6}"/>
                </c:ext>
                <c:ext xmlns:c15="http://schemas.microsoft.com/office/drawing/2012/chart" uri="{CE6537A1-D6FC-4f65-9D91-7224C49458BB}">
                  <c15:dlblFieldTable>
                    <c15:dlblFTEntry>
                      <c15:txfldGUID>{3C9DFCEA-12B8-42A0-820A-509E270C23A2}</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6.8</c:v>
                </c:pt>
                <c:pt idx="8">
                  <c:v>5.5</c:v>
                </c:pt>
                <c:pt idx="16">
                  <c:v>5.5</c:v>
                </c:pt>
                <c:pt idx="24">
                  <c:v>5.8</c:v>
                </c:pt>
                <c:pt idx="32">
                  <c:v>6.3</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7329-426B-9962-802AA9E733A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329-426B-9962-802AA9E733A6}"/>
                </c:ext>
                <c:ext xmlns:c15="http://schemas.microsoft.com/office/drawing/2012/chart" uri="{CE6537A1-D6FC-4f65-9D91-7224C49458BB}">
                  <c15:layout/>
                  <c15:dlblFieldTable>
                    <c15:dlblFTEntry>
                      <c15:txfldGUID>{AE6CC9B4-EB66-4B8A-9F47-C225E552A84A}</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7329-426B-9962-802AA9E733A6}"/>
                </c:ext>
                <c:ext xmlns:c15="http://schemas.microsoft.com/office/drawing/2012/chart" uri="{CE6537A1-D6FC-4f65-9D91-7224C49458BB}">
                  <c15:dlblFieldTable>
                    <c15:dlblFTEntry>
                      <c15:txfldGUID>{81BB711D-9E82-4A99-9E0D-7E912CFB12FF}</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7329-426B-9962-802AA9E733A6}"/>
                </c:ext>
                <c:ext xmlns:c15="http://schemas.microsoft.com/office/drawing/2012/chart" uri="{CE6537A1-D6FC-4f65-9D91-7224C49458BB}">
                  <c15:dlblFieldTable>
                    <c15:dlblFTEntry>
                      <c15:txfldGUID>{634603BC-4AF0-49F7-A186-25216D5F085F}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7329-426B-9962-802AA9E733A6}"/>
                </c:ext>
                <c:ext xmlns:c15="http://schemas.microsoft.com/office/drawing/2012/chart" uri="{CE6537A1-D6FC-4f65-9D91-7224C49458BB}">
                  <c15:dlblFieldTable>
                    <c15:dlblFTEntry>
                      <c15:txfldGUID>{5046A8A7-DA62-43B0-94E6-D3015B721E7D}</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7329-426B-9962-802AA9E733A6}"/>
                </c:ext>
                <c:ext xmlns:c15="http://schemas.microsoft.com/office/drawing/2012/chart" uri="{CE6537A1-D6FC-4f65-9D91-7224C49458BB}">
                  <c15:dlblFieldTable>
                    <c15:dlblFTEntry>
                      <c15:txfldGUID>{8D23D631-F30F-4FA7-9668-B08243B9D136}</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7329-426B-9962-802AA9E733A6}"/>
                </c:ext>
                <c:ext xmlns:c15="http://schemas.microsoft.com/office/drawing/2012/chart" uri="{CE6537A1-D6FC-4f65-9D91-7224C49458BB}">
                  <c15:layout/>
                  <c15:dlblFieldTable>
                    <c15:dlblFTEntry>
                      <c15:txfldGUID>{AAC10690-EB8C-4963-92CC-E89CF7023E01}</c15:txfldGUID>
                      <c15:f>公会計指標分析・財政指標組合せ分析表!$BX$72</c15:f>
                      <c15:dlblFieldTableCache>
                        <c:ptCount val="1"/>
                        <c:pt idx="0">
                          <c:v>H26</c:v>
                        </c:pt>
                      </c15:dlblFieldTableCache>
                    </c15:dlblFTEntry>
                  </c15:dlblFieldTable>
                  <c15:showDataLabelsRange val="0"/>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7329-426B-9962-802AA9E733A6}"/>
                </c:ext>
                <c:ext xmlns:c15="http://schemas.microsoft.com/office/drawing/2012/chart" uri="{CE6537A1-D6FC-4f65-9D91-7224C49458BB}">
                  <c15:layout/>
                  <c15:dlblFieldTable>
                    <c15:dlblFTEntry>
                      <c15:txfldGUID>{41F4C6FB-0B96-49B8-8B70-4B11A4FF0292}</c15:txfldGUID>
                      <c15:f>公会計指標分析・財政指標組合せ分析表!$CF$72</c15:f>
                      <c15:dlblFieldTableCache>
                        <c:ptCount val="1"/>
                        <c:pt idx="0">
                          <c:v>H27</c:v>
                        </c:pt>
                      </c15:dlblFieldTableCache>
                    </c15:dlblFTEntry>
                  </c15:dlblFieldTable>
                  <c15:showDataLabelsRange val="0"/>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7329-426B-9962-802AA9E733A6}"/>
                </c:ext>
                <c:ext xmlns:c15="http://schemas.microsoft.com/office/drawing/2012/chart" uri="{CE6537A1-D6FC-4f65-9D91-7224C49458BB}">
                  <c15:layout/>
                  <c15:dlblFieldTable>
                    <c15:dlblFTEntry>
                      <c15:txfldGUID>{4A8DE04A-0431-4F50-9E92-6A5610126A26}</c15:txfldGUID>
                      <c15:f>公会計指標分析・財政指標組合せ分析表!$CN$72</c15:f>
                      <c15:dlblFieldTableCache>
                        <c:ptCount val="1"/>
                        <c:pt idx="0">
                          <c:v>H28</c:v>
                        </c:pt>
                      </c15:dlblFieldTableCache>
                    </c15:dlblFTEntry>
                  </c15:dlblFieldTable>
                  <c15:showDataLabelsRange val="0"/>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7329-426B-9962-802AA9E733A6}"/>
                </c:ext>
                <c:ext xmlns:c15="http://schemas.microsoft.com/office/drawing/2012/chart" uri="{CE6537A1-D6FC-4f65-9D91-7224C49458BB}">
                  <c15:layout/>
                  <c15:dlblFieldTable>
                    <c15:dlblFTEntry>
                      <c15:txfldGUID>{73A092D3-4731-46DC-A2BB-8903AA0D4104}</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7.9</c:v>
                </c:pt>
                <c:pt idx="8">
                  <c:v>6.9</c:v>
                </c:pt>
                <c:pt idx="16">
                  <c:v>7.2</c:v>
                </c:pt>
                <c:pt idx="24">
                  <c:v>7.4</c:v>
                </c:pt>
                <c:pt idx="32">
                  <c:v>7.1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7329-426B-9962-802AA9E733A6}"/>
            </c:ext>
          </c:extLst>
        </c:ser>
        <c:dLbls>
          <c:showLegendKey val="0"/>
          <c:showVal val="1"/>
          <c:showCatName val="0"/>
          <c:showSerName val="0"/>
          <c:showPercent val="0"/>
          <c:showBubbleSize val="0"/>
        </c:dLbls>
        <c:axId val="120447744"/>
        <c:axId val="120449664"/>
      </c:scatterChart>
      <c:valAx>
        <c:axId val="120447744"/>
        <c:scaling>
          <c:orientation val="minMax"/>
          <c:max val="8"/>
          <c:min val="6.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0449664"/>
        <c:crosses val="autoZero"/>
        <c:crossBetween val="midCat"/>
      </c:valAx>
      <c:valAx>
        <c:axId val="120449664"/>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044774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高知県馬路村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600">
              <a:solidFill>
                <a:sysClr val="windowText" lastClr="000000"/>
              </a:solidFill>
              <a:effectLst/>
              <a:latin typeface="+mn-lt"/>
              <a:ea typeface="+mn-ea"/>
              <a:cs typeface="+mn-cs"/>
            </a:rPr>
            <a:t>　</a:t>
          </a:r>
          <a:r>
            <a:rPr lang="ja-JP" altLang="en-US" sz="1600">
              <a:solidFill>
                <a:sysClr val="windowText" lastClr="000000"/>
              </a:solidFill>
              <a:effectLst/>
              <a:latin typeface="+mn-lt"/>
              <a:ea typeface="+mn-ea"/>
              <a:cs typeface="+mn-cs"/>
            </a:rPr>
            <a:t>近年、</a:t>
          </a:r>
          <a:r>
            <a:rPr lang="ja-JP" altLang="ja-JP" sz="1600">
              <a:solidFill>
                <a:sysClr val="windowText" lastClr="000000"/>
              </a:solidFill>
              <a:effectLst/>
              <a:latin typeface="+mn-lt"/>
              <a:ea typeface="+mn-ea"/>
              <a:cs typeface="+mn-cs"/>
            </a:rPr>
            <a:t>元利償還金等、算入公債費等とも</a:t>
          </a:r>
          <a:r>
            <a:rPr lang="ja-JP" altLang="en-US" sz="1600">
              <a:solidFill>
                <a:sysClr val="windowText" lastClr="000000"/>
              </a:solidFill>
              <a:effectLst/>
              <a:latin typeface="+mn-lt"/>
              <a:ea typeface="+mn-ea"/>
              <a:cs typeface="+mn-cs"/>
            </a:rPr>
            <a:t>に</a:t>
          </a:r>
          <a:r>
            <a:rPr lang="ja-JP" altLang="ja-JP" sz="1600">
              <a:solidFill>
                <a:sysClr val="windowText" lastClr="000000"/>
              </a:solidFill>
              <a:effectLst/>
              <a:latin typeface="+mn-lt"/>
              <a:ea typeface="+mn-ea"/>
              <a:cs typeface="+mn-cs"/>
            </a:rPr>
            <a:t>同水準で推移して</a:t>
          </a:r>
          <a:r>
            <a:rPr lang="ja-JP" altLang="en-US" sz="1600">
              <a:solidFill>
                <a:sysClr val="windowText" lastClr="000000"/>
              </a:solidFill>
              <a:effectLst/>
              <a:latin typeface="+mn-lt"/>
              <a:ea typeface="+mn-ea"/>
              <a:cs typeface="+mn-cs"/>
            </a:rPr>
            <a:t>おり</a:t>
          </a:r>
          <a:r>
            <a:rPr lang="ja-JP" altLang="ja-JP" sz="1600">
              <a:solidFill>
                <a:sysClr val="windowText" lastClr="000000"/>
              </a:solidFill>
              <a:effectLst/>
              <a:latin typeface="+mn-lt"/>
              <a:ea typeface="+mn-ea"/>
              <a:cs typeface="+mn-cs"/>
            </a:rPr>
            <a:t>、</a:t>
          </a:r>
          <a:r>
            <a:rPr kumimoji="1" lang="ja-JP" altLang="ja-JP" sz="1600">
              <a:solidFill>
                <a:sysClr val="windowText" lastClr="000000"/>
              </a:solidFill>
              <a:effectLst/>
              <a:latin typeface="+mn-lt"/>
              <a:ea typeface="+mn-ea"/>
              <a:cs typeface="+mn-cs"/>
            </a:rPr>
            <a:t>地方債残高</a:t>
          </a:r>
          <a:r>
            <a:rPr kumimoji="1" lang="ja-JP" altLang="en-US" sz="1600">
              <a:solidFill>
                <a:sysClr val="windowText" lastClr="000000"/>
              </a:solidFill>
              <a:effectLst/>
              <a:latin typeface="+mn-lt"/>
              <a:ea typeface="+mn-ea"/>
              <a:cs typeface="+mn-cs"/>
            </a:rPr>
            <a:t>については減少傾向にある。しかしながら、今後、公共施設の建替え等により地方債残高の増加が見込まれる</a:t>
          </a:r>
          <a:r>
            <a:rPr kumimoji="1" lang="ja-JP" altLang="ja-JP" sz="1600">
              <a:solidFill>
                <a:sysClr val="windowText" lastClr="000000"/>
              </a:solidFill>
              <a:effectLst/>
              <a:latin typeface="+mn-lt"/>
              <a:ea typeface="+mn-ea"/>
              <a:cs typeface="+mn-cs"/>
            </a:rPr>
            <a:t>。</a:t>
          </a:r>
          <a:endParaRPr kumimoji="1" lang="en-US" altLang="ja-JP" sz="1600">
            <a:solidFill>
              <a:sysClr val="windowText" lastClr="000000"/>
            </a:solidFill>
            <a:effectLst/>
            <a:latin typeface="+mn-lt"/>
            <a:ea typeface="+mn-ea"/>
            <a:cs typeface="+mn-cs"/>
          </a:endParaRPr>
        </a:p>
        <a:p>
          <a:pPr eaLnBrk="1" fontAlgn="auto" latinLnBrk="0" hangingPunct="1"/>
          <a:r>
            <a:rPr kumimoji="1" lang="ja-JP" altLang="en-US" sz="1600">
              <a:solidFill>
                <a:sysClr val="windowText" lastClr="000000"/>
              </a:solidFill>
              <a:effectLst/>
              <a:latin typeface="+mn-lt"/>
              <a:ea typeface="+mn-ea"/>
              <a:cs typeface="+mn-cs"/>
            </a:rPr>
            <a:t>　引き続き、元利償還金が財政運営の負担とならないように、財政的に有利な起債を活用する。</a:t>
          </a:r>
          <a:endParaRPr kumimoji="1" lang="en-US" altLang="ja-JP" sz="1600">
            <a:solidFill>
              <a:sysClr val="windowText" lastClr="000000"/>
            </a:solidFill>
            <a:effectLst/>
            <a:latin typeface="+mn-lt"/>
            <a:ea typeface="+mn-ea"/>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高知県馬路村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600">
              <a:solidFill>
                <a:sysClr val="windowText" lastClr="000000"/>
              </a:solidFill>
              <a:effectLst/>
              <a:latin typeface="+mn-lt"/>
              <a:ea typeface="+mn-ea"/>
              <a:cs typeface="+mn-cs"/>
            </a:rPr>
            <a:t>　近年、交付税額の減少による不足財源の確保のため、交付税措置の有利な起債の発行等を行って</a:t>
          </a:r>
          <a:r>
            <a:rPr kumimoji="1" lang="ja-JP" altLang="en-US" sz="1600">
              <a:solidFill>
                <a:sysClr val="windowText" lastClr="000000"/>
              </a:solidFill>
              <a:effectLst/>
              <a:latin typeface="+mn-lt"/>
              <a:ea typeface="+mn-ea"/>
              <a:cs typeface="+mn-cs"/>
            </a:rPr>
            <a:t>いる。</a:t>
          </a:r>
          <a:r>
            <a:rPr kumimoji="1" lang="ja-JP" altLang="ja-JP" sz="1600">
              <a:solidFill>
                <a:sysClr val="windowText" lastClr="000000"/>
              </a:solidFill>
              <a:effectLst/>
              <a:latin typeface="+mn-lt"/>
              <a:ea typeface="+mn-ea"/>
              <a:cs typeface="+mn-cs"/>
            </a:rPr>
            <a:t>地方債残高</a:t>
          </a:r>
          <a:r>
            <a:rPr kumimoji="1" lang="ja-JP" altLang="en-US" sz="1600">
              <a:solidFill>
                <a:sysClr val="windowText" lastClr="000000"/>
              </a:solidFill>
              <a:effectLst/>
              <a:latin typeface="+mn-lt"/>
              <a:ea typeface="+mn-ea"/>
              <a:cs typeface="+mn-cs"/>
            </a:rPr>
            <a:t>は減少しているが</a:t>
          </a:r>
          <a:r>
            <a:rPr kumimoji="1" lang="ja-JP" altLang="ja-JP" sz="1600">
              <a:solidFill>
                <a:sysClr val="windowText" lastClr="000000"/>
              </a:solidFill>
              <a:effectLst/>
              <a:latin typeface="+mn-lt"/>
              <a:ea typeface="+mn-ea"/>
              <a:cs typeface="+mn-cs"/>
            </a:rPr>
            <a:t>、今後</a:t>
          </a:r>
          <a:r>
            <a:rPr kumimoji="1" lang="ja-JP" altLang="en-US" sz="1600">
              <a:solidFill>
                <a:sysClr val="windowText" lastClr="000000"/>
              </a:solidFill>
              <a:effectLst/>
              <a:latin typeface="+mn-lt"/>
              <a:ea typeface="+mn-ea"/>
              <a:cs typeface="+mn-cs"/>
            </a:rPr>
            <a:t>、公共施設の建替え等の財政需要に伴い、起債残高及び</a:t>
          </a:r>
          <a:r>
            <a:rPr kumimoji="1" lang="ja-JP" altLang="ja-JP" sz="1600">
              <a:solidFill>
                <a:sysClr val="windowText" lastClr="000000"/>
              </a:solidFill>
              <a:effectLst/>
              <a:latin typeface="+mn-lt"/>
              <a:ea typeface="+mn-ea"/>
              <a:cs typeface="+mn-cs"/>
            </a:rPr>
            <a:t>公債費の増加が見込まれる。</a:t>
          </a:r>
          <a:r>
            <a:rPr kumimoji="1" lang="ja-JP" altLang="en-US" sz="1600">
              <a:solidFill>
                <a:sysClr val="windowText" lastClr="000000"/>
              </a:solidFill>
              <a:effectLst/>
              <a:latin typeface="+mn-lt"/>
              <a:ea typeface="+mn-ea"/>
              <a:cs typeface="+mn-cs"/>
            </a:rPr>
            <a:t>それにより</a:t>
          </a:r>
          <a:r>
            <a:rPr kumimoji="1" lang="ja-JP" altLang="ja-JP" sz="1600">
              <a:solidFill>
                <a:sysClr val="windowText" lastClr="000000"/>
              </a:solidFill>
              <a:effectLst/>
              <a:latin typeface="+mn-lt"/>
              <a:ea typeface="+mn-ea"/>
              <a:cs typeface="+mn-cs"/>
            </a:rPr>
            <a:t>、基金の取崩し額の増加も予想され、将来負担比率</a:t>
          </a:r>
          <a:r>
            <a:rPr kumimoji="1" lang="ja-JP" altLang="en-US" sz="1600">
              <a:solidFill>
                <a:sysClr val="windowText" lastClr="000000"/>
              </a:solidFill>
              <a:effectLst/>
              <a:latin typeface="+mn-lt"/>
              <a:ea typeface="+mn-ea"/>
              <a:cs typeface="+mn-cs"/>
            </a:rPr>
            <a:t>についても高まること</a:t>
          </a:r>
          <a:r>
            <a:rPr kumimoji="1" lang="ja-JP" altLang="ja-JP" sz="1600">
              <a:solidFill>
                <a:sysClr val="windowText" lastClr="000000"/>
              </a:solidFill>
              <a:effectLst/>
              <a:latin typeface="+mn-lt"/>
              <a:ea typeface="+mn-ea"/>
              <a:cs typeface="+mn-cs"/>
            </a:rPr>
            <a:t>が懸念される。</a:t>
          </a:r>
          <a:endParaRPr lang="ja-JP" altLang="ja-JP" sz="1600">
            <a:solidFill>
              <a:sysClr val="windowText" lastClr="000000"/>
            </a:solidFill>
            <a:effectLst/>
          </a:endParaRPr>
        </a:p>
        <a:p>
          <a:pPr eaLnBrk="1" fontAlgn="auto" latinLnBrk="0" hangingPunct="1"/>
          <a:r>
            <a:rPr kumimoji="1" lang="ja-JP" altLang="ja-JP" sz="1600">
              <a:solidFill>
                <a:sysClr val="windowText" lastClr="000000"/>
              </a:solidFill>
              <a:effectLst/>
              <a:latin typeface="+mn-lt"/>
              <a:ea typeface="+mn-ea"/>
              <a:cs typeface="+mn-cs"/>
            </a:rPr>
            <a:t>　今後、事業の見直しや地方債発行額の上限枠の設定などに取組み公債費の削減に努める。</a:t>
          </a:r>
          <a:endParaRPr lang="ja-JP" altLang="ja-JP" sz="1600">
            <a:solidFill>
              <a:sysClr val="windowText" lastClr="000000"/>
            </a:solidFill>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高知県馬路村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基金全体として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20,104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千円の増額となった。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増額の要因としては、ふるさと納税額の増によるふるさと応援基金の増加、公共施設建替えのために施設等整備基金を増加したものである。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一方、交付税の大幅な減額に伴い財源不足が生じたため、財政調整基金</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52,400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千円を取り崩して対応せざるを得ない状況であった。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普通交付税が大幅に減少したことで、Ｈ</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年度当初予算で財政調整基金</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53,497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千円と減債基金</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100,000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千円、Ｈ</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年度当初予算では財政調整基金</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74,073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千円と減債基金</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100,000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を取崩ししなければ予算が組めない状況である。財政調整基金と減債基金については、今後の予算編成に支障をきたさないためにも、現状の残高を維持していかなければならない。特定目的基金については、Ｈ</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年度に公共施設の建替えで施設等整備基金を大きく取崩しする予定をしており、他の特定目的基金については目的に合わせて、財政全体のバランスを見ながら活用する。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ふるさとづくり基金：多様な歴史、伝統、文化、産業等を活かし、独創的、個性的な地域づくりを推進するための基金</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施設等整備基金：公共施設の老朽化に伴いＨ</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年度に建替えを計画しており、計画的な積立てにより増加</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ふるさと応援基金：ふるさと納税額の増に伴い、積立てが増加</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農業振興基金：本村の基幹産業である農業振興に対して、計画的に取り崩しを行う。</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施設等整備基金：Ｈ</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年度に実施する公共施設の建替え時に取り崩しを予定。</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ふるさと応援基金：ふるさと納税時に指定された目的を実現するための事業に対して活用する。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普通交付税特別枠の廃止の影響による財源不足を補うため、</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52,400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千円を取崩し。</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決算余剰金を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43,555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千円積立て。</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今後も地方交付税の見通しが厳しく、財政調整基金の取崩しによって収支均等を図らざるを得ない。</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償還のため</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50,000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千円を取崩したことによる減少。</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今後、公共施設の建替えやインフラ等の老朽化により財政需要が見込まれ、Ｈ</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36</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年には公債費がピークを迎えるため、それに備えて計画的に積立てを行う予定。</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0" name="正方形/長方形 9"/>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高知県馬路村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904
902
165.48
2,468,748
2,343,225
99,632
995,098
2,258,019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8" name="テキスト ボックス 37"/>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9" name="テキスト ボックス 38"/>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0" name="テキスト ボックス 39"/>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1" name="テキスト ボックス 40"/>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4" name="正方形/長方形 4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有形固定資産減価償却率は類似団体より低く、平成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年度に策定した公共施設等総合管理計画に基づき施設の維持管理を適切に進めている。</a:t>
          </a:r>
        </a:p>
      </xdr:txBody>
    </xdr:sp>
    <xdr:clientData/>
  </xdr:twoCellAnchor>
  <xdr:oneCellAnchor>
    <xdr:from>
      <xdr:col>4</xdr:col>
      <xdr:colOff>174625</xdr:colOff>
      <xdr:row>23</xdr:row>
      <xdr:rowOff>47625</xdr:rowOff>
    </xdr:from>
    <xdr:ext cx="349839" cy="225703"/>
    <xdr:sp macro="" textlink="">
      <xdr:nvSpPr>
        <xdr:cNvPr id="55" name="テキスト ボックス 54"/>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7" name="テキスト ボックス 56"/>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8" name="直線コネクタ 57"/>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9" name="テキスト ボックス 58"/>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0" name="直線コネクタ 59"/>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1" name="テキスト ボックス 60"/>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2" name="直線コネクタ 61"/>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3" name="テキスト ボックス 62"/>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4" name="直線コネクタ 63"/>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5" name="テキスト ボックス 64"/>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6" name="直線コネクタ 65"/>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7" name="テキスト ボックス 66"/>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29633</xdr:rowOff>
    </xdr:from>
    <xdr:to>
      <xdr:col>23</xdr:col>
      <xdr:colOff>85090</xdr:colOff>
      <xdr:row>33</xdr:row>
      <xdr:rowOff>96096</xdr:rowOff>
    </xdr:to>
    <xdr:cxnSp macro="">
      <xdr:nvCxnSpPr>
        <xdr:cNvPr id="71" name="直線コネクタ 70"/>
        <xdr:cNvCxnSpPr/>
      </xdr:nvCxnSpPr>
      <xdr:spPr>
        <a:xfrm flipV="1">
          <a:off x="4760595" y="5258858"/>
          <a:ext cx="1270" cy="1266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99923</xdr:rowOff>
    </xdr:from>
    <xdr:ext cx="405111" cy="259045"/>
    <xdr:sp macro="" textlink="">
      <xdr:nvSpPr>
        <xdr:cNvPr id="72" name="有形固定資産減価償却率最小値テキスト"/>
        <xdr:cNvSpPr txBox="1"/>
      </xdr:nvSpPr>
      <xdr:spPr>
        <a:xfrm>
          <a:off x="4813300" y="6529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96096</xdr:rowOff>
    </xdr:from>
    <xdr:to>
      <xdr:col>23</xdr:col>
      <xdr:colOff>174625</xdr:colOff>
      <xdr:row>33</xdr:row>
      <xdr:rowOff>96096</xdr:rowOff>
    </xdr:to>
    <xdr:cxnSp macro="">
      <xdr:nvCxnSpPr>
        <xdr:cNvPr id="73" name="直線コネクタ 72"/>
        <xdr:cNvCxnSpPr/>
      </xdr:nvCxnSpPr>
      <xdr:spPr>
        <a:xfrm>
          <a:off x="4673600" y="6525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147760</xdr:rowOff>
    </xdr:from>
    <xdr:ext cx="405111" cy="259045"/>
    <xdr:sp macro="" textlink="">
      <xdr:nvSpPr>
        <xdr:cNvPr id="74" name="有形固定資産減価償却率最大値テキスト"/>
        <xdr:cNvSpPr txBox="1"/>
      </xdr:nvSpPr>
      <xdr:spPr>
        <a:xfrm>
          <a:off x="4813300" y="5034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29633</xdr:rowOff>
    </xdr:from>
    <xdr:to>
      <xdr:col>23</xdr:col>
      <xdr:colOff>174625</xdr:colOff>
      <xdr:row>26</xdr:row>
      <xdr:rowOff>29633</xdr:rowOff>
    </xdr:to>
    <xdr:cxnSp macro="">
      <xdr:nvCxnSpPr>
        <xdr:cNvPr id="75" name="直線コネクタ 74"/>
        <xdr:cNvCxnSpPr/>
      </xdr:nvCxnSpPr>
      <xdr:spPr>
        <a:xfrm>
          <a:off x="4673600" y="5258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146914</xdr:rowOff>
    </xdr:from>
    <xdr:ext cx="405111" cy="259045"/>
    <xdr:sp macro="" textlink="">
      <xdr:nvSpPr>
        <xdr:cNvPr id="76" name="有形固定資産減価償却率平均値テキスト"/>
        <xdr:cNvSpPr txBox="1"/>
      </xdr:nvSpPr>
      <xdr:spPr>
        <a:xfrm>
          <a:off x="4813300" y="57190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168487</xdr:rowOff>
    </xdr:from>
    <xdr:to>
      <xdr:col>23</xdr:col>
      <xdr:colOff>136525</xdr:colOff>
      <xdr:row>29</xdr:row>
      <xdr:rowOff>98637</xdr:rowOff>
    </xdr:to>
    <xdr:sp macro="" textlink="">
      <xdr:nvSpPr>
        <xdr:cNvPr id="77" name="フローチャート: 判断 76"/>
        <xdr:cNvSpPr/>
      </xdr:nvSpPr>
      <xdr:spPr>
        <a:xfrm>
          <a:off x="4711700" y="574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11430</xdr:rowOff>
    </xdr:from>
    <xdr:to>
      <xdr:col>19</xdr:col>
      <xdr:colOff>187325</xdr:colOff>
      <xdr:row>29</xdr:row>
      <xdr:rowOff>113030</xdr:rowOff>
    </xdr:to>
    <xdr:sp macro="" textlink="">
      <xdr:nvSpPr>
        <xdr:cNvPr id="78" name="フローチャート: 判断 77"/>
        <xdr:cNvSpPr/>
      </xdr:nvSpPr>
      <xdr:spPr>
        <a:xfrm>
          <a:off x="4000500" y="5755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29422</xdr:rowOff>
    </xdr:from>
    <xdr:to>
      <xdr:col>15</xdr:col>
      <xdr:colOff>187325</xdr:colOff>
      <xdr:row>29</xdr:row>
      <xdr:rowOff>131022</xdr:rowOff>
    </xdr:to>
    <xdr:sp macro="" textlink="">
      <xdr:nvSpPr>
        <xdr:cNvPr id="79" name="フローチャート: 判断 78"/>
        <xdr:cNvSpPr/>
      </xdr:nvSpPr>
      <xdr:spPr>
        <a:xfrm>
          <a:off x="3238500" y="577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43815</xdr:rowOff>
    </xdr:from>
    <xdr:to>
      <xdr:col>19</xdr:col>
      <xdr:colOff>187325</xdr:colOff>
      <xdr:row>29</xdr:row>
      <xdr:rowOff>145415</xdr:rowOff>
    </xdr:to>
    <xdr:sp macro="" textlink="">
      <xdr:nvSpPr>
        <xdr:cNvPr id="85" name="楕円 84"/>
        <xdr:cNvSpPr/>
      </xdr:nvSpPr>
      <xdr:spPr>
        <a:xfrm>
          <a:off x="4000500" y="578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16298</xdr:rowOff>
    </xdr:from>
    <xdr:to>
      <xdr:col>15</xdr:col>
      <xdr:colOff>187325</xdr:colOff>
      <xdr:row>30</xdr:row>
      <xdr:rowOff>117898</xdr:rowOff>
    </xdr:to>
    <xdr:sp macro="" textlink="">
      <xdr:nvSpPr>
        <xdr:cNvPr id="86" name="楕円 85"/>
        <xdr:cNvSpPr/>
      </xdr:nvSpPr>
      <xdr:spPr>
        <a:xfrm>
          <a:off x="3238500" y="5931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94615</xdr:rowOff>
    </xdr:from>
    <xdr:to>
      <xdr:col>19</xdr:col>
      <xdr:colOff>136525</xdr:colOff>
      <xdr:row>30</xdr:row>
      <xdr:rowOff>67098</xdr:rowOff>
    </xdr:to>
    <xdr:cxnSp macro="">
      <xdr:nvCxnSpPr>
        <xdr:cNvPr id="87" name="直線コネクタ 86"/>
        <xdr:cNvCxnSpPr/>
      </xdr:nvCxnSpPr>
      <xdr:spPr>
        <a:xfrm flipV="1">
          <a:off x="3289300" y="5838190"/>
          <a:ext cx="762000" cy="143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129557</xdr:rowOff>
    </xdr:from>
    <xdr:ext cx="405111" cy="259045"/>
    <xdr:sp macro="" textlink="">
      <xdr:nvSpPr>
        <xdr:cNvPr id="88" name="n_1aveValue有形固定資産減価償却率"/>
        <xdr:cNvSpPr txBox="1"/>
      </xdr:nvSpPr>
      <xdr:spPr>
        <a:xfrm>
          <a:off x="3836044" y="5530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147549</xdr:rowOff>
    </xdr:from>
    <xdr:ext cx="405111" cy="259045"/>
    <xdr:sp macro="" textlink="">
      <xdr:nvSpPr>
        <xdr:cNvPr id="89" name="n_2aveValue有形固定資産減価償却率"/>
        <xdr:cNvSpPr txBox="1"/>
      </xdr:nvSpPr>
      <xdr:spPr>
        <a:xfrm>
          <a:off x="3086744" y="5548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136542</xdr:rowOff>
    </xdr:from>
    <xdr:ext cx="405111" cy="259045"/>
    <xdr:sp macro="" textlink="">
      <xdr:nvSpPr>
        <xdr:cNvPr id="90" name="n_1mainValue有形固定資産減価償却率"/>
        <xdr:cNvSpPr txBox="1"/>
      </xdr:nvSpPr>
      <xdr:spPr>
        <a:xfrm>
          <a:off x="3836044" y="5880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109025</xdr:rowOff>
    </xdr:from>
    <xdr:ext cx="405111" cy="259045"/>
    <xdr:sp macro="" textlink="">
      <xdr:nvSpPr>
        <xdr:cNvPr id="91" name="n_2mainValue有形固定資産減価償却率"/>
        <xdr:cNvSpPr txBox="1"/>
      </xdr:nvSpPr>
      <xdr:spPr>
        <a:xfrm>
          <a:off x="3086744" y="6024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3" name="正方形/長方形 92"/>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4" name="正方形/長方形 93"/>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事業実施にあたり、交付税措置のある有利な地方債を有効に活用していることで、</a:t>
          </a:r>
          <a:r>
            <a:rPr kumimoji="1" lang="ja-JP" altLang="en-US" sz="1100">
              <a:latin typeface="ＭＳ Ｐゴシック" panose="020B0600070205080204" pitchFamily="50" charset="-128"/>
              <a:ea typeface="ＭＳ Ｐゴシック" panose="020B0600070205080204" pitchFamily="50" charset="-128"/>
            </a:rPr>
            <a:t>債務償還可能年数は</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年で類似団体内平均値と比較しても同程度であり、債務償還能力は高い。</a:t>
          </a:r>
        </a:p>
      </xdr:txBody>
    </xdr:sp>
    <xdr:clientData/>
  </xdr:twoCellAnchor>
  <xdr:oneCellAnchor>
    <xdr:from>
      <xdr:col>57</xdr:col>
      <xdr:colOff>111125</xdr:colOff>
      <xdr:row>23</xdr:row>
      <xdr:rowOff>47625</xdr:rowOff>
    </xdr:from>
    <xdr:ext cx="349839" cy="225703"/>
    <xdr:sp macro="" textlink="">
      <xdr:nvSpPr>
        <xdr:cNvPr id="105" name="テキスト ボックス 104"/>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7" name="直線コネクタ 106"/>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8" name="テキスト ボックス 107"/>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9" name="直線コネクタ 108"/>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10" name="テキスト ボックス 109"/>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1" name="直線コネクタ 110"/>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12" name="テキスト ボックス 111"/>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3" name="直線コネクタ 112"/>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14" name="テキスト ボックス 113"/>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5" name="直線コネクタ 114"/>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27</xdr:row>
      <xdr:rowOff>75381</xdr:rowOff>
    </xdr:from>
    <xdr:ext cx="308097" cy="225703"/>
    <xdr:sp macro="" textlink="">
      <xdr:nvSpPr>
        <xdr:cNvPr id="116" name="テキスト ボックス 115"/>
        <xdr:cNvSpPr txBox="1"/>
      </xdr:nvSpPr>
      <xdr:spPr>
        <a:xfrm>
          <a:off x="10931403" y="547605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7" name="直線コネクタ 116"/>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8" name="テキスト ボックス 117"/>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9" name="直線コネクタ 11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0" name="テキスト ボックス 119"/>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1"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61232</xdr:rowOff>
    </xdr:from>
    <xdr:to>
      <xdr:col>76</xdr:col>
      <xdr:colOff>21589</xdr:colOff>
      <xdr:row>35</xdr:row>
      <xdr:rowOff>31297</xdr:rowOff>
    </xdr:to>
    <xdr:cxnSp macro="">
      <xdr:nvCxnSpPr>
        <xdr:cNvPr id="122" name="直線コネクタ 121"/>
        <xdr:cNvCxnSpPr/>
      </xdr:nvCxnSpPr>
      <xdr:spPr>
        <a:xfrm flipV="1">
          <a:off x="14793595" y="5461907"/>
          <a:ext cx="1269" cy="1341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3" name="債務償還可能年数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4" name="直線コネクタ 123"/>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7909</xdr:rowOff>
    </xdr:from>
    <xdr:ext cx="340478" cy="259045"/>
    <xdr:sp macro="" textlink="">
      <xdr:nvSpPr>
        <xdr:cNvPr id="125" name="債務償還可能年数最大値テキスト"/>
        <xdr:cNvSpPr txBox="1"/>
      </xdr:nvSpPr>
      <xdr:spPr>
        <a:xfrm>
          <a:off x="14846300" y="52371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61232</xdr:rowOff>
    </xdr:from>
    <xdr:to>
      <xdr:col>76</xdr:col>
      <xdr:colOff>111125</xdr:colOff>
      <xdr:row>27</xdr:row>
      <xdr:rowOff>61232</xdr:rowOff>
    </xdr:to>
    <xdr:cxnSp macro="">
      <xdr:nvCxnSpPr>
        <xdr:cNvPr id="126" name="直線コネクタ 125"/>
        <xdr:cNvCxnSpPr/>
      </xdr:nvCxnSpPr>
      <xdr:spPr>
        <a:xfrm>
          <a:off x="14706600" y="546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32</xdr:row>
      <xdr:rowOff>87738</xdr:rowOff>
    </xdr:from>
    <xdr:ext cx="340478" cy="259045"/>
    <xdr:sp macro="" textlink="">
      <xdr:nvSpPr>
        <xdr:cNvPr id="127" name="債務償還可能年数平均値テキスト"/>
        <xdr:cNvSpPr txBox="1"/>
      </xdr:nvSpPr>
      <xdr:spPr>
        <a:xfrm>
          <a:off x="14846300" y="6345663"/>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109311</xdr:rowOff>
    </xdr:from>
    <xdr:to>
      <xdr:col>76</xdr:col>
      <xdr:colOff>73025</xdr:colOff>
      <xdr:row>33</xdr:row>
      <xdr:rowOff>39461</xdr:rowOff>
    </xdr:to>
    <xdr:sp macro="" textlink="">
      <xdr:nvSpPr>
        <xdr:cNvPr id="128" name="フローチャート: 判断 127"/>
        <xdr:cNvSpPr/>
      </xdr:nvSpPr>
      <xdr:spPr>
        <a:xfrm>
          <a:off x="14744700" y="636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47625</xdr:rowOff>
    </xdr:from>
    <xdr:to>
      <xdr:col>76</xdr:col>
      <xdr:colOff>73025</xdr:colOff>
      <xdr:row>32</xdr:row>
      <xdr:rowOff>149225</xdr:rowOff>
    </xdr:to>
    <xdr:sp macro="" textlink="">
      <xdr:nvSpPr>
        <xdr:cNvPr id="134" name="楕円 133"/>
        <xdr:cNvSpPr/>
      </xdr:nvSpPr>
      <xdr:spPr>
        <a:xfrm>
          <a:off x="14744700" y="630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70502</xdr:rowOff>
    </xdr:from>
    <xdr:ext cx="340478" cy="259045"/>
    <xdr:sp macro="" textlink="">
      <xdr:nvSpPr>
        <xdr:cNvPr id="135" name="債務償還可能年数該当値テキスト"/>
        <xdr:cNvSpPr txBox="1"/>
      </xdr:nvSpPr>
      <xdr:spPr>
        <a:xfrm>
          <a:off x="14846300" y="61569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6" name="正方形/長方形 13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7" name="正方形/長方形 13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8" name="テキスト ボックス 13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9" name="テキスト ボックス 13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0" name="テキスト ボックス 13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1" name="テキスト ボックス 14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高知県馬路村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904
902
165.48
2,468,748
2,343,225
99,632
995,098
2,258,019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118110</xdr:rowOff>
    </xdr:from>
    <xdr:to>
      <xdr:col>24</xdr:col>
      <xdr:colOff>62865</xdr:colOff>
      <xdr:row>41</xdr:row>
      <xdr:rowOff>57150</xdr:rowOff>
    </xdr:to>
    <xdr:cxnSp macro="">
      <xdr:nvCxnSpPr>
        <xdr:cNvPr id="56" name="直線コネクタ 55"/>
        <xdr:cNvCxnSpPr/>
      </xdr:nvCxnSpPr>
      <xdr:spPr>
        <a:xfrm flipV="1">
          <a:off x="4634865" y="577596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60977</xdr:rowOff>
    </xdr:from>
    <xdr:ext cx="405111" cy="259045"/>
    <xdr:sp macro="" textlink="">
      <xdr:nvSpPr>
        <xdr:cNvPr id="57" name="【道路】&#10;有形固定資産減価償却率最小値テキスト"/>
        <xdr:cNvSpPr txBox="1"/>
      </xdr:nvSpPr>
      <xdr:spPr>
        <a:xfrm>
          <a:off x="4673600"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57150</xdr:rowOff>
    </xdr:from>
    <xdr:to>
      <xdr:col>24</xdr:col>
      <xdr:colOff>152400</xdr:colOff>
      <xdr:row>41</xdr:row>
      <xdr:rowOff>57150</xdr:rowOff>
    </xdr:to>
    <xdr:cxnSp macro="">
      <xdr:nvCxnSpPr>
        <xdr:cNvPr id="58" name="直線コネクタ 57"/>
        <xdr:cNvCxnSpPr/>
      </xdr:nvCxnSpPr>
      <xdr:spPr>
        <a:xfrm>
          <a:off x="4546600" y="708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64787</xdr:rowOff>
    </xdr:from>
    <xdr:ext cx="405111" cy="259045"/>
    <xdr:sp macro="" textlink="">
      <xdr:nvSpPr>
        <xdr:cNvPr id="59" name="【道路】&#10;有形固定資産減価償却率最大値テキスト"/>
        <xdr:cNvSpPr txBox="1"/>
      </xdr:nvSpPr>
      <xdr:spPr>
        <a:xfrm>
          <a:off x="4673600" y="555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118110</xdr:rowOff>
    </xdr:from>
    <xdr:to>
      <xdr:col>24</xdr:col>
      <xdr:colOff>152400</xdr:colOff>
      <xdr:row>33</xdr:row>
      <xdr:rowOff>118110</xdr:rowOff>
    </xdr:to>
    <xdr:cxnSp macro="">
      <xdr:nvCxnSpPr>
        <xdr:cNvPr id="60" name="直線コネクタ 59"/>
        <xdr:cNvCxnSpPr/>
      </xdr:nvCxnSpPr>
      <xdr:spPr>
        <a:xfrm>
          <a:off x="4546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125747</xdr:rowOff>
    </xdr:from>
    <xdr:ext cx="405111" cy="259045"/>
    <xdr:sp macro="" textlink="">
      <xdr:nvSpPr>
        <xdr:cNvPr id="61" name="【道路】&#10;有形固定資産減価償却率平均値テキスト"/>
        <xdr:cNvSpPr txBox="1"/>
      </xdr:nvSpPr>
      <xdr:spPr>
        <a:xfrm>
          <a:off x="4673600" y="646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147320</xdr:rowOff>
    </xdr:from>
    <xdr:to>
      <xdr:col>24</xdr:col>
      <xdr:colOff>114300</xdr:colOff>
      <xdr:row>38</xdr:row>
      <xdr:rowOff>77470</xdr:rowOff>
    </xdr:to>
    <xdr:sp macro="" textlink="">
      <xdr:nvSpPr>
        <xdr:cNvPr id="62" name="フローチャート: 判断 61"/>
        <xdr:cNvSpPr/>
      </xdr:nvSpPr>
      <xdr:spPr>
        <a:xfrm>
          <a:off x="45847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132080</xdr:rowOff>
    </xdr:from>
    <xdr:to>
      <xdr:col>20</xdr:col>
      <xdr:colOff>38100</xdr:colOff>
      <xdr:row>38</xdr:row>
      <xdr:rowOff>62230</xdr:rowOff>
    </xdr:to>
    <xdr:sp macro="" textlink="">
      <xdr:nvSpPr>
        <xdr:cNvPr id="63" name="フローチャート: 判断 62"/>
        <xdr:cNvSpPr/>
      </xdr:nvSpPr>
      <xdr:spPr>
        <a:xfrm>
          <a:off x="3746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156845</xdr:rowOff>
    </xdr:from>
    <xdr:to>
      <xdr:col>15</xdr:col>
      <xdr:colOff>101600</xdr:colOff>
      <xdr:row>38</xdr:row>
      <xdr:rowOff>86995</xdr:rowOff>
    </xdr:to>
    <xdr:sp macro="" textlink="">
      <xdr:nvSpPr>
        <xdr:cNvPr id="64" name="フローチャート: 判断 63"/>
        <xdr:cNvSpPr/>
      </xdr:nvSpPr>
      <xdr:spPr>
        <a:xfrm>
          <a:off x="2857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133985</xdr:rowOff>
    </xdr:from>
    <xdr:to>
      <xdr:col>20</xdr:col>
      <xdr:colOff>38100</xdr:colOff>
      <xdr:row>38</xdr:row>
      <xdr:rowOff>64135</xdr:rowOff>
    </xdr:to>
    <xdr:sp macro="" textlink="">
      <xdr:nvSpPr>
        <xdr:cNvPr id="70" name="楕円 69"/>
        <xdr:cNvSpPr/>
      </xdr:nvSpPr>
      <xdr:spPr>
        <a:xfrm>
          <a:off x="3746500" y="647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27305</xdr:rowOff>
    </xdr:from>
    <xdr:to>
      <xdr:col>15</xdr:col>
      <xdr:colOff>101600</xdr:colOff>
      <xdr:row>39</xdr:row>
      <xdr:rowOff>128905</xdr:rowOff>
    </xdr:to>
    <xdr:sp macro="" textlink="">
      <xdr:nvSpPr>
        <xdr:cNvPr id="71" name="楕円 70"/>
        <xdr:cNvSpPr/>
      </xdr:nvSpPr>
      <xdr:spPr>
        <a:xfrm>
          <a:off x="2857500" y="671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13335</xdr:rowOff>
    </xdr:from>
    <xdr:to>
      <xdr:col>19</xdr:col>
      <xdr:colOff>177800</xdr:colOff>
      <xdr:row>39</xdr:row>
      <xdr:rowOff>78105</xdr:rowOff>
    </xdr:to>
    <xdr:cxnSp macro="">
      <xdr:nvCxnSpPr>
        <xdr:cNvPr id="72" name="直線コネクタ 71"/>
        <xdr:cNvCxnSpPr/>
      </xdr:nvCxnSpPr>
      <xdr:spPr>
        <a:xfrm flipV="1">
          <a:off x="2908300" y="6528435"/>
          <a:ext cx="8890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78757</xdr:rowOff>
    </xdr:from>
    <xdr:ext cx="405111" cy="259045"/>
    <xdr:sp macro="" textlink="">
      <xdr:nvSpPr>
        <xdr:cNvPr id="73" name="n_1aveValue【道路】&#10;有形固定資産減価償却率"/>
        <xdr:cNvSpPr txBox="1"/>
      </xdr:nvSpPr>
      <xdr:spPr>
        <a:xfrm>
          <a:off x="3582044" y="625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103522</xdr:rowOff>
    </xdr:from>
    <xdr:ext cx="405111" cy="259045"/>
    <xdr:sp macro="" textlink="">
      <xdr:nvSpPr>
        <xdr:cNvPr id="74" name="n_2aveValue【道路】&#10;有形固定資産減価償却率"/>
        <xdr:cNvSpPr txBox="1"/>
      </xdr:nvSpPr>
      <xdr:spPr>
        <a:xfrm>
          <a:off x="2705744" y="627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55262</xdr:rowOff>
    </xdr:from>
    <xdr:ext cx="405111" cy="259045"/>
    <xdr:sp macro="" textlink="">
      <xdr:nvSpPr>
        <xdr:cNvPr id="75" name="n_1mainValue【道路】&#10;有形固定資産減価償却率"/>
        <xdr:cNvSpPr txBox="1"/>
      </xdr:nvSpPr>
      <xdr:spPr>
        <a:xfrm>
          <a:off x="3582044" y="657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120032</xdr:rowOff>
    </xdr:from>
    <xdr:ext cx="405111" cy="259045"/>
    <xdr:sp macro="" textlink="">
      <xdr:nvSpPr>
        <xdr:cNvPr id="76" name="n_2mainValue【道路】&#10;有形固定資産減価償却率"/>
        <xdr:cNvSpPr txBox="1"/>
      </xdr:nvSpPr>
      <xdr:spPr>
        <a:xfrm>
          <a:off x="2705744" y="6806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7" name="直線コネクタ 86"/>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8" name="テキスト ボックス 87"/>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9" name="直線コネクタ 88"/>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0" name="テキスト ボックス 89"/>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1" name="直線コネクタ 9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2" name="テキスト ボックス 91"/>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3" name="直線コネクタ 92"/>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94" name="テキスト ボックス 93"/>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5" name="直線コネクタ 94"/>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96" name="テキスト ボックス 95"/>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98" name="テキスト ボックス 97"/>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151566</xdr:rowOff>
    </xdr:from>
    <xdr:to>
      <xdr:col>54</xdr:col>
      <xdr:colOff>189865</xdr:colOff>
      <xdr:row>42</xdr:row>
      <xdr:rowOff>15499</xdr:rowOff>
    </xdr:to>
    <xdr:cxnSp macro="">
      <xdr:nvCxnSpPr>
        <xdr:cNvPr id="100" name="直線コネクタ 99"/>
        <xdr:cNvCxnSpPr/>
      </xdr:nvCxnSpPr>
      <xdr:spPr>
        <a:xfrm flipV="1">
          <a:off x="10476865" y="5809416"/>
          <a:ext cx="0" cy="1406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19326</xdr:rowOff>
    </xdr:from>
    <xdr:ext cx="534377" cy="259045"/>
    <xdr:sp macro="" textlink="">
      <xdr:nvSpPr>
        <xdr:cNvPr id="101" name="【道路】&#10;一人当たり延長最小値テキスト"/>
        <xdr:cNvSpPr txBox="1"/>
      </xdr:nvSpPr>
      <xdr:spPr>
        <a:xfrm>
          <a:off x="10515600" y="7220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15499</xdr:rowOff>
    </xdr:from>
    <xdr:to>
      <xdr:col>55</xdr:col>
      <xdr:colOff>88900</xdr:colOff>
      <xdr:row>42</xdr:row>
      <xdr:rowOff>15499</xdr:rowOff>
    </xdr:to>
    <xdr:cxnSp macro="">
      <xdr:nvCxnSpPr>
        <xdr:cNvPr id="102" name="直線コネクタ 101"/>
        <xdr:cNvCxnSpPr/>
      </xdr:nvCxnSpPr>
      <xdr:spPr>
        <a:xfrm>
          <a:off x="10388600" y="7216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98243</xdr:rowOff>
    </xdr:from>
    <xdr:ext cx="599010" cy="259045"/>
    <xdr:sp macro="" textlink="">
      <xdr:nvSpPr>
        <xdr:cNvPr id="103" name="【道路】&#10;一人当たり延長最大値テキスト"/>
        <xdr:cNvSpPr txBox="1"/>
      </xdr:nvSpPr>
      <xdr:spPr>
        <a:xfrm>
          <a:off x="10515600" y="5584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151566</xdr:rowOff>
    </xdr:from>
    <xdr:to>
      <xdr:col>55</xdr:col>
      <xdr:colOff>88900</xdr:colOff>
      <xdr:row>33</xdr:row>
      <xdr:rowOff>151566</xdr:rowOff>
    </xdr:to>
    <xdr:cxnSp macro="">
      <xdr:nvCxnSpPr>
        <xdr:cNvPr id="104" name="直線コネクタ 103"/>
        <xdr:cNvCxnSpPr/>
      </xdr:nvCxnSpPr>
      <xdr:spPr>
        <a:xfrm>
          <a:off x="10388600" y="5809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117003</xdr:rowOff>
    </xdr:from>
    <xdr:ext cx="599010" cy="259045"/>
    <xdr:sp macro="" textlink="">
      <xdr:nvSpPr>
        <xdr:cNvPr id="105" name="【道路】&#10;一人当たり延長平均値テキスト"/>
        <xdr:cNvSpPr txBox="1"/>
      </xdr:nvSpPr>
      <xdr:spPr>
        <a:xfrm>
          <a:off x="10515600" y="69750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138576</xdr:rowOff>
    </xdr:from>
    <xdr:to>
      <xdr:col>55</xdr:col>
      <xdr:colOff>50800</xdr:colOff>
      <xdr:row>41</xdr:row>
      <xdr:rowOff>68726</xdr:rowOff>
    </xdr:to>
    <xdr:sp macro="" textlink="">
      <xdr:nvSpPr>
        <xdr:cNvPr id="106" name="フローチャート: 判断 105"/>
        <xdr:cNvSpPr/>
      </xdr:nvSpPr>
      <xdr:spPr>
        <a:xfrm>
          <a:off x="10426700" y="699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168856</xdr:rowOff>
    </xdr:from>
    <xdr:to>
      <xdr:col>50</xdr:col>
      <xdr:colOff>165100</xdr:colOff>
      <xdr:row>41</xdr:row>
      <xdr:rowOff>99006</xdr:rowOff>
    </xdr:to>
    <xdr:sp macro="" textlink="">
      <xdr:nvSpPr>
        <xdr:cNvPr id="107" name="フローチャート: 判断 106"/>
        <xdr:cNvSpPr/>
      </xdr:nvSpPr>
      <xdr:spPr>
        <a:xfrm>
          <a:off x="9588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54341</xdr:rowOff>
    </xdr:from>
    <xdr:to>
      <xdr:col>46</xdr:col>
      <xdr:colOff>38100</xdr:colOff>
      <xdr:row>41</xdr:row>
      <xdr:rowOff>155941</xdr:rowOff>
    </xdr:to>
    <xdr:sp macro="" textlink="">
      <xdr:nvSpPr>
        <xdr:cNvPr id="108" name="フローチャート: 判断 107"/>
        <xdr:cNvSpPr/>
      </xdr:nvSpPr>
      <xdr:spPr>
        <a:xfrm>
          <a:off x="8699500" y="7083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26061</xdr:rowOff>
    </xdr:from>
    <xdr:to>
      <xdr:col>50</xdr:col>
      <xdr:colOff>165100</xdr:colOff>
      <xdr:row>41</xdr:row>
      <xdr:rowOff>127661</xdr:rowOff>
    </xdr:to>
    <xdr:sp macro="" textlink="">
      <xdr:nvSpPr>
        <xdr:cNvPr id="114" name="楕円 113"/>
        <xdr:cNvSpPr/>
      </xdr:nvSpPr>
      <xdr:spPr>
        <a:xfrm>
          <a:off x="9588500" y="7055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57883</xdr:rowOff>
    </xdr:from>
    <xdr:to>
      <xdr:col>46</xdr:col>
      <xdr:colOff>38100</xdr:colOff>
      <xdr:row>40</xdr:row>
      <xdr:rowOff>159483</xdr:rowOff>
    </xdr:to>
    <xdr:sp macro="" textlink="">
      <xdr:nvSpPr>
        <xdr:cNvPr id="115" name="楕円 114"/>
        <xdr:cNvSpPr/>
      </xdr:nvSpPr>
      <xdr:spPr>
        <a:xfrm>
          <a:off x="8699500" y="6915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108683</xdr:rowOff>
    </xdr:from>
    <xdr:to>
      <xdr:col>50</xdr:col>
      <xdr:colOff>114300</xdr:colOff>
      <xdr:row>41</xdr:row>
      <xdr:rowOff>76861</xdr:rowOff>
    </xdr:to>
    <xdr:cxnSp macro="">
      <xdr:nvCxnSpPr>
        <xdr:cNvPr id="116" name="直線コネクタ 115"/>
        <xdr:cNvCxnSpPr/>
      </xdr:nvCxnSpPr>
      <xdr:spPr>
        <a:xfrm>
          <a:off x="8750300" y="6966683"/>
          <a:ext cx="889000" cy="139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115533</xdr:rowOff>
    </xdr:from>
    <xdr:ext cx="534377" cy="259045"/>
    <xdr:sp macro="" textlink="">
      <xdr:nvSpPr>
        <xdr:cNvPr id="117" name="n_1aveValue【道路】&#10;一人当たり延長"/>
        <xdr:cNvSpPr txBox="1"/>
      </xdr:nvSpPr>
      <xdr:spPr>
        <a:xfrm>
          <a:off x="9359411" y="680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147068</xdr:rowOff>
    </xdr:from>
    <xdr:ext cx="534377" cy="259045"/>
    <xdr:sp macro="" textlink="">
      <xdr:nvSpPr>
        <xdr:cNvPr id="118" name="n_2aveValue【道路】&#10;一人当たり延長"/>
        <xdr:cNvSpPr txBox="1"/>
      </xdr:nvSpPr>
      <xdr:spPr>
        <a:xfrm>
          <a:off x="8483111" y="7176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118788</xdr:rowOff>
    </xdr:from>
    <xdr:ext cx="534377" cy="259045"/>
    <xdr:sp macro="" textlink="">
      <xdr:nvSpPr>
        <xdr:cNvPr id="119" name="n_1mainValue【道路】&#10;一人当たり延長"/>
        <xdr:cNvSpPr txBox="1"/>
      </xdr:nvSpPr>
      <xdr:spPr>
        <a:xfrm>
          <a:off x="9359411" y="7148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39</xdr:row>
      <xdr:rowOff>4560</xdr:rowOff>
    </xdr:from>
    <xdr:ext cx="599010" cy="259045"/>
    <xdr:sp macro="" textlink="">
      <xdr:nvSpPr>
        <xdr:cNvPr id="120" name="n_2mainValue【道路】&#10;一人当たり延長"/>
        <xdr:cNvSpPr txBox="1"/>
      </xdr:nvSpPr>
      <xdr:spPr>
        <a:xfrm>
          <a:off x="8450794" y="6691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9" name="テキスト ボックス 12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1" name="テキスト ボックス 130"/>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2" name="直線コネクタ 13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3" name="テキスト ボックス 132"/>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4" name="直線コネクタ 13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5" name="テキスト ボックス 13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6" name="直線コネクタ 13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7" name="テキスト ボックス 13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8" name="直線コネクタ 13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9" name="テキスト ボックス 13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0" name="直線コネクタ 13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1" name="テキスト ボックス 140"/>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2" name="直線コネクタ 14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3" name="テキスト ボックス 14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137160</xdr:rowOff>
    </xdr:from>
    <xdr:to>
      <xdr:col>24</xdr:col>
      <xdr:colOff>62865</xdr:colOff>
      <xdr:row>63</xdr:row>
      <xdr:rowOff>95250</xdr:rowOff>
    </xdr:to>
    <xdr:cxnSp macro="">
      <xdr:nvCxnSpPr>
        <xdr:cNvPr id="145" name="直線コネクタ 144"/>
        <xdr:cNvCxnSpPr/>
      </xdr:nvCxnSpPr>
      <xdr:spPr>
        <a:xfrm flipV="1">
          <a:off x="4634865" y="956691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99077</xdr:rowOff>
    </xdr:from>
    <xdr:ext cx="405111" cy="259045"/>
    <xdr:sp macro="" textlink="">
      <xdr:nvSpPr>
        <xdr:cNvPr id="146" name="【橋りょう・トンネル】&#10;有形固定資産減価償却率最小値テキスト"/>
        <xdr:cNvSpPr txBox="1"/>
      </xdr:nvSpPr>
      <xdr:spPr>
        <a:xfrm>
          <a:off x="46736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95250</xdr:rowOff>
    </xdr:from>
    <xdr:to>
      <xdr:col>24</xdr:col>
      <xdr:colOff>152400</xdr:colOff>
      <xdr:row>63</xdr:row>
      <xdr:rowOff>95250</xdr:rowOff>
    </xdr:to>
    <xdr:cxnSp macro="">
      <xdr:nvCxnSpPr>
        <xdr:cNvPr id="147" name="直線コネクタ 146"/>
        <xdr:cNvCxnSpPr/>
      </xdr:nvCxnSpPr>
      <xdr:spPr>
        <a:xfrm>
          <a:off x="4546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83837</xdr:rowOff>
    </xdr:from>
    <xdr:ext cx="405111" cy="259045"/>
    <xdr:sp macro="" textlink="">
      <xdr:nvSpPr>
        <xdr:cNvPr id="148" name="【橋りょう・トンネル】&#10;有形固定資産減価償却率最大値テキスト"/>
        <xdr:cNvSpPr txBox="1"/>
      </xdr:nvSpPr>
      <xdr:spPr>
        <a:xfrm>
          <a:off x="4673600" y="934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137160</xdr:rowOff>
    </xdr:from>
    <xdr:to>
      <xdr:col>24</xdr:col>
      <xdr:colOff>152400</xdr:colOff>
      <xdr:row>55</xdr:row>
      <xdr:rowOff>137160</xdr:rowOff>
    </xdr:to>
    <xdr:cxnSp macro="">
      <xdr:nvCxnSpPr>
        <xdr:cNvPr id="149" name="直線コネクタ 148"/>
        <xdr:cNvCxnSpPr/>
      </xdr:nvCxnSpPr>
      <xdr:spPr>
        <a:xfrm>
          <a:off x="4546600" y="956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76217</xdr:rowOff>
    </xdr:from>
    <xdr:ext cx="405111" cy="259045"/>
    <xdr:sp macro="" textlink="">
      <xdr:nvSpPr>
        <xdr:cNvPr id="150" name="【橋りょう・トンネル】&#10;有形固定資産減価償却率平均値テキスト"/>
        <xdr:cNvSpPr txBox="1"/>
      </xdr:nvSpPr>
      <xdr:spPr>
        <a:xfrm>
          <a:off x="4673600" y="10191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97790</xdr:rowOff>
    </xdr:from>
    <xdr:to>
      <xdr:col>24</xdr:col>
      <xdr:colOff>114300</xdr:colOff>
      <xdr:row>60</xdr:row>
      <xdr:rowOff>27940</xdr:rowOff>
    </xdr:to>
    <xdr:sp macro="" textlink="">
      <xdr:nvSpPr>
        <xdr:cNvPr id="151" name="フローチャート: 判断 150"/>
        <xdr:cNvSpPr/>
      </xdr:nvSpPr>
      <xdr:spPr>
        <a:xfrm>
          <a:off x="45847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2540</xdr:rowOff>
    </xdr:from>
    <xdr:to>
      <xdr:col>20</xdr:col>
      <xdr:colOff>38100</xdr:colOff>
      <xdr:row>60</xdr:row>
      <xdr:rowOff>104140</xdr:rowOff>
    </xdr:to>
    <xdr:sp macro="" textlink="">
      <xdr:nvSpPr>
        <xdr:cNvPr id="152" name="フローチャート: 判断 151"/>
        <xdr:cNvSpPr/>
      </xdr:nvSpPr>
      <xdr:spPr>
        <a:xfrm>
          <a:off x="3746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141605</xdr:rowOff>
    </xdr:from>
    <xdr:to>
      <xdr:col>15</xdr:col>
      <xdr:colOff>101600</xdr:colOff>
      <xdr:row>60</xdr:row>
      <xdr:rowOff>71755</xdr:rowOff>
    </xdr:to>
    <xdr:sp macro="" textlink="">
      <xdr:nvSpPr>
        <xdr:cNvPr id="153" name="フローチャート: 判断 152"/>
        <xdr:cNvSpPr/>
      </xdr:nvSpPr>
      <xdr:spPr>
        <a:xfrm>
          <a:off x="28575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4" name="テキスト ボックス 15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5" name="テキスト ボックス 15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6" name="テキスト ボックス 15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7" name="テキスト ボックス 15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8" name="テキスト ボックス 15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69215</xdr:rowOff>
    </xdr:from>
    <xdr:to>
      <xdr:col>20</xdr:col>
      <xdr:colOff>38100</xdr:colOff>
      <xdr:row>57</xdr:row>
      <xdr:rowOff>170815</xdr:rowOff>
    </xdr:to>
    <xdr:sp macro="" textlink="">
      <xdr:nvSpPr>
        <xdr:cNvPr id="159" name="楕円 158"/>
        <xdr:cNvSpPr/>
      </xdr:nvSpPr>
      <xdr:spPr>
        <a:xfrm>
          <a:off x="3746500" y="984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114935</xdr:rowOff>
    </xdr:from>
    <xdr:to>
      <xdr:col>15</xdr:col>
      <xdr:colOff>101600</xdr:colOff>
      <xdr:row>58</xdr:row>
      <xdr:rowOff>45085</xdr:rowOff>
    </xdr:to>
    <xdr:sp macro="" textlink="">
      <xdr:nvSpPr>
        <xdr:cNvPr id="160" name="楕円 159"/>
        <xdr:cNvSpPr/>
      </xdr:nvSpPr>
      <xdr:spPr>
        <a:xfrm>
          <a:off x="2857500" y="988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120015</xdr:rowOff>
    </xdr:from>
    <xdr:to>
      <xdr:col>19</xdr:col>
      <xdr:colOff>177800</xdr:colOff>
      <xdr:row>57</xdr:row>
      <xdr:rowOff>165735</xdr:rowOff>
    </xdr:to>
    <xdr:cxnSp macro="">
      <xdr:nvCxnSpPr>
        <xdr:cNvPr id="161" name="直線コネクタ 160"/>
        <xdr:cNvCxnSpPr/>
      </xdr:nvCxnSpPr>
      <xdr:spPr>
        <a:xfrm flipV="1">
          <a:off x="2908300" y="989266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95267</xdr:rowOff>
    </xdr:from>
    <xdr:ext cx="405111" cy="259045"/>
    <xdr:sp macro="" textlink="">
      <xdr:nvSpPr>
        <xdr:cNvPr id="162" name="n_1aveValue【橋りょう・トンネル】&#10;有形固定資産減価償却率"/>
        <xdr:cNvSpPr txBox="1"/>
      </xdr:nvSpPr>
      <xdr:spPr>
        <a:xfrm>
          <a:off x="3582044" y="1038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62882</xdr:rowOff>
    </xdr:from>
    <xdr:ext cx="405111" cy="259045"/>
    <xdr:sp macro="" textlink="">
      <xdr:nvSpPr>
        <xdr:cNvPr id="163" name="n_2aveValue【橋りょう・トンネル】&#10;有形固定資産減価償却率"/>
        <xdr:cNvSpPr txBox="1"/>
      </xdr:nvSpPr>
      <xdr:spPr>
        <a:xfrm>
          <a:off x="2705744" y="1034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15892</xdr:rowOff>
    </xdr:from>
    <xdr:ext cx="405111" cy="259045"/>
    <xdr:sp macro="" textlink="">
      <xdr:nvSpPr>
        <xdr:cNvPr id="164" name="n_1mainValue【橋りょう・トンネル】&#10;有形固定資産減価償却率"/>
        <xdr:cNvSpPr txBox="1"/>
      </xdr:nvSpPr>
      <xdr:spPr>
        <a:xfrm>
          <a:off x="3582044" y="961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61612</xdr:rowOff>
    </xdr:from>
    <xdr:ext cx="405111" cy="259045"/>
    <xdr:sp macro="" textlink="">
      <xdr:nvSpPr>
        <xdr:cNvPr id="165" name="n_2mainValue【橋りょう・トンネル】&#10;有形固定資産減価償却率"/>
        <xdr:cNvSpPr txBox="1"/>
      </xdr:nvSpPr>
      <xdr:spPr>
        <a:xfrm>
          <a:off x="2705744" y="9662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6" name="正方形/長方形 16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7" name="正方形/長方形 16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8" name="正方形/長方形 16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9" name="正方形/長方形 16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0" name="正方形/長方形 16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1" name="正方形/長方形 17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2" name="正方形/長方形 17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3" name="正方形/長方形 17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4" name="テキスト ボックス 17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5" name="直線コネクタ 17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76" name="直線コネクタ 175"/>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77" name="テキスト ボックス 176"/>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78" name="直線コネクタ 177"/>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179" name="テキスト ボックス 178"/>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80" name="直線コネクタ 179"/>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181" name="テキスト ボックス 180"/>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82" name="直線コネクタ 181"/>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183" name="テキスト ボックス 182"/>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84" name="直線コネクタ 183"/>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185" name="テキスト ボックス 184"/>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86" name="直線コネクタ 185"/>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187" name="テキスト ボックス 186"/>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8" name="直線コネクタ 18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9" name="テキスト ボックス 18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12851</xdr:rowOff>
    </xdr:from>
    <xdr:to>
      <xdr:col>54</xdr:col>
      <xdr:colOff>189865</xdr:colOff>
      <xdr:row>64</xdr:row>
      <xdr:rowOff>128610</xdr:rowOff>
    </xdr:to>
    <xdr:cxnSp macro="">
      <xdr:nvCxnSpPr>
        <xdr:cNvPr id="191" name="直線コネクタ 190"/>
        <xdr:cNvCxnSpPr/>
      </xdr:nvCxnSpPr>
      <xdr:spPr>
        <a:xfrm flipV="1">
          <a:off x="10476865" y="9614051"/>
          <a:ext cx="0" cy="1487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132437</xdr:rowOff>
    </xdr:from>
    <xdr:ext cx="469744" cy="259045"/>
    <xdr:sp macro="" textlink="">
      <xdr:nvSpPr>
        <xdr:cNvPr id="192" name="【橋りょう・トンネル】&#10;一人当たり有形固定資産（償却資産）額最小値テキスト"/>
        <xdr:cNvSpPr txBox="1"/>
      </xdr:nvSpPr>
      <xdr:spPr>
        <a:xfrm>
          <a:off x="10515600" y="11105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128610</xdr:rowOff>
    </xdr:from>
    <xdr:to>
      <xdr:col>55</xdr:col>
      <xdr:colOff>88900</xdr:colOff>
      <xdr:row>64</xdr:row>
      <xdr:rowOff>128610</xdr:rowOff>
    </xdr:to>
    <xdr:cxnSp macro="">
      <xdr:nvCxnSpPr>
        <xdr:cNvPr id="193" name="直線コネクタ 192"/>
        <xdr:cNvCxnSpPr/>
      </xdr:nvCxnSpPr>
      <xdr:spPr>
        <a:xfrm>
          <a:off x="10388600" y="1110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130978</xdr:rowOff>
    </xdr:from>
    <xdr:ext cx="690189" cy="259045"/>
    <xdr:sp macro="" textlink="">
      <xdr:nvSpPr>
        <xdr:cNvPr id="194" name="【橋りょう・トンネル】&#10;一人当たり有形固定資産（償却資産）額最大値テキスト"/>
        <xdr:cNvSpPr txBox="1"/>
      </xdr:nvSpPr>
      <xdr:spPr>
        <a:xfrm>
          <a:off x="10515600" y="93892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4,560,648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12851</xdr:rowOff>
    </xdr:from>
    <xdr:to>
      <xdr:col>55</xdr:col>
      <xdr:colOff>88900</xdr:colOff>
      <xdr:row>56</xdr:row>
      <xdr:rowOff>12851</xdr:rowOff>
    </xdr:to>
    <xdr:cxnSp macro="">
      <xdr:nvCxnSpPr>
        <xdr:cNvPr id="195" name="直線コネクタ 194"/>
        <xdr:cNvCxnSpPr/>
      </xdr:nvCxnSpPr>
      <xdr:spPr>
        <a:xfrm>
          <a:off x="10388600" y="961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45688</xdr:rowOff>
    </xdr:from>
    <xdr:ext cx="690189" cy="259045"/>
    <xdr:sp macro="" textlink="">
      <xdr:nvSpPr>
        <xdr:cNvPr id="196" name="【橋りょう・トンネル】&#10;一人当たり有形固定資産（償却資産）額平均値テキスト"/>
        <xdr:cNvSpPr txBox="1"/>
      </xdr:nvSpPr>
      <xdr:spPr>
        <a:xfrm>
          <a:off x="10515600" y="10675588"/>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1,088,484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67261</xdr:rowOff>
    </xdr:from>
    <xdr:to>
      <xdr:col>55</xdr:col>
      <xdr:colOff>50800</xdr:colOff>
      <xdr:row>62</xdr:row>
      <xdr:rowOff>168861</xdr:rowOff>
    </xdr:to>
    <xdr:sp macro="" textlink="">
      <xdr:nvSpPr>
        <xdr:cNvPr id="197" name="フローチャート: 判断 196"/>
        <xdr:cNvSpPr/>
      </xdr:nvSpPr>
      <xdr:spPr>
        <a:xfrm>
          <a:off x="10426700" y="1069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83954</xdr:rowOff>
    </xdr:from>
    <xdr:to>
      <xdr:col>50</xdr:col>
      <xdr:colOff>165100</xdr:colOff>
      <xdr:row>63</xdr:row>
      <xdr:rowOff>14104</xdr:rowOff>
    </xdr:to>
    <xdr:sp macro="" textlink="">
      <xdr:nvSpPr>
        <xdr:cNvPr id="198" name="フローチャート: 判断 197"/>
        <xdr:cNvSpPr/>
      </xdr:nvSpPr>
      <xdr:spPr>
        <a:xfrm>
          <a:off x="9588500" y="1071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160318</xdr:rowOff>
    </xdr:from>
    <xdr:to>
      <xdr:col>46</xdr:col>
      <xdr:colOff>38100</xdr:colOff>
      <xdr:row>62</xdr:row>
      <xdr:rowOff>90468</xdr:rowOff>
    </xdr:to>
    <xdr:sp macro="" textlink="">
      <xdr:nvSpPr>
        <xdr:cNvPr id="199" name="フローチャート: 判断 198"/>
        <xdr:cNvSpPr/>
      </xdr:nvSpPr>
      <xdr:spPr>
        <a:xfrm>
          <a:off x="8699500" y="1061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0" name="テキスト ボックス 19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1" name="テキスト ボックス 20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2" name="テキスト ボックス 20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3" name="テキスト ボックス 20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4" name="テキスト ボックス 20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128475</xdr:rowOff>
    </xdr:from>
    <xdr:to>
      <xdr:col>50</xdr:col>
      <xdr:colOff>165100</xdr:colOff>
      <xdr:row>60</xdr:row>
      <xdr:rowOff>58625</xdr:rowOff>
    </xdr:to>
    <xdr:sp macro="" textlink="">
      <xdr:nvSpPr>
        <xdr:cNvPr id="205" name="楕円 204"/>
        <xdr:cNvSpPr/>
      </xdr:nvSpPr>
      <xdr:spPr>
        <a:xfrm>
          <a:off x="9588500" y="10244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59</xdr:row>
      <xdr:rowOff>160377</xdr:rowOff>
    </xdr:from>
    <xdr:to>
      <xdr:col>46</xdr:col>
      <xdr:colOff>38100</xdr:colOff>
      <xdr:row>60</xdr:row>
      <xdr:rowOff>90527</xdr:rowOff>
    </xdr:to>
    <xdr:sp macro="" textlink="">
      <xdr:nvSpPr>
        <xdr:cNvPr id="206" name="楕円 205"/>
        <xdr:cNvSpPr/>
      </xdr:nvSpPr>
      <xdr:spPr>
        <a:xfrm>
          <a:off x="8699500" y="1027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7825</xdr:rowOff>
    </xdr:from>
    <xdr:to>
      <xdr:col>50</xdr:col>
      <xdr:colOff>114300</xdr:colOff>
      <xdr:row>60</xdr:row>
      <xdr:rowOff>39727</xdr:rowOff>
    </xdr:to>
    <xdr:cxnSp macro="">
      <xdr:nvCxnSpPr>
        <xdr:cNvPr id="207" name="直線コネクタ 206"/>
        <xdr:cNvCxnSpPr/>
      </xdr:nvCxnSpPr>
      <xdr:spPr>
        <a:xfrm flipV="1">
          <a:off x="8750300" y="10294825"/>
          <a:ext cx="889000" cy="31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63</xdr:row>
      <xdr:rowOff>5231</xdr:rowOff>
    </xdr:from>
    <xdr:ext cx="690189" cy="259045"/>
    <xdr:sp macro="" textlink="">
      <xdr:nvSpPr>
        <xdr:cNvPr id="208" name="n_1aveValue【橋りょう・トンネル】&#10;一人当たり有形固定資産（償却資産）額"/>
        <xdr:cNvSpPr txBox="1"/>
      </xdr:nvSpPr>
      <xdr:spPr>
        <a:xfrm>
          <a:off x="9281505" y="108065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62</xdr:row>
      <xdr:rowOff>81595</xdr:rowOff>
    </xdr:from>
    <xdr:ext cx="690189" cy="259045"/>
    <xdr:sp macro="" textlink="">
      <xdr:nvSpPr>
        <xdr:cNvPr id="209" name="n_2aveValue【橋りょう・トンネル】&#10;一人当たり有形固定資産（償却資産）額"/>
        <xdr:cNvSpPr txBox="1"/>
      </xdr:nvSpPr>
      <xdr:spPr>
        <a:xfrm>
          <a:off x="8405205" y="1071149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58</xdr:row>
      <xdr:rowOff>75152</xdr:rowOff>
    </xdr:from>
    <xdr:ext cx="690189" cy="259045"/>
    <xdr:sp macro="" textlink="">
      <xdr:nvSpPr>
        <xdr:cNvPr id="210" name="n_1mainValue【橋りょう・トンネル】&#10;一人当たり有形固定資産（償却資産）額"/>
        <xdr:cNvSpPr txBox="1"/>
      </xdr:nvSpPr>
      <xdr:spPr>
        <a:xfrm>
          <a:off x="9281505" y="1001925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2,476,038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58</xdr:row>
      <xdr:rowOff>107054</xdr:rowOff>
    </xdr:from>
    <xdr:ext cx="690189" cy="259045"/>
    <xdr:sp macro="" textlink="">
      <xdr:nvSpPr>
        <xdr:cNvPr id="211" name="n_2mainValue【橋りょう・トンネル】&#10;一人当たり有形固定資産（償却資産）額"/>
        <xdr:cNvSpPr txBox="1"/>
      </xdr:nvSpPr>
      <xdr:spPr>
        <a:xfrm>
          <a:off x="8405205" y="100511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2,378,350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2" name="正方形/長方形 21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3" name="正方形/長方形 21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4" name="正方形/長方形 21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5" name="正方形/長方形 21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6" name="正方形/長方形 21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7" name="正方形/長方形 21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8" name="正方形/長方形 21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9" name="正方形/長方形 21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0" name="テキスト ボックス 21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1" name="直線コネクタ 22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2" name="テキスト ボックス 22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3" name="直線コネクタ 22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4" name="テキスト ボックス 22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5" name="直線コネクタ 22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6" name="テキスト ボックス 22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7" name="直線コネクタ 22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8" name="テキスト ボックス 22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9" name="直線コネクタ 22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0" name="テキスト ボックス 22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1" name="直線コネクタ 23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2" name="テキスト ボックス 23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3" name="直線コネクタ 23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4" name="テキスト ボックス 23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127636</xdr:rowOff>
    </xdr:to>
    <xdr:cxnSp macro="">
      <xdr:nvCxnSpPr>
        <xdr:cNvPr id="236" name="直線コネクタ 235"/>
        <xdr:cNvCxnSpPr/>
      </xdr:nvCxnSpPr>
      <xdr:spPr>
        <a:xfrm flipV="1">
          <a:off x="4634865" y="13335000"/>
          <a:ext cx="0" cy="1537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131463</xdr:rowOff>
    </xdr:from>
    <xdr:ext cx="405111" cy="259045"/>
    <xdr:sp macro="" textlink="">
      <xdr:nvSpPr>
        <xdr:cNvPr id="237" name="【公営住宅】&#10;有形固定資産減価償却率最小値テキスト"/>
        <xdr:cNvSpPr txBox="1"/>
      </xdr:nvSpPr>
      <xdr:spPr>
        <a:xfrm>
          <a:off x="4673600" y="1487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127636</xdr:rowOff>
    </xdr:from>
    <xdr:to>
      <xdr:col>24</xdr:col>
      <xdr:colOff>152400</xdr:colOff>
      <xdr:row>86</xdr:row>
      <xdr:rowOff>127636</xdr:rowOff>
    </xdr:to>
    <xdr:cxnSp macro="">
      <xdr:nvCxnSpPr>
        <xdr:cNvPr id="238" name="直線コネクタ 237"/>
        <xdr:cNvCxnSpPr/>
      </xdr:nvCxnSpPr>
      <xdr:spPr>
        <a:xfrm>
          <a:off x="4546600" y="14872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39"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40" name="直線コネクタ 239"/>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26688</xdr:rowOff>
    </xdr:from>
    <xdr:ext cx="405111" cy="259045"/>
    <xdr:sp macro="" textlink="">
      <xdr:nvSpPr>
        <xdr:cNvPr id="241" name="【公営住宅】&#10;有形固定資産減価償却率平均値テキスト"/>
        <xdr:cNvSpPr txBox="1"/>
      </xdr:nvSpPr>
      <xdr:spPr>
        <a:xfrm>
          <a:off x="4673600" y="140855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48261</xdr:rowOff>
    </xdr:from>
    <xdr:to>
      <xdr:col>24</xdr:col>
      <xdr:colOff>114300</xdr:colOff>
      <xdr:row>82</xdr:row>
      <xdr:rowOff>149861</xdr:rowOff>
    </xdr:to>
    <xdr:sp macro="" textlink="">
      <xdr:nvSpPr>
        <xdr:cNvPr id="242" name="フローチャート: 判断 241"/>
        <xdr:cNvSpPr/>
      </xdr:nvSpPr>
      <xdr:spPr>
        <a:xfrm>
          <a:off x="4584700" y="1410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59689</xdr:rowOff>
    </xdr:from>
    <xdr:to>
      <xdr:col>20</xdr:col>
      <xdr:colOff>38100</xdr:colOff>
      <xdr:row>82</xdr:row>
      <xdr:rowOff>161289</xdr:rowOff>
    </xdr:to>
    <xdr:sp macro="" textlink="">
      <xdr:nvSpPr>
        <xdr:cNvPr id="243" name="フローチャート: 判断 242"/>
        <xdr:cNvSpPr/>
      </xdr:nvSpPr>
      <xdr:spPr>
        <a:xfrm>
          <a:off x="3746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126364</xdr:rowOff>
    </xdr:from>
    <xdr:to>
      <xdr:col>15</xdr:col>
      <xdr:colOff>101600</xdr:colOff>
      <xdr:row>82</xdr:row>
      <xdr:rowOff>56514</xdr:rowOff>
    </xdr:to>
    <xdr:sp macro="" textlink="">
      <xdr:nvSpPr>
        <xdr:cNvPr id="244" name="フローチャート: 判断 243"/>
        <xdr:cNvSpPr/>
      </xdr:nvSpPr>
      <xdr:spPr>
        <a:xfrm>
          <a:off x="2857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5" name="テキスト ボックス 24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6" name="テキスト ボックス 24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7" name="テキスト ボックス 24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8" name="テキスト ボックス 24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9" name="テキスト ボックス 24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164464</xdr:rowOff>
    </xdr:from>
    <xdr:to>
      <xdr:col>20</xdr:col>
      <xdr:colOff>38100</xdr:colOff>
      <xdr:row>79</xdr:row>
      <xdr:rowOff>94614</xdr:rowOff>
    </xdr:to>
    <xdr:sp macro="" textlink="">
      <xdr:nvSpPr>
        <xdr:cNvPr id="250" name="楕円 249"/>
        <xdr:cNvSpPr/>
      </xdr:nvSpPr>
      <xdr:spPr>
        <a:xfrm>
          <a:off x="3746500" y="1353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74930</xdr:rowOff>
    </xdr:from>
    <xdr:to>
      <xdr:col>15</xdr:col>
      <xdr:colOff>101600</xdr:colOff>
      <xdr:row>82</xdr:row>
      <xdr:rowOff>5080</xdr:rowOff>
    </xdr:to>
    <xdr:sp macro="" textlink="">
      <xdr:nvSpPr>
        <xdr:cNvPr id="251" name="楕円 250"/>
        <xdr:cNvSpPr/>
      </xdr:nvSpPr>
      <xdr:spPr>
        <a:xfrm>
          <a:off x="2857500" y="1396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43814</xdr:rowOff>
    </xdr:from>
    <xdr:to>
      <xdr:col>19</xdr:col>
      <xdr:colOff>177800</xdr:colOff>
      <xdr:row>81</xdr:row>
      <xdr:rowOff>125730</xdr:rowOff>
    </xdr:to>
    <xdr:cxnSp macro="">
      <xdr:nvCxnSpPr>
        <xdr:cNvPr id="252" name="直線コネクタ 251"/>
        <xdr:cNvCxnSpPr/>
      </xdr:nvCxnSpPr>
      <xdr:spPr>
        <a:xfrm flipV="1">
          <a:off x="2908300" y="13588364"/>
          <a:ext cx="889000" cy="424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152416</xdr:rowOff>
    </xdr:from>
    <xdr:ext cx="405111" cy="259045"/>
    <xdr:sp macro="" textlink="">
      <xdr:nvSpPr>
        <xdr:cNvPr id="253" name="n_1aveValue【公営住宅】&#10;有形固定資産減価償却率"/>
        <xdr:cNvSpPr txBox="1"/>
      </xdr:nvSpPr>
      <xdr:spPr>
        <a:xfrm>
          <a:off x="3582044" y="1421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47641</xdr:rowOff>
    </xdr:from>
    <xdr:ext cx="405111" cy="259045"/>
    <xdr:sp macro="" textlink="">
      <xdr:nvSpPr>
        <xdr:cNvPr id="254" name="n_2aveValue【公営住宅】&#10;有形固定資産減価償却率"/>
        <xdr:cNvSpPr txBox="1"/>
      </xdr:nvSpPr>
      <xdr:spPr>
        <a:xfrm>
          <a:off x="2705744" y="14106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111141</xdr:rowOff>
    </xdr:from>
    <xdr:ext cx="405111" cy="259045"/>
    <xdr:sp macro="" textlink="">
      <xdr:nvSpPr>
        <xdr:cNvPr id="255" name="n_1mainValue【公営住宅】&#10;有形固定資産減価償却率"/>
        <xdr:cNvSpPr txBox="1"/>
      </xdr:nvSpPr>
      <xdr:spPr>
        <a:xfrm>
          <a:off x="3582044" y="1331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21607</xdr:rowOff>
    </xdr:from>
    <xdr:ext cx="405111" cy="259045"/>
    <xdr:sp macro="" textlink="">
      <xdr:nvSpPr>
        <xdr:cNvPr id="256" name="n_2mainValue【公営住宅】&#10;有形固定資産減価償却率"/>
        <xdr:cNvSpPr txBox="1"/>
      </xdr:nvSpPr>
      <xdr:spPr>
        <a:xfrm>
          <a:off x="2705744" y="1373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7" name="正方形/長方形 25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8" name="正方形/長方形 25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9" name="正方形/長方形 25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0" name="正方形/長方形 25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1" name="正方形/長方形 26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2" name="正方形/長方形 26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3" name="正方形/長方形 26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4" name="正方形/長方形 26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5" name="テキスト ボックス 26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6" name="直線コネクタ 26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7" name="直線コネクタ 26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8" name="テキスト ボックス 26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9" name="直線コネクタ 26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270" name="テキスト ボックス 269"/>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1" name="直線コネクタ 27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272" name="テキスト ボックス 271"/>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3" name="直線コネクタ 27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274" name="テキスト ボックス 273"/>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5" name="直線コネクタ 27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76" name="テキスト ボックス 275"/>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7" name="直線コネクタ 27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78" name="テキスト ボックス 277"/>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63322</xdr:rowOff>
    </xdr:from>
    <xdr:to>
      <xdr:col>54</xdr:col>
      <xdr:colOff>189865</xdr:colOff>
      <xdr:row>86</xdr:row>
      <xdr:rowOff>109804</xdr:rowOff>
    </xdr:to>
    <xdr:cxnSp macro="">
      <xdr:nvCxnSpPr>
        <xdr:cNvPr id="280" name="直線コネクタ 279"/>
        <xdr:cNvCxnSpPr/>
      </xdr:nvCxnSpPr>
      <xdr:spPr>
        <a:xfrm flipV="1">
          <a:off x="10476865" y="13436422"/>
          <a:ext cx="0" cy="1418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113631</xdr:rowOff>
    </xdr:from>
    <xdr:ext cx="469744" cy="259045"/>
    <xdr:sp macro="" textlink="">
      <xdr:nvSpPr>
        <xdr:cNvPr id="281" name="【公営住宅】&#10;一人当たり面積最小値テキスト"/>
        <xdr:cNvSpPr txBox="1"/>
      </xdr:nvSpPr>
      <xdr:spPr>
        <a:xfrm>
          <a:off x="10515600" y="14858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109804</xdr:rowOff>
    </xdr:from>
    <xdr:to>
      <xdr:col>55</xdr:col>
      <xdr:colOff>88900</xdr:colOff>
      <xdr:row>86</xdr:row>
      <xdr:rowOff>109804</xdr:rowOff>
    </xdr:to>
    <xdr:cxnSp macro="">
      <xdr:nvCxnSpPr>
        <xdr:cNvPr id="282" name="直線コネクタ 281"/>
        <xdr:cNvCxnSpPr/>
      </xdr:nvCxnSpPr>
      <xdr:spPr>
        <a:xfrm>
          <a:off x="10388600" y="14854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9999</xdr:rowOff>
    </xdr:from>
    <xdr:ext cx="534377" cy="259045"/>
    <xdr:sp macro="" textlink="">
      <xdr:nvSpPr>
        <xdr:cNvPr id="283" name="【公営住宅】&#10;一人当たり面積最大値テキスト"/>
        <xdr:cNvSpPr txBox="1"/>
      </xdr:nvSpPr>
      <xdr:spPr>
        <a:xfrm>
          <a:off x="10515600" y="13211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63322</xdr:rowOff>
    </xdr:from>
    <xdr:to>
      <xdr:col>55</xdr:col>
      <xdr:colOff>88900</xdr:colOff>
      <xdr:row>78</xdr:row>
      <xdr:rowOff>63322</xdr:rowOff>
    </xdr:to>
    <xdr:cxnSp macro="">
      <xdr:nvCxnSpPr>
        <xdr:cNvPr id="284" name="直線コネクタ 283"/>
        <xdr:cNvCxnSpPr/>
      </xdr:nvCxnSpPr>
      <xdr:spPr>
        <a:xfrm>
          <a:off x="10388600" y="13436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40822</xdr:rowOff>
    </xdr:from>
    <xdr:ext cx="469744" cy="259045"/>
    <xdr:sp macro="" textlink="">
      <xdr:nvSpPr>
        <xdr:cNvPr id="285" name="【公営住宅】&#10;一人当たり面積平均値テキスト"/>
        <xdr:cNvSpPr txBox="1"/>
      </xdr:nvSpPr>
      <xdr:spPr>
        <a:xfrm>
          <a:off x="10515600" y="14614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62395</xdr:rowOff>
    </xdr:from>
    <xdr:to>
      <xdr:col>55</xdr:col>
      <xdr:colOff>50800</xdr:colOff>
      <xdr:row>85</xdr:row>
      <xdr:rowOff>163995</xdr:rowOff>
    </xdr:to>
    <xdr:sp macro="" textlink="">
      <xdr:nvSpPr>
        <xdr:cNvPr id="286" name="フローチャート: 判断 285"/>
        <xdr:cNvSpPr/>
      </xdr:nvSpPr>
      <xdr:spPr>
        <a:xfrm>
          <a:off x="10426700" y="14635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63728</xdr:rowOff>
    </xdr:from>
    <xdr:to>
      <xdr:col>50</xdr:col>
      <xdr:colOff>165100</xdr:colOff>
      <xdr:row>85</xdr:row>
      <xdr:rowOff>165328</xdr:rowOff>
    </xdr:to>
    <xdr:sp macro="" textlink="">
      <xdr:nvSpPr>
        <xdr:cNvPr id="287" name="フローチャート: 判断 286"/>
        <xdr:cNvSpPr/>
      </xdr:nvSpPr>
      <xdr:spPr>
        <a:xfrm>
          <a:off x="9588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141567</xdr:rowOff>
    </xdr:from>
    <xdr:to>
      <xdr:col>46</xdr:col>
      <xdr:colOff>38100</xdr:colOff>
      <xdr:row>86</xdr:row>
      <xdr:rowOff>71717</xdr:rowOff>
    </xdr:to>
    <xdr:sp macro="" textlink="">
      <xdr:nvSpPr>
        <xdr:cNvPr id="288" name="フローチャート: 判断 287"/>
        <xdr:cNvSpPr/>
      </xdr:nvSpPr>
      <xdr:spPr>
        <a:xfrm>
          <a:off x="8699500" y="1471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9" name="テキスト ボックス 28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0" name="テキスト ボックス 28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1" name="テキスト ボックス 29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2" name="テキスト ボックス 29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3" name="テキスト ボックス 29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43535</xdr:rowOff>
    </xdr:from>
    <xdr:to>
      <xdr:col>50</xdr:col>
      <xdr:colOff>165100</xdr:colOff>
      <xdr:row>85</xdr:row>
      <xdr:rowOff>145135</xdr:rowOff>
    </xdr:to>
    <xdr:sp macro="" textlink="">
      <xdr:nvSpPr>
        <xdr:cNvPr id="294" name="楕円 293"/>
        <xdr:cNvSpPr/>
      </xdr:nvSpPr>
      <xdr:spPr>
        <a:xfrm>
          <a:off x="9588500" y="1461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74358</xdr:rowOff>
    </xdr:from>
    <xdr:to>
      <xdr:col>46</xdr:col>
      <xdr:colOff>38100</xdr:colOff>
      <xdr:row>86</xdr:row>
      <xdr:rowOff>4508</xdr:rowOff>
    </xdr:to>
    <xdr:sp macro="" textlink="">
      <xdr:nvSpPr>
        <xdr:cNvPr id="295" name="楕円 294"/>
        <xdr:cNvSpPr/>
      </xdr:nvSpPr>
      <xdr:spPr>
        <a:xfrm>
          <a:off x="8699500" y="1464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94335</xdr:rowOff>
    </xdr:from>
    <xdr:to>
      <xdr:col>50</xdr:col>
      <xdr:colOff>114300</xdr:colOff>
      <xdr:row>85</xdr:row>
      <xdr:rowOff>125158</xdr:rowOff>
    </xdr:to>
    <xdr:cxnSp macro="">
      <xdr:nvCxnSpPr>
        <xdr:cNvPr id="296" name="直線コネクタ 295"/>
        <xdr:cNvCxnSpPr/>
      </xdr:nvCxnSpPr>
      <xdr:spPr>
        <a:xfrm flipV="1">
          <a:off x="8750300" y="14667585"/>
          <a:ext cx="889000" cy="30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156455</xdr:rowOff>
    </xdr:from>
    <xdr:ext cx="469744" cy="259045"/>
    <xdr:sp macro="" textlink="">
      <xdr:nvSpPr>
        <xdr:cNvPr id="297" name="n_1aveValue【公営住宅】&#10;一人当たり面積"/>
        <xdr:cNvSpPr txBox="1"/>
      </xdr:nvSpPr>
      <xdr:spPr>
        <a:xfrm>
          <a:off x="9391727" y="14729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62844</xdr:rowOff>
    </xdr:from>
    <xdr:ext cx="469744" cy="259045"/>
    <xdr:sp macro="" textlink="">
      <xdr:nvSpPr>
        <xdr:cNvPr id="298" name="n_2aveValue【公営住宅】&#10;一人当たり面積"/>
        <xdr:cNvSpPr txBox="1"/>
      </xdr:nvSpPr>
      <xdr:spPr>
        <a:xfrm>
          <a:off x="8515427" y="14807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161662</xdr:rowOff>
    </xdr:from>
    <xdr:ext cx="469744" cy="259045"/>
    <xdr:sp macro="" textlink="">
      <xdr:nvSpPr>
        <xdr:cNvPr id="299" name="n_1mainValue【公営住宅】&#10;一人当たり面積"/>
        <xdr:cNvSpPr txBox="1"/>
      </xdr:nvSpPr>
      <xdr:spPr>
        <a:xfrm>
          <a:off x="9391727" y="14392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21035</xdr:rowOff>
    </xdr:from>
    <xdr:ext cx="469744" cy="259045"/>
    <xdr:sp macro="" textlink="">
      <xdr:nvSpPr>
        <xdr:cNvPr id="300" name="n_2mainValue【公営住宅】&#10;一人当たり面積"/>
        <xdr:cNvSpPr txBox="1"/>
      </xdr:nvSpPr>
      <xdr:spPr>
        <a:xfrm>
          <a:off x="8515427" y="14422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1" name="正方形/長方形 30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2" name="正方形/長方形 30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3" name="正方形/長方形 30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4" name="正方形/長方形 30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5" name="正方形/長方形 30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6" name="正方形/長方形 30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7" name="正方形/長方形 30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8" name="正方形/長方形 30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9" name="正方形/長方形 30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0" name="正方形/長方形 30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1" name="正方形/長方形 31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2" name="正方形/長方形 31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3" name="正方形/長方形 31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4" name="正方形/長方形 31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5" name="正方形/長方形 31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6" name="正方形/長方形 31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7" name="正方形/長方形 31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8" name="正方形/長方形 31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9" name="正方形/長方形 31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20" name="正方形/長方形 31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1" name="正方形/長方形 32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2" name="正方形/長方形 32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3" name="正方形/長方形 32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4" name="正方形/長方形 32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5" name="テキスト ボックス 32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6" name="直線コネクタ 32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27" name="直線コネクタ 32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28" name="テキスト ボックス 327"/>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29" name="直線コネクタ 32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30" name="テキスト ボックス 32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31" name="直線コネクタ 33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32" name="テキスト ボックス 33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33" name="直線コネクタ 33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34" name="テキスト ボックス 33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35" name="直線コネクタ 33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36" name="テキスト ボックス 33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37" name="直線コネクタ 33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38" name="テキスト ボックス 337"/>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9" name="直線コネクタ 33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40" name="テキスト ボックス 33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4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38644</xdr:rowOff>
    </xdr:to>
    <xdr:cxnSp macro="">
      <xdr:nvCxnSpPr>
        <xdr:cNvPr id="342" name="直線コネクタ 341"/>
        <xdr:cNvCxnSpPr/>
      </xdr:nvCxnSpPr>
      <xdr:spPr>
        <a:xfrm flipV="1">
          <a:off x="16318864" y="5660572"/>
          <a:ext cx="0" cy="140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42471</xdr:rowOff>
    </xdr:from>
    <xdr:ext cx="405111" cy="259045"/>
    <xdr:sp macro="" textlink="">
      <xdr:nvSpPr>
        <xdr:cNvPr id="343" name="【認定こども園・幼稚園・保育所】&#10;有形固定資産減価償却率最小値テキスト"/>
        <xdr:cNvSpPr txBox="1"/>
      </xdr:nvSpPr>
      <xdr:spPr>
        <a:xfrm>
          <a:off x="16357600" y="707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38644</xdr:rowOff>
    </xdr:from>
    <xdr:to>
      <xdr:col>86</xdr:col>
      <xdr:colOff>25400</xdr:colOff>
      <xdr:row>41</xdr:row>
      <xdr:rowOff>38644</xdr:rowOff>
    </xdr:to>
    <xdr:cxnSp macro="">
      <xdr:nvCxnSpPr>
        <xdr:cNvPr id="344" name="直線コネクタ 343"/>
        <xdr:cNvCxnSpPr/>
      </xdr:nvCxnSpPr>
      <xdr:spPr>
        <a:xfrm>
          <a:off x="16230600" y="706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45"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46" name="直線コネクタ 345"/>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105064</xdr:rowOff>
    </xdr:from>
    <xdr:ext cx="405111" cy="259045"/>
    <xdr:sp macro="" textlink="">
      <xdr:nvSpPr>
        <xdr:cNvPr id="347" name="【認定こども園・幼稚園・保育所】&#10;有形固定資産減価償却率平均値テキスト"/>
        <xdr:cNvSpPr txBox="1"/>
      </xdr:nvSpPr>
      <xdr:spPr>
        <a:xfrm>
          <a:off x="16357600" y="62772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126637</xdr:rowOff>
    </xdr:from>
    <xdr:to>
      <xdr:col>85</xdr:col>
      <xdr:colOff>177800</xdr:colOff>
      <xdr:row>37</xdr:row>
      <xdr:rowOff>56787</xdr:rowOff>
    </xdr:to>
    <xdr:sp macro="" textlink="">
      <xdr:nvSpPr>
        <xdr:cNvPr id="348" name="フローチャート: 判断 347"/>
        <xdr:cNvSpPr/>
      </xdr:nvSpPr>
      <xdr:spPr>
        <a:xfrm>
          <a:off x="162687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131536</xdr:rowOff>
    </xdr:from>
    <xdr:to>
      <xdr:col>81</xdr:col>
      <xdr:colOff>101600</xdr:colOff>
      <xdr:row>37</xdr:row>
      <xdr:rowOff>61686</xdr:rowOff>
    </xdr:to>
    <xdr:sp macro="" textlink="">
      <xdr:nvSpPr>
        <xdr:cNvPr id="349" name="フローチャート: 判断 348"/>
        <xdr:cNvSpPr/>
      </xdr:nvSpPr>
      <xdr:spPr>
        <a:xfrm>
          <a:off x="15430500" y="63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15603</xdr:rowOff>
    </xdr:from>
    <xdr:to>
      <xdr:col>76</xdr:col>
      <xdr:colOff>165100</xdr:colOff>
      <xdr:row>37</xdr:row>
      <xdr:rowOff>117203</xdr:rowOff>
    </xdr:to>
    <xdr:sp macro="" textlink="">
      <xdr:nvSpPr>
        <xdr:cNvPr id="350" name="フローチャート: 判断 349"/>
        <xdr:cNvSpPr/>
      </xdr:nvSpPr>
      <xdr:spPr>
        <a:xfrm>
          <a:off x="14541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51" name="テキスト ボックス 35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2" name="テキスト ボックス 35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3" name="テキスト ボックス 35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4" name="テキスト ボックス 35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5" name="テキスト ボックス 35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59690</xdr:rowOff>
    </xdr:from>
    <xdr:to>
      <xdr:col>81</xdr:col>
      <xdr:colOff>101600</xdr:colOff>
      <xdr:row>35</xdr:row>
      <xdr:rowOff>161290</xdr:rowOff>
    </xdr:to>
    <xdr:sp macro="" textlink="">
      <xdr:nvSpPr>
        <xdr:cNvPr id="356" name="楕円 355"/>
        <xdr:cNvSpPr/>
      </xdr:nvSpPr>
      <xdr:spPr>
        <a:xfrm>
          <a:off x="15430500" y="606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103777</xdr:rowOff>
    </xdr:from>
    <xdr:to>
      <xdr:col>76</xdr:col>
      <xdr:colOff>165100</xdr:colOff>
      <xdr:row>36</xdr:row>
      <xdr:rowOff>33927</xdr:rowOff>
    </xdr:to>
    <xdr:sp macro="" textlink="">
      <xdr:nvSpPr>
        <xdr:cNvPr id="357" name="楕円 356"/>
        <xdr:cNvSpPr/>
      </xdr:nvSpPr>
      <xdr:spPr>
        <a:xfrm>
          <a:off x="14541500" y="610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110490</xdr:rowOff>
    </xdr:from>
    <xdr:to>
      <xdr:col>81</xdr:col>
      <xdr:colOff>50800</xdr:colOff>
      <xdr:row>35</xdr:row>
      <xdr:rowOff>154577</xdr:rowOff>
    </xdr:to>
    <xdr:cxnSp macro="">
      <xdr:nvCxnSpPr>
        <xdr:cNvPr id="358" name="直線コネクタ 357"/>
        <xdr:cNvCxnSpPr/>
      </xdr:nvCxnSpPr>
      <xdr:spPr>
        <a:xfrm flipV="1">
          <a:off x="14592300" y="6111240"/>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52813</xdr:rowOff>
    </xdr:from>
    <xdr:ext cx="405111" cy="259045"/>
    <xdr:sp macro="" textlink="">
      <xdr:nvSpPr>
        <xdr:cNvPr id="359" name="n_1aveValue【認定こども園・幼稚園・保育所】&#10;有形固定資産減価償却率"/>
        <xdr:cNvSpPr txBox="1"/>
      </xdr:nvSpPr>
      <xdr:spPr>
        <a:xfrm>
          <a:off x="15266044" y="6396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108330</xdr:rowOff>
    </xdr:from>
    <xdr:ext cx="405111" cy="259045"/>
    <xdr:sp macro="" textlink="">
      <xdr:nvSpPr>
        <xdr:cNvPr id="360" name="n_2aveValue【認定こども園・幼稚園・保育所】&#10;有形固定資産減価償却率"/>
        <xdr:cNvSpPr txBox="1"/>
      </xdr:nvSpPr>
      <xdr:spPr>
        <a:xfrm>
          <a:off x="14389744" y="6451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6367</xdr:rowOff>
    </xdr:from>
    <xdr:ext cx="405111" cy="259045"/>
    <xdr:sp macro="" textlink="">
      <xdr:nvSpPr>
        <xdr:cNvPr id="361" name="n_1mainValue【認定こども園・幼稚園・保育所】&#10;有形固定資産減価償却率"/>
        <xdr:cNvSpPr txBox="1"/>
      </xdr:nvSpPr>
      <xdr:spPr>
        <a:xfrm>
          <a:off x="15266044" y="583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50454</xdr:rowOff>
    </xdr:from>
    <xdr:ext cx="405111" cy="259045"/>
    <xdr:sp macro="" textlink="">
      <xdr:nvSpPr>
        <xdr:cNvPr id="362" name="n_2mainValue【認定こども園・幼稚園・保育所】&#10;有形固定資産減価償却率"/>
        <xdr:cNvSpPr txBox="1"/>
      </xdr:nvSpPr>
      <xdr:spPr>
        <a:xfrm>
          <a:off x="14389744" y="5879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3" name="正方形/長方形 36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4" name="正方形/長方形 36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5" name="正方形/長方形 36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6" name="正方形/長方形 36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7" name="正方形/長方形 36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8" name="正方形/長方形 36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9" name="正方形/長方形 36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70" name="正方形/長方形 36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71" name="テキスト ボックス 37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2" name="直線コネクタ 37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73" name="直線コネクタ 37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74" name="テキスト ボックス 373"/>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75" name="直線コネクタ 37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76" name="テキスト ボックス 375"/>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77" name="直線コネクタ 37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78" name="テキスト ボックス 377"/>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9" name="直線コネクタ 37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80" name="テキスト ボックス 379"/>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81" name="直線コネクタ 38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82" name="テキスト ボックス 381"/>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3" name="直線コネクタ 38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84" name="テキスト ボックス 38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101600</xdr:rowOff>
    </xdr:from>
    <xdr:to>
      <xdr:col>116</xdr:col>
      <xdr:colOff>62864</xdr:colOff>
      <xdr:row>41</xdr:row>
      <xdr:rowOff>142240</xdr:rowOff>
    </xdr:to>
    <xdr:cxnSp macro="">
      <xdr:nvCxnSpPr>
        <xdr:cNvPr id="386" name="直線コネクタ 385"/>
        <xdr:cNvCxnSpPr/>
      </xdr:nvCxnSpPr>
      <xdr:spPr>
        <a:xfrm flipV="1">
          <a:off x="22160864" y="5759450"/>
          <a:ext cx="0" cy="1412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146067</xdr:rowOff>
    </xdr:from>
    <xdr:ext cx="469744" cy="259045"/>
    <xdr:sp macro="" textlink="">
      <xdr:nvSpPr>
        <xdr:cNvPr id="387" name="【認定こども園・幼稚園・保育所】&#10;一人当たり面積最小値テキスト"/>
        <xdr:cNvSpPr txBox="1"/>
      </xdr:nvSpPr>
      <xdr:spPr>
        <a:xfrm>
          <a:off x="22199600" y="7175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142240</xdr:rowOff>
    </xdr:from>
    <xdr:to>
      <xdr:col>116</xdr:col>
      <xdr:colOff>152400</xdr:colOff>
      <xdr:row>41</xdr:row>
      <xdr:rowOff>142240</xdr:rowOff>
    </xdr:to>
    <xdr:cxnSp macro="">
      <xdr:nvCxnSpPr>
        <xdr:cNvPr id="388" name="直線コネクタ 387"/>
        <xdr:cNvCxnSpPr/>
      </xdr:nvCxnSpPr>
      <xdr:spPr>
        <a:xfrm>
          <a:off x="22072600" y="717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48277</xdr:rowOff>
    </xdr:from>
    <xdr:ext cx="469744" cy="259045"/>
    <xdr:sp macro="" textlink="">
      <xdr:nvSpPr>
        <xdr:cNvPr id="389" name="【認定こども園・幼稚園・保育所】&#10;一人当たり面積最大値テキスト"/>
        <xdr:cNvSpPr txBox="1"/>
      </xdr:nvSpPr>
      <xdr:spPr>
        <a:xfrm>
          <a:off x="22199600" y="553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101600</xdr:rowOff>
    </xdr:from>
    <xdr:to>
      <xdr:col>116</xdr:col>
      <xdr:colOff>152400</xdr:colOff>
      <xdr:row>33</xdr:row>
      <xdr:rowOff>101600</xdr:rowOff>
    </xdr:to>
    <xdr:cxnSp macro="">
      <xdr:nvCxnSpPr>
        <xdr:cNvPr id="390" name="直線コネクタ 389"/>
        <xdr:cNvCxnSpPr/>
      </xdr:nvCxnSpPr>
      <xdr:spPr>
        <a:xfrm>
          <a:off x="22072600" y="575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125747</xdr:rowOff>
    </xdr:from>
    <xdr:ext cx="469744" cy="259045"/>
    <xdr:sp macro="" textlink="">
      <xdr:nvSpPr>
        <xdr:cNvPr id="391" name="【認定こども園・幼稚園・保育所】&#10;一人当たり面積平均値テキスト"/>
        <xdr:cNvSpPr txBox="1"/>
      </xdr:nvSpPr>
      <xdr:spPr>
        <a:xfrm>
          <a:off x="22199600" y="6640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147320</xdr:rowOff>
    </xdr:from>
    <xdr:to>
      <xdr:col>116</xdr:col>
      <xdr:colOff>114300</xdr:colOff>
      <xdr:row>39</xdr:row>
      <xdr:rowOff>77470</xdr:rowOff>
    </xdr:to>
    <xdr:sp macro="" textlink="">
      <xdr:nvSpPr>
        <xdr:cNvPr id="392" name="フローチャート: 判断 391"/>
        <xdr:cNvSpPr/>
      </xdr:nvSpPr>
      <xdr:spPr>
        <a:xfrm>
          <a:off x="22110700" y="666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10160</xdr:rowOff>
    </xdr:from>
    <xdr:to>
      <xdr:col>112</xdr:col>
      <xdr:colOff>38100</xdr:colOff>
      <xdr:row>39</xdr:row>
      <xdr:rowOff>111760</xdr:rowOff>
    </xdr:to>
    <xdr:sp macro="" textlink="">
      <xdr:nvSpPr>
        <xdr:cNvPr id="393" name="フローチャート: 判断 392"/>
        <xdr:cNvSpPr/>
      </xdr:nvSpPr>
      <xdr:spPr>
        <a:xfrm>
          <a:off x="21272500" y="66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57150</xdr:rowOff>
    </xdr:from>
    <xdr:to>
      <xdr:col>107</xdr:col>
      <xdr:colOff>101600</xdr:colOff>
      <xdr:row>39</xdr:row>
      <xdr:rowOff>158750</xdr:rowOff>
    </xdr:to>
    <xdr:sp macro="" textlink="">
      <xdr:nvSpPr>
        <xdr:cNvPr id="394" name="フローチャート: 判断 393"/>
        <xdr:cNvSpPr/>
      </xdr:nvSpPr>
      <xdr:spPr>
        <a:xfrm>
          <a:off x="20383500" y="674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5" name="テキスト ボックス 39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6" name="テキスト ボックス 39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7" name="テキスト ボックス 39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8" name="テキスト ボックス 39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9" name="テキスト ボックス 39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40640</xdr:rowOff>
    </xdr:from>
    <xdr:to>
      <xdr:col>112</xdr:col>
      <xdr:colOff>38100</xdr:colOff>
      <xdr:row>37</xdr:row>
      <xdr:rowOff>142240</xdr:rowOff>
    </xdr:to>
    <xdr:sp macro="" textlink="">
      <xdr:nvSpPr>
        <xdr:cNvPr id="400" name="楕円 399"/>
        <xdr:cNvSpPr/>
      </xdr:nvSpPr>
      <xdr:spPr>
        <a:xfrm>
          <a:off x="21272500" y="638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68580</xdr:rowOff>
    </xdr:from>
    <xdr:to>
      <xdr:col>107</xdr:col>
      <xdr:colOff>101600</xdr:colOff>
      <xdr:row>37</xdr:row>
      <xdr:rowOff>170180</xdr:rowOff>
    </xdr:to>
    <xdr:sp macro="" textlink="">
      <xdr:nvSpPr>
        <xdr:cNvPr id="401" name="楕円 400"/>
        <xdr:cNvSpPr/>
      </xdr:nvSpPr>
      <xdr:spPr>
        <a:xfrm>
          <a:off x="20383500" y="641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91440</xdr:rowOff>
    </xdr:from>
    <xdr:to>
      <xdr:col>111</xdr:col>
      <xdr:colOff>177800</xdr:colOff>
      <xdr:row>37</xdr:row>
      <xdr:rowOff>119380</xdr:rowOff>
    </xdr:to>
    <xdr:cxnSp macro="">
      <xdr:nvCxnSpPr>
        <xdr:cNvPr id="402" name="直線コネクタ 401"/>
        <xdr:cNvCxnSpPr/>
      </xdr:nvCxnSpPr>
      <xdr:spPr>
        <a:xfrm flipV="1">
          <a:off x="20434300" y="6435090"/>
          <a:ext cx="889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102887</xdr:rowOff>
    </xdr:from>
    <xdr:ext cx="469744" cy="259045"/>
    <xdr:sp macro="" textlink="">
      <xdr:nvSpPr>
        <xdr:cNvPr id="403" name="n_1aveValue【認定こども園・幼稚園・保育所】&#10;一人当たり面積"/>
        <xdr:cNvSpPr txBox="1"/>
      </xdr:nvSpPr>
      <xdr:spPr>
        <a:xfrm>
          <a:off x="21075727" y="6789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149877</xdr:rowOff>
    </xdr:from>
    <xdr:ext cx="469744" cy="259045"/>
    <xdr:sp macro="" textlink="">
      <xdr:nvSpPr>
        <xdr:cNvPr id="404" name="n_2aveValue【認定こども園・幼稚園・保育所】&#10;一人当たり面積"/>
        <xdr:cNvSpPr txBox="1"/>
      </xdr:nvSpPr>
      <xdr:spPr>
        <a:xfrm>
          <a:off x="20199427" y="683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158767</xdr:rowOff>
    </xdr:from>
    <xdr:ext cx="469744" cy="259045"/>
    <xdr:sp macro="" textlink="">
      <xdr:nvSpPr>
        <xdr:cNvPr id="405" name="n_1mainValue【認定こども園・幼稚園・保育所】&#10;一人当たり面積"/>
        <xdr:cNvSpPr txBox="1"/>
      </xdr:nvSpPr>
      <xdr:spPr>
        <a:xfrm>
          <a:off x="21075727" y="6159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15257</xdr:rowOff>
    </xdr:from>
    <xdr:ext cx="469744" cy="259045"/>
    <xdr:sp macro="" textlink="">
      <xdr:nvSpPr>
        <xdr:cNvPr id="406" name="n_2mainValue【認定こども園・幼稚園・保育所】&#10;一人当たり面積"/>
        <xdr:cNvSpPr txBox="1"/>
      </xdr:nvSpPr>
      <xdr:spPr>
        <a:xfrm>
          <a:off x="20199427" y="6187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7" name="正方形/長方形 4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8" name="正方形/長方形 40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9" name="正方形/長方形 40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0" name="正方形/長方形 40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1" name="正方形/長方形 41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2" name="正方形/長方形 41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3" name="正方形/長方形 41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4" name="正方形/長方形 41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5" name="テキスト ボックス 41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6" name="直線コネクタ 41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17" name="テキスト ボックス 416"/>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8" name="直線コネクタ 41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19" name="テキスト ボックス 418"/>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0" name="直線コネクタ 41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1" name="テキスト ボックス 42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2" name="直線コネクタ 42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3" name="テキスト ボックス 42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4" name="直線コネクタ 42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5" name="テキスト ボックス 42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6" name="直線コネクタ 42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27" name="テキスト ボックス 426"/>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8" name="直線コネクタ 42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9" name="テキスト ボックス 42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5715</xdr:rowOff>
    </xdr:from>
    <xdr:to>
      <xdr:col>85</xdr:col>
      <xdr:colOff>126364</xdr:colOff>
      <xdr:row>64</xdr:row>
      <xdr:rowOff>133350</xdr:rowOff>
    </xdr:to>
    <xdr:cxnSp macro="">
      <xdr:nvCxnSpPr>
        <xdr:cNvPr id="431" name="直線コネクタ 430"/>
        <xdr:cNvCxnSpPr/>
      </xdr:nvCxnSpPr>
      <xdr:spPr>
        <a:xfrm flipV="1">
          <a:off x="16318864" y="9606915"/>
          <a:ext cx="0" cy="14992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137177</xdr:rowOff>
    </xdr:from>
    <xdr:ext cx="405111" cy="259045"/>
    <xdr:sp macro="" textlink="">
      <xdr:nvSpPr>
        <xdr:cNvPr id="432" name="【学校施設】&#10;有形固定資産減価償却率最小値テキスト"/>
        <xdr:cNvSpPr txBox="1"/>
      </xdr:nvSpPr>
      <xdr:spPr>
        <a:xfrm>
          <a:off x="16357600" y="1110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133350</xdr:rowOff>
    </xdr:from>
    <xdr:to>
      <xdr:col>86</xdr:col>
      <xdr:colOff>25400</xdr:colOff>
      <xdr:row>64</xdr:row>
      <xdr:rowOff>133350</xdr:rowOff>
    </xdr:to>
    <xdr:cxnSp macro="">
      <xdr:nvCxnSpPr>
        <xdr:cNvPr id="433" name="直線コネクタ 432"/>
        <xdr:cNvCxnSpPr/>
      </xdr:nvCxnSpPr>
      <xdr:spPr>
        <a:xfrm>
          <a:off x="16230600" y="1110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123842</xdr:rowOff>
    </xdr:from>
    <xdr:ext cx="405111" cy="259045"/>
    <xdr:sp macro="" textlink="">
      <xdr:nvSpPr>
        <xdr:cNvPr id="434" name="【学校施設】&#10;有形固定資産減価償却率最大値テキスト"/>
        <xdr:cNvSpPr txBox="1"/>
      </xdr:nvSpPr>
      <xdr:spPr>
        <a:xfrm>
          <a:off x="16357600" y="9382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5715</xdr:rowOff>
    </xdr:from>
    <xdr:to>
      <xdr:col>86</xdr:col>
      <xdr:colOff>25400</xdr:colOff>
      <xdr:row>56</xdr:row>
      <xdr:rowOff>5715</xdr:rowOff>
    </xdr:to>
    <xdr:cxnSp macro="">
      <xdr:nvCxnSpPr>
        <xdr:cNvPr id="435" name="直線コネクタ 434"/>
        <xdr:cNvCxnSpPr/>
      </xdr:nvCxnSpPr>
      <xdr:spPr>
        <a:xfrm>
          <a:off x="16230600" y="960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133367</xdr:rowOff>
    </xdr:from>
    <xdr:ext cx="405111" cy="259045"/>
    <xdr:sp macro="" textlink="">
      <xdr:nvSpPr>
        <xdr:cNvPr id="436" name="【学校施設】&#10;有形固定資産減価償却率平均値テキスト"/>
        <xdr:cNvSpPr txBox="1"/>
      </xdr:nvSpPr>
      <xdr:spPr>
        <a:xfrm>
          <a:off x="16357600" y="10248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437" name="フローチャート: 判断 436"/>
        <xdr:cNvSpPr/>
      </xdr:nvSpPr>
      <xdr:spPr>
        <a:xfrm>
          <a:off x="162687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8255</xdr:rowOff>
    </xdr:from>
    <xdr:to>
      <xdr:col>81</xdr:col>
      <xdr:colOff>101600</xdr:colOff>
      <xdr:row>60</xdr:row>
      <xdr:rowOff>109855</xdr:rowOff>
    </xdr:to>
    <xdr:sp macro="" textlink="">
      <xdr:nvSpPr>
        <xdr:cNvPr id="438" name="フローチャート: 判断 437"/>
        <xdr:cNvSpPr/>
      </xdr:nvSpPr>
      <xdr:spPr>
        <a:xfrm>
          <a:off x="154305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105410</xdr:rowOff>
    </xdr:from>
    <xdr:to>
      <xdr:col>76</xdr:col>
      <xdr:colOff>165100</xdr:colOff>
      <xdr:row>60</xdr:row>
      <xdr:rowOff>35560</xdr:rowOff>
    </xdr:to>
    <xdr:sp macro="" textlink="">
      <xdr:nvSpPr>
        <xdr:cNvPr id="439" name="フローチャート: 判断 438"/>
        <xdr:cNvSpPr/>
      </xdr:nvSpPr>
      <xdr:spPr>
        <a:xfrm>
          <a:off x="14541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0" name="テキスト ボックス 43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1" name="テキスト ボックス 44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2" name="テキスト ボックス 44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3" name="テキスト ボックス 44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4" name="テキスト ボックス 44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12065</xdr:rowOff>
    </xdr:from>
    <xdr:to>
      <xdr:col>81</xdr:col>
      <xdr:colOff>101600</xdr:colOff>
      <xdr:row>59</xdr:row>
      <xdr:rowOff>113665</xdr:rowOff>
    </xdr:to>
    <xdr:sp macro="" textlink="">
      <xdr:nvSpPr>
        <xdr:cNvPr id="445" name="楕円 444"/>
        <xdr:cNvSpPr/>
      </xdr:nvSpPr>
      <xdr:spPr>
        <a:xfrm>
          <a:off x="15430500" y="1012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168275</xdr:rowOff>
    </xdr:from>
    <xdr:to>
      <xdr:col>76</xdr:col>
      <xdr:colOff>165100</xdr:colOff>
      <xdr:row>59</xdr:row>
      <xdr:rowOff>98425</xdr:rowOff>
    </xdr:to>
    <xdr:sp macro="" textlink="">
      <xdr:nvSpPr>
        <xdr:cNvPr id="446" name="楕円 445"/>
        <xdr:cNvSpPr/>
      </xdr:nvSpPr>
      <xdr:spPr>
        <a:xfrm>
          <a:off x="14541500" y="1011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47625</xdr:rowOff>
    </xdr:from>
    <xdr:to>
      <xdr:col>81</xdr:col>
      <xdr:colOff>50800</xdr:colOff>
      <xdr:row>59</xdr:row>
      <xdr:rowOff>62865</xdr:rowOff>
    </xdr:to>
    <xdr:cxnSp macro="">
      <xdr:nvCxnSpPr>
        <xdr:cNvPr id="447" name="直線コネクタ 446"/>
        <xdr:cNvCxnSpPr/>
      </xdr:nvCxnSpPr>
      <xdr:spPr>
        <a:xfrm>
          <a:off x="14592300" y="1016317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100982</xdr:rowOff>
    </xdr:from>
    <xdr:ext cx="405111" cy="259045"/>
    <xdr:sp macro="" textlink="">
      <xdr:nvSpPr>
        <xdr:cNvPr id="448" name="n_1aveValue【学校施設】&#10;有形固定資産減価償却率"/>
        <xdr:cNvSpPr txBox="1"/>
      </xdr:nvSpPr>
      <xdr:spPr>
        <a:xfrm>
          <a:off x="15266044" y="1038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26687</xdr:rowOff>
    </xdr:from>
    <xdr:ext cx="405111" cy="259045"/>
    <xdr:sp macro="" textlink="">
      <xdr:nvSpPr>
        <xdr:cNvPr id="449" name="n_2aveValue【学校施設】&#10;有形固定資産減価償却率"/>
        <xdr:cNvSpPr txBox="1"/>
      </xdr:nvSpPr>
      <xdr:spPr>
        <a:xfrm>
          <a:off x="14389744" y="1031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130192</xdr:rowOff>
    </xdr:from>
    <xdr:ext cx="405111" cy="259045"/>
    <xdr:sp macro="" textlink="">
      <xdr:nvSpPr>
        <xdr:cNvPr id="450" name="n_1mainValue【学校施設】&#10;有形固定資産減価償却率"/>
        <xdr:cNvSpPr txBox="1"/>
      </xdr:nvSpPr>
      <xdr:spPr>
        <a:xfrm>
          <a:off x="15266044" y="990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114952</xdr:rowOff>
    </xdr:from>
    <xdr:ext cx="405111" cy="259045"/>
    <xdr:sp macro="" textlink="">
      <xdr:nvSpPr>
        <xdr:cNvPr id="451" name="n_2mainValue【学校施設】&#10;有形固定資産減価償却率"/>
        <xdr:cNvSpPr txBox="1"/>
      </xdr:nvSpPr>
      <xdr:spPr>
        <a:xfrm>
          <a:off x="14389744" y="988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2" name="正方形/長方形 45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3" name="正方形/長方形 45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4" name="正方形/長方形 45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5" name="正方形/長方形 45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6" name="正方形/長方形 45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7" name="正方形/長方形 45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8" name="正方形/長方形 45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9" name="正方形/長方形 45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60" name="テキスト ボックス 45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61" name="直線コネクタ 46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62" name="直線コネクタ 46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63" name="テキスト ボックス 46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64" name="直線コネクタ 46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65" name="テキスト ボックス 46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66" name="直線コネクタ 46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467" name="テキスト ボックス 466"/>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68" name="直線コネクタ 46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469" name="テキスト ボックス 468"/>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70" name="直線コネクタ 46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471" name="テキスト ボックス 470"/>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2" name="直線コネクタ 47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73" name="テキスト ボックス 472"/>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2515</xdr:rowOff>
    </xdr:from>
    <xdr:to>
      <xdr:col>116</xdr:col>
      <xdr:colOff>62864</xdr:colOff>
      <xdr:row>64</xdr:row>
      <xdr:rowOff>2057</xdr:rowOff>
    </xdr:to>
    <xdr:cxnSp macro="">
      <xdr:nvCxnSpPr>
        <xdr:cNvPr id="475" name="直線コネクタ 474"/>
        <xdr:cNvCxnSpPr/>
      </xdr:nvCxnSpPr>
      <xdr:spPr>
        <a:xfrm flipV="1">
          <a:off x="22160864" y="9603715"/>
          <a:ext cx="0" cy="1371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5884</xdr:rowOff>
    </xdr:from>
    <xdr:ext cx="469744" cy="259045"/>
    <xdr:sp macro="" textlink="">
      <xdr:nvSpPr>
        <xdr:cNvPr id="476" name="【学校施設】&#10;一人当たり面積最小値テキスト"/>
        <xdr:cNvSpPr txBox="1"/>
      </xdr:nvSpPr>
      <xdr:spPr>
        <a:xfrm>
          <a:off x="22199600" y="10978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2057</xdr:rowOff>
    </xdr:from>
    <xdr:to>
      <xdr:col>116</xdr:col>
      <xdr:colOff>152400</xdr:colOff>
      <xdr:row>64</xdr:row>
      <xdr:rowOff>2057</xdr:rowOff>
    </xdr:to>
    <xdr:cxnSp macro="">
      <xdr:nvCxnSpPr>
        <xdr:cNvPr id="477" name="直線コネクタ 476"/>
        <xdr:cNvCxnSpPr/>
      </xdr:nvCxnSpPr>
      <xdr:spPr>
        <a:xfrm>
          <a:off x="22072600" y="10974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120642</xdr:rowOff>
    </xdr:from>
    <xdr:ext cx="534377" cy="259045"/>
    <xdr:sp macro="" textlink="">
      <xdr:nvSpPr>
        <xdr:cNvPr id="478" name="【学校施設】&#10;一人当たり面積最大値テキスト"/>
        <xdr:cNvSpPr txBox="1"/>
      </xdr:nvSpPr>
      <xdr:spPr>
        <a:xfrm>
          <a:off x="22199600" y="937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2515</xdr:rowOff>
    </xdr:from>
    <xdr:to>
      <xdr:col>116</xdr:col>
      <xdr:colOff>152400</xdr:colOff>
      <xdr:row>56</xdr:row>
      <xdr:rowOff>2515</xdr:rowOff>
    </xdr:to>
    <xdr:cxnSp macro="">
      <xdr:nvCxnSpPr>
        <xdr:cNvPr id="479" name="直線コネクタ 478"/>
        <xdr:cNvCxnSpPr/>
      </xdr:nvCxnSpPr>
      <xdr:spPr>
        <a:xfrm>
          <a:off x="22072600" y="960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51605</xdr:rowOff>
    </xdr:from>
    <xdr:ext cx="469744" cy="259045"/>
    <xdr:sp macro="" textlink="">
      <xdr:nvSpPr>
        <xdr:cNvPr id="480" name="【学校施設】&#10;一人当たり面積平均値テキスト"/>
        <xdr:cNvSpPr txBox="1"/>
      </xdr:nvSpPr>
      <xdr:spPr>
        <a:xfrm>
          <a:off x="22199600" y="106815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73178</xdr:rowOff>
    </xdr:from>
    <xdr:to>
      <xdr:col>116</xdr:col>
      <xdr:colOff>114300</xdr:colOff>
      <xdr:row>63</xdr:row>
      <xdr:rowOff>3328</xdr:rowOff>
    </xdr:to>
    <xdr:sp macro="" textlink="">
      <xdr:nvSpPr>
        <xdr:cNvPr id="481" name="フローチャート: 判断 480"/>
        <xdr:cNvSpPr/>
      </xdr:nvSpPr>
      <xdr:spPr>
        <a:xfrm>
          <a:off x="22110700" y="1070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45136</xdr:rowOff>
    </xdr:from>
    <xdr:to>
      <xdr:col>112</xdr:col>
      <xdr:colOff>38100</xdr:colOff>
      <xdr:row>62</xdr:row>
      <xdr:rowOff>146736</xdr:rowOff>
    </xdr:to>
    <xdr:sp macro="" textlink="">
      <xdr:nvSpPr>
        <xdr:cNvPr id="482" name="フローチャート: 判断 481"/>
        <xdr:cNvSpPr/>
      </xdr:nvSpPr>
      <xdr:spPr>
        <a:xfrm>
          <a:off x="21272500" y="10675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30276</xdr:rowOff>
    </xdr:from>
    <xdr:to>
      <xdr:col>107</xdr:col>
      <xdr:colOff>101600</xdr:colOff>
      <xdr:row>62</xdr:row>
      <xdr:rowOff>131876</xdr:rowOff>
    </xdr:to>
    <xdr:sp macro="" textlink="">
      <xdr:nvSpPr>
        <xdr:cNvPr id="483" name="フローチャート: 判断 482"/>
        <xdr:cNvSpPr/>
      </xdr:nvSpPr>
      <xdr:spPr>
        <a:xfrm>
          <a:off x="20383500" y="10660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4" name="テキスト ボックス 48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5" name="テキスト ボックス 48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6" name="テキスト ボックス 48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7" name="テキスト ボックス 48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8" name="テキスト ボックス 48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59766</xdr:rowOff>
    </xdr:from>
    <xdr:to>
      <xdr:col>112</xdr:col>
      <xdr:colOff>38100</xdr:colOff>
      <xdr:row>60</xdr:row>
      <xdr:rowOff>161366</xdr:rowOff>
    </xdr:to>
    <xdr:sp macro="" textlink="">
      <xdr:nvSpPr>
        <xdr:cNvPr id="489" name="楕円 488"/>
        <xdr:cNvSpPr/>
      </xdr:nvSpPr>
      <xdr:spPr>
        <a:xfrm>
          <a:off x="21272500" y="1034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119812</xdr:rowOff>
    </xdr:from>
    <xdr:to>
      <xdr:col>107</xdr:col>
      <xdr:colOff>101600</xdr:colOff>
      <xdr:row>62</xdr:row>
      <xdr:rowOff>49962</xdr:rowOff>
    </xdr:to>
    <xdr:sp macro="" textlink="">
      <xdr:nvSpPr>
        <xdr:cNvPr id="490" name="楕円 489"/>
        <xdr:cNvSpPr/>
      </xdr:nvSpPr>
      <xdr:spPr>
        <a:xfrm>
          <a:off x="20383500" y="10578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110566</xdr:rowOff>
    </xdr:from>
    <xdr:to>
      <xdr:col>111</xdr:col>
      <xdr:colOff>177800</xdr:colOff>
      <xdr:row>61</xdr:row>
      <xdr:rowOff>170612</xdr:rowOff>
    </xdr:to>
    <xdr:cxnSp macro="">
      <xdr:nvCxnSpPr>
        <xdr:cNvPr id="491" name="直線コネクタ 490"/>
        <xdr:cNvCxnSpPr/>
      </xdr:nvCxnSpPr>
      <xdr:spPr>
        <a:xfrm flipV="1">
          <a:off x="20434300" y="10397566"/>
          <a:ext cx="889000" cy="231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137863</xdr:rowOff>
    </xdr:from>
    <xdr:ext cx="469744" cy="259045"/>
    <xdr:sp macro="" textlink="">
      <xdr:nvSpPr>
        <xdr:cNvPr id="492" name="n_1aveValue【学校施設】&#10;一人当たり面積"/>
        <xdr:cNvSpPr txBox="1"/>
      </xdr:nvSpPr>
      <xdr:spPr>
        <a:xfrm>
          <a:off x="21075727" y="10767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123003</xdr:rowOff>
    </xdr:from>
    <xdr:ext cx="469744" cy="259045"/>
    <xdr:sp macro="" textlink="">
      <xdr:nvSpPr>
        <xdr:cNvPr id="493" name="n_2aveValue【学校施設】&#10;一人当たり面積"/>
        <xdr:cNvSpPr txBox="1"/>
      </xdr:nvSpPr>
      <xdr:spPr>
        <a:xfrm>
          <a:off x="20199427" y="10752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6443</xdr:rowOff>
    </xdr:from>
    <xdr:ext cx="469744" cy="259045"/>
    <xdr:sp macro="" textlink="">
      <xdr:nvSpPr>
        <xdr:cNvPr id="494" name="n_1mainValue【学校施設】&#10;一人当たり面積"/>
        <xdr:cNvSpPr txBox="1"/>
      </xdr:nvSpPr>
      <xdr:spPr>
        <a:xfrm>
          <a:off x="21075727" y="10121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66489</xdr:rowOff>
    </xdr:from>
    <xdr:ext cx="469744" cy="259045"/>
    <xdr:sp macro="" textlink="">
      <xdr:nvSpPr>
        <xdr:cNvPr id="495" name="n_2mainValue【学校施設】&#10;一人当たり面積"/>
        <xdr:cNvSpPr txBox="1"/>
      </xdr:nvSpPr>
      <xdr:spPr>
        <a:xfrm>
          <a:off x="20199427" y="10353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6" name="正方形/長方形 49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7" name="正方形/長方形 49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8" name="正方形/長方形 49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9" name="正方形/長方形 49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0" name="正方形/長方形 49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1" name="正方形/長方形 50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2" name="正方形/長方形 50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3" name="正方形/長方形 502"/>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04" name="正方形/長方形 50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5" name="正方形/長方形 50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6" name="正方形/長方形 50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7" name="正方形/長方形 50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08" name="正方形/長方形 50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09" name="正方形/長方形 50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0" name="正方形/長方形 50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1" name="正方形/長方形 510"/>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12" name="正方形/長方形 51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13" name="正方形/長方形 51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14" name="正方形/長方形 51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15" name="正方形/長方形 51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16" name="正方形/長方形 51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17" name="正方形/長方形 51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18" name="正方形/長方形 51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19" name="正方形/長方形 51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20" name="テキスト ボックス 51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21" name="直線コネクタ 52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22" name="直線コネクタ 52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23" name="テキスト ボックス 522"/>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24" name="直線コネクタ 52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25" name="テキスト ボックス 52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26" name="直線コネクタ 52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27" name="テキスト ボックス 52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28" name="直線コネクタ 52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29" name="テキスト ボックス 52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30" name="直線コネクタ 52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31" name="テキスト ボックス 53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32" name="直線コネクタ 53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33" name="テキスト ボックス 532"/>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34" name="直線コネクタ 53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35" name="テキスト ボックス 53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3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169273</xdr:rowOff>
    </xdr:to>
    <xdr:cxnSp macro="">
      <xdr:nvCxnSpPr>
        <xdr:cNvPr id="537" name="直線コネクタ 536"/>
        <xdr:cNvCxnSpPr/>
      </xdr:nvCxnSpPr>
      <xdr:spPr>
        <a:xfrm flipV="1">
          <a:off x="16318864" y="17090571"/>
          <a:ext cx="0" cy="1595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1650</xdr:rowOff>
    </xdr:from>
    <xdr:ext cx="340478" cy="259045"/>
    <xdr:sp macro="" textlink="">
      <xdr:nvSpPr>
        <xdr:cNvPr id="538" name="【公民館】&#10;有形固定資産減価償却率最小値テキスト"/>
        <xdr:cNvSpPr txBox="1"/>
      </xdr:nvSpPr>
      <xdr:spPr>
        <a:xfrm>
          <a:off x="16357600" y="186897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169273</xdr:rowOff>
    </xdr:from>
    <xdr:to>
      <xdr:col>86</xdr:col>
      <xdr:colOff>25400</xdr:colOff>
      <xdr:row>108</xdr:row>
      <xdr:rowOff>169273</xdr:rowOff>
    </xdr:to>
    <xdr:cxnSp macro="">
      <xdr:nvCxnSpPr>
        <xdr:cNvPr id="539" name="直線コネクタ 538"/>
        <xdr:cNvCxnSpPr/>
      </xdr:nvCxnSpPr>
      <xdr:spPr>
        <a:xfrm>
          <a:off x="16230600" y="18685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40"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41" name="直線コネクタ 540"/>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38116</xdr:rowOff>
    </xdr:from>
    <xdr:ext cx="405111" cy="259045"/>
    <xdr:sp macro="" textlink="">
      <xdr:nvSpPr>
        <xdr:cNvPr id="542" name="【公民館】&#10;有形固定資産減価償却率平均値テキスト"/>
        <xdr:cNvSpPr txBox="1"/>
      </xdr:nvSpPr>
      <xdr:spPr>
        <a:xfrm>
          <a:off x="16357600" y="176974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59689</xdr:rowOff>
    </xdr:from>
    <xdr:to>
      <xdr:col>85</xdr:col>
      <xdr:colOff>177800</xdr:colOff>
      <xdr:row>103</xdr:row>
      <xdr:rowOff>161289</xdr:rowOff>
    </xdr:to>
    <xdr:sp macro="" textlink="">
      <xdr:nvSpPr>
        <xdr:cNvPr id="543" name="フローチャート: 判断 542"/>
        <xdr:cNvSpPr/>
      </xdr:nvSpPr>
      <xdr:spPr>
        <a:xfrm>
          <a:off x="16268700" y="1771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25400</xdr:rowOff>
    </xdr:from>
    <xdr:to>
      <xdr:col>81</xdr:col>
      <xdr:colOff>101600</xdr:colOff>
      <xdr:row>103</xdr:row>
      <xdr:rowOff>127000</xdr:rowOff>
    </xdr:to>
    <xdr:sp macro="" textlink="">
      <xdr:nvSpPr>
        <xdr:cNvPr id="544" name="フローチャート: 判断 543"/>
        <xdr:cNvSpPr/>
      </xdr:nvSpPr>
      <xdr:spPr>
        <a:xfrm>
          <a:off x="15430500" y="1768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84182</xdr:rowOff>
    </xdr:from>
    <xdr:to>
      <xdr:col>76</xdr:col>
      <xdr:colOff>165100</xdr:colOff>
      <xdr:row>103</xdr:row>
      <xdr:rowOff>14332</xdr:rowOff>
    </xdr:to>
    <xdr:sp macro="" textlink="">
      <xdr:nvSpPr>
        <xdr:cNvPr id="545" name="フローチャート: 判断 544"/>
        <xdr:cNvSpPr/>
      </xdr:nvSpPr>
      <xdr:spPr>
        <a:xfrm>
          <a:off x="14541500" y="17572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46" name="テキスト ボックス 54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47" name="テキスト ボックス 54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48" name="テキスト ボックス 54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49" name="テキスト ボックス 54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50" name="テキスト ボックス 54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108676</xdr:rowOff>
    </xdr:from>
    <xdr:to>
      <xdr:col>81</xdr:col>
      <xdr:colOff>101600</xdr:colOff>
      <xdr:row>105</xdr:row>
      <xdr:rowOff>38826</xdr:rowOff>
    </xdr:to>
    <xdr:sp macro="" textlink="">
      <xdr:nvSpPr>
        <xdr:cNvPr id="551" name="楕円 550"/>
        <xdr:cNvSpPr/>
      </xdr:nvSpPr>
      <xdr:spPr>
        <a:xfrm>
          <a:off x="15430500" y="1793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101</xdr:row>
      <xdr:rowOff>143527</xdr:rowOff>
    </xdr:from>
    <xdr:ext cx="405111" cy="259045"/>
    <xdr:sp macro="" textlink="">
      <xdr:nvSpPr>
        <xdr:cNvPr id="552" name="n_1aveValue【公民館】&#10;有形固定資産減価償却率"/>
        <xdr:cNvSpPr txBox="1"/>
      </xdr:nvSpPr>
      <xdr:spPr>
        <a:xfrm>
          <a:off x="15266044" y="1745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30859</xdr:rowOff>
    </xdr:from>
    <xdr:ext cx="405111" cy="259045"/>
    <xdr:sp macro="" textlink="">
      <xdr:nvSpPr>
        <xdr:cNvPr id="553" name="n_2aveValue【公民館】&#10;有形固定資産減価償却率"/>
        <xdr:cNvSpPr txBox="1"/>
      </xdr:nvSpPr>
      <xdr:spPr>
        <a:xfrm>
          <a:off x="14389744" y="17347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29953</xdr:rowOff>
    </xdr:from>
    <xdr:ext cx="405111" cy="259045"/>
    <xdr:sp macro="" textlink="">
      <xdr:nvSpPr>
        <xdr:cNvPr id="554" name="n_1mainValue【公民館】&#10;有形固定資産減価償却率"/>
        <xdr:cNvSpPr txBox="1"/>
      </xdr:nvSpPr>
      <xdr:spPr>
        <a:xfrm>
          <a:off x="15266044" y="1803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55" name="正方形/長方形 55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6" name="正方形/長方形 55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57" name="正方形/長方形 55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8" name="正方形/長方形 55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59" name="正方形/長方形 55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60" name="正方形/長方形 55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61" name="正方形/長方形 56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62" name="正方形/長方形 56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63" name="テキスト ボックス 56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64" name="直線コネクタ 56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65" name="直線コネクタ 56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66" name="テキスト ボックス 56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67" name="直線コネクタ 56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68" name="テキスト ボックス 56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69" name="直線コネクタ 56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70" name="テキスト ボックス 56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71" name="直線コネクタ 57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72" name="テキスト ボックス 57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73" name="直線コネクタ 57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74" name="テキスト ボックス 57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75" name="直線コネクタ 57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76" name="テキスト ボックス 57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7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20193</xdr:rowOff>
    </xdr:from>
    <xdr:to>
      <xdr:col>116</xdr:col>
      <xdr:colOff>62864</xdr:colOff>
      <xdr:row>108</xdr:row>
      <xdr:rowOff>113157</xdr:rowOff>
    </xdr:to>
    <xdr:cxnSp macro="">
      <xdr:nvCxnSpPr>
        <xdr:cNvPr id="578" name="直線コネクタ 577"/>
        <xdr:cNvCxnSpPr/>
      </xdr:nvCxnSpPr>
      <xdr:spPr>
        <a:xfrm flipV="1">
          <a:off x="22160864" y="17336643"/>
          <a:ext cx="0" cy="129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116984</xdr:rowOff>
    </xdr:from>
    <xdr:ext cx="469744" cy="259045"/>
    <xdr:sp macro="" textlink="">
      <xdr:nvSpPr>
        <xdr:cNvPr id="579" name="【公民館】&#10;一人当たり面積最小値テキスト"/>
        <xdr:cNvSpPr txBox="1"/>
      </xdr:nvSpPr>
      <xdr:spPr>
        <a:xfrm>
          <a:off x="22199600" y="18633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113157</xdr:rowOff>
    </xdr:from>
    <xdr:to>
      <xdr:col>116</xdr:col>
      <xdr:colOff>152400</xdr:colOff>
      <xdr:row>108</xdr:row>
      <xdr:rowOff>113157</xdr:rowOff>
    </xdr:to>
    <xdr:cxnSp macro="">
      <xdr:nvCxnSpPr>
        <xdr:cNvPr id="580" name="直線コネクタ 579"/>
        <xdr:cNvCxnSpPr/>
      </xdr:nvCxnSpPr>
      <xdr:spPr>
        <a:xfrm>
          <a:off x="22072600" y="18629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138320</xdr:rowOff>
    </xdr:from>
    <xdr:ext cx="469744" cy="259045"/>
    <xdr:sp macro="" textlink="">
      <xdr:nvSpPr>
        <xdr:cNvPr id="581" name="【公民館】&#10;一人当たり面積最大値テキスト"/>
        <xdr:cNvSpPr txBox="1"/>
      </xdr:nvSpPr>
      <xdr:spPr>
        <a:xfrm>
          <a:off x="22199600" y="17111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20193</xdr:rowOff>
    </xdr:from>
    <xdr:to>
      <xdr:col>116</xdr:col>
      <xdr:colOff>152400</xdr:colOff>
      <xdr:row>101</xdr:row>
      <xdr:rowOff>20193</xdr:rowOff>
    </xdr:to>
    <xdr:cxnSp macro="">
      <xdr:nvCxnSpPr>
        <xdr:cNvPr id="582" name="直線コネクタ 581"/>
        <xdr:cNvCxnSpPr/>
      </xdr:nvCxnSpPr>
      <xdr:spPr>
        <a:xfrm>
          <a:off x="22072600" y="1733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59834</xdr:rowOff>
    </xdr:from>
    <xdr:ext cx="469744" cy="259045"/>
    <xdr:sp macro="" textlink="">
      <xdr:nvSpPr>
        <xdr:cNvPr id="583" name="【公民館】&#10;一人当たり面積平均値テキスト"/>
        <xdr:cNvSpPr txBox="1"/>
      </xdr:nvSpPr>
      <xdr:spPr>
        <a:xfrm>
          <a:off x="22199600" y="182335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81407</xdr:rowOff>
    </xdr:from>
    <xdr:to>
      <xdr:col>116</xdr:col>
      <xdr:colOff>114300</xdr:colOff>
      <xdr:row>107</xdr:row>
      <xdr:rowOff>11557</xdr:rowOff>
    </xdr:to>
    <xdr:sp macro="" textlink="">
      <xdr:nvSpPr>
        <xdr:cNvPr id="584" name="フローチャート: 判断 583"/>
        <xdr:cNvSpPr/>
      </xdr:nvSpPr>
      <xdr:spPr>
        <a:xfrm>
          <a:off x="22110700" y="18255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125985</xdr:rowOff>
    </xdr:from>
    <xdr:to>
      <xdr:col>112</xdr:col>
      <xdr:colOff>38100</xdr:colOff>
      <xdr:row>107</xdr:row>
      <xdr:rowOff>56135</xdr:rowOff>
    </xdr:to>
    <xdr:sp macro="" textlink="">
      <xdr:nvSpPr>
        <xdr:cNvPr id="585" name="フローチャート: 判断 584"/>
        <xdr:cNvSpPr/>
      </xdr:nvSpPr>
      <xdr:spPr>
        <a:xfrm>
          <a:off x="21272500" y="18299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120650</xdr:rowOff>
    </xdr:from>
    <xdr:to>
      <xdr:col>107</xdr:col>
      <xdr:colOff>101600</xdr:colOff>
      <xdr:row>107</xdr:row>
      <xdr:rowOff>50800</xdr:rowOff>
    </xdr:to>
    <xdr:sp macro="" textlink="">
      <xdr:nvSpPr>
        <xdr:cNvPr id="586" name="フローチャート: 判断 585"/>
        <xdr:cNvSpPr/>
      </xdr:nvSpPr>
      <xdr:spPr>
        <a:xfrm>
          <a:off x="20383500" y="1829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87" name="テキスト ボックス 58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88" name="テキスト ボックス 58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89" name="テキスト ボックス 58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90" name="テキスト ボックス 58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91" name="テキスト ボックス 59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22352</xdr:rowOff>
    </xdr:from>
    <xdr:to>
      <xdr:col>112</xdr:col>
      <xdr:colOff>38100</xdr:colOff>
      <xdr:row>107</xdr:row>
      <xdr:rowOff>123952</xdr:rowOff>
    </xdr:to>
    <xdr:sp macro="" textlink="">
      <xdr:nvSpPr>
        <xdr:cNvPr id="592" name="楕円 591"/>
        <xdr:cNvSpPr/>
      </xdr:nvSpPr>
      <xdr:spPr>
        <a:xfrm>
          <a:off x="21272500" y="18367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72662</xdr:rowOff>
    </xdr:from>
    <xdr:ext cx="469744" cy="259045"/>
    <xdr:sp macro="" textlink="">
      <xdr:nvSpPr>
        <xdr:cNvPr id="593" name="n_1aveValue【公民館】&#10;一人当たり面積"/>
        <xdr:cNvSpPr txBox="1"/>
      </xdr:nvSpPr>
      <xdr:spPr>
        <a:xfrm>
          <a:off x="21075727" y="18074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67327</xdr:rowOff>
    </xdr:from>
    <xdr:ext cx="469744" cy="259045"/>
    <xdr:sp macro="" textlink="">
      <xdr:nvSpPr>
        <xdr:cNvPr id="594" name="n_2aveValue【公民館】&#10;一人当たり面積"/>
        <xdr:cNvSpPr txBox="1"/>
      </xdr:nvSpPr>
      <xdr:spPr>
        <a:xfrm>
          <a:off x="20199427" y="1806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115079</xdr:rowOff>
    </xdr:from>
    <xdr:ext cx="469744" cy="259045"/>
    <xdr:sp macro="" textlink="">
      <xdr:nvSpPr>
        <xdr:cNvPr id="595" name="n_1mainValue【公民館】&#10;一人当たり面積"/>
        <xdr:cNvSpPr txBox="1"/>
      </xdr:nvSpPr>
      <xdr:spPr>
        <a:xfrm>
          <a:off x="21075727" y="18460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96" name="正方形/長方形 59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97" name="正方形/長方形 59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98" name="テキスト ボックス 59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類似団体内と比較すると、橋りょう・トンネル及び公営住宅において有形固定資産減価償却率が高くなっているが、使用上の問題はないため、更新は行わず維持修繕で施設を管理している。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高知県馬路村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904
902
165.48
2,468,748
2,343,225
99,632
995,098
2,258,019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89535</xdr:rowOff>
    </xdr:to>
    <xdr:cxnSp macro="">
      <xdr:nvCxnSpPr>
        <xdr:cNvPr id="72" name="直線コネクタ 71"/>
        <xdr:cNvCxnSpPr/>
      </xdr:nvCxnSpPr>
      <xdr:spPr>
        <a:xfrm flipV="1">
          <a:off x="4634865" y="9525000"/>
          <a:ext cx="0" cy="1537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93362</xdr:rowOff>
    </xdr:from>
    <xdr:ext cx="405111" cy="259045"/>
    <xdr:sp macro="" textlink="">
      <xdr:nvSpPr>
        <xdr:cNvPr id="73" name="【体育館・プール】&#10;有形固定資産減価償却率最小値テキスト"/>
        <xdr:cNvSpPr txBox="1"/>
      </xdr:nvSpPr>
      <xdr:spPr>
        <a:xfrm>
          <a:off x="4673600" y="1106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89535</xdr:rowOff>
    </xdr:from>
    <xdr:to>
      <xdr:col>24</xdr:col>
      <xdr:colOff>152400</xdr:colOff>
      <xdr:row>64</xdr:row>
      <xdr:rowOff>89535</xdr:rowOff>
    </xdr:to>
    <xdr:cxnSp macro="">
      <xdr:nvCxnSpPr>
        <xdr:cNvPr id="74" name="直線コネクタ 73"/>
        <xdr:cNvCxnSpPr/>
      </xdr:nvCxnSpPr>
      <xdr:spPr>
        <a:xfrm>
          <a:off x="4546600" y="11062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78122</xdr:rowOff>
    </xdr:from>
    <xdr:ext cx="405111" cy="259045"/>
    <xdr:sp macro="" textlink="">
      <xdr:nvSpPr>
        <xdr:cNvPr id="77" name="【体育館・プール】&#10;有形固定資産減価償却率平均値テキスト"/>
        <xdr:cNvSpPr txBox="1"/>
      </xdr:nvSpPr>
      <xdr:spPr>
        <a:xfrm>
          <a:off x="4673600" y="100222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99695</xdr:rowOff>
    </xdr:from>
    <xdr:to>
      <xdr:col>24</xdr:col>
      <xdr:colOff>114300</xdr:colOff>
      <xdr:row>59</xdr:row>
      <xdr:rowOff>29845</xdr:rowOff>
    </xdr:to>
    <xdr:sp macro="" textlink="">
      <xdr:nvSpPr>
        <xdr:cNvPr id="78" name="フローチャート: 判断 77"/>
        <xdr:cNvSpPr/>
      </xdr:nvSpPr>
      <xdr:spPr>
        <a:xfrm>
          <a:off x="4584700" y="1004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12065</xdr:rowOff>
    </xdr:from>
    <xdr:to>
      <xdr:col>20</xdr:col>
      <xdr:colOff>38100</xdr:colOff>
      <xdr:row>59</xdr:row>
      <xdr:rowOff>113665</xdr:rowOff>
    </xdr:to>
    <xdr:sp macro="" textlink="">
      <xdr:nvSpPr>
        <xdr:cNvPr id="79" name="フローチャート: 判断 78"/>
        <xdr:cNvSpPr/>
      </xdr:nvSpPr>
      <xdr:spPr>
        <a:xfrm>
          <a:off x="3746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130192</xdr:rowOff>
    </xdr:from>
    <xdr:ext cx="405111" cy="259045"/>
    <xdr:sp macro="" textlink="">
      <xdr:nvSpPr>
        <xdr:cNvPr id="80" name="n_1aveValue【体育館・プール】&#10;有形固定資産減価償却率"/>
        <xdr:cNvSpPr txBox="1"/>
      </xdr:nvSpPr>
      <xdr:spPr>
        <a:xfrm>
          <a:off x="3582044" y="990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69215</xdr:rowOff>
    </xdr:from>
    <xdr:to>
      <xdr:col>15</xdr:col>
      <xdr:colOff>101600</xdr:colOff>
      <xdr:row>59</xdr:row>
      <xdr:rowOff>170815</xdr:rowOff>
    </xdr:to>
    <xdr:sp macro="" textlink="">
      <xdr:nvSpPr>
        <xdr:cNvPr id="81" name="フローチャート: 判断 80"/>
        <xdr:cNvSpPr/>
      </xdr:nvSpPr>
      <xdr:spPr>
        <a:xfrm>
          <a:off x="2857500" y="1018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15892</xdr:rowOff>
    </xdr:from>
    <xdr:ext cx="405111" cy="259045"/>
    <xdr:sp macro="" textlink="">
      <xdr:nvSpPr>
        <xdr:cNvPr id="82" name="n_2aveValue【体育館・プール】&#10;有形固定資産減価償却率"/>
        <xdr:cNvSpPr txBox="1"/>
      </xdr:nvSpPr>
      <xdr:spPr>
        <a:xfrm>
          <a:off x="2705744" y="995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3" name="テキスト ボックス 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4" name="テキスト ボックス 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5" name="テキスト ボックス 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6" name="テキスト ボックス 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7" name="テキスト ボックス 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111125</xdr:rowOff>
    </xdr:from>
    <xdr:to>
      <xdr:col>20</xdr:col>
      <xdr:colOff>38100</xdr:colOff>
      <xdr:row>61</xdr:row>
      <xdr:rowOff>41275</xdr:rowOff>
    </xdr:to>
    <xdr:sp macro="" textlink="">
      <xdr:nvSpPr>
        <xdr:cNvPr id="88" name="楕円 87"/>
        <xdr:cNvSpPr/>
      </xdr:nvSpPr>
      <xdr:spPr>
        <a:xfrm>
          <a:off x="3746500" y="1039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2540</xdr:rowOff>
    </xdr:from>
    <xdr:to>
      <xdr:col>15</xdr:col>
      <xdr:colOff>101600</xdr:colOff>
      <xdr:row>61</xdr:row>
      <xdr:rowOff>104140</xdr:rowOff>
    </xdr:to>
    <xdr:sp macro="" textlink="">
      <xdr:nvSpPr>
        <xdr:cNvPr id="89" name="楕円 88"/>
        <xdr:cNvSpPr/>
      </xdr:nvSpPr>
      <xdr:spPr>
        <a:xfrm>
          <a:off x="2857500" y="1046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161925</xdr:rowOff>
    </xdr:from>
    <xdr:to>
      <xdr:col>19</xdr:col>
      <xdr:colOff>177800</xdr:colOff>
      <xdr:row>61</xdr:row>
      <xdr:rowOff>53340</xdr:rowOff>
    </xdr:to>
    <xdr:cxnSp macro="">
      <xdr:nvCxnSpPr>
        <xdr:cNvPr id="90" name="直線コネクタ 89"/>
        <xdr:cNvCxnSpPr/>
      </xdr:nvCxnSpPr>
      <xdr:spPr>
        <a:xfrm flipV="1">
          <a:off x="2908300" y="10448925"/>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32402</xdr:rowOff>
    </xdr:from>
    <xdr:ext cx="405111" cy="259045"/>
    <xdr:sp macro="" textlink="">
      <xdr:nvSpPr>
        <xdr:cNvPr id="91" name="n_1mainValue【体育館・プール】&#10;有形固定資産減価償却率"/>
        <xdr:cNvSpPr txBox="1"/>
      </xdr:nvSpPr>
      <xdr:spPr>
        <a:xfrm>
          <a:off x="3582044" y="1049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95267</xdr:rowOff>
    </xdr:from>
    <xdr:ext cx="405111" cy="259045"/>
    <xdr:sp macro="" textlink="">
      <xdr:nvSpPr>
        <xdr:cNvPr id="92" name="n_2mainValue【体育館・プール】&#10;有形固定資産減価償却率"/>
        <xdr:cNvSpPr txBox="1"/>
      </xdr:nvSpPr>
      <xdr:spPr>
        <a:xfrm>
          <a:off x="2705744" y="10553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3" name="正方形/長方形 9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4" name="正方形/長方形 9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5" name="正方形/長方形 9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6" name="正方形/長方形 9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97" name="正方形/長方形 9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98" name="正方形/長方形 9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99" name="正方形/長方形 9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0" name="正方形/長方形 9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1" name="テキスト ボックス 10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2" name="直線コネクタ 10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03" name="直線コネクタ 102"/>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04" name="テキスト ボックス 103"/>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05" name="直線コネクタ 104"/>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06" name="テキスト ボックス 105"/>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07" name="直線コネクタ 106"/>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08" name="テキスト ボックス 107"/>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09" name="直線コネクタ 108"/>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10" name="テキスト ボックス 109"/>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11" name="直線コネクタ 110"/>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12" name="テキスト ボックス 111"/>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13" name="直線コネクタ 112"/>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70049</xdr:rowOff>
    </xdr:from>
    <xdr:ext cx="531299" cy="259045"/>
    <xdr:sp macro="" textlink="">
      <xdr:nvSpPr>
        <xdr:cNvPr id="114" name="テキスト ボックス 113"/>
        <xdr:cNvSpPr txBox="1"/>
      </xdr:nvSpPr>
      <xdr:spPr>
        <a:xfrm>
          <a:off x="6072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5" name="直線コネクタ 11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16" name="テキスト ボックス 115"/>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158387</xdr:rowOff>
    </xdr:from>
    <xdr:to>
      <xdr:col>54</xdr:col>
      <xdr:colOff>189865</xdr:colOff>
      <xdr:row>64</xdr:row>
      <xdr:rowOff>111361</xdr:rowOff>
    </xdr:to>
    <xdr:cxnSp macro="">
      <xdr:nvCxnSpPr>
        <xdr:cNvPr id="118" name="直線コネクタ 117"/>
        <xdr:cNvCxnSpPr/>
      </xdr:nvCxnSpPr>
      <xdr:spPr>
        <a:xfrm flipV="1">
          <a:off x="10476865" y="9588137"/>
          <a:ext cx="0" cy="1496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115188</xdr:rowOff>
    </xdr:from>
    <xdr:ext cx="469744" cy="259045"/>
    <xdr:sp macro="" textlink="">
      <xdr:nvSpPr>
        <xdr:cNvPr id="119" name="【体育館・プール】&#10;一人当たり面積最小値テキスト"/>
        <xdr:cNvSpPr txBox="1"/>
      </xdr:nvSpPr>
      <xdr:spPr>
        <a:xfrm>
          <a:off x="10515600" y="1108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111361</xdr:rowOff>
    </xdr:from>
    <xdr:to>
      <xdr:col>55</xdr:col>
      <xdr:colOff>88900</xdr:colOff>
      <xdr:row>64</xdr:row>
      <xdr:rowOff>111361</xdr:rowOff>
    </xdr:to>
    <xdr:cxnSp macro="">
      <xdr:nvCxnSpPr>
        <xdr:cNvPr id="120" name="直線コネクタ 119"/>
        <xdr:cNvCxnSpPr/>
      </xdr:nvCxnSpPr>
      <xdr:spPr>
        <a:xfrm>
          <a:off x="10388600" y="11084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105064</xdr:rowOff>
    </xdr:from>
    <xdr:ext cx="469744" cy="259045"/>
    <xdr:sp macro="" textlink="">
      <xdr:nvSpPr>
        <xdr:cNvPr id="121" name="【体育館・プール】&#10;一人当たり面積最大値テキスト"/>
        <xdr:cNvSpPr txBox="1"/>
      </xdr:nvSpPr>
      <xdr:spPr>
        <a:xfrm>
          <a:off x="10515600" y="936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158387</xdr:rowOff>
    </xdr:from>
    <xdr:to>
      <xdr:col>55</xdr:col>
      <xdr:colOff>88900</xdr:colOff>
      <xdr:row>55</xdr:row>
      <xdr:rowOff>158387</xdr:rowOff>
    </xdr:to>
    <xdr:cxnSp macro="">
      <xdr:nvCxnSpPr>
        <xdr:cNvPr id="122" name="直線コネクタ 121"/>
        <xdr:cNvCxnSpPr/>
      </xdr:nvCxnSpPr>
      <xdr:spPr>
        <a:xfrm>
          <a:off x="10388600" y="95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63481</xdr:rowOff>
    </xdr:from>
    <xdr:ext cx="469744" cy="259045"/>
    <xdr:sp macro="" textlink="">
      <xdr:nvSpPr>
        <xdr:cNvPr id="123" name="【体育館・プール】&#10;一人当たり面積平均値テキスト"/>
        <xdr:cNvSpPr txBox="1"/>
      </xdr:nvSpPr>
      <xdr:spPr>
        <a:xfrm>
          <a:off x="10515600" y="108648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85054</xdr:rowOff>
    </xdr:from>
    <xdr:to>
      <xdr:col>55</xdr:col>
      <xdr:colOff>50800</xdr:colOff>
      <xdr:row>64</xdr:row>
      <xdr:rowOff>15204</xdr:rowOff>
    </xdr:to>
    <xdr:sp macro="" textlink="">
      <xdr:nvSpPr>
        <xdr:cNvPr id="124" name="フローチャート: 判断 123"/>
        <xdr:cNvSpPr/>
      </xdr:nvSpPr>
      <xdr:spPr>
        <a:xfrm>
          <a:off x="10426700" y="1088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75747</xdr:rowOff>
    </xdr:from>
    <xdr:to>
      <xdr:col>50</xdr:col>
      <xdr:colOff>165100</xdr:colOff>
      <xdr:row>64</xdr:row>
      <xdr:rowOff>5897</xdr:rowOff>
    </xdr:to>
    <xdr:sp macro="" textlink="">
      <xdr:nvSpPr>
        <xdr:cNvPr id="125" name="フローチャート: 判断 124"/>
        <xdr:cNvSpPr/>
      </xdr:nvSpPr>
      <xdr:spPr>
        <a:xfrm>
          <a:off x="9588500" y="108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63</xdr:row>
      <xdr:rowOff>168474</xdr:rowOff>
    </xdr:from>
    <xdr:ext cx="469744" cy="259045"/>
    <xdr:sp macro="" textlink="">
      <xdr:nvSpPr>
        <xdr:cNvPr id="126" name="n_1aveValue【体育館・プール】&#10;一人当たり面積"/>
        <xdr:cNvSpPr txBox="1"/>
      </xdr:nvSpPr>
      <xdr:spPr>
        <a:xfrm>
          <a:off x="9391727" y="1096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72317</xdr:rowOff>
    </xdr:from>
    <xdr:to>
      <xdr:col>46</xdr:col>
      <xdr:colOff>38100</xdr:colOff>
      <xdr:row>64</xdr:row>
      <xdr:rowOff>2467</xdr:rowOff>
    </xdr:to>
    <xdr:sp macro="" textlink="">
      <xdr:nvSpPr>
        <xdr:cNvPr id="127" name="フローチャート: 判断 126"/>
        <xdr:cNvSpPr/>
      </xdr:nvSpPr>
      <xdr:spPr>
        <a:xfrm>
          <a:off x="8699500" y="10873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63</xdr:row>
      <xdr:rowOff>165044</xdr:rowOff>
    </xdr:from>
    <xdr:ext cx="469744" cy="259045"/>
    <xdr:sp macro="" textlink="">
      <xdr:nvSpPr>
        <xdr:cNvPr id="128" name="n_2aveValue【体育館・プール】&#10;一人当たり面積"/>
        <xdr:cNvSpPr txBox="1"/>
      </xdr:nvSpPr>
      <xdr:spPr>
        <a:xfrm>
          <a:off x="8515427" y="10966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29" name="テキスト ボックス 12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0" name="テキスト ボックス 12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1" name="テキスト ボックス 13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2" name="テキスト ボックス 13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3" name="テキスト ボックス 13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43090</xdr:rowOff>
    </xdr:from>
    <xdr:to>
      <xdr:col>50</xdr:col>
      <xdr:colOff>165100</xdr:colOff>
      <xdr:row>63</xdr:row>
      <xdr:rowOff>144690</xdr:rowOff>
    </xdr:to>
    <xdr:sp macro="" textlink="">
      <xdr:nvSpPr>
        <xdr:cNvPr id="134" name="楕円 133"/>
        <xdr:cNvSpPr/>
      </xdr:nvSpPr>
      <xdr:spPr>
        <a:xfrm>
          <a:off x="9588500" y="1084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45212</xdr:rowOff>
    </xdr:from>
    <xdr:to>
      <xdr:col>46</xdr:col>
      <xdr:colOff>38100</xdr:colOff>
      <xdr:row>63</xdr:row>
      <xdr:rowOff>146812</xdr:rowOff>
    </xdr:to>
    <xdr:sp macro="" textlink="">
      <xdr:nvSpPr>
        <xdr:cNvPr id="135" name="楕円 134"/>
        <xdr:cNvSpPr/>
      </xdr:nvSpPr>
      <xdr:spPr>
        <a:xfrm>
          <a:off x="8699500" y="10846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93890</xdr:rowOff>
    </xdr:from>
    <xdr:to>
      <xdr:col>50</xdr:col>
      <xdr:colOff>114300</xdr:colOff>
      <xdr:row>63</xdr:row>
      <xdr:rowOff>96012</xdr:rowOff>
    </xdr:to>
    <xdr:cxnSp macro="">
      <xdr:nvCxnSpPr>
        <xdr:cNvPr id="136" name="直線コネクタ 135"/>
        <xdr:cNvCxnSpPr/>
      </xdr:nvCxnSpPr>
      <xdr:spPr>
        <a:xfrm flipV="1">
          <a:off x="8750300" y="10895240"/>
          <a:ext cx="889000" cy="2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161217</xdr:rowOff>
    </xdr:from>
    <xdr:ext cx="469744" cy="259045"/>
    <xdr:sp macro="" textlink="">
      <xdr:nvSpPr>
        <xdr:cNvPr id="137" name="n_1mainValue【体育館・プール】&#10;一人当たり面積"/>
        <xdr:cNvSpPr txBox="1"/>
      </xdr:nvSpPr>
      <xdr:spPr>
        <a:xfrm>
          <a:off x="9391727" y="10619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163339</xdr:rowOff>
    </xdr:from>
    <xdr:ext cx="469744" cy="259045"/>
    <xdr:sp macro="" textlink="">
      <xdr:nvSpPr>
        <xdr:cNvPr id="138" name="n_2mainValue【体育館・プール】&#10;一人当たり面積"/>
        <xdr:cNvSpPr txBox="1"/>
      </xdr:nvSpPr>
      <xdr:spPr>
        <a:xfrm>
          <a:off x="8515427" y="10621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39" name="正方形/長方形 13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0" name="正方形/長方形 13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1" name="正方形/長方形 14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2" name="正方形/長方形 14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3" name="正方形/長方形 14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4" name="正方形/長方形 14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5" name="正方形/長方形 14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6" name="正方形/長方形 14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47" name="テキスト ボックス 14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48" name="直線コネクタ 14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149" name="直線コネクタ 148"/>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150" name="テキスト ボックス 149"/>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51" name="直線コネクタ 150"/>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52" name="テキスト ボックス 151"/>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53" name="直線コネクタ 152"/>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54" name="テキスト ボックス 153"/>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55" name="直線コネクタ 154"/>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56" name="テキスト ボックス 155"/>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57" name="直線コネクタ 156"/>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58" name="テキスト ボックス 157"/>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59" name="直線コネクタ 158"/>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160" name="テキスト ボックス 159"/>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61" name="直線コネクタ 16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62" name="テキスト ボックス 16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6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137705</xdr:rowOff>
    </xdr:to>
    <xdr:cxnSp macro="">
      <xdr:nvCxnSpPr>
        <xdr:cNvPr id="164" name="直線コネクタ 163"/>
        <xdr:cNvCxnSpPr/>
      </xdr:nvCxnSpPr>
      <xdr:spPr>
        <a:xfrm flipV="1">
          <a:off x="4634865" y="13280571"/>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141532</xdr:rowOff>
    </xdr:from>
    <xdr:ext cx="405111" cy="259045"/>
    <xdr:sp macro="" textlink="">
      <xdr:nvSpPr>
        <xdr:cNvPr id="165" name="【福祉施設】&#10;有形固定資産減価償却率最小値テキスト"/>
        <xdr:cNvSpPr txBox="1"/>
      </xdr:nvSpPr>
      <xdr:spPr>
        <a:xfrm>
          <a:off x="4673600" y="14714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137705</xdr:rowOff>
    </xdr:from>
    <xdr:to>
      <xdr:col>24</xdr:col>
      <xdr:colOff>152400</xdr:colOff>
      <xdr:row>85</xdr:row>
      <xdr:rowOff>137705</xdr:rowOff>
    </xdr:to>
    <xdr:cxnSp macro="">
      <xdr:nvCxnSpPr>
        <xdr:cNvPr id="166" name="直線コネクタ 165"/>
        <xdr:cNvCxnSpPr/>
      </xdr:nvCxnSpPr>
      <xdr:spPr>
        <a:xfrm>
          <a:off x="4546600" y="1471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167" name="【福祉施設】&#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168" name="直線コネクタ 167"/>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32675</xdr:rowOff>
    </xdr:from>
    <xdr:ext cx="405111" cy="259045"/>
    <xdr:sp macro="" textlink="">
      <xdr:nvSpPr>
        <xdr:cNvPr id="169" name="【福祉施設】&#10;有形固定資産減価償却率平均値テキスト"/>
        <xdr:cNvSpPr txBox="1"/>
      </xdr:nvSpPr>
      <xdr:spPr>
        <a:xfrm>
          <a:off x="4673600" y="140915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54248</xdr:rowOff>
    </xdr:from>
    <xdr:to>
      <xdr:col>24</xdr:col>
      <xdr:colOff>114300</xdr:colOff>
      <xdr:row>82</xdr:row>
      <xdr:rowOff>155848</xdr:rowOff>
    </xdr:to>
    <xdr:sp macro="" textlink="">
      <xdr:nvSpPr>
        <xdr:cNvPr id="170" name="フローチャート: 判断 169"/>
        <xdr:cNvSpPr/>
      </xdr:nvSpPr>
      <xdr:spPr>
        <a:xfrm>
          <a:off x="4584700" y="1411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64044</xdr:rowOff>
    </xdr:from>
    <xdr:to>
      <xdr:col>20</xdr:col>
      <xdr:colOff>38100</xdr:colOff>
      <xdr:row>82</xdr:row>
      <xdr:rowOff>165644</xdr:rowOff>
    </xdr:to>
    <xdr:sp macro="" textlink="">
      <xdr:nvSpPr>
        <xdr:cNvPr id="171" name="フローチャート: 判断 170"/>
        <xdr:cNvSpPr/>
      </xdr:nvSpPr>
      <xdr:spPr>
        <a:xfrm>
          <a:off x="3746500" y="1412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156771</xdr:rowOff>
    </xdr:from>
    <xdr:ext cx="405111" cy="259045"/>
    <xdr:sp macro="" textlink="">
      <xdr:nvSpPr>
        <xdr:cNvPr id="172" name="n_1aveValue【福祉施設】&#10;有形固定資産減価償却率"/>
        <xdr:cNvSpPr txBox="1"/>
      </xdr:nvSpPr>
      <xdr:spPr>
        <a:xfrm>
          <a:off x="3582044" y="14215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77107</xdr:rowOff>
    </xdr:from>
    <xdr:to>
      <xdr:col>15</xdr:col>
      <xdr:colOff>101600</xdr:colOff>
      <xdr:row>83</xdr:row>
      <xdr:rowOff>7257</xdr:rowOff>
    </xdr:to>
    <xdr:sp macro="" textlink="">
      <xdr:nvSpPr>
        <xdr:cNvPr id="173" name="フローチャート: 判断 172"/>
        <xdr:cNvSpPr/>
      </xdr:nvSpPr>
      <xdr:spPr>
        <a:xfrm>
          <a:off x="2857500" y="1413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81</xdr:row>
      <xdr:rowOff>23784</xdr:rowOff>
    </xdr:from>
    <xdr:ext cx="405111" cy="259045"/>
    <xdr:sp macro="" textlink="">
      <xdr:nvSpPr>
        <xdr:cNvPr id="174" name="n_2aveValue【福祉施設】&#10;有形固定資産減価償却率"/>
        <xdr:cNvSpPr txBox="1"/>
      </xdr:nvSpPr>
      <xdr:spPr>
        <a:xfrm>
          <a:off x="2705744" y="1391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75" name="テキスト ボックス 17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76" name="テキスト ボックス 17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77" name="テキスト ボックス 17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78" name="テキスト ボックス 17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79" name="テキスト ボックス 17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363</xdr:rowOff>
    </xdr:from>
    <xdr:to>
      <xdr:col>20</xdr:col>
      <xdr:colOff>38100</xdr:colOff>
      <xdr:row>80</xdr:row>
      <xdr:rowOff>101963</xdr:rowOff>
    </xdr:to>
    <xdr:sp macro="" textlink="">
      <xdr:nvSpPr>
        <xdr:cNvPr id="180" name="楕円 179"/>
        <xdr:cNvSpPr/>
      </xdr:nvSpPr>
      <xdr:spPr>
        <a:xfrm>
          <a:off x="3746500" y="1371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28121</xdr:rowOff>
    </xdr:from>
    <xdr:to>
      <xdr:col>15</xdr:col>
      <xdr:colOff>101600</xdr:colOff>
      <xdr:row>83</xdr:row>
      <xdr:rowOff>129721</xdr:rowOff>
    </xdr:to>
    <xdr:sp macro="" textlink="">
      <xdr:nvSpPr>
        <xdr:cNvPr id="181" name="楕円 180"/>
        <xdr:cNvSpPr/>
      </xdr:nvSpPr>
      <xdr:spPr>
        <a:xfrm>
          <a:off x="2857500" y="1425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51163</xdr:rowOff>
    </xdr:from>
    <xdr:to>
      <xdr:col>19</xdr:col>
      <xdr:colOff>177800</xdr:colOff>
      <xdr:row>83</xdr:row>
      <xdr:rowOff>78921</xdr:rowOff>
    </xdr:to>
    <xdr:cxnSp macro="">
      <xdr:nvCxnSpPr>
        <xdr:cNvPr id="182" name="直線コネクタ 181"/>
        <xdr:cNvCxnSpPr/>
      </xdr:nvCxnSpPr>
      <xdr:spPr>
        <a:xfrm flipV="1">
          <a:off x="2908300" y="13767163"/>
          <a:ext cx="889000" cy="542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118490</xdr:rowOff>
    </xdr:from>
    <xdr:ext cx="405111" cy="259045"/>
    <xdr:sp macro="" textlink="">
      <xdr:nvSpPr>
        <xdr:cNvPr id="183" name="n_1mainValue【福祉施設】&#10;有形固定資産減価償却率"/>
        <xdr:cNvSpPr txBox="1"/>
      </xdr:nvSpPr>
      <xdr:spPr>
        <a:xfrm>
          <a:off x="3582044" y="13491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120848</xdr:rowOff>
    </xdr:from>
    <xdr:ext cx="405111" cy="259045"/>
    <xdr:sp macro="" textlink="">
      <xdr:nvSpPr>
        <xdr:cNvPr id="184" name="n_2mainValue【福祉施設】&#10;有形固定資産減価償却率"/>
        <xdr:cNvSpPr txBox="1"/>
      </xdr:nvSpPr>
      <xdr:spPr>
        <a:xfrm>
          <a:off x="2705744" y="1435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85" name="正方形/長方形 18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86" name="正方形/長方形 18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87" name="正方形/長方形 18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88" name="正方形/長方形 18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89" name="正方形/長方形 18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90" name="正方形/長方形 18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91" name="正方形/長方形 19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92" name="正方形/長方形 19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93" name="テキスト ボックス 19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94" name="直線コネクタ 19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195" name="直線コネクタ 19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196" name="テキスト ボックス 19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197" name="直線コネクタ 19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198" name="テキスト ボックス 19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199" name="直線コネクタ 19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00" name="テキスト ボックス 19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01" name="直線コネクタ 20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02" name="テキスト ボックス 20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03" name="直線コネクタ 20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04" name="テキスト ボックス 20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05" name="直線コネクタ 20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06" name="テキスト ボックス 20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0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42290</xdr:rowOff>
    </xdr:from>
    <xdr:to>
      <xdr:col>54</xdr:col>
      <xdr:colOff>189865</xdr:colOff>
      <xdr:row>86</xdr:row>
      <xdr:rowOff>101727</xdr:rowOff>
    </xdr:to>
    <xdr:cxnSp macro="">
      <xdr:nvCxnSpPr>
        <xdr:cNvPr id="208" name="直線コネクタ 207"/>
        <xdr:cNvCxnSpPr/>
      </xdr:nvCxnSpPr>
      <xdr:spPr>
        <a:xfrm flipV="1">
          <a:off x="10476865" y="13415390"/>
          <a:ext cx="0" cy="14310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105554</xdr:rowOff>
    </xdr:from>
    <xdr:ext cx="469744" cy="259045"/>
    <xdr:sp macro="" textlink="">
      <xdr:nvSpPr>
        <xdr:cNvPr id="209" name="【福祉施設】&#10;一人当たり面積最小値テキスト"/>
        <xdr:cNvSpPr txBox="1"/>
      </xdr:nvSpPr>
      <xdr:spPr>
        <a:xfrm>
          <a:off x="10515600" y="14850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101727</xdr:rowOff>
    </xdr:from>
    <xdr:to>
      <xdr:col>55</xdr:col>
      <xdr:colOff>88900</xdr:colOff>
      <xdr:row>86</xdr:row>
      <xdr:rowOff>101727</xdr:rowOff>
    </xdr:to>
    <xdr:cxnSp macro="">
      <xdr:nvCxnSpPr>
        <xdr:cNvPr id="210" name="直線コネクタ 209"/>
        <xdr:cNvCxnSpPr/>
      </xdr:nvCxnSpPr>
      <xdr:spPr>
        <a:xfrm>
          <a:off x="10388600" y="14846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160417</xdr:rowOff>
    </xdr:from>
    <xdr:ext cx="469744" cy="259045"/>
    <xdr:sp macro="" textlink="">
      <xdr:nvSpPr>
        <xdr:cNvPr id="211" name="【福祉施設】&#10;一人当たり面積最大値テキスト"/>
        <xdr:cNvSpPr txBox="1"/>
      </xdr:nvSpPr>
      <xdr:spPr>
        <a:xfrm>
          <a:off x="10515600" y="13190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42290</xdr:rowOff>
    </xdr:from>
    <xdr:to>
      <xdr:col>55</xdr:col>
      <xdr:colOff>88900</xdr:colOff>
      <xdr:row>78</xdr:row>
      <xdr:rowOff>42290</xdr:rowOff>
    </xdr:to>
    <xdr:cxnSp macro="">
      <xdr:nvCxnSpPr>
        <xdr:cNvPr id="212" name="直線コネクタ 211"/>
        <xdr:cNvCxnSpPr/>
      </xdr:nvCxnSpPr>
      <xdr:spPr>
        <a:xfrm>
          <a:off x="10388600" y="13415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18305</xdr:rowOff>
    </xdr:from>
    <xdr:ext cx="469744" cy="259045"/>
    <xdr:sp macro="" textlink="">
      <xdr:nvSpPr>
        <xdr:cNvPr id="213" name="【福祉施設】&#10;一人当たり面積平均値テキスト"/>
        <xdr:cNvSpPr txBox="1"/>
      </xdr:nvSpPr>
      <xdr:spPr>
        <a:xfrm>
          <a:off x="10515600" y="144201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39878</xdr:rowOff>
    </xdr:from>
    <xdr:to>
      <xdr:col>55</xdr:col>
      <xdr:colOff>50800</xdr:colOff>
      <xdr:row>84</xdr:row>
      <xdr:rowOff>141478</xdr:rowOff>
    </xdr:to>
    <xdr:sp macro="" textlink="">
      <xdr:nvSpPr>
        <xdr:cNvPr id="214" name="フローチャート: 判断 213"/>
        <xdr:cNvSpPr/>
      </xdr:nvSpPr>
      <xdr:spPr>
        <a:xfrm>
          <a:off x="10426700" y="1444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81407</xdr:rowOff>
    </xdr:from>
    <xdr:to>
      <xdr:col>50</xdr:col>
      <xdr:colOff>165100</xdr:colOff>
      <xdr:row>85</xdr:row>
      <xdr:rowOff>11557</xdr:rowOff>
    </xdr:to>
    <xdr:sp macro="" textlink="">
      <xdr:nvSpPr>
        <xdr:cNvPr id="215" name="フローチャート: 判断 214"/>
        <xdr:cNvSpPr/>
      </xdr:nvSpPr>
      <xdr:spPr>
        <a:xfrm>
          <a:off x="9588500" y="14483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85</xdr:row>
      <xdr:rowOff>2684</xdr:rowOff>
    </xdr:from>
    <xdr:ext cx="469744" cy="259045"/>
    <xdr:sp macro="" textlink="">
      <xdr:nvSpPr>
        <xdr:cNvPr id="216" name="n_1aveValue【福祉施設】&#10;一人当たり面積"/>
        <xdr:cNvSpPr txBox="1"/>
      </xdr:nvSpPr>
      <xdr:spPr>
        <a:xfrm>
          <a:off x="9391727" y="14575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8637</xdr:rowOff>
    </xdr:from>
    <xdr:to>
      <xdr:col>46</xdr:col>
      <xdr:colOff>38100</xdr:colOff>
      <xdr:row>84</xdr:row>
      <xdr:rowOff>110237</xdr:rowOff>
    </xdr:to>
    <xdr:sp macro="" textlink="">
      <xdr:nvSpPr>
        <xdr:cNvPr id="217" name="フローチャート: 判断 216"/>
        <xdr:cNvSpPr/>
      </xdr:nvSpPr>
      <xdr:spPr>
        <a:xfrm>
          <a:off x="8699500" y="1441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82</xdr:row>
      <xdr:rowOff>126764</xdr:rowOff>
    </xdr:from>
    <xdr:ext cx="469744" cy="259045"/>
    <xdr:sp macro="" textlink="">
      <xdr:nvSpPr>
        <xdr:cNvPr id="218" name="n_2aveValue【福祉施設】&#10;一人当たり面積"/>
        <xdr:cNvSpPr txBox="1"/>
      </xdr:nvSpPr>
      <xdr:spPr>
        <a:xfrm>
          <a:off x="8515427" y="1418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19" name="テキスト ボックス 21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20" name="テキスト ボックス 21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21" name="テキスト ボックス 22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22" name="テキスト ボックス 22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23" name="テキスト ボックス 22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34544</xdr:rowOff>
    </xdr:from>
    <xdr:to>
      <xdr:col>50</xdr:col>
      <xdr:colOff>165100</xdr:colOff>
      <xdr:row>84</xdr:row>
      <xdr:rowOff>136144</xdr:rowOff>
    </xdr:to>
    <xdr:sp macro="" textlink="">
      <xdr:nvSpPr>
        <xdr:cNvPr id="224" name="楕円 223"/>
        <xdr:cNvSpPr/>
      </xdr:nvSpPr>
      <xdr:spPr>
        <a:xfrm>
          <a:off x="9588500" y="14436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131318</xdr:rowOff>
    </xdr:from>
    <xdr:to>
      <xdr:col>46</xdr:col>
      <xdr:colOff>38100</xdr:colOff>
      <xdr:row>85</xdr:row>
      <xdr:rowOff>61468</xdr:rowOff>
    </xdr:to>
    <xdr:sp macro="" textlink="">
      <xdr:nvSpPr>
        <xdr:cNvPr id="225" name="楕円 224"/>
        <xdr:cNvSpPr/>
      </xdr:nvSpPr>
      <xdr:spPr>
        <a:xfrm>
          <a:off x="8699500" y="1453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85344</xdr:rowOff>
    </xdr:from>
    <xdr:to>
      <xdr:col>50</xdr:col>
      <xdr:colOff>114300</xdr:colOff>
      <xdr:row>85</xdr:row>
      <xdr:rowOff>10668</xdr:rowOff>
    </xdr:to>
    <xdr:cxnSp macro="">
      <xdr:nvCxnSpPr>
        <xdr:cNvPr id="226" name="直線コネクタ 225"/>
        <xdr:cNvCxnSpPr/>
      </xdr:nvCxnSpPr>
      <xdr:spPr>
        <a:xfrm flipV="1">
          <a:off x="8750300" y="14487144"/>
          <a:ext cx="889000" cy="96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152671</xdr:rowOff>
    </xdr:from>
    <xdr:ext cx="469744" cy="259045"/>
    <xdr:sp macro="" textlink="">
      <xdr:nvSpPr>
        <xdr:cNvPr id="227" name="n_1mainValue【福祉施設】&#10;一人当たり面積"/>
        <xdr:cNvSpPr txBox="1"/>
      </xdr:nvSpPr>
      <xdr:spPr>
        <a:xfrm>
          <a:off x="9391727" y="14211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52595</xdr:rowOff>
    </xdr:from>
    <xdr:ext cx="469744" cy="259045"/>
    <xdr:sp macro="" textlink="">
      <xdr:nvSpPr>
        <xdr:cNvPr id="228" name="n_2mainValue【福祉施設】&#10;一人当たり面積"/>
        <xdr:cNvSpPr txBox="1"/>
      </xdr:nvSpPr>
      <xdr:spPr>
        <a:xfrm>
          <a:off x="8515427" y="14625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29" name="正方形/長方形 22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30" name="正方形/長方形 22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31" name="正方形/長方形 23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32" name="正方形/長方形 23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33" name="正方形/長方形 23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34" name="正方形/長方形 23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35" name="正方形/長方形 23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36" name="正方形/長方形 23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37" name="テキスト ボックス 23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38" name="直線コネクタ 23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239" name="テキスト ボックス 238"/>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240" name="直線コネクタ 239"/>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241" name="テキスト ボックス 240"/>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242" name="直線コネクタ 241"/>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243" name="テキスト ボックス 242"/>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244" name="直線コネクタ 243"/>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245" name="テキスト ボックス 244"/>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246" name="直線コネクタ 245"/>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105427</xdr:rowOff>
    </xdr:from>
    <xdr:ext cx="467179" cy="259045"/>
    <xdr:sp macro="" textlink="">
      <xdr:nvSpPr>
        <xdr:cNvPr id="247" name="テキスト ボックス 246"/>
        <xdr:cNvSpPr txBox="1"/>
      </xdr:nvSpPr>
      <xdr:spPr>
        <a:xfrm>
          <a:off x="294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48" name="直線コネクタ 24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49" name="テキスト ボックス 248"/>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5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142494</xdr:rowOff>
    </xdr:from>
    <xdr:to>
      <xdr:col>24</xdr:col>
      <xdr:colOff>62865</xdr:colOff>
      <xdr:row>109</xdr:row>
      <xdr:rowOff>14478</xdr:rowOff>
    </xdr:to>
    <xdr:cxnSp macro="">
      <xdr:nvCxnSpPr>
        <xdr:cNvPr id="251" name="直線コネクタ 250"/>
        <xdr:cNvCxnSpPr/>
      </xdr:nvCxnSpPr>
      <xdr:spPr>
        <a:xfrm flipV="1">
          <a:off x="4634865" y="17287494"/>
          <a:ext cx="0" cy="1415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18305</xdr:rowOff>
    </xdr:from>
    <xdr:ext cx="405111" cy="259045"/>
    <xdr:sp macro="" textlink="">
      <xdr:nvSpPr>
        <xdr:cNvPr id="252" name="【市民会館】&#10;有形固定資産減価償却率最小値テキスト"/>
        <xdr:cNvSpPr txBox="1"/>
      </xdr:nvSpPr>
      <xdr:spPr>
        <a:xfrm>
          <a:off x="4673600" y="18706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14478</xdr:rowOff>
    </xdr:from>
    <xdr:to>
      <xdr:col>24</xdr:col>
      <xdr:colOff>152400</xdr:colOff>
      <xdr:row>109</xdr:row>
      <xdr:rowOff>14478</xdr:rowOff>
    </xdr:to>
    <xdr:cxnSp macro="">
      <xdr:nvCxnSpPr>
        <xdr:cNvPr id="253" name="直線コネクタ 252"/>
        <xdr:cNvCxnSpPr/>
      </xdr:nvCxnSpPr>
      <xdr:spPr>
        <a:xfrm>
          <a:off x="4546600" y="1870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89171</xdr:rowOff>
    </xdr:from>
    <xdr:ext cx="405111" cy="259045"/>
    <xdr:sp macro="" textlink="">
      <xdr:nvSpPr>
        <xdr:cNvPr id="254" name="【市民会館】&#10;有形固定資産減価償却率最大値テキスト"/>
        <xdr:cNvSpPr txBox="1"/>
      </xdr:nvSpPr>
      <xdr:spPr>
        <a:xfrm>
          <a:off x="4673600" y="17062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142494</xdr:rowOff>
    </xdr:from>
    <xdr:to>
      <xdr:col>24</xdr:col>
      <xdr:colOff>152400</xdr:colOff>
      <xdr:row>100</xdr:row>
      <xdr:rowOff>142494</xdr:rowOff>
    </xdr:to>
    <xdr:cxnSp macro="">
      <xdr:nvCxnSpPr>
        <xdr:cNvPr id="255" name="直線コネクタ 254"/>
        <xdr:cNvCxnSpPr/>
      </xdr:nvCxnSpPr>
      <xdr:spPr>
        <a:xfrm>
          <a:off x="4546600" y="17287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106</xdr:row>
      <xdr:rowOff>28973</xdr:rowOff>
    </xdr:from>
    <xdr:ext cx="405111" cy="259045"/>
    <xdr:sp macro="" textlink="">
      <xdr:nvSpPr>
        <xdr:cNvPr id="256" name="【市民会館】&#10;有形固定資産減価償却率平均値テキスト"/>
        <xdr:cNvSpPr txBox="1"/>
      </xdr:nvSpPr>
      <xdr:spPr>
        <a:xfrm>
          <a:off x="4673600" y="182026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50546</xdr:rowOff>
    </xdr:from>
    <xdr:to>
      <xdr:col>24</xdr:col>
      <xdr:colOff>114300</xdr:colOff>
      <xdr:row>106</xdr:row>
      <xdr:rowOff>152146</xdr:rowOff>
    </xdr:to>
    <xdr:sp macro="" textlink="">
      <xdr:nvSpPr>
        <xdr:cNvPr id="257" name="フローチャート: 判断 256"/>
        <xdr:cNvSpPr/>
      </xdr:nvSpPr>
      <xdr:spPr>
        <a:xfrm>
          <a:off x="4584700" y="18224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106</xdr:row>
      <xdr:rowOff>29972</xdr:rowOff>
    </xdr:from>
    <xdr:to>
      <xdr:col>20</xdr:col>
      <xdr:colOff>38100</xdr:colOff>
      <xdr:row>106</xdr:row>
      <xdr:rowOff>131572</xdr:rowOff>
    </xdr:to>
    <xdr:sp macro="" textlink="">
      <xdr:nvSpPr>
        <xdr:cNvPr id="258" name="フローチャート: 判断 257"/>
        <xdr:cNvSpPr/>
      </xdr:nvSpPr>
      <xdr:spPr>
        <a:xfrm>
          <a:off x="3746500" y="1820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106</xdr:row>
      <xdr:rowOff>122699</xdr:rowOff>
    </xdr:from>
    <xdr:ext cx="405111" cy="259045"/>
    <xdr:sp macro="" textlink="">
      <xdr:nvSpPr>
        <xdr:cNvPr id="259" name="n_1aveValue【市民会館】&#10;有形固定資産減価償却率"/>
        <xdr:cNvSpPr txBox="1"/>
      </xdr:nvSpPr>
      <xdr:spPr>
        <a:xfrm>
          <a:off x="3582044" y="18296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108</xdr:row>
      <xdr:rowOff>132842</xdr:rowOff>
    </xdr:from>
    <xdr:to>
      <xdr:col>15</xdr:col>
      <xdr:colOff>101600</xdr:colOff>
      <xdr:row>109</xdr:row>
      <xdr:rowOff>62992</xdr:rowOff>
    </xdr:to>
    <xdr:sp macro="" textlink="">
      <xdr:nvSpPr>
        <xdr:cNvPr id="260" name="フローチャート: 判断 259"/>
        <xdr:cNvSpPr/>
      </xdr:nvSpPr>
      <xdr:spPr>
        <a:xfrm>
          <a:off x="2857500" y="18649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109</xdr:row>
      <xdr:rowOff>54119</xdr:rowOff>
    </xdr:from>
    <xdr:ext cx="405111" cy="259045"/>
    <xdr:sp macro="" textlink="">
      <xdr:nvSpPr>
        <xdr:cNvPr id="261" name="n_2aveValue【市民会館】&#10;有形固定資産減価償却率"/>
        <xdr:cNvSpPr txBox="1"/>
      </xdr:nvSpPr>
      <xdr:spPr>
        <a:xfrm>
          <a:off x="2705744" y="18742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62" name="テキスト ボックス 26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63" name="テキスト ボックス 26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64" name="テキスト ボックス 26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65" name="テキスト ボックス 26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66" name="テキスト ボックス 26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36830</xdr:rowOff>
    </xdr:from>
    <xdr:to>
      <xdr:col>20</xdr:col>
      <xdr:colOff>38100</xdr:colOff>
      <xdr:row>100</xdr:row>
      <xdr:rowOff>138430</xdr:rowOff>
    </xdr:to>
    <xdr:sp macro="" textlink="">
      <xdr:nvSpPr>
        <xdr:cNvPr id="267" name="楕円 266"/>
        <xdr:cNvSpPr/>
      </xdr:nvSpPr>
      <xdr:spPr>
        <a:xfrm>
          <a:off x="3746500" y="1718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114554</xdr:rowOff>
    </xdr:from>
    <xdr:to>
      <xdr:col>15</xdr:col>
      <xdr:colOff>101600</xdr:colOff>
      <xdr:row>105</xdr:row>
      <xdr:rowOff>44704</xdr:rowOff>
    </xdr:to>
    <xdr:sp macro="" textlink="">
      <xdr:nvSpPr>
        <xdr:cNvPr id="268" name="楕円 267"/>
        <xdr:cNvSpPr/>
      </xdr:nvSpPr>
      <xdr:spPr>
        <a:xfrm>
          <a:off x="2857500" y="1794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87630</xdr:rowOff>
    </xdr:from>
    <xdr:to>
      <xdr:col>19</xdr:col>
      <xdr:colOff>177800</xdr:colOff>
      <xdr:row>104</xdr:row>
      <xdr:rowOff>165354</xdr:rowOff>
    </xdr:to>
    <xdr:cxnSp macro="">
      <xdr:nvCxnSpPr>
        <xdr:cNvPr id="269" name="直線コネクタ 268"/>
        <xdr:cNvCxnSpPr/>
      </xdr:nvCxnSpPr>
      <xdr:spPr>
        <a:xfrm flipV="1">
          <a:off x="2908300" y="17232630"/>
          <a:ext cx="889000" cy="763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98</xdr:row>
      <xdr:rowOff>154957</xdr:rowOff>
    </xdr:from>
    <xdr:ext cx="405111" cy="259045"/>
    <xdr:sp macro="" textlink="">
      <xdr:nvSpPr>
        <xdr:cNvPr id="270" name="n_1mainValue【市民会館】&#10;有形固定資産減価償却率"/>
        <xdr:cNvSpPr txBox="1"/>
      </xdr:nvSpPr>
      <xdr:spPr>
        <a:xfrm>
          <a:off x="3582044" y="1695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61231</xdr:rowOff>
    </xdr:from>
    <xdr:ext cx="405111" cy="259045"/>
    <xdr:sp macro="" textlink="">
      <xdr:nvSpPr>
        <xdr:cNvPr id="271" name="n_2mainValue【市民会館】&#10;有形固定資産減価償却率"/>
        <xdr:cNvSpPr txBox="1"/>
      </xdr:nvSpPr>
      <xdr:spPr>
        <a:xfrm>
          <a:off x="2705744" y="17720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72" name="正方形/長方形 27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73" name="正方形/長方形 27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74" name="正方形/長方形 27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75" name="正方形/長方形 27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6" name="正方形/長方形 27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7" name="正方形/長方形 27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8" name="正方形/長方形 27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9" name="正方形/長方形 27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80" name="テキスト ボックス 27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81" name="直線コネクタ 28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282" name="直線コネクタ 281"/>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283" name="テキスト ボックス 282"/>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284" name="直線コネクタ 283"/>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285" name="テキスト ボックス 284"/>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286" name="直線コネクタ 285"/>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287" name="テキスト ボックス 286"/>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288" name="直線コネクタ 287"/>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289" name="テキスト ボックス 288"/>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290" name="直線コネクタ 289"/>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291" name="テキスト ボックス 290"/>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92" name="直線コネクタ 29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93" name="テキスト ボックス 29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9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62485</xdr:rowOff>
    </xdr:from>
    <xdr:to>
      <xdr:col>54</xdr:col>
      <xdr:colOff>189865</xdr:colOff>
      <xdr:row>108</xdr:row>
      <xdr:rowOff>119253</xdr:rowOff>
    </xdr:to>
    <xdr:cxnSp macro="">
      <xdr:nvCxnSpPr>
        <xdr:cNvPr id="295" name="直線コネクタ 294"/>
        <xdr:cNvCxnSpPr/>
      </xdr:nvCxnSpPr>
      <xdr:spPr>
        <a:xfrm flipV="1">
          <a:off x="10476865" y="17378935"/>
          <a:ext cx="0" cy="1256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123080</xdr:rowOff>
    </xdr:from>
    <xdr:ext cx="469744" cy="259045"/>
    <xdr:sp macro="" textlink="">
      <xdr:nvSpPr>
        <xdr:cNvPr id="296" name="【市民会館】&#10;一人当たり面積最小値テキスト"/>
        <xdr:cNvSpPr txBox="1"/>
      </xdr:nvSpPr>
      <xdr:spPr>
        <a:xfrm>
          <a:off x="10515600" y="18639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119253</xdr:rowOff>
    </xdr:from>
    <xdr:to>
      <xdr:col>55</xdr:col>
      <xdr:colOff>88900</xdr:colOff>
      <xdr:row>108</xdr:row>
      <xdr:rowOff>119253</xdr:rowOff>
    </xdr:to>
    <xdr:cxnSp macro="">
      <xdr:nvCxnSpPr>
        <xdr:cNvPr id="297" name="直線コネクタ 296"/>
        <xdr:cNvCxnSpPr/>
      </xdr:nvCxnSpPr>
      <xdr:spPr>
        <a:xfrm>
          <a:off x="10388600" y="18635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9162</xdr:rowOff>
    </xdr:from>
    <xdr:ext cx="469744" cy="259045"/>
    <xdr:sp macro="" textlink="">
      <xdr:nvSpPr>
        <xdr:cNvPr id="298" name="【市民会館】&#10;一人当たり面積最大値テキスト"/>
        <xdr:cNvSpPr txBox="1"/>
      </xdr:nvSpPr>
      <xdr:spPr>
        <a:xfrm>
          <a:off x="10515600" y="17154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62485</xdr:rowOff>
    </xdr:from>
    <xdr:to>
      <xdr:col>55</xdr:col>
      <xdr:colOff>88900</xdr:colOff>
      <xdr:row>101</xdr:row>
      <xdr:rowOff>62485</xdr:rowOff>
    </xdr:to>
    <xdr:cxnSp macro="">
      <xdr:nvCxnSpPr>
        <xdr:cNvPr id="299" name="直線コネクタ 298"/>
        <xdr:cNvCxnSpPr/>
      </xdr:nvCxnSpPr>
      <xdr:spPr>
        <a:xfrm>
          <a:off x="10388600" y="1737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91457</xdr:rowOff>
    </xdr:from>
    <xdr:ext cx="469744" cy="259045"/>
    <xdr:sp macro="" textlink="">
      <xdr:nvSpPr>
        <xdr:cNvPr id="300" name="【市民会館】&#10;一人当たり面積平均値テキスト"/>
        <xdr:cNvSpPr txBox="1"/>
      </xdr:nvSpPr>
      <xdr:spPr>
        <a:xfrm>
          <a:off x="10515600" y="182651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113030</xdr:rowOff>
    </xdr:from>
    <xdr:to>
      <xdr:col>55</xdr:col>
      <xdr:colOff>50800</xdr:colOff>
      <xdr:row>107</xdr:row>
      <xdr:rowOff>43180</xdr:rowOff>
    </xdr:to>
    <xdr:sp macro="" textlink="">
      <xdr:nvSpPr>
        <xdr:cNvPr id="301" name="フローチャート: 判断 300"/>
        <xdr:cNvSpPr/>
      </xdr:nvSpPr>
      <xdr:spPr>
        <a:xfrm>
          <a:off x="104267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138557</xdr:rowOff>
    </xdr:from>
    <xdr:to>
      <xdr:col>50</xdr:col>
      <xdr:colOff>165100</xdr:colOff>
      <xdr:row>107</xdr:row>
      <xdr:rowOff>68707</xdr:rowOff>
    </xdr:to>
    <xdr:sp macro="" textlink="">
      <xdr:nvSpPr>
        <xdr:cNvPr id="302" name="フローチャート: 判断 301"/>
        <xdr:cNvSpPr/>
      </xdr:nvSpPr>
      <xdr:spPr>
        <a:xfrm>
          <a:off x="9588500" y="18312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107</xdr:row>
      <xdr:rowOff>59834</xdr:rowOff>
    </xdr:from>
    <xdr:ext cx="469744" cy="259045"/>
    <xdr:sp macro="" textlink="">
      <xdr:nvSpPr>
        <xdr:cNvPr id="303" name="n_1aveValue【市民会館】&#10;一人当たり面積"/>
        <xdr:cNvSpPr txBox="1"/>
      </xdr:nvSpPr>
      <xdr:spPr>
        <a:xfrm>
          <a:off x="9391727" y="1840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107</xdr:row>
      <xdr:rowOff>104648</xdr:rowOff>
    </xdr:from>
    <xdr:to>
      <xdr:col>46</xdr:col>
      <xdr:colOff>38100</xdr:colOff>
      <xdr:row>108</xdr:row>
      <xdr:rowOff>34798</xdr:rowOff>
    </xdr:to>
    <xdr:sp macro="" textlink="">
      <xdr:nvSpPr>
        <xdr:cNvPr id="304" name="フローチャート: 判断 303"/>
        <xdr:cNvSpPr/>
      </xdr:nvSpPr>
      <xdr:spPr>
        <a:xfrm>
          <a:off x="8699500" y="18449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108</xdr:row>
      <xdr:rowOff>25925</xdr:rowOff>
    </xdr:from>
    <xdr:ext cx="469744" cy="259045"/>
    <xdr:sp macro="" textlink="">
      <xdr:nvSpPr>
        <xdr:cNvPr id="305" name="n_2aveValue【市民会館】&#10;一人当たり面積"/>
        <xdr:cNvSpPr txBox="1"/>
      </xdr:nvSpPr>
      <xdr:spPr>
        <a:xfrm>
          <a:off x="8515427" y="18542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06" name="テキスト ボックス 30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07" name="テキスト ボックス 30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08" name="テキスト ボックス 30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09" name="テキスト ボックス 30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10" name="テキスト ボックス 30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14351</xdr:rowOff>
    </xdr:from>
    <xdr:to>
      <xdr:col>50</xdr:col>
      <xdr:colOff>165100</xdr:colOff>
      <xdr:row>104</xdr:row>
      <xdr:rowOff>115951</xdr:rowOff>
    </xdr:to>
    <xdr:sp macro="" textlink="">
      <xdr:nvSpPr>
        <xdr:cNvPr id="311" name="楕円 310"/>
        <xdr:cNvSpPr/>
      </xdr:nvSpPr>
      <xdr:spPr>
        <a:xfrm>
          <a:off x="9588500" y="17845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52832</xdr:rowOff>
    </xdr:from>
    <xdr:to>
      <xdr:col>46</xdr:col>
      <xdr:colOff>38100</xdr:colOff>
      <xdr:row>107</xdr:row>
      <xdr:rowOff>154432</xdr:rowOff>
    </xdr:to>
    <xdr:sp macro="" textlink="">
      <xdr:nvSpPr>
        <xdr:cNvPr id="312" name="楕円 311"/>
        <xdr:cNvSpPr/>
      </xdr:nvSpPr>
      <xdr:spPr>
        <a:xfrm>
          <a:off x="8699500" y="1839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65151</xdr:rowOff>
    </xdr:from>
    <xdr:to>
      <xdr:col>50</xdr:col>
      <xdr:colOff>114300</xdr:colOff>
      <xdr:row>107</xdr:row>
      <xdr:rowOff>103632</xdr:rowOff>
    </xdr:to>
    <xdr:cxnSp macro="">
      <xdr:nvCxnSpPr>
        <xdr:cNvPr id="313" name="直線コネクタ 312"/>
        <xdr:cNvCxnSpPr/>
      </xdr:nvCxnSpPr>
      <xdr:spPr>
        <a:xfrm flipV="1">
          <a:off x="8750300" y="17895951"/>
          <a:ext cx="889000" cy="552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102</xdr:row>
      <xdr:rowOff>132478</xdr:rowOff>
    </xdr:from>
    <xdr:ext cx="469744" cy="259045"/>
    <xdr:sp macro="" textlink="">
      <xdr:nvSpPr>
        <xdr:cNvPr id="314" name="n_1mainValue【市民会館】&#10;一人当たり面積"/>
        <xdr:cNvSpPr txBox="1"/>
      </xdr:nvSpPr>
      <xdr:spPr>
        <a:xfrm>
          <a:off x="9391727" y="17620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170959</xdr:rowOff>
    </xdr:from>
    <xdr:ext cx="469744" cy="259045"/>
    <xdr:sp macro="" textlink="">
      <xdr:nvSpPr>
        <xdr:cNvPr id="315" name="n_2mainValue【市民会館】&#10;一人当たり面積"/>
        <xdr:cNvSpPr txBox="1"/>
      </xdr:nvSpPr>
      <xdr:spPr>
        <a:xfrm>
          <a:off x="8515427" y="18173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16" name="正方形/長方形 31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7" name="正方形/長方形 31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8" name="正方形/長方形 31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9" name="正方形/長方形 31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0" name="正方形/長方形 31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1" name="正方形/長方形 32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2" name="正方形/長方形 32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3" name="正方形/長方形 32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4" name="テキスト ボックス 32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5" name="直線コネクタ 32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26" name="テキスト ボックス 325"/>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27" name="直線コネクタ 32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28" name="テキスト ボックス 327"/>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29" name="直線コネクタ 32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30" name="テキスト ボックス 32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31" name="直線コネクタ 33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32" name="テキスト ボックス 33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33" name="直線コネクタ 33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34" name="テキスト ボックス 33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35" name="直線コネクタ 33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36" name="テキスト ボックス 335"/>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7" name="直線コネクタ 33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8" name="テキスト ボックス 33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121920</xdr:rowOff>
    </xdr:to>
    <xdr:cxnSp macro="">
      <xdr:nvCxnSpPr>
        <xdr:cNvPr id="340" name="直線コネクタ 339"/>
        <xdr:cNvCxnSpPr/>
      </xdr:nvCxnSpPr>
      <xdr:spPr>
        <a:xfrm flipV="1">
          <a:off x="16318864" y="5715000"/>
          <a:ext cx="0" cy="1607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125747</xdr:rowOff>
    </xdr:from>
    <xdr:ext cx="405111" cy="259045"/>
    <xdr:sp macro="" textlink="">
      <xdr:nvSpPr>
        <xdr:cNvPr id="341" name="【一般廃棄物処理施設】&#10;有形固定資産減価償却率最小値テキスト"/>
        <xdr:cNvSpPr txBox="1"/>
      </xdr:nvSpPr>
      <xdr:spPr>
        <a:xfrm>
          <a:off x="16357600" y="732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121920</xdr:rowOff>
    </xdr:from>
    <xdr:to>
      <xdr:col>86</xdr:col>
      <xdr:colOff>25400</xdr:colOff>
      <xdr:row>42</xdr:row>
      <xdr:rowOff>121920</xdr:rowOff>
    </xdr:to>
    <xdr:cxnSp macro="">
      <xdr:nvCxnSpPr>
        <xdr:cNvPr id="342" name="直線コネクタ 341"/>
        <xdr:cNvCxnSpPr/>
      </xdr:nvCxnSpPr>
      <xdr:spPr>
        <a:xfrm>
          <a:off x="16230600" y="732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43" name="【一般廃棄物処理施設】&#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44" name="直線コネクタ 343"/>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66692</xdr:rowOff>
    </xdr:from>
    <xdr:ext cx="405111" cy="259045"/>
    <xdr:sp macro="" textlink="">
      <xdr:nvSpPr>
        <xdr:cNvPr id="345" name="【一般廃棄物処理施設】&#10;有形固定資産減価償却率平均値テキスト"/>
        <xdr:cNvSpPr txBox="1"/>
      </xdr:nvSpPr>
      <xdr:spPr>
        <a:xfrm>
          <a:off x="16357600" y="65817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88265</xdr:rowOff>
    </xdr:from>
    <xdr:to>
      <xdr:col>85</xdr:col>
      <xdr:colOff>177800</xdr:colOff>
      <xdr:row>39</xdr:row>
      <xdr:rowOff>18415</xdr:rowOff>
    </xdr:to>
    <xdr:sp macro="" textlink="">
      <xdr:nvSpPr>
        <xdr:cNvPr id="346" name="フローチャート: 判断 345"/>
        <xdr:cNvSpPr/>
      </xdr:nvSpPr>
      <xdr:spPr>
        <a:xfrm>
          <a:off x="16268700" y="66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116840</xdr:rowOff>
    </xdr:from>
    <xdr:to>
      <xdr:col>81</xdr:col>
      <xdr:colOff>101600</xdr:colOff>
      <xdr:row>38</xdr:row>
      <xdr:rowOff>46990</xdr:rowOff>
    </xdr:to>
    <xdr:sp macro="" textlink="">
      <xdr:nvSpPr>
        <xdr:cNvPr id="347" name="フローチャート: 判断 346"/>
        <xdr:cNvSpPr/>
      </xdr:nvSpPr>
      <xdr:spPr>
        <a:xfrm>
          <a:off x="15430500" y="64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63517</xdr:rowOff>
    </xdr:from>
    <xdr:ext cx="405111" cy="259045"/>
    <xdr:sp macro="" textlink="">
      <xdr:nvSpPr>
        <xdr:cNvPr id="348" name="n_1aveValue【一般廃棄物処理施設】&#10;有形固定資産減価償却率"/>
        <xdr:cNvSpPr txBox="1"/>
      </xdr:nvSpPr>
      <xdr:spPr>
        <a:xfrm>
          <a:off x="15266044" y="623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48260</xdr:rowOff>
    </xdr:from>
    <xdr:to>
      <xdr:col>76</xdr:col>
      <xdr:colOff>165100</xdr:colOff>
      <xdr:row>37</xdr:row>
      <xdr:rowOff>149860</xdr:rowOff>
    </xdr:to>
    <xdr:sp macro="" textlink="">
      <xdr:nvSpPr>
        <xdr:cNvPr id="349" name="フローチャート: 判断 348"/>
        <xdr:cNvSpPr/>
      </xdr:nvSpPr>
      <xdr:spPr>
        <a:xfrm>
          <a:off x="14541500" y="639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37</xdr:row>
      <xdr:rowOff>140987</xdr:rowOff>
    </xdr:from>
    <xdr:ext cx="405111" cy="259045"/>
    <xdr:sp macro="" textlink="">
      <xdr:nvSpPr>
        <xdr:cNvPr id="350" name="n_2aveValue【一般廃棄物処理施設】&#10;有形固定資産減価償却率"/>
        <xdr:cNvSpPr txBox="1"/>
      </xdr:nvSpPr>
      <xdr:spPr>
        <a:xfrm>
          <a:off x="14389744" y="648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51" name="テキスト ボックス 35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2" name="テキスト ボックス 35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3" name="テキスト ボックス 35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4" name="テキスト ボックス 35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5" name="テキスト ボックス 35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48260</xdr:rowOff>
    </xdr:from>
    <xdr:to>
      <xdr:col>76</xdr:col>
      <xdr:colOff>165100</xdr:colOff>
      <xdr:row>33</xdr:row>
      <xdr:rowOff>149860</xdr:rowOff>
    </xdr:to>
    <xdr:sp macro="" textlink="">
      <xdr:nvSpPr>
        <xdr:cNvPr id="356" name="楕円 355"/>
        <xdr:cNvSpPr/>
      </xdr:nvSpPr>
      <xdr:spPr>
        <a:xfrm>
          <a:off x="14541500" y="5706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31</xdr:row>
      <xdr:rowOff>166387</xdr:rowOff>
    </xdr:from>
    <xdr:ext cx="405111" cy="259045"/>
    <xdr:sp macro="" textlink="">
      <xdr:nvSpPr>
        <xdr:cNvPr id="357" name="n_2mainValue【一般廃棄物処理施設】&#10;有形固定資産減価償却率"/>
        <xdr:cNvSpPr txBox="1"/>
      </xdr:nvSpPr>
      <xdr:spPr>
        <a:xfrm>
          <a:off x="14389744" y="5481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8" name="正方形/長方形 35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9" name="正方形/長方形 35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0" name="正方形/長方形 35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1" name="正方形/長方形 36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2" name="正方形/長方形 36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3" name="正方形/長方形 36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4" name="正方形/長方形 36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5" name="正方形/長方形 36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6" name="テキスト ボックス 36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7" name="直線コネクタ 36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68" name="直線コネクタ 367"/>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69" name="テキスト ボックス 368"/>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70" name="直線コネクタ 369"/>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71" name="テキスト ボックス 370"/>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72" name="直線コネクタ 371"/>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73" name="テキスト ボックス 372"/>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4" name="直線コネクタ 373"/>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75" name="テキスト ボックス 374"/>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76" name="直線コネクタ 375"/>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377" name="テキスト ボックス 376"/>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8" name="直線コネクタ 37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79" name="テキスト ボックス 378"/>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51694</xdr:rowOff>
    </xdr:from>
    <xdr:to>
      <xdr:col>116</xdr:col>
      <xdr:colOff>62864</xdr:colOff>
      <xdr:row>42</xdr:row>
      <xdr:rowOff>36923</xdr:rowOff>
    </xdr:to>
    <xdr:cxnSp macro="">
      <xdr:nvCxnSpPr>
        <xdr:cNvPr id="381" name="直線コネクタ 380"/>
        <xdr:cNvCxnSpPr/>
      </xdr:nvCxnSpPr>
      <xdr:spPr>
        <a:xfrm flipV="1">
          <a:off x="22160864" y="5880994"/>
          <a:ext cx="0" cy="1356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40750</xdr:rowOff>
    </xdr:from>
    <xdr:ext cx="378565" cy="259045"/>
    <xdr:sp macro="" textlink="">
      <xdr:nvSpPr>
        <xdr:cNvPr id="382" name="【一般廃棄物処理施設】&#10;一人当たり有形固定資産（償却資産）額最小値テキスト"/>
        <xdr:cNvSpPr txBox="1"/>
      </xdr:nvSpPr>
      <xdr:spPr>
        <a:xfrm>
          <a:off x="22199600" y="72416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36923</xdr:rowOff>
    </xdr:from>
    <xdr:to>
      <xdr:col>116</xdr:col>
      <xdr:colOff>152400</xdr:colOff>
      <xdr:row>42</xdr:row>
      <xdr:rowOff>36923</xdr:rowOff>
    </xdr:to>
    <xdr:cxnSp macro="">
      <xdr:nvCxnSpPr>
        <xdr:cNvPr id="383" name="直線コネクタ 382"/>
        <xdr:cNvCxnSpPr/>
      </xdr:nvCxnSpPr>
      <xdr:spPr>
        <a:xfrm>
          <a:off x="22072600" y="7237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169821</xdr:rowOff>
    </xdr:from>
    <xdr:ext cx="599010" cy="259045"/>
    <xdr:sp macro="" textlink="">
      <xdr:nvSpPr>
        <xdr:cNvPr id="384" name="【一般廃棄物処理施設】&#10;一人当たり有形固定資産（償却資産）額最大値テキスト"/>
        <xdr:cNvSpPr txBox="1"/>
      </xdr:nvSpPr>
      <xdr:spPr>
        <a:xfrm>
          <a:off x="22199600" y="5656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51694</xdr:rowOff>
    </xdr:from>
    <xdr:to>
      <xdr:col>116</xdr:col>
      <xdr:colOff>152400</xdr:colOff>
      <xdr:row>34</xdr:row>
      <xdr:rowOff>51694</xdr:rowOff>
    </xdr:to>
    <xdr:cxnSp macro="">
      <xdr:nvCxnSpPr>
        <xdr:cNvPr id="385" name="直線コネクタ 384"/>
        <xdr:cNvCxnSpPr/>
      </xdr:nvCxnSpPr>
      <xdr:spPr>
        <a:xfrm>
          <a:off x="22072600" y="5880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55106</xdr:rowOff>
    </xdr:from>
    <xdr:ext cx="599010" cy="259045"/>
    <xdr:sp macro="" textlink="">
      <xdr:nvSpPr>
        <xdr:cNvPr id="386" name="【一般廃棄物処理施設】&#10;一人当たり有形固定資産（償却資産）額平均値テキスト"/>
        <xdr:cNvSpPr txBox="1"/>
      </xdr:nvSpPr>
      <xdr:spPr>
        <a:xfrm>
          <a:off x="22199600" y="69131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76679</xdr:rowOff>
    </xdr:from>
    <xdr:to>
      <xdr:col>116</xdr:col>
      <xdr:colOff>114300</xdr:colOff>
      <xdr:row>41</xdr:row>
      <xdr:rowOff>6829</xdr:rowOff>
    </xdr:to>
    <xdr:sp macro="" textlink="">
      <xdr:nvSpPr>
        <xdr:cNvPr id="387" name="フローチャート: 判断 386"/>
        <xdr:cNvSpPr/>
      </xdr:nvSpPr>
      <xdr:spPr>
        <a:xfrm>
          <a:off x="22110700" y="693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147764</xdr:rowOff>
    </xdr:from>
    <xdr:to>
      <xdr:col>112</xdr:col>
      <xdr:colOff>38100</xdr:colOff>
      <xdr:row>40</xdr:row>
      <xdr:rowOff>77914</xdr:rowOff>
    </xdr:to>
    <xdr:sp macro="" textlink="">
      <xdr:nvSpPr>
        <xdr:cNvPr id="388" name="フローチャート: 判断 387"/>
        <xdr:cNvSpPr/>
      </xdr:nvSpPr>
      <xdr:spPr>
        <a:xfrm>
          <a:off x="21272500" y="683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38</xdr:row>
      <xdr:rowOff>94441</xdr:rowOff>
    </xdr:from>
    <xdr:ext cx="599010" cy="259045"/>
    <xdr:sp macro="" textlink="">
      <xdr:nvSpPr>
        <xdr:cNvPr id="389" name="n_1aveValue【一般廃棄物処理施設】&#10;一人当たり有形固定資産（償却資産）額"/>
        <xdr:cNvSpPr txBox="1"/>
      </xdr:nvSpPr>
      <xdr:spPr>
        <a:xfrm>
          <a:off x="21011095" y="6609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125155</xdr:rowOff>
    </xdr:from>
    <xdr:to>
      <xdr:col>107</xdr:col>
      <xdr:colOff>101600</xdr:colOff>
      <xdr:row>40</xdr:row>
      <xdr:rowOff>55305</xdr:rowOff>
    </xdr:to>
    <xdr:sp macro="" textlink="">
      <xdr:nvSpPr>
        <xdr:cNvPr id="390" name="フローチャート: 判断 389"/>
        <xdr:cNvSpPr/>
      </xdr:nvSpPr>
      <xdr:spPr>
        <a:xfrm>
          <a:off x="20383500" y="681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38</xdr:row>
      <xdr:rowOff>71832</xdr:rowOff>
    </xdr:from>
    <xdr:ext cx="599010" cy="259045"/>
    <xdr:sp macro="" textlink="">
      <xdr:nvSpPr>
        <xdr:cNvPr id="391" name="n_2aveValue【一般廃棄物処理施設】&#10;一人当たり有形固定資産（償却資産）額"/>
        <xdr:cNvSpPr txBox="1"/>
      </xdr:nvSpPr>
      <xdr:spPr>
        <a:xfrm>
          <a:off x="20134795" y="6586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92" name="テキスト ボックス 39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3" name="テキスト ボックス 39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4" name="テキスト ボックス 39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5" name="テキスト ボックス 39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6" name="テキスト ボックス 39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41</xdr:row>
      <xdr:rowOff>48719</xdr:rowOff>
    </xdr:from>
    <xdr:to>
      <xdr:col>107</xdr:col>
      <xdr:colOff>101600</xdr:colOff>
      <xdr:row>41</xdr:row>
      <xdr:rowOff>150319</xdr:rowOff>
    </xdr:to>
    <xdr:sp macro="" textlink="">
      <xdr:nvSpPr>
        <xdr:cNvPr id="397" name="楕円 396"/>
        <xdr:cNvSpPr/>
      </xdr:nvSpPr>
      <xdr:spPr>
        <a:xfrm>
          <a:off x="20383500" y="7078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41</xdr:row>
      <xdr:rowOff>141446</xdr:rowOff>
    </xdr:from>
    <xdr:ext cx="534377" cy="259045"/>
    <xdr:sp macro="" textlink="">
      <xdr:nvSpPr>
        <xdr:cNvPr id="398" name="n_2mainValue【一般廃棄物処理施設】&#10;一人当たり有形固定資産（償却資産）額"/>
        <xdr:cNvSpPr txBox="1"/>
      </xdr:nvSpPr>
      <xdr:spPr>
        <a:xfrm>
          <a:off x="20167111" y="7170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99" name="正方形/長方形 39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0" name="正方形/長方形 39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1" name="正方形/長方形 40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2" name="正方形/長方形 40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3" name="正方形/長方形 40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4" name="正方形/長方形 40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5" name="正方形/長方形 40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6" name="正方形/長方形 405"/>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07" name="正方形/長方形 40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08" name="正方形/長方形 40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09" name="正方形/長方形 40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10" name="正方形/長方形 40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11" name="正方形/長方形 41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12" name="正方形/長方形 41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13" name="正方形/長方形 41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14" name="正方形/長方形 413"/>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15" name="正方形/長方形 41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16" name="正方形/長方形 41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17" name="正方形/長方形 41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18" name="正方形/長方形 41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19" name="正方形/長方形 41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20" name="正方形/長方形 41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21" name="正方形/長方形 42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22" name="正方形/長方形 42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23" name="テキスト ボックス 42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24" name="直線コネクタ 42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25" name="直線コネクタ 42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26" name="テキスト ボックス 425"/>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27" name="直線コネクタ 42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28" name="テキスト ボックス 42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29" name="直線コネクタ 42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30" name="テキスト ボックス 42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31" name="直線コネクタ 43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32" name="テキスト ボックス 43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33" name="直線コネクタ 43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34" name="テキスト ボックス 43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35" name="直線コネクタ 43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36" name="テキスト ボックス 435"/>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37" name="直線コネクタ 43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38" name="テキスト ボックス 43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3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105048</xdr:rowOff>
    </xdr:to>
    <xdr:cxnSp macro="">
      <xdr:nvCxnSpPr>
        <xdr:cNvPr id="440" name="直線コネクタ 439"/>
        <xdr:cNvCxnSpPr/>
      </xdr:nvCxnSpPr>
      <xdr:spPr>
        <a:xfrm flipV="1">
          <a:off x="16318864" y="13280571"/>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108875</xdr:rowOff>
    </xdr:from>
    <xdr:ext cx="340478" cy="259045"/>
    <xdr:sp macro="" textlink="">
      <xdr:nvSpPr>
        <xdr:cNvPr id="441" name="【消防施設】&#10;有形固定資産減価償却率最小値テキスト"/>
        <xdr:cNvSpPr txBox="1"/>
      </xdr:nvSpPr>
      <xdr:spPr>
        <a:xfrm>
          <a:off x="16357600" y="1485357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105048</xdr:rowOff>
    </xdr:from>
    <xdr:to>
      <xdr:col>86</xdr:col>
      <xdr:colOff>25400</xdr:colOff>
      <xdr:row>86</xdr:row>
      <xdr:rowOff>105048</xdr:rowOff>
    </xdr:to>
    <xdr:cxnSp macro="">
      <xdr:nvCxnSpPr>
        <xdr:cNvPr id="442" name="直線コネクタ 441"/>
        <xdr:cNvCxnSpPr/>
      </xdr:nvCxnSpPr>
      <xdr:spPr>
        <a:xfrm>
          <a:off x="16230600" y="14849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443" name="【消防施設】&#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444" name="直線コネクタ 443"/>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132278</xdr:rowOff>
    </xdr:from>
    <xdr:ext cx="405111" cy="259045"/>
    <xdr:sp macro="" textlink="">
      <xdr:nvSpPr>
        <xdr:cNvPr id="445" name="【消防施設】&#10;有形固定資産減価償却率平均値テキスト"/>
        <xdr:cNvSpPr txBox="1"/>
      </xdr:nvSpPr>
      <xdr:spPr>
        <a:xfrm>
          <a:off x="16357600" y="138482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153851</xdr:rowOff>
    </xdr:from>
    <xdr:to>
      <xdr:col>85</xdr:col>
      <xdr:colOff>177800</xdr:colOff>
      <xdr:row>81</xdr:row>
      <xdr:rowOff>84001</xdr:rowOff>
    </xdr:to>
    <xdr:sp macro="" textlink="">
      <xdr:nvSpPr>
        <xdr:cNvPr id="446" name="フローチャート: 判断 445"/>
        <xdr:cNvSpPr/>
      </xdr:nvSpPr>
      <xdr:spPr>
        <a:xfrm>
          <a:off x="162687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153851</xdr:rowOff>
    </xdr:from>
    <xdr:to>
      <xdr:col>81</xdr:col>
      <xdr:colOff>101600</xdr:colOff>
      <xdr:row>81</xdr:row>
      <xdr:rowOff>84001</xdr:rowOff>
    </xdr:to>
    <xdr:sp macro="" textlink="">
      <xdr:nvSpPr>
        <xdr:cNvPr id="447" name="フローチャート: 判断 446"/>
        <xdr:cNvSpPr/>
      </xdr:nvSpPr>
      <xdr:spPr>
        <a:xfrm>
          <a:off x="15430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100528</xdr:rowOff>
    </xdr:from>
    <xdr:ext cx="405111" cy="259045"/>
    <xdr:sp macro="" textlink="">
      <xdr:nvSpPr>
        <xdr:cNvPr id="448" name="n_1aveValue【消防施設】&#10;有形固定資産減価償却率"/>
        <xdr:cNvSpPr txBox="1"/>
      </xdr:nvSpPr>
      <xdr:spPr>
        <a:xfrm>
          <a:off x="15266044" y="1364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90170</xdr:rowOff>
    </xdr:from>
    <xdr:to>
      <xdr:col>76</xdr:col>
      <xdr:colOff>165100</xdr:colOff>
      <xdr:row>81</xdr:row>
      <xdr:rowOff>20320</xdr:rowOff>
    </xdr:to>
    <xdr:sp macro="" textlink="">
      <xdr:nvSpPr>
        <xdr:cNvPr id="449" name="フローチャート: 判断 448"/>
        <xdr:cNvSpPr/>
      </xdr:nvSpPr>
      <xdr:spPr>
        <a:xfrm>
          <a:off x="145415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36847</xdr:rowOff>
    </xdr:from>
    <xdr:ext cx="405111" cy="259045"/>
    <xdr:sp macro="" textlink="">
      <xdr:nvSpPr>
        <xdr:cNvPr id="450" name="n_2aveValue【消防施設】&#10;有形固定資産減価償却率"/>
        <xdr:cNvSpPr txBox="1"/>
      </xdr:nvSpPr>
      <xdr:spPr>
        <a:xfrm>
          <a:off x="14389744"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51" name="テキスト ボックス 45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52" name="テキスト ボックス 45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53" name="テキスト ボックス 45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54" name="テキスト ボックス 45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55" name="テキスト ボックス 45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148952</xdr:rowOff>
    </xdr:from>
    <xdr:to>
      <xdr:col>81</xdr:col>
      <xdr:colOff>101600</xdr:colOff>
      <xdr:row>82</xdr:row>
      <xdr:rowOff>79102</xdr:rowOff>
    </xdr:to>
    <xdr:sp macro="" textlink="">
      <xdr:nvSpPr>
        <xdr:cNvPr id="456" name="楕円 455"/>
        <xdr:cNvSpPr/>
      </xdr:nvSpPr>
      <xdr:spPr>
        <a:xfrm>
          <a:off x="15430500" y="1403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85271</xdr:rowOff>
    </xdr:from>
    <xdr:to>
      <xdr:col>76</xdr:col>
      <xdr:colOff>165100</xdr:colOff>
      <xdr:row>84</xdr:row>
      <xdr:rowOff>15421</xdr:rowOff>
    </xdr:to>
    <xdr:sp macro="" textlink="">
      <xdr:nvSpPr>
        <xdr:cNvPr id="457" name="楕円 456"/>
        <xdr:cNvSpPr/>
      </xdr:nvSpPr>
      <xdr:spPr>
        <a:xfrm>
          <a:off x="14541500" y="1431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28302</xdr:rowOff>
    </xdr:from>
    <xdr:to>
      <xdr:col>81</xdr:col>
      <xdr:colOff>50800</xdr:colOff>
      <xdr:row>83</xdr:row>
      <xdr:rowOff>136071</xdr:rowOff>
    </xdr:to>
    <xdr:cxnSp macro="">
      <xdr:nvCxnSpPr>
        <xdr:cNvPr id="458" name="直線コネクタ 457"/>
        <xdr:cNvCxnSpPr/>
      </xdr:nvCxnSpPr>
      <xdr:spPr>
        <a:xfrm flipV="1">
          <a:off x="14592300" y="14087202"/>
          <a:ext cx="889000" cy="279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70229</xdr:rowOff>
    </xdr:from>
    <xdr:ext cx="405111" cy="259045"/>
    <xdr:sp macro="" textlink="">
      <xdr:nvSpPr>
        <xdr:cNvPr id="459" name="n_1mainValue【消防施設】&#10;有形固定資産減価償却率"/>
        <xdr:cNvSpPr txBox="1"/>
      </xdr:nvSpPr>
      <xdr:spPr>
        <a:xfrm>
          <a:off x="15266044" y="14129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6548</xdr:rowOff>
    </xdr:from>
    <xdr:ext cx="405111" cy="259045"/>
    <xdr:sp macro="" textlink="">
      <xdr:nvSpPr>
        <xdr:cNvPr id="460" name="n_2mainValue【消防施設】&#10;有形固定資産減価償却率"/>
        <xdr:cNvSpPr txBox="1"/>
      </xdr:nvSpPr>
      <xdr:spPr>
        <a:xfrm>
          <a:off x="14389744" y="144083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61" name="正方形/長方形 46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62" name="正方形/長方形 46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63" name="正方形/長方形 46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64" name="正方形/長方形 46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65" name="正方形/長方形 46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66" name="正方形/長方形 46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67" name="正方形/長方形 46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68" name="正方形/長方形 46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69" name="テキスト ボックス 46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70" name="直線コネクタ 46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71" name="直線コネクタ 47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72" name="テキスト ボックス 47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73" name="直線コネクタ 47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74" name="テキスト ボックス 47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75" name="直線コネクタ 47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76" name="テキスト ボックス 47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77" name="直線コネクタ 47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78" name="テキスト ボックス 47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79" name="直線コネクタ 47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80" name="テキスト ボックス 47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81" name="直線コネクタ 48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82" name="テキスト ボックス 48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8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50673</xdr:rowOff>
    </xdr:from>
    <xdr:to>
      <xdr:col>116</xdr:col>
      <xdr:colOff>62864</xdr:colOff>
      <xdr:row>86</xdr:row>
      <xdr:rowOff>97537</xdr:rowOff>
    </xdr:to>
    <xdr:cxnSp macro="">
      <xdr:nvCxnSpPr>
        <xdr:cNvPr id="484" name="直線コネクタ 483"/>
        <xdr:cNvCxnSpPr/>
      </xdr:nvCxnSpPr>
      <xdr:spPr>
        <a:xfrm flipV="1">
          <a:off x="22160864" y="13252323"/>
          <a:ext cx="0" cy="158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101364</xdr:rowOff>
    </xdr:from>
    <xdr:ext cx="469744" cy="259045"/>
    <xdr:sp macro="" textlink="">
      <xdr:nvSpPr>
        <xdr:cNvPr id="485" name="【消防施設】&#10;一人当たり面積最小値テキスト"/>
        <xdr:cNvSpPr txBox="1"/>
      </xdr:nvSpPr>
      <xdr:spPr>
        <a:xfrm>
          <a:off x="22199600" y="14846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97537</xdr:rowOff>
    </xdr:from>
    <xdr:to>
      <xdr:col>116</xdr:col>
      <xdr:colOff>152400</xdr:colOff>
      <xdr:row>86</xdr:row>
      <xdr:rowOff>97537</xdr:rowOff>
    </xdr:to>
    <xdr:cxnSp macro="">
      <xdr:nvCxnSpPr>
        <xdr:cNvPr id="486" name="直線コネクタ 485"/>
        <xdr:cNvCxnSpPr/>
      </xdr:nvCxnSpPr>
      <xdr:spPr>
        <a:xfrm>
          <a:off x="22072600" y="1484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168800</xdr:rowOff>
    </xdr:from>
    <xdr:ext cx="469744" cy="259045"/>
    <xdr:sp macro="" textlink="">
      <xdr:nvSpPr>
        <xdr:cNvPr id="487" name="【消防施設】&#10;一人当たり面積最大値テキスト"/>
        <xdr:cNvSpPr txBox="1"/>
      </xdr:nvSpPr>
      <xdr:spPr>
        <a:xfrm>
          <a:off x="22199600" y="13027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50673</xdr:rowOff>
    </xdr:from>
    <xdr:to>
      <xdr:col>116</xdr:col>
      <xdr:colOff>152400</xdr:colOff>
      <xdr:row>77</xdr:row>
      <xdr:rowOff>50673</xdr:rowOff>
    </xdr:to>
    <xdr:cxnSp macro="">
      <xdr:nvCxnSpPr>
        <xdr:cNvPr id="488" name="直線コネクタ 487"/>
        <xdr:cNvCxnSpPr/>
      </xdr:nvCxnSpPr>
      <xdr:spPr>
        <a:xfrm>
          <a:off x="22072600" y="1325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47641</xdr:rowOff>
    </xdr:from>
    <xdr:ext cx="469744" cy="259045"/>
    <xdr:sp macro="" textlink="">
      <xdr:nvSpPr>
        <xdr:cNvPr id="489" name="【消防施設】&#10;一人当たり面積平均値テキスト"/>
        <xdr:cNvSpPr txBox="1"/>
      </xdr:nvSpPr>
      <xdr:spPr>
        <a:xfrm>
          <a:off x="22199600" y="146208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69214</xdr:rowOff>
    </xdr:from>
    <xdr:to>
      <xdr:col>116</xdr:col>
      <xdr:colOff>114300</xdr:colOff>
      <xdr:row>85</xdr:row>
      <xdr:rowOff>170814</xdr:rowOff>
    </xdr:to>
    <xdr:sp macro="" textlink="">
      <xdr:nvSpPr>
        <xdr:cNvPr id="490" name="フローチャート: 判断 489"/>
        <xdr:cNvSpPr/>
      </xdr:nvSpPr>
      <xdr:spPr>
        <a:xfrm>
          <a:off x="22110700" y="1464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89788</xdr:rowOff>
    </xdr:from>
    <xdr:to>
      <xdr:col>112</xdr:col>
      <xdr:colOff>38100</xdr:colOff>
      <xdr:row>86</xdr:row>
      <xdr:rowOff>19938</xdr:rowOff>
    </xdr:to>
    <xdr:sp macro="" textlink="">
      <xdr:nvSpPr>
        <xdr:cNvPr id="491" name="フローチャート: 判断 490"/>
        <xdr:cNvSpPr/>
      </xdr:nvSpPr>
      <xdr:spPr>
        <a:xfrm>
          <a:off x="21272500" y="1466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86</xdr:row>
      <xdr:rowOff>11065</xdr:rowOff>
    </xdr:from>
    <xdr:ext cx="469744" cy="259045"/>
    <xdr:sp macro="" textlink="">
      <xdr:nvSpPr>
        <xdr:cNvPr id="492" name="n_1aveValue【消防施設】&#10;一人当たり面積"/>
        <xdr:cNvSpPr txBox="1"/>
      </xdr:nvSpPr>
      <xdr:spPr>
        <a:xfrm>
          <a:off x="21075727" y="14755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135889</xdr:rowOff>
    </xdr:from>
    <xdr:to>
      <xdr:col>107</xdr:col>
      <xdr:colOff>101600</xdr:colOff>
      <xdr:row>86</xdr:row>
      <xdr:rowOff>66039</xdr:rowOff>
    </xdr:to>
    <xdr:sp macro="" textlink="">
      <xdr:nvSpPr>
        <xdr:cNvPr id="493" name="フローチャート: 判断 492"/>
        <xdr:cNvSpPr/>
      </xdr:nvSpPr>
      <xdr:spPr>
        <a:xfrm>
          <a:off x="20383500" y="1470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86</xdr:row>
      <xdr:rowOff>57166</xdr:rowOff>
    </xdr:from>
    <xdr:ext cx="469744" cy="259045"/>
    <xdr:sp macro="" textlink="">
      <xdr:nvSpPr>
        <xdr:cNvPr id="494" name="n_2aveValue【消防施設】&#10;一人当たり面積"/>
        <xdr:cNvSpPr txBox="1"/>
      </xdr:nvSpPr>
      <xdr:spPr>
        <a:xfrm>
          <a:off x="20199427"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495" name="テキスト ボックス 49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96" name="テキスト ボックス 49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97" name="テキスト ボックス 49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98" name="テキスト ボックス 49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99" name="テキスト ボックス 49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72644</xdr:rowOff>
    </xdr:from>
    <xdr:to>
      <xdr:col>112</xdr:col>
      <xdr:colOff>38100</xdr:colOff>
      <xdr:row>86</xdr:row>
      <xdr:rowOff>2794</xdr:rowOff>
    </xdr:to>
    <xdr:sp macro="" textlink="">
      <xdr:nvSpPr>
        <xdr:cNvPr id="500" name="楕円 499"/>
        <xdr:cNvSpPr/>
      </xdr:nvSpPr>
      <xdr:spPr>
        <a:xfrm>
          <a:off x="21272500" y="1464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95886</xdr:rowOff>
    </xdr:from>
    <xdr:to>
      <xdr:col>107</xdr:col>
      <xdr:colOff>101600</xdr:colOff>
      <xdr:row>86</xdr:row>
      <xdr:rowOff>26036</xdr:rowOff>
    </xdr:to>
    <xdr:sp macro="" textlink="">
      <xdr:nvSpPr>
        <xdr:cNvPr id="501" name="楕円 500"/>
        <xdr:cNvSpPr/>
      </xdr:nvSpPr>
      <xdr:spPr>
        <a:xfrm>
          <a:off x="20383500" y="1466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123444</xdr:rowOff>
    </xdr:from>
    <xdr:to>
      <xdr:col>111</xdr:col>
      <xdr:colOff>177800</xdr:colOff>
      <xdr:row>85</xdr:row>
      <xdr:rowOff>146686</xdr:rowOff>
    </xdr:to>
    <xdr:cxnSp macro="">
      <xdr:nvCxnSpPr>
        <xdr:cNvPr id="502" name="直線コネクタ 501"/>
        <xdr:cNvCxnSpPr/>
      </xdr:nvCxnSpPr>
      <xdr:spPr>
        <a:xfrm flipV="1">
          <a:off x="20434300" y="14696694"/>
          <a:ext cx="889000" cy="23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19321</xdr:rowOff>
    </xdr:from>
    <xdr:ext cx="469744" cy="259045"/>
    <xdr:sp macro="" textlink="">
      <xdr:nvSpPr>
        <xdr:cNvPr id="503" name="n_1mainValue【消防施設】&#10;一人当たり面積"/>
        <xdr:cNvSpPr txBox="1"/>
      </xdr:nvSpPr>
      <xdr:spPr>
        <a:xfrm>
          <a:off x="21075727" y="14421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42563</xdr:rowOff>
    </xdr:from>
    <xdr:ext cx="469744" cy="259045"/>
    <xdr:sp macro="" textlink="">
      <xdr:nvSpPr>
        <xdr:cNvPr id="504" name="n_2mainValue【消防施設】&#10;一人当たり面積"/>
        <xdr:cNvSpPr txBox="1"/>
      </xdr:nvSpPr>
      <xdr:spPr>
        <a:xfrm>
          <a:off x="20199427" y="14444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05" name="正方形/長方形 50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06" name="正方形/長方形 50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07" name="正方形/長方形 50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08" name="正方形/長方形 50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09" name="正方形/長方形 50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10" name="正方形/長方形 50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11" name="正方形/長方形 51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12" name="正方形/長方形 51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13" name="テキスト ボックス 51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14" name="直線コネクタ 51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15" name="直線コネクタ 51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16" name="テキスト ボックス 515"/>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17" name="直線コネクタ 51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18" name="テキスト ボックス 51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19" name="直線コネクタ 51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20" name="テキスト ボックス 51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21" name="直線コネクタ 52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22" name="テキスト ボックス 52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23" name="直線コネクタ 52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24" name="テキスト ボックス 52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25" name="直線コネクタ 52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26" name="テキスト ボックス 525"/>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27" name="直線コネクタ 52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28" name="テキスト ボックス 52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2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10886</xdr:rowOff>
    </xdr:to>
    <xdr:cxnSp macro="">
      <xdr:nvCxnSpPr>
        <xdr:cNvPr id="530" name="直線コネクタ 529"/>
        <xdr:cNvCxnSpPr/>
      </xdr:nvCxnSpPr>
      <xdr:spPr>
        <a:xfrm flipV="1">
          <a:off x="16318864" y="17090571"/>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14713</xdr:rowOff>
    </xdr:from>
    <xdr:ext cx="405111" cy="259045"/>
    <xdr:sp macro="" textlink="">
      <xdr:nvSpPr>
        <xdr:cNvPr id="531" name="【庁舎】&#10;有形固定資産減価償却率最小値テキスト"/>
        <xdr:cNvSpPr txBox="1"/>
      </xdr:nvSpPr>
      <xdr:spPr>
        <a:xfrm>
          <a:off x="16357600" y="1853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10886</xdr:rowOff>
    </xdr:from>
    <xdr:to>
      <xdr:col>86</xdr:col>
      <xdr:colOff>25400</xdr:colOff>
      <xdr:row>108</xdr:row>
      <xdr:rowOff>10886</xdr:rowOff>
    </xdr:to>
    <xdr:cxnSp macro="">
      <xdr:nvCxnSpPr>
        <xdr:cNvPr id="532" name="直線コネクタ 531"/>
        <xdr:cNvCxnSpPr/>
      </xdr:nvCxnSpPr>
      <xdr:spPr>
        <a:xfrm>
          <a:off x="16230600" y="185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33"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34" name="直線コネクタ 533"/>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33219</xdr:rowOff>
    </xdr:from>
    <xdr:ext cx="405111" cy="259045"/>
    <xdr:sp macro="" textlink="">
      <xdr:nvSpPr>
        <xdr:cNvPr id="535" name="【庁舎】&#10;有形固定資産減価償却率平均値テキスト"/>
        <xdr:cNvSpPr txBox="1"/>
      </xdr:nvSpPr>
      <xdr:spPr>
        <a:xfrm>
          <a:off x="16357600" y="176925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54792</xdr:rowOff>
    </xdr:from>
    <xdr:to>
      <xdr:col>85</xdr:col>
      <xdr:colOff>177800</xdr:colOff>
      <xdr:row>103</xdr:row>
      <xdr:rowOff>156392</xdr:rowOff>
    </xdr:to>
    <xdr:sp macro="" textlink="">
      <xdr:nvSpPr>
        <xdr:cNvPr id="536" name="フローチャート: 判断 535"/>
        <xdr:cNvSpPr/>
      </xdr:nvSpPr>
      <xdr:spPr>
        <a:xfrm>
          <a:off x="16268700" y="1771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9071</xdr:rowOff>
    </xdr:from>
    <xdr:to>
      <xdr:col>81</xdr:col>
      <xdr:colOff>101600</xdr:colOff>
      <xdr:row>103</xdr:row>
      <xdr:rowOff>110671</xdr:rowOff>
    </xdr:to>
    <xdr:sp macro="" textlink="">
      <xdr:nvSpPr>
        <xdr:cNvPr id="537" name="フローチャート: 判断 536"/>
        <xdr:cNvSpPr/>
      </xdr:nvSpPr>
      <xdr:spPr>
        <a:xfrm>
          <a:off x="15430500" y="1766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101798</xdr:rowOff>
    </xdr:from>
    <xdr:ext cx="405111" cy="259045"/>
    <xdr:sp macro="" textlink="">
      <xdr:nvSpPr>
        <xdr:cNvPr id="538" name="n_1aveValue【庁舎】&#10;有形固定資産減価償却率"/>
        <xdr:cNvSpPr txBox="1"/>
      </xdr:nvSpPr>
      <xdr:spPr>
        <a:xfrm>
          <a:off x="15266044" y="177611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90714</xdr:rowOff>
    </xdr:from>
    <xdr:to>
      <xdr:col>76</xdr:col>
      <xdr:colOff>165100</xdr:colOff>
      <xdr:row>104</xdr:row>
      <xdr:rowOff>20864</xdr:rowOff>
    </xdr:to>
    <xdr:sp macro="" textlink="">
      <xdr:nvSpPr>
        <xdr:cNvPr id="539" name="フローチャート: 判断 538"/>
        <xdr:cNvSpPr/>
      </xdr:nvSpPr>
      <xdr:spPr>
        <a:xfrm>
          <a:off x="14541500" y="1775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11991</xdr:rowOff>
    </xdr:from>
    <xdr:ext cx="405111" cy="259045"/>
    <xdr:sp macro="" textlink="">
      <xdr:nvSpPr>
        <xdr:cNvPr id="540" name="n_2aveValue【庁舎】&#10;有形固定資産減価償却率"/>
        <xdr:cNvSpPr txBox="1"/>
      </xdr:nvSpPr>
      <xdr:spPr>
        <a:xfrm>
          <a:off x="14389744" y="1784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41" name="テキスト ボックス 54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42" name="テキスト ボックス 54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43" name="テキスト ボックス 54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44" name="テキスト ボックス 54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45" name="テキスト ボックス 54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149498</xdr:rowOff>
    </xdr:from>
    <xdr:to>
      <xdr:col>81</xdr:col>
      <xdr:colOff>101600</xdr:colOff>
      <xdr:row>103</xdr:row>
      <xdr:rowOff>79648</xdr:rowOff>
    </xdr:to>
    <xdr:sp macro="" textlink="">
      <xdr:nvSpPr>
        <xdr:cNvPr id="546" name="楕円 545"/>
        <xdr:cNvSpPr/>
      </xdr:nvSpPr>
      <xdr:spPr>
        <a:xfrm>
          <a:off x="15430500" y="1763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165826</xdr:rowOff>
    </xdr:from>
    <xdr:to>
      <xdr:col>76</xdr:col>
      <xdr:colOff>165100</xdr:colOff>
      <xdr:row>103</xdr:row>
      <xdr:rowOff>95976</xdr:rowOff>
    </xdr:to>
    <xdr:sp macro="" textlink="">
      <xdr:nvSpPr>
        <xdr:cNvPr id="547" name="楕円 546"/>
        <xdr:cNvSpPr/>
      </xdr:nvSpPr>
      <xdr:spPr>
        <a:xfrm>
          <a:off x="14541500" y="1765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28848</xdr:rowOff>
    </xdr:from>
    <xdr:to>
      <xdr:col>81</xdr:col>
      <xdr:colOff>50800</xdr:colOff>
      <xdr:row>103</xdr:row>
      <xdr:rowOff>45176</xdr:rowOff>
    </xdr:to>
    <xdr:cxnSp macro="">
      <xdr:nvCxnSpPr>
        <xdr:cNvPr id="548" name="直線コネクタ 547"/>
        <xdr:cNvCxnSpPr/>
      </xdr:nvCxnSpPr>
      <xdr:spPr>
        <a:xfrm flipV="1">
          <a:off x="14592300" y="17688198"/>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96175</xdr:rowOff>
    </xdr:from>
    <xdr:ext cx="405111" cy="259045"/>
    <xdr:sp macro="" textlink="">
      <xdr:nvSpPr>
        <xdr:cNvPr id="549" name="n_1mainValue【庁舎】&#10;有形固定資産減価償却率"/>
        <xdr:cNvSpPr txBox="1"/>
      </xdr:nvSpPr>
      <xdr:spPr>
        <a:xfrm>
          <a:off x="15266044" y="17412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112503</xdr:rowOff>
    </xdr:from>
    <xdr:ext cx="405111" cy="259045"/>
    <xdr:sp macro="" textlink="">
      <xdr:nvSpPr>
        <xdr:cNvPr id="550" name="n_2mainValue【庁舎】&#10;有形固定資産減価償却率"/>
        <xdr:cNvSpPr txBox="1"/>
      </xdr:nvSpPr>
      <xdr:spPr>
        <a:xfrm>
          <a:off x="14389744" y="17428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51" name="正方形/長方形 55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2" name="正方形/長方形 55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53" name="正方形/長方形 55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4" name="正方形/長方形 55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55" name="正方形/長方形 55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56" name="正方形/長方形 55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57" name="正方形/長方形 55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58" name="正方形/長方形 55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59" name="テキスト ボックス 55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60" name="直線コネクタ 55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61" name="直線コネクタ 560"/>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62" name="テキスト ボックス 561"/>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63" name="直線コネクタ 562"/>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564" name="テキスト ボックス 563"/>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565" name="直線コネクタ 564"/>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566" name="テキスト ボックス 565"/>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567" name="直線コネクタ 566"/>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568" name="テキスト ボックス 567"/>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69" name="直線コネクタ 56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70" name="テキスト ボックス 56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7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4420</xdr:rowOff>
    </xdr:from>
    <xdr:to>
      <xdr:col>116</xdr:col>
      <xdr:colOff>62864</xdr:colOff>
      <xdr:row>108</xdr:row>
      <xdr:rowOff>7849</xdr:rowOff>
    </xdr:to>
    <xdr:cxnSp macro="">
      <xdr:nvCxnSpPr>
        <xdr:cNvPr id="572" name="直線コネクタ 571"/>
        <xdr:cNvCxnSpPr/>
      </xdr:nvCxnSpPr>
      <xdr:spPr>
        <a:xfrm flipV="1">
          <a:off x="22160864" y="17149420"/>
          <a:ext cx="0" cy="1375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11676</xdr:rowOff>
    </xdr:from>
    <xdr:ext cx="469744" cy="259045"/>
    <xdr:sp macro="" textlink="">
      <xdr:nvSpPr>
        <xdr:cNvPr id="573" name="【庁舎】&#10;一人当たり面積最小値テキスト"/>
        <xdr:cNvSpPr txBox="1"/>
      </xdr:nvSpPr>
      <xdr:spPr>
        <a:xfrm>
          <a:off x="22199600" y="1852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7849</xdr:rowOff>
    </xdr:from>
    <xdr:to>
      <xdr:col>116</xdr:col>
      <xdr:colOff>152400</xdr:colOff>
      <xdr:row>108</xdr:row>
      <xdr:rowOff>7849</xdr:rowOff>
    </xdr:to>
    <xdr:cxnSp macro="">
      <xdr:nvCxnSpPr>
        <xdr:cNvPr id="574" name="直線コネクタ 573"/>
        <xdr:cNvCxnSpPr/>
      </xdr:nvCxnSpPr>
      <xdr:spPr>
        <a:xfrm>
          <a:off x="22072600" y="18524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122547</xdr:rowOff>
    </xdr:from>
    <xdr:ext cx="469744" cy="259045"/>
    <xdr:sp macro="" textlink="">
      <xdr:nvSpPr>
        <xdr:cNvPr id="575" name="【庁舎】&#10;一人当たり面積最大値テキスト"/>
        <xdr:cNvSpPr txBox="1"/>
      </xdr:nvSpPr>
      <xdr:spPr>
        <a:xfrm>
          <a:off x="22199600" y="1692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4420</xdr:rowOff>
    </xdr:from>
    <xdr:to>
      <xdr:col>116</xdr:col>
      <xdr:colOff>152400</xdr:colOff>
      <xdr:row>100</xdr:row>
      <xdr:rowOff>4420</xdr:rowOff>
    </xdr:to>
    <xdr:cxnSp macro="">
      <xdr:nvCxnSpPr>
        <xdr:cNvPr id="576" name="直線コネクタ 575"/>
        <xdr:cNvCxnSpPr/>
      </xdr:nvCxnSpPr>
      <xdr:spPr>
        <a:xfrm>
          <a:off x="22072600" y="17149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138473</xdr:rowOff>
    </xdr:from>
    <xdr:ext cx="469744" cy="259045"/>
    <xdr:sp macro="" textlink="">
      <xdr:nvSpPr>
        <xdr:cNvPr id="577" name="【庁舎】&#10;一人当たり面積平均値テキスト"/>
        <xdr:cNvSpPr txBox="1"/>
      </xdr:nvSpPr>
      <xdr:spPr>
        <a:xfrm>
          <a:off x="22199600" y="183121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160046</xdr:rowOff>
    </xdr:from>
    <xdr:to>
      <xdr:col>116</xdr:col>
      <xdr:colOff>114300</xdr:colOff>
      <xdr:row>107</xdr:row>
      <xdr:rowOff>90196</xdr:rowOff>
    </xdr:to>
    <xdr:sp macro="" textlink="">
      <xdr:nvSpPr>
        <xdr:cNvPr id="578" name="フローチャート: 判断 577"/>
        <xdr:cNvSpPr/>
      </xdr:nvSpPr>
      <xdr:spPr>
        <a:xfrm>
          <a:off x="22110700" y="1833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165988</xdr:rowOff>
    </xdr:from>
    <xdr:to>
      <xdr:col>112</xdr:col>
      <xdr:colOff>38100</xdr:colOff>
      <xdr:row>107</xdr:row>
      <xdr:rowOff>96138</xdr:rowOff>
    </xdr:to>
    <xdr:sp macro="" textlink="">
      <xdr:nvSpPr>
        <xdr:cNvPr id="579" name="フローチャート: 判断 578"/>
        <xdr:cNvSpPr/>
      </xdr:nvSpPr>
      <xdr:spPr>
        <a:xfrm>
          <a:off x="21272500" y="1833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107</xdr:row>
      <xdr:rowOff>87265</xdr:rowOff>
    </xdr:from>
    <xdr:ext cx="469744" cy="259045"/>
    <xdr:sp macro="" textlink="">
      <xdr:nvSpPr>
        <xdr:cNvPr id="580" name="n_1aveValue【庁舎】&#10;一人当たり面積"/>
        <xdr:cNvSpPr txBox="1"/>
      </xdr:nvSpPr>
      <xdr:spPr>
        <a:xfrm>
          <a:off x="21075727" y="18432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27457</xdr:rowOff>
    </xdr:from>
    <xdr:to>
      <xdr:col>107</xdr:col>
      <xdr:colOff>101600</xdr:colOff>
      <xdr:row>107</xdr:row>
      <xdr:rowOff>129057</xdr:rowOff>
    </xdr:to>
    <xdr:sp macro="" textlink="">
      <xdr:nvSpPr>
        <xdr:cNvPr id="581" name="フローチャート: 判断 580"/>
        <xdr:cNvSpPr/>
      </xdr:nvSpPr>
      <xdr:spPr>
        <a:xfrm>
          <a:off x="20383500" y="18372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107</xdr:row>
      <xdr:rowOff>120184</xdr:rowOff>
    </xdr:from>
    <xdr:ext cx="469744" cy="259045"/>
    <xdr:sp macro="" textlink="">
      <xdr:nvSpPr>
        <xdr:cNvPr id="582" name="n_2aveValue【庁舎】&#10;一人当たり面積"/>
        <xdr:cNvSpPr txBox="1"/>
      </xdr:nvSpPr>
      <xdr:spPr>
        <a:xfrm>
          <a:off x="20199427" y="18465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83" name="テキスト ボックス 58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84" name="テキスト ボックス 58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85" name="テキスト ボックス 58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86" name="テキスト ボックス 58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87" name="テキスト ボックス 58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32486</xdr:rowOff>
    </xdr:from>
    <xdr:to>
      <xdr:col>112</xdr:col>
      <xdr:colOff>38100</xdr:colOff>
      <xdr:row>106</xdr:row>
      <xdr:rowOff>134086</xdr:rowOff>
    </xdr:to>
    <xdr:sp macro="" textlink="">
      <xdr:nvSpPr>
        <xdr:cNvPr id="588" name="楕円 587"/>
        <xdr:cNvSpPr/>
      </xdr:nvSpPr>
      <xdr:spPr>
        <a:xfrm>
          <a:off x="21272500" y="1820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60147</xdr:rowOff>
    </xdr:from>
    <xdr:to>
      <xdr:col>107</xdr:col>
      <xdr:colOff>101600</xdr:colOff>
      <xdr:row>105</xdr:row>
      <xdr:rowOff>161747</xdr:rowOff>
    </xdr:to>
    <xdr:sp macro="" textlink="">
      <xdr:nvSpPr>
        <xdr:cNvPr id="589" name="楕円 588"/>
        <xdr:cNvSpPr/>
      </xdr:nvSpPr>
      <xdr:spPr>
        <a:xfrm>
          <a:off x="20383500" y="18062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110947</xdr:rowOff>
    </xdr:from>
    <xdr:to>
      <xdr:col>111</xdr:col>
      <xdr:colOff>177800</xdr:colOff>
      <xdr:row>106</xdr:row>
      <xdr:rowOff>83286</xdr:rowOff>
    </xdr:to>
    <xdr:cxnSp macro="">
      <xdr:nvCxnSpPr>
        <xdr:cNvPr id="590" name="直線コネクタ 589"/>
        <xdr:cNvCxnSpPr/>
      </xdr:nvCxnSpPr>
      <xdr:spPr>
        <a:xfrm>
          <a:off x="20434300" y="18113197"/>
          <a:ext cx="889000" cy="14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150613</xdr:rowOff>
    </xdr:from>
    <xdr:ext cx="469744" cy="259045"/>
    <xdr:sp macro="" textlink="">
      <xdr:nvSpPr>
        <xdr:cNvPr id="591" name="n_1mainValue【庁舎】&#10;一人当たり面積"/>
        <xdr:cNvSpPr txBox="1"/>
      </xdr:nvSpPr>
      <xdr:spPr>
        <a:xfrm>
          <a:off x="21075727" y="17981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6824</xdr:rowOff>
    </xdr:from>
    <xdr:ext cx="469744" cy="259045"/>
    <xdr:sp macro="" textlink="">
      <xdr:nvSpPr>
        <xdr:cNvPr id="592" name="n_2mainValue【庁舎】&#10;一人当たり面積"/>
        <xdr:cNvSpPr txBox="1"/>
      </xdr:nvSpPr>
      <xdr:spPr>
        <a:xfrm>
          <a:off x="20199427" y="17837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93" name="正方形/長方形 59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94" name="正方形/長方形 59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95" name="テキスト ボックス 59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類似団体内と比較すると、</a:t>
          </a:r>
          <a:r>
            <a:rPr kumimoji="1" lang="ja-JP" altLang="en-US" sz="1300">
              <a:solidFill>
                <a:schemeClr val="dk1"/>
              </a:solidFill>
              <a:effectLst/>
              <a:latin typeface="+mn-lt"/>
              <a:ea typeface="+mn-ea"/>
              <a:cs typeface="+mn-cs"/>
            </a:rPr>
            <a:t>福祉施設及び市民会館</a:t>
          </a:r>
          <a:r>
            <a:rPr kumimoji="1" lang="ja-JP" altLang="ja-JP" sz="1300">
              <a:solidFill>
                <a:schemeClr val="dk1"/>
              </a:solidFill>
              <a:effectLst/>
              <a:latin typeface="+mn-lt"/>
              <a:ea typeface="+mn-ea"/>
              <a:cs typeface="+mn-cs"/>
            </a:rPr>
            <a:t>において有形固定資産減価償却率が高くなっているが、使用上の問題はないため、更新は行わず維持修繕で施設を管理している。</a:t>
          </a:r>
          <a:endParaRPr lang="ja-JP" altLang="ja-JP" sz="13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高知県馬路村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904
902
165.48
2,468,748
2,343,225
99,632
995,098
2,258,019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baseline="0">
              <a:solidFill>
                <a:sysClr val="windowText" lastClr="000000"/>
              </a:solidFill>
              <a:latin typeface="ＭＳ Ｐゴシック" panose="020B0600070205080204" pitchFamily="50" charset="-128"/>
              <a:ea typeface="ＭＳ Ｐゴシック" panose="020B0600070205080204" pitchFamily="50" charset="-128"/>
            </a:rPr>
            <a:t>ゆず、林業等の地場産業の振興を推し進め、個人・法人の所得向上を図るとともに、少子化・定住化対策等についての施策も積極的に行っているが、人口減少や高齢化等により、税収の増加には期待できない状況である。</a:t>
          </a:r>
          <a:endParaRPr kumimoji="1" lang="en-US" altLang="ja-JP" sz="1300" baseline="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mn-lt"/>
              <a:ea typeface="+mn-ea"/>
              <a:cs typeface="+mn-cs"/>
            </a:rPr>
            <a:t>近年は地方の小規模自治体に対する交付税の配分が非常に厳しいものとなっているため、類似団体平均を</a:t>
          </a:r>
          <a:r>
            <a:rPr kumimoji="1" lang="ja-JP" altLang="en-US" sz="1300">
              <a:solidFill>
                <a:sysClr val="windowText" lastClr="000000"/>
              </a:solidFill>
              <a:effectLst/>
              <a:latin typeface="+mn-lt"/>
              <a:ea typeface="+mn-ea"/>
              <a:cs typeface="+mn-cs"/>
            </a:rPr>
            <a:t>下回っている</a:t>
          </a:r>
          <a:r>
            <a:rPr kumimoji="1" lang="ja-JP" altLang="ja-JP" sz="1300">
              <a:solidFill>
                <a:sysClr val="windowText" lastClr="000000"/>
              </a:solidFill>
              <a:effectLst/>
              <a:latin typeface="+mn-lt"/>
              <a:ea typeface="+mn-ea"/>
              <a:cs typeface="+mn-cs"/>
            </a:rPr>
            <a:t>。</a:t>
          </a:r>
          <a:endParaRPr lang="ja-JP" altLang="ja-JP" sz="1300">
            <a:solidFill>
              <a:sysClr val="windowText" lastClr="000000"/>
            </a:solidFill>
            <a:effectLst/>
          </a:endParaRPr>
        </a:p>
        <a:p>
          <a:r>
            <a:rPr kumimoji="1" lang="ja-JP" altLang="ja-JP" sz="1300">
              <a:solidFill>
                <a:sysClr val="windowText" lastClr="000000"/>
              </a:solidFill>
              <a:effectLst/>
              <a:latin typeface="+mn-lt"/>
              <a:ea typeface="+mn-ea"/>
              <a:cs typeface="+mn-cs"/>
            </a:rPr>
            <a:t>　活力ある村づくりのための施策を今後も展開するとともに、投資的経費を抑制する等、歳出の見直しを実施する。</a:t>
          </a:r>
          <a:endParaRPr lang="ja-JP" altLang="ja-JP" sz="1300">
            <a:solidFill>
              <a:sysClr val="windowText" lastClr="000000"/>
            </a:solidFill>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78317</xdr:rowOff>
    </xdr:from>
    <xdr:to>
      <xdr:col>23</xdr:col>
      <xdr:colOff>133350</xdr:colOff>
      <xdr:row>45</xdr:row>
      <xdr:rowOff>25823</xdr:rowOff>
    </xdr:to>
    <xdr:cxnSp macro="">
      <xdr:nvCxnSpPr>
        <xdr:cNvPr id="63" name="直線コネクタ 62"/>
        <xdr:cNvCxnSpPr/>
      </xdr:nvCxnSpPr>
      <xdr:spPr>
        <a:xfrm flipV="1">
          <a:off x="4953000" y="6421967"/>
          <a:ext cx="0" cy="13191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169350</xdr:rowOff>
    </xdr:from>
    <xdr:ext cx="762000" cy="259045"/>
    <xdr:sp macro="" textlink="">
      <xdr:nvSpPr>
        <xdr:cNvPr id="64" name="財政力最小値テキスト"/>
        <xdr:cNvSpPr txBox="1"/>
      </xdr:nvSpPr>
      <xdr:spPr>
        <a:xfrm>
          <a:off x="5041900" y="771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25823</xdr:rowOff>
    </xdr:from>
    <xdr:to>
      <xdr:col>24</xdr:col>
      <xdr:colOff>12700</xdr:colOff>
      <xdr:row>45</xdr:row>
      <xdr:rowOff>25823</xdr:rowOff>
    </xdr:to>
    <xdr:cxnSp macro="">
      <xdr:nvCxnSpPr>
        <xdr:cNvPr id="65" name="直線コネクタ 64"/>
        <xdr:cNvCxnSpPr/>
      </xdr:nvCxnSpPr>
      <xdr:spPr>
        <a:xfrm>
          <a:off x="4864100" y="774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164694</xdr:rowOff>
    </xdr:from>
    <xdr:ext cx="762000" cy="259045"/>
    <xdr:sp macro="" textlink="">
      <xdr:nvSpPr>
        <xdr:cNvPr id="66" name="財政力最大値テキスト"/>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78317</xdr:rowOff>
    </xdr:from>
    <xdr:to>
      <xdr:col>24</xdr:col>
      <xdr:colOff>12700</xdr:colOff>
      <xdr:row>37</xdr:row>
      <xdr:rowOff>78317</xdr:rowOff>
    </xdr:to>
    <xdr:cxnSp macro="">
      <xdr:nvCxnSpPr>
        <xdr:cNvPr id="67" name="直線コネクタ 66"/>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132927</xdr:rowOff>
    </xdr:from>
    <xdr:to>
      <xdr:col>23</xdr:col>
      <xdr:colOff>133350</xdr:colOff>
      <xdr:row>44</xdr:row>
      <xdr:rowOff>140970</xdr:rowOff>
    </xdr:to>
    <xdr:cxnSp macro="">
      <xdr:nvCxnSpPr>
        <xdr:cNvPr id="68" name="直線コネクタ 67"/>
        <xdr:cNvCxnSpPr/>
      </xdr:nvCxnSpPr>
      <xdr:spPr>
        <a:xfrm flipV="1">
          <a:off x="4114800" y="7676727"/>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66481</xdr:rowOff>
    </xdr:from>
    <xdr:ext cx="762000" cy="259045"/>
    <xdr:sp macro="" textlink="">
      <xdr:nvSpPr>
        <xdr:cNvPr id="69" name="財政力平均値テキスト"/>
        <xdr:cNvSpPr txBox="1"/>
      </xdr:nvSpPr>
      <xdr:spPr>
        <a:xfrm>
          <a:off x="5041900" y="7438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49954</xdr:rowOff>
    </xdr:from>
    <xdr:to>
      <xdr:col>23</xdr:col>
      <xdr:colOff>184150</xdr:colOff>
      <xdr:row>44</xdr:row>
      <xdr:rowOff>151554</xdr:rowOff>
    </xdr:to>
    <xdr:sp macro="" textlink="">
      <xdr:nvSpPr>
        <xdr:cNvPr id="70" name="フローチャート: 判断 69"/>
        <xdr:cNvSpPr/>
      </xdr:nvSpPr>
      <xdr:spPr>
        <a:xfrm>
          <a:off x="49022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140970</xdr:rowOff>
    </xdr:from>
    <xdr:to>
      <xdr:col>19</xdr:col>
      <xdr:colOff>133350</xdr:colOff>
      <xdr:row>44</xdr:row>
      <xdr:rowOff>140970</xdr:rowOff>
    </xdr:to>
    <xdr:cxnSp macro="">
      <xdr:nvCxnSpPr>
        <xdr:cNvPr id="71" name="直線コネクタ 70"/>
        <xdr:cNvCxnSpPr/>
      </xdr:nvCxnSpPr>
      <xdr:spPr>
        <a:xfrm>
          <a:off x="3225800" y="76847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49954</xdr:rowOff>
    </xdr:from>
    <xdr:to>
      <xdr:col>19</xdr:col>
      <xdr:colOff>184150</xdr:colOff>
      <xdr:row>44</xdr:row>
      <xdr:rowOff>151554</xdr:rowOff>
    </xdr:to>
    <xdr:sp macro="" textlink="">
      <xdr:nvSpPr>
        <xdr:cNvPr id="72" name="フローチャート: 判断 71"/>
        <xdr:cNvSpPr/>
      </xdr:nvSpPr>
      <xdr:spPr>
        <a:xfrm>
          <a:off x="4064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161731</xdr:rowOff>
    </xdr:from>
    <xdr:ext cx="736600" cy="259045"/>
    <xdr:sp macro="" textlink="">
      <xdr:nvSpPr>
        <xdr:cNvPr id="73" name="テキスト ボックス 72"/>
        <xdr:cNvSpPr txBox="1"/>
      </xdr:nvSpPr>
      <xdr:spPr>
        <a:xfrm>
          <a:off x="3733800" y="7362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140970</xdr:rowOff>
    </xdr:from>
    <xdr:to>
      <xdr:col>15</xdr:col>
      <xdr:colOff>82550</xdr:colOff>
      <xdr:row>44</xdr:row>
      <xdr:rowOff>149013</xdr:rowOff>
    </xdr:to>
    <xdr:cxnSp macro="">
      <xdr:nvCxnSpPr>
        <xdr:cNvPr id="74" name="直線コネクタ 73"/>
        <xdr:cNvCxnSpPr/>
      </xdr:nvCxnSpPr>
      <xdr:spPr>
        <a:xfrm flipV="1">
          <a:off x="2336800" y="768477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17780</xdr:rowOff>
    </xdr:from>
    <xdr:to>
      <xdr:col>15</xdr:col>
      <xdr:colOff>133350</xdr:colOff>
      <xdr:row>44</xdr:row>
      <xdr:rowOff>119380</xdr:rowOff>
    </xdr:to>
    <xdr:sp macro="" textlink="">
      <xdr:nvSpPr>
        <xdr:cNvPr id="75" name="フローチャート: 判断 74"/>
        <xdr:cNvSpPr/>
      </xdr:nvSpPr>
      <xdr:spPr>
        <a:xfrm>
          <a:off x="3175000" y="756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129557</xdr:rowOff>
    </xdr:from>
    <xdr:ext cx="762000" cy="259045"/>
    <xdr:sp macro="" textlink="">
      <xdr:nvSpPr>
        <xdr:cNvPr id="76" name="テキスト ボックス 75"/>
        <xdr:cNvSpPr txBox="1"/>
      </xdr:nvSpPr>
      <xdr:spPr>
        <a:xfrm>
          <a:off x="2844800" y="733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140970</xdr:rowOff>
    </xdr:from>
    <xdr:to>
      <xdr:col>11</xdr:col>
      <xdr:colOff>31750</xdr:colOff>
      <xdr:row>44</xdr:row>
      <xdr:rowOff>149013</xdr:rowOff>
    </xdr:to>
    <xdr:cxnSp macro="">
      <xdr:nvCxnSpPr>
        <xdr:cNvPr id="77" name="直線コネクタ 76"/>
        <xdr:cNvCxnSpPr/>
      </xdr:nvCxnSpPr>
      <xdr:spPr>
        <a:xfrm>
          <a:off x="1447800" y="768477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25823</xdr:rowOff>
    </xdr:from>
    <xdr:to>
      <xdr:col>11</xdr:col>
      <xdr:colOff>82550</xdr:colOff>
      <xdr:row>44</xdr:row>
      <xdr:rowOff>127423</xdr:rowOff>
    </xdr:to>
    <xdr:sp macro="" textlink="">
      <xdr:nvSpPr>
        <xdr:cNvPr id="78" name="フローチャート: 判断 77"/>
        <xdr:cNvSpPr/>
      </xdr:nvSpPr>
      <xdr:spPr>
        <a:xfrm>
          <a:off x="2286000" y="7569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137600</xdr:rowOff>
    </xdr:from>
    <xdr:ext cx="762000" cy="259045"/>
    <xdr:sp macro="" textlink="">
      <xdr:nvSpPr>
        <xdr:cNvPr id="79" name="テキスト ボックス 78"/>
        <xdr:cNvSpPr txBox="1"/>
      </xdr:nvSpPr>
      <xdr:spPr>
        <a:xfrm>
          <a:off x="1955800" y="7338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33867</xdr:rowOff>
    </xdr:from>
    <xdr:to>
      <xdr:col>7</xdr:col>
      <xdr:colOff>31750</xdr:colOff>
      <xdr:row>44</xdr:row>
      <xdr:rowOff>135467</xdr:rowOff>
    </xdr:to>
    <xdr:sp macro="" textlink="">
      <xdr:nvSpPr>
        <xdr:cNvPr id="80" name="フローチャート: 判断 79"/>
        <xdr:cNvSpPr/>
      </xdr:nvSpPr>
      <xdr:spPr>
        <a:xfrm>
          <a:off x="1397000" y="757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145644</xdr:rowOff>
    </xdr:from>
    <xdr:ext cx="762000" cy="259045"/>
    <xdr:sp macro="" textlink="">
      <xdr:nvSpPr>
        <xdr:cNvPr id="81" name="テキスト ボックス 80"/>
        <xdr:cNvSpPr txBox="1"/>
      </xdr:nvSpPr>
      <xdr:spPr>
        <a:xfrm>
          <a:off x="1066800" y="7346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82127</xdr:rowOff>
    </xdr:from>
    <xdr:to>
      <xdr:col>23</xdr:col>
      <xdr:colOff>184150</xdr:colOff>
      <xdr:row>45</xdr:row>
      <xdr:rowOff>12277</xdr:rowOff>
    </xdr:to>
    <xdr:sp macro="" textlink="">
      <xdr:nvSpPr>
        <xdr:cNvPr id="87" name="楕円 86"/>
        <xdr:cNvSpPr/>
      </xdr:nvSpPr>
      <xdr:spPr>
        <a:xfrm>
          <a:off x="4902200" y="762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9331</xdr:rowOff>
    </xdr:from>
    <xdr:ext cx="762000" cy="259045"/>
    <xdr:sp macro="" textlink="">
      <xdr:nvSpPr>
        <xdr:cNvPr id="88" name="財政力該当値テキスト"/>
        <xdr:cNvSpPr txBox="1"/>
      </xdr:nvSpPr>
      <xdr:spPr>
        <a:xfrm>
          <a:off x="5041900" y="7553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90170</xdr:rowOff>
    </xdr:from>
    <xdr:to>
      <xdr:col>19</xdr:col>
      <xdr:colOff>184150</xdr:colOff>
      <xdr:row>45</xdr:row>
      <xdr:rowOff>20320</xdr:rowOff>
    </xdr:to>
    <xdr:sp macro="" textlink="">
      <xdr:nvSpPr>
        <xdr:cNvPr id="89" name="楕円 88"/>
        <xdr:cNvSpPr/>
      </xdr:nvSpPr>
      <xdr:spPr>
        <a:xfrm>
          <a:off x="40640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5097</xdr:rowOff>
    </xdr:from>
    <xdr:ext cx="736600" cy="259045"/>
    <xdr:sp macro="" textlink="">
      <xdr:nvSpPr>
        <xdr:cNvPr id="90" name="テキスト ボックス 89"/>
        <xdr:cNvSpPr txBox="1"/>
      </xdr:nvSpPr>
      <xdr:spPr>
        <a:xfrm>
          <a:off x="3733800" y="7720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90170</xdr:rowOff>
    </xdr:from>
    <xdr:to>
      <xdr:col>15</xdr:col>
      <xdr:colOff>133350</xdr:colOff>
      <xdr:row>45</xdr:row>
      <xdr:rowOff>20320</xdr:rowOff>
    </xdr:to>
    <xdr:sp macro="" textlink="">
      <xdr:nvSpPr>
        <xdr:cNvPr id="91" name="楕円 90"/>
        <xdr:cNvSpPr/>
      </xdr:nvSpPr>
      <xdr:spPr>
        <a:xfrm>
          <a:off x="31750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5097</xdr:rowOff>
    </xdr:from>
    <xdr:ext cx="762000" cy="259045"/>
    <xdr:sp macro="" textlink="">
      <xdr:nvSpPr>
        <xdr:cNvPr id="92" name="テキスト ボックス 91"/>
        <xdr:cNvSpPr txBox="1"/>
      </xdr:nvSpPr>
      <xdr:spPr>
        <a:xfrm>
          <a:off x="2844800" y="772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98213</xdr:rowOff>
    </xdr:from>
    <xdr:to>
      <xdr:col>11</xdr:col>
      <xdr:colOff>82550</xdr:colOff>
      <xdr:row>45</xdr:row>
      <xdr:rowOff>28363</xdr:rowOff>
    </xdr:to>
    <xdr:sp macro="" textlink="">
      <xdr:nvSpPr>
        <xdr:cNvPr id="93" name="楕円 92"/>
        <xdr:cNvSpPr/>
      </xdr:nvSpPr>
      <xdr:spPr>
        <a:xfrm>
          <a:off x="2286000" y="764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13140</xdr:rowOff>
    </xdr:from>
    <xdr:ext cx="762000" cy="259045"/>
    <xdr:sp macro="" textlink="">
      <xdr:nvSpPr>
        <xdr:cNvPr id="94" name="テキスト ボックス 93"/>
        <xdr:cNvSpPr txBox="1"/>
      </xdr:nvSpPr>
      <xdr:spPr>
        <a:xfrm>
          <a:off x="1955800" y="7728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90170</xdr:rowOff>
    </xdr:from>
    <xdr:to>
      <xdr:col>7</xdr:col>
      <xdr:colOff>31750</xdr:colOff>
      <xdr:row>45</xdr:row>
      <xdr:rowOff>20320</xdr:rowOff>
    </xdr:to>
    <xdr:sp macro="" textlink="">
      <xdr:nvSpPr>
        <xdr:cNvPr id="95" name="楕円 94"/>
        <xdr:cNvSpPr/>
      </xdr:nvSpPr>
      <xdr:spPr>
        <a:xfrm>
          <a:off x="13970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5097</xdr:rowOff>
    </xdr:from>
    <xdr:ext cx="762000" cy="259045"/>
    <xdr:sp macro="" textlink="">
      <xdr:nvSpPr>
        <xdr:cNvPr id="96" name="テキスト ボックス 95"/>
        <xdr:cNvSpPr txBox="1"/>
      </xdr:nvSpPr>
      <xdr:spPr>
        <a:xfrm>
          <a:off x="1066800" y="772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effectLst/>
              <a:latin typeface="+mn-lt"/>
              <a:ea typeface="+mn-ea"/>
              <a:cs typeface="+mn-cs"/>
            </a:rPr>
            <a:t>　ＰＤＣＡサイクルに基づき事務の点検・見直しを実施し、経常経費の削減を図っている。しかしながら、Ｈ</a:t>
          </a:r>
          <a:r>
            <a:rPr kumimoji="1" lang="en-US" altLang="ja-JP" sz="1300">
              <a:solidFill>
                <a:sysClr val="windowText" lastClr="000000"/>
              </a:solidFill>
              <a:effectLst/>
              <a:latin typeface="+mn-lt"/>
              <a:ea typeface="+mn-ea"/>
              <a:cs typeface="+mn-cs"/>
            </a:rPr>
            <a:t>27</a:t>
          </a:r>
          <a:r>
            <a:rPr kumimoji="1" lang="ja-JP" altLang="en-US" sz="1300">
              <a:solidFill>
                <a:sysClr val="windowText" lastClr="000000"/>
              </a:solidFill>
              <a:effectLst/>
              <a:latin typeface="+mn-lt"/>
              <a:ea typeface="+mn-ea"/>
              <a:cs typeface="+mn-cs"/>
            </a:rPr>
            <a:t>年の</a:t>
          </a:r>
          <a:r>
            <a:rPr kumimoji="1" lang="ja-JP" altLang="ja-JP" sz="1300">
              <a:solidFill>
                <a:sysClr val="windowText" lastClr="000000"/>
              </a:solidFill>
              <a:effectLst/>
              <a:latin typeface="+mn-lt"/>
              <a:ea typeface="+mn-ea"/>
              <a:cs typeface="+mn-cs"/>
            </a:rPr>
            <a:t>国勢調査による人口減</a:t>
          </a:r>
          <a:r>
            <a:rPr kumimoji="1" lang="ja-JP" altLang="en-US" sz="1300">
              <a:solidFill>
                <a:sysClr val="windowText" lastClr="000000"/>
              </a:solidFill>
              <a:effectLst/>
              <a:latin typeface="+mn-lt"/>
              <a:ea typeface="+mn-ea"/>
              <a:cs typeface="+mn-cs"/>
            </a:rPr>
            <a:t>及び普通交付税特別枠の廃止</a:t>
          </a:r>
          <a:r>
            <a:rPr kumimoji="1" lang="ja-JP" altLang="ja-JP" sz="1300">
              <a:solidFill>
                <a:sysClr val="windowText" lastClr="000000"/>
              </a:solidFill>
              <a:effectLst/>
              <a:latin typeface="+mn-lt"/>
              <a:ea typeface="+mn-ea"/>
              <a:cs typeface="+mn-cs"/>
            </a:rPr>
            <a:t>の影響</a:t>
          </a:r>
          <a:r>
            <a:rPr kumimoji="1" lang="ja-JP" altLang="en-US" sz="1300">
              <a:solidFill>
                <a:sysClr val="windowText" lastClr="000000"/>
              </a:solidFill>
              <a:effectLst/>
              <a:latin typeface="+mn-lt"/>
              <a:ea typeface="+mn-ea"/>
              <a:cs typeface="+mn-cs"/>
            </a:rPr>
            <a:t>を大きく受け、</a:t>
          </a:r>
          <a:r>
            <a:rPr kumimoji="1" lang="ja-JP" altLang="ja-JP" sz="1300">
              <a:solidFill>
                <a:sysClr val="windowText" lastClr="000000"/>
              </a:solidFill>
              <a:effectLst/>
              <a:latin typeface="+mn-lt"/>
              <a:ea typeface="+mn-ea"/>
              <a:cs typeface="+mn-cs"/>
            </a:rPr>
            <a:t>普通交付税が前年度より大幅に減少したために、経常収支比率が前年度より増加している。</a:t>
          </a:r>
          <a:endParaRPr lang="ja-JP" altLang="ja-JP" sz="1300">
            <a:solidFill>
              <a:sysClr val="windowText" lastClr="000000"/>
            </a:solidFill>
            <a:effectLst/>
          </a:endParaRPr>
        </a:p>
        <a:p>
          <a:r>
            <a:rPr kumimoji="1" lang="ja-JP" altLang="ja-JP" sz="1300">
              <a:solidFill>
                <a:sysClr val="windowText" lastClr="000000"/>
              </a:solidFill>
              <a:effectLst/>
              <a:latin typeface="+mn-lt"/>
              <a:ea typeface="+mn-ea"/>
              <a:cs typeface="+mn-cs"/>
            </a:rPr>
            <a:t>　</a:t>
          </a:r>
          <a:r>
            <a:rPr kumimoji="1" lang="ja-JP" altLang="en-US" sz="1300">
              <a:solidFill>
                <a:sysClr val="windowText" lastClr="000000"/>
              </a:solidFill>
              <a:effectLst/>
              <a:latin typeface="+mn-lt"/>
              <a:ea typeface="+mn-ea"/>
              <a:cs typeface="+mn-cs"/>
            </a:rPr>
            <a:t>今後とも</a:t>
          </a:r>
          <a:r>
            <a:rPr kumimoji="1" lang="ja-JP" altLang="ja-JP" sz="1300">
              <a:solidFill>
                <a:sysClr val="windowText" lastClr="000000"/>
              </a:solidFill>
              <a:effectLst/>
              <a:latin typeface="+mn-lt"/>
              <a:ea typeface="+mn-ea"/>
              <a:cs typeface="+mn-cs"/>
            </a:rPr>
            <a:t>、</a:t>
          </a:r>
          <a:r>
            <a:rPr kumimoji="1" lang="ja-JP" altLang="en-US" sz="1300">
              <a:solidFill>
                <a:sysClr val="windowText" lastClr="000000"/>
              </a:solidFill>
              <a:effectLst/>
              <a:latin typeface="+mn-lt"/>
              <a:ea typeface="+mn-ea"/>
              <a:cs typeface="+mn-cs"/>
            </a:rPr>
            <a:t>事務事業の見直しを更に進め、</a:t>
          </a:r>
          <a:r>
            <a:rPr kumimoji="1" lang="ja-JP" altLang="ja-JP" sz="1300">
              <a:solidFill>
                <a:sysClr val="windowText" lastClr="000000"/>
              </a:solidFill>
              <a:effectLst/>
              <a:latin typeface="+mn-lt"/>
              <a:ea typeface="+mn-ea"/>
              <a:cs typeface="+mn-cs"/>
            </a:rPr>
            <a:t>物件費等の経常経費の削減を図る必要がある。</a:t>
          </a:r>
          <a:endParaRPr lang="ja-JP" altLang="ja-JP" sz="1300">
            <a:solidFill>
              <a:sysClr val="windowText" lastClr="000000"/>
            </a:solidFill>
            <a:effectLst/>
          </a:endParaRP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52070</xdr:rowOff>
    </xdr:from>
    <xdr:to>
      <xdr:col>23</xdr:col>
      <xdr:colOff>133350</xdr:colOff>
      <xdr:row>68</xdr:row>
      <xdr:rowOff>84365</xdr:rowOff>
    </xdr:to>
    <xdr:cxnSp macro="">
      <xdr:nvCxnSpPr>
        <xdr:cNvPr id="128" name="直線コネクタ 127"/>
        <xdr:cNvCxnSpPr/>
      </xdr:nvCxnSpPr>
      <xdr:spPr>
        <a:xfrm flipV="1">
          <a:off x="4953000" y="10167620"/>
          <a:ext cx="0" cy="15753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56442</xdr:rowOff>
    </xdr:from>
    <xdr:ext cx="762000" cy="259045"/>
    <xdr:sp macro="" textlink="">
      <xdr:nvSpPr>
        <xdr:cNvPr id="129" name="財政構造の弾力性最小値テキスト"/>
        <xdr:cNvSpPr txBox="1"/>
      </xdr:nvSpPr>
      <xdr:spPr>
        <a:xfrm>
          <a:off x="5041900" y="11715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84365</xdr:rowOff>
    </xdr:from>
    <xdr:to>
      <xdr:col>24</xdr:col>
      <xdr:colOff>12700</xdr:colOff>
      <xdr:row>68</xdr:row>
      <xdr:rowOff>84365</xdr:rowOff>
    </xdr:to>
    <xdr:cxnSp macro="">
      <xdr:nvCxnSpPr>
        <xdr:cNvPr id="130" name="直線コネクタ 129"/>
        <xdr:cNvCxnSpPr/>
      </xdr:nvCxnSpPr>
      <xdr:spPr>
        <a:xfrm>
          <a:off x="4864100" y="11742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138447</xdr:rowOff>
    </xdr:from>
    <xdr:ext cx="762000" cy="259045"/>
    <xdr:sp macro="" textlink="">
      <xdr:nvSpPr>
        <xdr:cNvPr id="131" name="財政構造の弾力性最大値テキスト"/>
        <xdr:cNvSpPr txBox="1"/>
      </xdr:nvSpPr>
      <xdr:spPr>
        <a:xfrm>
          <a:off x="5041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52070</xdr:rowOff>
    </xdr:from>
    <xdr:to>
      <xdr:col>24</xdr:col>
      <xdr:colOff>12700</xdr:colOff>
      <xdr:row>59</xdr:row>
      <xdr:rowOff>52070</xdr:rowOff>
    </xdr:to>
    <xdr:cxnSp macro="">
      <xdr:nvCxnSpPr>
        <xdr:cNvPr id="132" name="直線コネクタ 131"/>
        <xdr:cNvCxnSpPr/>
      </xdr:nvCxnSpPr>
      <xdr:spPr>
        <a:xfrm>
          <a:off x="4864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119562</xdr:rowOff>
    </xdr:from>
    <xdr:to>
      <xdr:col>23</xdr:col>
      <xdr:colOff>133350</xdr:colOff>
      <xdr:row>66</xdr:row>
      <xdr:rowOff>151493</xdr:rowOff>
    </xdr:to>
    <xdr:cxnSp macro="">
      <xdr:nvCxnSpPr>
        <xdr:cNvPr id="133" name="直線コネクタ 132"/>
        <xdr:cNvCxnSpPr/>
      </xdr:nvCxnSpPr>
      <xdr:spPr>
        <a:xfrm>
          <a:off x="4114800" y="11263812"/>
          <a:ext cx="838200" cy="203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74040</xdr:rowOff>
    </xdr:from>
    <xdr:ext cx="762000" cy="259045"/>
    <xdr:sp macro="" textlink="">
      <xdr:nvSpPr>
        <xdr:cNvPr id="134" name="財政構造の弾力性平均値テキスト"/>
        <xdr:cNvSpPr txBox="1"/>
      </xdr:nvSpPr>
      <xdr:spPr>
        <a:xfrm>
          <a:off x="5041900" y="10875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57513</xdr:rowOff>
    </xdr:from>
    <xdr:to>
      <xdr:col>23</xdr:col>
      <xdr:colOff>184150</xdr:colOff>
      <xdr:row>64</xdr:row>
      <xdr:rowOff>159113</xdr:rowOff>
    </xdr:to>
    <xdr:sp macro="" textlink="">
      <xdr:nvSpPr>
        <xdr:cNvPr id="135" name="フローチャート: 判断 134"/>
        <xdr:cNvSpPr/>
      </xdr:nvSpPr>
      <xdr:spPr>
        <a:xfrm>
          <a:off x="4902200" y="11030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19594</xdr:rowOff>
    </xdr:from>
    <xdr:to>
      <xdr:col>19</xdr:col>
      <xdr:colOff>133350</xdr:colOff>
      <xdr:row>65</xdr:row>
      <xdr:rowOff>119562</xdr:rowOff>
    </xdr:to>
    <xdr:cxnSp macro="">
      <xdr:nvCxnSpPr>
        <xdr:cNvPr id="136" name="直線コネクタ 135"/>
        <xdr:cNvCxnSpPr/>
      </xdr:nvCxnSpPr>
      <xdr:spPr>
        <a:xfrm>
          <a:off x="3225800" y="11163844"/>
          <a:ext cx="889000" cy="99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156573</xdr:rowOff>
    </xdr:from>
    <xdr:to>
      <xdr:col>19</xdr:col>
      <xdr:colOff>184150</xdr:colOff>
      <xdr:row>64</xdr:row>
      <xdr:rowOff>86723</xdr:rowOff>
    </xdr:to>
    <xdr:sp macro="" textlink="">
      <xdr:nvSpPr>
        <xdr:cNvPr id="137" name="フローチャート: 判断 136"/>
        <xdr:cNvSpPr/>
      </xdr:nvSpPr>
      <xdr:spPr>
        <a:xfrm>
          <a:off x="4064000" y="1095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96900</xdr:rowOff>
    </xdr:from>
    <xdr:ext cx="736600" cy="259045"/>
    <xdr:sp macro="" textlink="">
      <xdr:nvSpPr>
        <xdr:cNvPr id="138" name="テキスト ボックス 137"/>
        <xdr:cNvSpPr txBox="1"/>
      </xdr:nvSpPr>
      <xdr:spPr>
        <a:xfrm>
          <a:off x="3733800" y="107268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19594</xdr:rowOff>
    </xdr:from>
    <xdr:to>
      <xdr:col>15</xdr:col>
      <xdr:colOff>82550</xdr:colOff>
      <xdr:row>65</xdr:row>
      <xdr:rowOff>26488</xdr:rowOff>
    </xdr:to>
    <xdr:cxnSp macro="">
      <xdr:nvCxnSpPr>
        <xdr:cNvPr id="139" name="直線コネクタ 138"/>
        <xdr:cNvCxnSpPr/>
      </xdr:nvCxnSpPr>
      <xdr:spPr>
        <a:xfrm flipV="1">
          <a:off x="2336800" y="11163844"/>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118654</xdr:rowOff>
    </xdr:from>
    <xdr:to>
      <xdr:col>15</xdr:col>
      <xdr:colOff>133350</xdr:colOff>
      <xdr:row>64</xdr:row>
      <xdr:rowOff>48804</xdr:rowOff>
    </xdr:to>
    <xdr:sp macro="" textlink="">
      <xdr:nvSpPr>
        <xdr:cNvPr id="140" name="フローチャート: 判断 139"/>
        <xdr:cNvSpPr/>
      </xdr:nvSpPr>
      <xdr:spPr>
        <a:xfrm>
          <a:off x="3175000" y="10920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58981</xdr:rowOff>
    </xdr:from>
    <xdr:ext cx="762000" cy="259045"/>
    <xdr:sp macro="" textlink="">
      <xdr:nvSpPr>
        <xdr:cNvPr id="141" name="テキスト ボックス 140"/>
        <xdr:cNvSpPr txBox="1"/>
      </xdr:nvSpPr>
      <xdr:spPr>
        <a:xfrm>
          <a:off x="2844800" y="10688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120287</xdr:rowOff>
    </xdr:from>
    <xdr:to>
      <xdr:col>11</xdr:col>
      <xdr:colOff>31750</xdr:colOff>
      <xdr:row>65</xdr:row>
      <xdr:rowOff>26488</xdr:rowOff>
    </xdr:to>
    <xdr:cxnSp macro="">
      <xdr:nvCxnSpPr>
        <xdr:cNvPr id="142" name="直線コネクタ 141"/>
        <xdr:cNvCxnSpPr/>
      </xdr:nvCxnSpPr>
      <xdr:spPr>
        <a:xfrm>
          <a:off x="1447800" y="10750187"/>
          <a:ext cx="889000" cy="420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26488</xdr:rowOff>
    </xdr:from>
    <xdr:to>
      <xdr:col>11</xdr:col>
      <xdr:colOff>82550</xdr:colOff>
      <xdr:row>64</xdr:row>
      <xdr:rowOff>128088</xdr:rowOff>
    </xdr:to>
    <xdr:sp macro="" textlink="">
      <xdr:nvSpPr>
        <xdr:cNvPr id="143" name="フローチャート: 判断 142"/>
        <xdr:cNvSpPr/>
      </xdr:nvSpPr>
      <xdr:spPr>
        <a:xfrm>
          <a:off x="2286000" y="10999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138265</xdr:rowOff>
    </xdr:from>
    <xdr:ext cx="762000" cy="259045"/>
    <xdr:sp macro="" textlink="">
      <xdr:nvSpPr>
        <xdr:cNvPr id="144" name="テキスト ボックス 143"/>
        <xdr:cNvSpPr txBox="1"/>
      </xdr:nvSpPr>
      <xdr:spPr>
        <a:xfrm>
          <a:off x="1955800" y="1076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70394</xdr:rowOff>
    </xdr:from>
    <xdr:to>
      <xdr:col>7</xdr:col>
      <xdr:colOff>31750</xdr:colOff>
      <xdr:row>64</xdr:row>
      <xdr:rowOff>544</xdr:rowOff>
    </xdr:to>
    <xdr:sp macro="" textlink="">
      <xdr:nvSpPr>
        <xdr:cNvPr id="145" name="フローチャート: 判断 144"/>
        <xdr:cNvSpPr/>
      </xdr:nvSpPr>
      <xdr:spPr>
        <a:xfrm>
          <a:off x="1397000" y="108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156771</xdr:rowOff>
    </xdr:from>
    <xdr:ext cx="762000" cy="259045"/>
    <xdr:sp macro="" textlink="">
      <xdr:nvSpPr>
        <xdr:cNvPr id="146" name="テキスト ボックス 145"/>
        <xdr:cNvSpPr txBox="1"/>
      </xdr:nvSpPr>
      <xdr:spPr>
        <a:xfrm>
          <a:off x="1066800" y="10958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100693</xdr:rowOff>
    </xdr:from>
    <xdr:to>
      <xdr:col>23</xdr:col>
      <xdr:colOff>184150</xdr:colOff>
      <xdr:row>67</xdr:row>
      <xdr:rowOff>30843</xdr:rowOff>
    </xdr:to>
    <xdr:sp macro="" textlink="">
      <xdr:nvSpPr>
        <xdr:cNvPr id="152" name="楕円 151"/>
        <xdr:cNvSpPr/>
      </xdr:nvSpPr>
      <xdr:spPr>
        <a:xfrm>
          <a:off x="4902200" y="1141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66</xdr:row>
      <xdr:rowOff>72770</xdr:rowOff>
    </xdr:from>
    <xdr:ext cx="762000" cy="259045"/>
    <xdr:sp macro="" textlink="">
      <xdr:nvSpPr>
        <xdr:cNvPr id="153" name="財政構造の弾力性該当値テキスト"/>
        <xdr:cNvSpPr txBox="1"/>
      </xdr:nvSpPr>
      <xdr:spPr>
        <a:xfrm>
          <a:off x="5041900" y="11388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68762</xdr:rowOff>
    </xdr:from>
    <xdr:to>
      <xdr:col>19</xdr:col>
      <xdr:colOff>184150</xdr:colOff>
      <xdr:row>65</xdr:row>
      <xdr:rowOff>170362</xdr:rowOff>
    </xdr:to>
    <xdr:sp macro="" textlink="">
      <xdr:nvSpPr>
        <xdr:cNvPr id="154" name="楕円 153"/>
        <xdr:cNvSpPr/>
      </xdr:nvSpPr>
      <xdr:spPr>
        <a:xfrm>
          <a:off x="4064000" y="1121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155139</xdr:rowOff>
    </xdr:from>
    <xdr:ext cx="736600" cy="259045"/>
    <xdr:sp macro="" textlink="">
      <xdr:nvSpPr>
        <xdr:cNvPr id="155" name="テキスト ボックス 154"/>
        <xdr:cNvSpPr txBox="1"/>
      </xdr:nvSpPr>
      <xdr:spPr>
        <a:xfrm>
          <a:off x="3733800" y="11299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140244</xdr:rowOff>
    </xdr:from>
    <xdr:to>
      <xdr:col>15</xdr:col>
      <xdr:colOff>133350</xdr:colOff>
      <xdr:row>65</xdr:row>
      <xdr:rowOff>70394</xdr:rowOff>
    </xdr:to>
    <xdr:sp macro="" textlink="">
      <xdr:nvSpPr>
        <xdr:cNvPr id="156" name="楕円 155"/>
        <xdr:cNvSpPr/>
      </xdr:nvSpPr>
      <xdr:spPr>
        <a:xfrm>
          <a:off x="3175000" y="11113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55171</xdr:rowOff>
    </xdr:from>
    <xdr:ext cx="762000" cy="259045"/>
    <xdr:sp macro="" textlink="">
      <xdr:nvSpPr>
        <xdr:cNvPr id="157" name="テキスト ボックス 156"/>
        <xdr:cNvSpPr txBox="1"/>
      </xdr:nvSpPr>
      <xdr:spPr>
        <a:xfrm>
          <a:off x="2844800" y="11199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147138</xdr:rowOff>
    </xdr:from>
    <xdr:to>
      <xdr:col>11</xdr:col>
      <xdr:colOff>82550</xdr:colOff>
      <xdr:row>65</xdr:row>
      <xdr:rowOff>77288</xdr:rowOff>
    </xdr:to>
    <xdr:sp macro="" textlink="">
      <xdr:nvSpPr>
        <xdr:cNvPr id="158" name="楕円 157"/>
        <xdr:cNvSpPr/>
      </xdr:nvSpPr>
      <xdr:spPr>
        <a:xfrm>
          <a:off x="2286000" y="11119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62065</xdr:rowOff>
    </xdr:from>
    <xdr:ext cx="762000" cy="259045"/>
    <xdr:sp macro="" textlink="">
      <xdr:nvSpPr>
        <xdr:cNvPr id="159" name="テキスト ボックス 158"/>
        <xdr:cNvSpPr txBox="1"/>
      </xdr:nvSpPr>
      <xdr:spPr>
        <a:xfrm>
          <a:off x="1955800" y="11206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69487</xdr:rowOff>
    </xdr:from>
    <xdr:to>
      <xdr:col>7</xdr:col>
      <xdr:colOff>31750</xdr:colOff>
      <xdr:row>62</xdr:row>
      <xdr:rowOff>171087</xdr:rowOff>
    </xdr:to>
    <xdr:sp macro="" textlink="">
      <xdr:nvSpPr>
        <xdr:cNvPr id="160" name="楕円 159"/>
        <xdr:cNvSpPr/>
      </xdr:nvSpPr>
      <xdr:spPr>
        <a:xfrm>
          <a:off x="1397000" y="10699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9814</xdr:rowOff>
    </xdr:from>
    <xdr:ext cx="762000" cy="259045"/>
    <xdr:sp macro="" textlink="">
      <xdr:nvSpPr>
        <xdr:cNvPr id="161" name="テキスト ボックス 160"/>
        <xdr:cNvSpPr txBox="1"/>
      </xdr:nvSpPr>
      <xdr:spPr>
        <a:xfrm>
          <a:off x="1066800" y="10468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[917,715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mn-lt"/>
              <a:ea typeface="+mn-ea"/>
              <a:cs typeface="+mn-cs"/>
            </a:rPr>
            <a:t>　公共施設建設地のほとんどが民間借地であり、また、村内の馬路地区、魚梁瀬地区の２地区間が離れている地理的事情により、役場支所１箇所、村立診療所・村立保育所をそれぞれ２箇所設置して</a:t>
          </a:r>
          <a:r>
            <a:rPr kumimoji="1" lang="ja-JP" altLang="en-US" sz="1300">
              <a:solidFill>
                <a:sysClr val="windowText" lastClr="000000"/>
              </a:solidFill>
              <a:effectLst/>
              <a:latin typeface="+mn-lt"/>
              <a:ea typeface="+mn-ea"/>
              <a:cs typeface="+mn-cs"/>
            </a:rPr>
            <a:t>行政</a:t>
          </a:r>
          <a:r>
            <a:rPr kumimoji="1" lang="ja-JP" altLang="ja-JP" sz="1300">
              <a:solidFill>
                <a:sysClr val="windowText" lastClr="000000"/>
              </a:solidFill>
              <a:effectLst/>
              <a:latin typeface="+mn-lt"/>
              <a:ea typeface="+mn-ea"/>
              <a:cs typeface="+mn-cs"/>
            </a:rPr>
            <a:t>サービスを行っており、人件費及び物件費を押し上げる要因となっている。</a:t>
          </a:r>
          <a:endParaRPr lang="ja-JP" altLang="ja-JP" sz="1300">
            <a:solidFill>
              <a:sysClr val="windowText" lastClr="000000"/>
            </a:solidFill>
            <a:effectLst/>
          </a:endParaRPr>
        </a:p>
        <a:p>
          <a:r>
            <a:rPr kumimoji="1" lang="ja-JP" altLang="ja-JP" sz="1300">
              <a:solidFill>
                <a:sysClr val="windowText" lastClr="000000"/>
              </a:solidFill>
              <a:effectLst/>
              <a:latin typeface="+mn-lt"/>
              <a:ea typeface="+mn-ea"/>
              <a:cs typeface="+mn-cs"/>
            </a:rPr>
            <a:t>　人口減少が続くなか、</a:t>
          </a:r>
          <a:r>
            <a:rPr kumimoji="1" lang="ja-JP" altLang="en-US" sz="1300">
              <a:solidFill>
                <a:sysClr val="windowText" lastClr="000000"/>
              </a:solidFill>
              <a:effectLst/>
              <a:latin typeface="+mn-lt"/>
              <a:ea typeface="+mn-ea"/>
              <a:cs typeface="+mn-cs"/>
            </a:rPr>
            <a:t>行政</a:t>
          </a:r>
          <a:r>
            <a:rPr kumimoji="1" lang="ja-JP" altLang="ja-JP" sz="1300">
              <a:solidFill>
                <a:sysClr val="windowText" lastClr="000000"/>
              </a:solidFill>
              <a:effectLst/>
              <a:latin typeface="+mn-lt"/>
              <a:ea typeface="+mn-ea"/>
              <a:cs typeface="+mn-cs"/>
            </a:rPr>
            <a:t>サービスの質を低下させることなく、人件費・物件費の抑制に努めていく。</a:t>
          </a:r>
          <a:endParaRPr lang="ja-JP" altLang="ja-JP" sz="1300">
            <a:solidFill>
              <a:sysClr val="windowText" lastClr="000000"/>
            </a:solidFill>
            <a:effectLst/>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75313</xdr:rowOff>
    </xdr:from>
    <xdr:to>
      <xdr:col>23</xdr:col>
      <xdr:colOff>133350</xdr:colOff>
      <xdr:row>90</xdr:row>
      <xdr:rowOff>29609</xdr:rowOff>
    </xdr:to>
    <xdr:cxnSp macro="">
      <xdr:nvCxnSpPr>
        <xdr:cNvPr id="192" name="直線コネクタ 191"/>
        <xdr:cNvCxnSpPr/>
      </xdr:nvCxnSpPr>
      <xdr:spPr>
        <a:xfrm flipV="1">
          <a:off x="4953000" y="13962763"/>
          <a:ext cx="0" cy="14973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1686</xdr:rowOff>
    </xdr:from>
    <xdr:ext cx="762000" cy="259045"/>
    <xdr:sp macro="" textlink="">
      <xdr:nvSpPr>
        <xdr:cNvPr id="193" name="人件費・物件費等の状況最小値テキスト"/>
        <xdr:cNvSpPr txBox="1"/>
      </xdr:nvSpPr>
      <xdr:spPr>
        <a:xfrm>
          <a:off x="5041900" y="15432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1,494,190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29609</xdr:rowOff>
    </xdr:from>
    <xdr:to>
      <xdr:col>24</xdr:col>
      <xdr:colOff>12700</xdr:colOff>
      <xdr:row>90</xdr:row>
      <xdr:rowOff>29609</xdr:rowOff>
    </xdr:to>
    <xdr:cxnSp macro="">
      <xdr:nvCxnSpPr>
        <xdr:cNvPr id="194" name="直線コネクタ 193"/>
        <xdr:cNvCxnSpPr/>
      </xdr:nvCxnSpPr>
      <xdr:spPr>
        <a:xfrm>
          <a:off x="4864100" y="15460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161690</xdr:rowOff>
    </xdr:from>
    <xdr:ext cx="762000" cy="259045"/>
    <xdr:sp macro="" textlink="">
      <xdr:nvSpPr>
        <xdr:cNvPr id="195" name="人件費・物件費等の状況最大値テキスト"/>
        <xdr:cNvSpPr txBox="1"/>
      </xdr:nvSpPr>
      <xdr:spPr>
        <a:xfrm>
          <a:off x="5041900" y="1370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75313</xdr:rowOff>
    </xdr:from>
    <xdr:to>
      <xdr:col>24</xdr:col>
      <xdr:colOff>12700</xdr:colOff>
      <xdr:row>81</xdr:row>
      <xdr:rowOff>75313</xdr:rowOff>
    </xdr:to>
    <xdr:cxnSp macro="">
      <xdr:nvCxnSpPr>
        <xdr:cNvPr id="196" name="直線コネクタ 195"/>
        <xdr:cNvCxnSpPr/>
      </xdr:nvCxnSpPr>
      <xdr:spPr>
        <a:xfrm>
          <a:off x="4864100" y="1396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6214</xdr:rowOff>
    </xdr:from>
    <xdr:to>
      <xdr:col>23</xdr:col>
      <xdr:colOff>133350</xdr:colOff>
      <xdr:row>86</xdr:row>
      <xdr:rowOff>53012</xdr:rowOff>
    </xdr:to>
    <xdr:cxnSp macro="">
      <xdr:nvCxnSpPr>
        <xdr:cNvPr id="197" name="直線コネクタ 196"/>
        <xdr:cNvCxnSpPr/>
      </xdr:nvCxnSpPr>
      <xdr:spPr>
        <a:xfrm>
          <a:off x="4114800" y="14750914"/>
          <a:ext cx="838200" cy="46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124894</xdr:rowOff>
    </xdr:from>
    <xdr:ext cx="762000" cy="259045"/>
    <xdr:sp macro="" textlink="">
      <xdr:nvSpPr>
        <xdr:cNvPr id="198" name="人件費・物件費等の状況平均値テキスト"/>
        <xdr:cNvSpPr txBox="1"/>
      </xdr:nvSpPr>
      <xdr:spPr>
        <a:xfrm>
          <a:off x="5041900" y="140123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108367</xdr:rowOff>
    </xdr:from>
    <xdr:to>
      <xdr:col>23</xdr:col>
      <xdr:colOff>184150</xdr:colOff>
      <xdr:row>83</xdr:row>
      <xdr:rowOff>38517</xdr:rowOff>
    </xdr:to>
    <xdr:sp macro="" textlink="">
      <xdr:nvSpPr>
        <xdr:cNvPr id="199" name="フローチャート: 判断 198"/>
        <xdr:cNvSpPr/>
      </xdr:nvSpPr>
      <xdr:spPr>
        <a:xfrm>
          <a:off x="49022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121676</xdr:rowOff>
    </xdr:from>
    <xdr:to>
      <xdr:col>19</xdr:col>
      <xdr:colOff>133350</xdr:colOff>
      <xdr:row>86</xdr:row>
      <xdr:rowOff>6214</xdr:rowOff>
    </xdr:to>
    <xdr:cxnSp macro="">
      <xdr:nvCxnSpPr>
        <xdr:cNvPr id="200" name="直線コネクタ 199"/>
        <xdr:cNvCxnSpPr/>
      </xdr:nvCxnSpPr>
      <xdr:spPr>
        <a:xfrm>
          <a:off x="3225800" y="14694926"/>
          <a:ext cx="889000" cy="55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101640</xdr:rowOff>
    </xdr:from>
    <xdr:to>
      <xdr:col>19</xdr:col>
      <xdr:colOff>184150</xdr:colOff>
      <xdr:row>83</xdr:row>
      <xdr:rowOff>31790</xdr:rowOff>
    </xdr:to>
    <xdr:sp macro="" textlink="">
      <xdr:nvSpPr>
        <xdr:cNvPr id="201" name="フローチャート: 判断 200"/>
        <xdr:cNvSpPr/>
      </xdr:nvSpPr>
      <xdr:spPr>
        <a:xfrm>
          <a:off x="4064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41967</xdr:rowOff>
    </xdr:from>
    <xdr:ext cx="736600" cy="259045"/>
    <xdr:sp macro="" textlink="">
      <xdr:nvSpPr>
        <xdr:cNvPr id="202" name="テキスト ボックス 201"/>
        <xdr:cNvSpPr txBox="1"/>
      </xdr:nvSpPr>
      <xdr:spPr>
        <a:xfrm>
          <a:off x="3733800" y="13929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83736</xdr:rowOff>
    </xdr:from>
    <xdr:to>
      <xdr:col>15</xdr:col>
      <xdr:colOff>82550</xdr:colOff>
      <xdr:row>85</xdr:row>
      <xdr:rowOff>121676</xdr:rowOff>
    </xdr:to>
    <xdr:cxnSp macro="">
      <xdr:nvCxnSpPr>
        <xdr:cNvPr id="203" name="直線コネクタ 202"/>
        <xdr:cNvCxnSpPr/>
      </xdr:nvCxnSpPr>
      <xdr:spPr>
        <a:xfrm>
          <a:off x="2336800" y="14656986"/>
          <a:ext cx="889000" cy="3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169833</xdr:rowOff>
    </xdr:from>
    <xdr:to>
      <xdr:col>15</xdr:col>
      <xdr:colOff>133350</xdr:colOff>
      <xdr:row>82</xdr:row>
      <xdr:rowOff>99983</xdr:rowOff>
    </xdr:to>
    <xdr:sp macro="" textlink="">
      <xdr:nvSpPr>
        <xdr:cNvPr id="204" name="フローチャート: 判断 203"/>
        <xdr:cNvSpPr/>
      </xdr:nvSpPr>
      <xdr:spPr>
        <a:xfrm>
          <a:off x="3175000" y="1405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110160</xdr:rowOff>
    </xdr:from>
    <xdr:ext cx="762000" cy="259045"/>
    <xdr:sp macro="" textlink="">
      <xdr:nvSpPr>
        <xdr:cNvPr id="205" name="テキスト ボックス 204"/>
        <xdr:cNvSpPr txBox="1"/>
      </xdr:nvSpPr>
      <xdr:spPr>
        <a:xfrm>
          <a:off x="2844800" y="1382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22958</xdr:rowOff>
    </xdr:from>
    <xdr:to>
      <xdr:col>11</xdr:col>
      <xdr:colOff>31750</xdr:colOff>
      <xdr:row>85</xdr:row>
      <xdr:rowOff>83736</xdr:rowOff>
    </xdr:to>
    <xdr:cxnSp macro="">
      <xdr:nvCxnSpPr>
        <xdr:cNvPr id="206" name="直線コネクタ 205"/>
        <xdr:cNvCxnSpPr/>
      </xdr:nvCxnSpPr>
      <xdr:spPr>
        <a:xfrm>
          <a:off x="1447800" y="14596208"/>
          <a:ext cx="889000" cy="60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24023</xdr:rowOff>
    </xdr:from>
    <xdr:to>
      <xdr:col>11</xdr:col>
      <xdr:colOff>82550</xdr:colOff>
      <xdr:row>82</xdr:row>
      <xdr:rowOff>125623</xdr:rowOff>
    </xdr:to>
    <xdr:sp macro="" textlink="">
      <xdr:nvSpPr>
        <xdr:cNvPr id="207" name="フローチャート: 判断 206"/>
        <xdr:cNvSpPr/>
      </xdr:nvSpPr>
      <xdr:spPr>
        <a:xfrm>
          <a:off x="2286000" y="14082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135800</xdr:rowOff>
    </xdr:from>
    <xdr:ext cx="762000" cy="259045"/>
    <xdr:sp macro="" textlink="">
      <xdr:nvSpPr>
        <xdr:cNvPr id="208" name="テキスト ボックス 207"/>
        <xdr:cNvSpPr txBox="1"/>
      </xdr:nvSpPr>
      <xdr:spPr>
        <a:xfrm>
          <a:off x="1955800" y="13851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51505</xdr:rowOff>
    </xdr:from>
    <xdr:to>
      <xdr:col>7</xdr:col>
      <xdr:colOff>31750</xdr:colOff>
      <xdr:row>82</xdr:row>
      <xdr:rowOff>153105</xdr:rowOff>
    </xdr:to>
    <xdr:sp macro="" textlink="">
      <xdr:nvSpPr>
        <xdr:cNvPr id="209" name="フローチャート: 判断 208"/>
        <xdr:cNvSpPr/>
      </xdr:nvSpPr>
      <xdr:spPr>
        <a:xfrm>
          <a:off x="1397000" y="1411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163282</xdr:rowOff>
    </xdr:from>
    <xdr:ext cx="762000" cy="259045"/>
    <xdr:sp macro="" textlink="">
      <xdr:nvSpPr>
        <xdr:cNvPr id="210" name="テキスト ボックス 209"/>
        <xdr:cNvSpPr txBox="1"/>
      </xdr:nvSpPr>
      <xdr:spPr>
        <a:xfrm>
          <a:off x="1066800" y="13879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2212</xdr:rowOff>
    </xdr:from>
    <xdr:to>
      <xdr:col>23</xdr:col>
      <xdr:colOff>184150</xdr:colOff>
      <xdr:row>86</xdr:row>
      <xdr:rowOff>103812</xdr:rowOff>
    </xdr:to>
    <xdr:sp macro="" textlink="">
      <xdr:nvSpPr>
        <xdr:cNvPr id="216" name="楕円 215"/>
        <xdr:cNvSpPr/>
      </xdr:nvSpPr>
      <xdr:spPr>
        <a:xfrm>
          <a:off x="4902200" y="14746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145739</xdr:rowOff>
    </xdr:from>
    <xdr:ext cx="762000" cy="259045"/>
    <xdr:sp macro="" textlink="">
      <xdr:nvSpPr>
        <xdr:cNvPr id="217" name="人件費・物件費等の状況該当値テキスト"/>
        <xdr:cNvSpPr txBox="1"/>
      </xdr:nvSpPr>
      <xdr:spPr>
        <a:xfrm>
          <a:off x="5041900" y="1471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126864</xdr:rowOff>
    </xdr:from>
    <xdr:to>
      <xdr:col>19</xdr:col>
      <xdr:colOff>184150</xdr:colOff>
      <xdr:row>86</xdr:row>
      <xdr:rowOff>57014</xdr:rowOff>
    </xdr:to>
    <xdr:sp macro="" textlink="">
      <xdr:nvSpPr>
        <xdr:cNvPr id="218" name="楕円 217"/>
        <xdr:cNvSpPr/>
      </xdr:nvSpPr>
      <xdr:spPr>
        <a:xfrm>
          <a:off x="4064000" y="1470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41791</xdr:rowOff>
    </xdr:from>
    <xdr:ext cx="736600" cy="259045"/>
    <xdr:sp macro="" textlink="">
      <xdr:nvSpPr>
        <xdr:cNvPr id="219" name="テキスト ボックス 218"/>
        <xdr:cNvSpPr txBox="1"/>
      </xdr:nvSpPr>
      <xdr:spPr>
        <a:xfrm>
          <a:off x="3733800" y="14786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70876</xdr:rowOff>
    </xdr:from>
    <xdr:to>
      <xdr:col>15</xdr:col>
      <xdr:colOff>133350</xdr:colOff>
      <xdr:row>86</xdr:row>
      <xdr:rowOff>1026</xdr:rowOff>
    </xdr:to>
    <xdr:sp macro="" textlink="">
      <xdr:nvSpPr>
        <xdr:cNvPr id="220" name="楕円 219"/>
        <xdr:cNvSpPr/>
      </xdr:nvSpPr>
      <xdr:spPr>
        <a:xfrm>
          <a:off x="3175000" y="14644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157253</xdr:rowOff>
    </xdr:from>
    <xdr:ext cx="762000" cy="259045"/>
    <xdr:sp macro="" textlink="">
      <xdr:nvSpPr>
        <xdr:cNvPr id="221" name="テキスト ボックス 220"/>
        <xdr:cNvSpPr txBox="1"/>
      </xdr:nvSpPr>
      <xdr:spPr>
        <a:xfrm>
          <a:off x="2844800" y="14730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32936</xdr:rowOff>
    </xdr:from>
    <xdr:to>
      <xdr:col>11</xdr:col>
      <xdr:colOff>82550</xdr:colOff>
      <xdr:row>85</xdr:row>
      <xdr:rowOff>134536</xdr:rowOff>
    </xdr:to>
    <xdr:sp macro="" textlink="">
      <xdr:nvSpPr>
        <xdr:cNvPr id="222" name="楕円 221"/>
        <xdr:cNvSpPr/>
      </xdr:nvSpPr>
      <xdr:spPr>
        <a:xfrm>
          <a:off x="2286000" y="1460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119313</xdr:rowOff>
    </xdr:from>
    <xdr:ext cx="762000" cy="259045"/>
    <xdr:sp macro="" textlink="">
      <xdr:nvSpPr>
        <xdr:cNvPr id="223" name="テキスト ボックス 222"/>
        <xdr:cNvSpPr txBox="1"/>
      </xdr:nvSpPr>
      <xdr:spPr>
        <a:xfrm>
          <a:off x="1955800" y="146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143608</xdr:rowOff>
    </xdr:from>
    <xdr:to>
      <xdr:col>7</xdr:col>
      <xdr:colOff>31750</xdr:colOff>
      <xdr:row>85</xdr:row>
      <xdr:rowOff>73758</xdr:rowOff>
    </xdr:to>
    <xdr:sp macro="" textlink="">
      <xdr:nvSpPr>
        <xdr:cNvPr id="224" name="楕円 223"/>
        <xdr:cNvSpPr/>
      </xdr:nvSpPr>
      <xdr:spPr>
        <a:xfrm>
          <a:off x="1397000" y="1454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58535</xdr:rowOff>
    </xdr:from>
    <xdr:ext cx="762000" cy="259045"/>
    <xdr:sp macro="" textlink="">
      <xdr:nvSpPr>
        <xdr:cNvPr id="225" name="テキスト ボックス 224"/>
        <xdr:cNvSpPr txBox="1"/>
      </xdr:nvSpPr>
      <xdr:spPr>
        <a:xfrm>
          <a:off x="1066800" y="1463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mn-lt"/>
              <a:ea typeface="+mn-ea"/>
              <a:cs typeface="+mn-cs"/>
            </a:rPr>
            <a:t>　勧奨退職等の推進により、総人件費の抑制に努めているが、職員の経歴や年齢構成から類似団体平均を上回っている。</a:t>
          </a:r>
          <a:endParaRPr lang="ja-JP" altLang="ja-JP" sz="1300">
            <a:solidFill>
              <a:sysClr val="windowText" lastClr="000000"/>
            </a:solidFill>
            <a:effectLst/>
          </a:endParaRPr>
        </a:p>
        <a:p>
          <a:r>
            <a:rPr kumimoji="1" lang="ja-JP" altLang="ja-JP" sz="1300">
              <a:solidFill>
                <a:sysClr val="windowText" lastClr="000000"/>
              </a:solidFill>
              <a:effectLst/>
              <a:latin typeface="+mn-lt"/>
              <a:ea typeface="+mn-ea"/>
              <a:cs typeface="+mn-cs"/>
            </a:rPr>
            <a:t>　今後も引き続き抑制に努める。</a:t>
          </a:r>
          <a:endParaRPr lang="ja-JP" altLang="ja-JP" sz="1300">
            <a:solidFill>
              <a:sysClr val="windowText" lastClr="000000"/>
            </a:solidFill>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1" name="直線コネクタ 240"/>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2" name="テキスト ボックス 241"/>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5" name="直線コネクタ 244"/>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6" name="テキスト ボックス 245"/>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66039</xdr:rowOff>
    </xdr:from>
    <xdr:to>
      <xdr:col>81</xdr:col>
      <xdr:colOff>44450</xdr:colOff>
      <xdr:row>89</xdr:row>
      <xdr:rowOff>63818</xdr:rowOff>
    </xdr:to>
    <xdr:cxnSp macro="">
      <xdr:nvCxnSpPr>
        <xdr:cNvPr id="250" name="直線コネクタ 249"/>
        <xdr:cNvCxnSpPr/>
      </xdr:nvCxnSpPr>
      <xdr:spPr>
        <a:xfrm flipV="1">
          <a:off x="17018000" y="13953489"/>
          <a:ext cx="0" cy="13693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35895</xdr:rowOff>
    </xdr:from>
    <xdr:ext cx="762000" cy="259045"/>
    <xdr:sp macro="" textlink="">
      <xdr:nvSpPr>
        <xdr:cNvPr id="251" name="給与水準   （国との比較）最小値テキスト"/>
        <xdr:cNvSpPr txBox="1"/>
      </xdr:nvSpPr>
      <xdr:spPr>
        <a:xfrm>
          <a:off x="17106900" y="1529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63818</xdr:rowOff>
    </xdr:from>
    <xdr:to>
      <xdr:col>81</xdr:col>
      <xdr:colOff>133350</xdr:colOff>
      <xdr:row>89</xdr:row>
      <xdr:rowOff>63818</xdr:rowOff>
    </xdr:to>
    <xdr:cxnSp macro="">
      <xdr:nvCxnSpPr>
        <xdr:cNvPr id="252" name="直線コネクタ 251"/>
        <xdr:cNvCxnSpPr/>
      </xdr:nvCxnSpPr>
      <xdr:spPr>
        <a:xfrm>
          <a:off x="16929100" y="1532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152416</xdr:rowOff>
    </xdr:from>
    <xdr:ext cx="762000" cy="259045"/>
    <xdr:sp macro="" textlink="">
      <xdr:nvSpPr>
        <xdr:cNvPr id="253" name="給与水準   （国との比較）最大値テキスト"/>
        <xdr:cNvSpPr txBox="1"/>
      </xdr:nvSpPr>
      <xdr:spPr>
        <a:xfrm>
          <a:off x="17106900" y="1369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66039</xdr:rowOff>
    </xdr:from>
    <xdr:to>
      <xdr:col>81</xdr:col>
      <xdr:colOff>133350</xdr:colOff>
      <xdr:row>81</xdr:row>
      <xdr:rowOff>66039</xdr:rowOff>
    </xdr:to>
    <xdr:cxnSp macro="">
      <xdr:nvCxnSpPr>
        <xdr:cNvPr id="254" name="直線コネクタ 253"/>
        <xdr:cNvCxnSpPr/>
      </xdr:nvCxnSpPr>
      <xdr:spPr>
        <a:xfrm>
          <a:off x="16929100" y="13953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147320</xdr:rowOff>
    </xdr:from>
    <xdr:to>
      <xdr:col>81</xdr:col>
      <xdr:colOff>44450</xdr:colOff>
      <xdr:row>87</xdr:row>
      <xdr:rowOff>147320</xdr:rowOff>
    </xdr:to>
    <xdr:cxnSp macro="">
      <xdr:nvCxnSpPr>
        <xdr:cNvPr id="255" name="直線コネクタ 254"/>
        <xdr:cNvCxnSpPr/>
      </xdr:nvCxnSpPr>
      <xdr:spPr>
        <a:xfrm>
          <a:off x="16179800" y="150634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151782</xdr:rowOff>
    </xdr:from>
    <xdr:ext cx="762000" cy="259045"/>
    <xdr:sp macro="" textlink="">
      <xdr:nvSpPr>
        <xdr:cNvPr id="256" name="給与水準   （国との比較）平均値テキスト"/>
        <xdr:cNvSpPr txBox="1"/>
      </xdr:nvSpPr>
      <xdr:spPr>
        <a:xfrm>
          <a:off x="17106900" y="147250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135255</xdr:rowOff>
    </xdr:from>
    <xdr:to>
      <xdr:col>81</xdr:col>
      <xdr:colOff>95250</xdr:colOff>
      <xdr:row>87</xdr:row>
      <xdr:rowOff>65405</xdr:rowOff>
    </xdr:to>
    <xdr:sp macro="" textlink="">
      <xdr:nvSpPr>
        <xdr:cNvPr id="257" name="フローチャート: 判断 256"/>
        <xdr:cNvSpPr/>
      </xdr:nvSpPr>
      <xdr:spPr>
        <a:xfrm>
          <a:off x="169672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147320</xdr:rowOff>
    </xdr:from>
    <xdr:to>
      <xdr:col>77</xdr:col>
      <xdr:colOff>44450</xdr:colOff>
      <xdr:row>88</xdr:row>
      <xdr:rowOff>12064</xdr:rowOff>
    </xdr:to>
    <xdr:cxnSp macro="">
      <xdr:nvCxnSpPr>
        <xdr:cNvPr id="258" name="直線コネクタ 257"/>
        <xdr:cNvCxnSpPr/>
      </xdr:nvCxnSpPr>
      <xdr:spPr>
        <a:xfrm flipV="1">
          <a:off x="15290800" y="15063470"/>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123189</xdr:rowOff>
    </xdr:from>
    <xdr:to>
      <xdr:col>77</xdr:col>
      <xdr:colOff>95250</xdr:colOff>
      <xdr:row>87</xdr:row>
      <xdr:rowOff>53339</xdr:rowOff>
    </xdr:to>
    <xdr:sp macro="" textlink="">
      <xdr:nvSpPr>
        <xdr:cNvPr id="259" name="フローチャート: 判断 258"/>
        <xdr:cNvSpPr/>
      </xdr:nvSpPr>
      <xdr:spPr>
        <a:xfrm>
          <a:off x="16129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63516</xdr:rowOff>
    </xdr:from>
    <xdr:ext cx="736600" cy="259045"/>
    <xdr:sp macro="" textlink="">
      <xdr:nvSpPr>
        <xdr:cNvPr id="260" name="テキスト ボックス 259"/>
        <xdr:cNvSpPr txBox="1"/>
      </xdr:nvSpPr>
      <xdr:spPr>
        <a:xfrm>
          <a:off x="15798800" y="14636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32702</xdr:rowOff>
    </xdr:from>
    <xdr:to>
      <xdr:col>72</xdr:col>
      <xdr:colOff>203200</xdr:colOff>
      <xdr:row>88</xdr:row>
      <xdr:rowOff>12064</xdr:rowOff>
    </xdr:to>
    <xdr:cxnSp macro="">
      <xdr:nvCxnSpPr>
        <xdr:cNvPr id="261" name="直線コネクタ 260"/>
        <xdr:cNvCxnSpPr/>
      </xdr:nvCxnSpPr>
      <xdr:spPr>
        <a:xfrm>
          <a:off x="14401800" y="14948852"/>
          <a:ext cx="889000" cy="150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105093</xdr:rowOff>
    </xdr:from>
    <xdr:to>
      <xdr:col>73</xdr:col>
      <xdr:colOff>44450</xdr:colOff>
      <xdr:row>87</xdr:row>
      <xdr:rowOff>35243</xdr:rowOff>
    </xdr:to>
    <xdr:sp macro="" textlink="">
      <xdr:nvSpPr>
        <xdr:cNvPr id="262" name="フローチャート: 判断 261"/>
        <xdr:cNvSpPr/>
      </xdr:nvSpPr>
      <xdr:spPr>
        <a:xfrm>
          <a:off x="15240000" y="14849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45420</xdr:rowOff>
    </xdr:from>
    <xdr:ext cx="762000" cy="259045"/>
    <xdr:sp macro="" textlink="">
      <xdr:nvSpPr>
        <xdr:cNvPr id="263" name="テキスト ボックス 262"/>
        <xdr:cNvSpPr txBox="1"/>
      </xdr:nvSpPr>
      <xdr:spPr>
        <a:xfrm>
          <a:off x="14909800" y="14618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32702</xdr:rowOff>
    </xdr:from>
    <xdr:to>
      <xdr:col>68</xdr:col>
      <xdr:colOff>152400</xdr:colOff>
      <xdr:row>87</xdr:row>
      <xdr:rowOff>105093</xdr:rowOff>
    </xdr:to>
    <xdr:cxnSp macro="">
      <xdr:nvCxnSpPr>
        <xdr:cNvPr id="264" name="直線コネクタ 263"/>
        <xdr:cNvCxnSpPr/>
      </xdr:nvCxnSpPr>
      <xdr:spPr>
        <a:xfrm flipV="1">
          <a:off x="13512800" y="14948852"/>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86995</xdr:rowOff>
    </xdr:from>
    <xdr:to>
      <xdr:col>68</xdr:col>
      <xdr:colOff>203200</xdr:colOff>
      <xdr:row>87</xdr:row>
      <xdr:rowOff>17145</xdr:rowOff>
    </xdr:to>
    <xdr:sp macro="" textlink="">
      <xdr:nvSpPr>
        <xdr:cNvPr id="265" name="フローチャート: 判断 264"/>
        <xdr:cNvSpPr/>
      </xdr:nvSpPr>
      <xdr:spPr>
        <a:xfrm>
          <a:off x="143510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27322</xdr:rowOff>
    </xdr:from>
    <xdr:ext cx="762000" cy="259045"/>
    <xdr:sp macro="" textlink="">
      <xdr:nvSpPr>
        <xdr:cNvPr id="266" name="テキスト ボックス 265"/>
        <xdr:cNvSpPr txBox="1"/>
      </xdr:nvSpPr>
      <xdr:spPr>
        <a:xfrm>
          <a:off x="14020800" y="14600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32702</xdr:rowOff>
    </xdr:from>
    <xdr:to>
      <xdr:col>64</xdr:col>
      <xdr:colOff>152400</xdr:colOff>
      <xdr:row>86</xdr:row>
      <xdr:rowOff>134302</xdr:rowOff>
    </xdr:to>
    <xdr:sp macro="" textlink="">
      <xdr:nvSpPr>
        <xdr:cNvPr id="267" name="フローチャート: 判断 266"/>
        <xdr:cNvSpPr/>
      </xdr:nvSpPr>
      <xdr:spPr>
        <a:xfrm>
          <a:off x="134620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144479</xdr:rowOff>
    </xdr:from>
    <xdr:ext cx="762000" cy="259045"/>
    <xdr:sp macro="" textlink="">
      <xdr:nvSpPr>
        <xdr:cNvPr id="268" name="テキスト ボックス 267"/>
        <xdr:cNvSpPr txBox="1"/>
      </xdr:nvSpPr>
      <xdr:spPr>
        <a:xfrm>
          <a:off x="13131800" y="14546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96520</xdr:rowOff>
    </xdr:from>
    <xdr:to>
      <xdr:col>81</xdr:col>
      <xdr:colOff>95250</xdr:colOff>
      <xdr:row>88</xdr:row>
      <xdr:rowOff>26670</xdr:rowOff>
    </xdr:to>
    <xdr:sp macro="" textlink="">
      <xdr:nvSpPr>
        <xdr:cNvPr id="274" name="楕円 273"/>
        <xdr:cNvSpPr/>
      </xdr:nvSpPr>
      <xdr:spPr>
        <a:xfrm>
          <a:off x="16967200" y="1501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68597</xdr:rowOff>
    </xdr:from>
    <xdr:ext cx="762000" cy="259045"/>
    <xdr:sp macro="" textlink="">
      <xdr:nvSpPr>
        <xdr:cNvPr id="275" name="給与水準   （国との比較）該当値テキスト"/>
        <xdr:cNvSpPr txBox="1"/>
      </xdr:nvSpPr>
      <xdr:spPr>
        <a:xfrm>
          <a:off x="17106900" y="14984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96520</xdr:rowOff>
    </xdr:from>
    <xdr:to>
      <xdr:col>77</xdr:col>
      <xdr:colOff>95250</xdr:colOff>
      <xdr:row>88</xdr:row>
      <xdr:rowOff>26670</xdr:rowOff>
    </xdr:to>
    <xdr:sp macro="" textlink="">
      <xdr:nvSpPr>
        <xdr:cNvPr id="276" name="楕円 275"/>
        <xdr:cNvSpPr/>
      </xdr:nvSpPr>
      <xdr:spPr>
        <a:xfrm>
          <a:off x="16129000" y="1501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11447</xdr:rowOff>
    </xdr:from>
    <xdr:ext cx="736600" cy="259045"/>
    <xdr:sp macro="" textlink="">
      <xdr:nvSpPr>
        <xdr:cNvPr id="277" name="テキスト ボックス 276"/>
        <xdr:cNvSpPr txBox="1"/>
      </xdr:nvSpPr>
      <xdr:spPr>
        <a:xfrm>
          <a:off x="15798800" y="15099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132714</xdr:rowOff>
    </xdr:from>
    <xdr:to>
      <xdr:col>73</xdr:col>
      <xdr:colOff>44450</xdr:colOff>
      <xdr:row>88</xdr:row>
      <xdr:rowOff>62864</xdr:rowOff>
    </xdr:to>
    <xdr:sp macro="" textlink="">
      <xdr:nvSpPr>
        <xdr:cNvPr id="278" name="楕円 277"/>
        <xdr:cNvSpPr/>
      </xdr:nvSpPr>
      <xdr:spPr>
        <a:xfrm>
          <a:off x="15240000" y="1504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47641</xdr:rowOff>
    </xdr:from>
    <xdr:ext cx="762000" cy="259045"/>
    <xdr:sp macro="" textlink="">
      <xdr:nvSpPr>
        <xdr:cNvPr id="279" name="テキスト ボックス 278"/>
        <xdr:cNvSpPr txBox="1"/>
      </xdr:nvSpPr>
      <xdr:spPr>
        <a:xfrm>
          <a:off x="14909800" y="15135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153352</xdr:rowOff>
    </xdr:from>
    <xdr:to>
      <xdr:col>68</xdr:col>
      <xdr:colOff>203200</xdr:colOff>
      <xdr:row>87</xdr:row>
      <xdr:rowOff>83502</xdr:rowOff>
    </xdr:to>
    <xdr:sp macro="" textlink="">
      <xdr:nvSpPr>
        <xdr:cNvPr id="280" name="楕円 279"/>
        <xdr:cNvSpPr/>
      </xdr:nvSpPr>
      <xdr:spPr>
        <a:xfrm>
          <a:off x="14351000" y="1489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68279</xdr:rowOff>
    </xdr:from>
    <xdr:ext cx="762000" cy="259045"/>
    <xdr:sp macro="" textlink="">
      <xdr:nvSpPr>
        <xdr:cNvPr id="281" name="テキスト ボックス 280"/>
        <xdr:cNvSpPr txBox="1"/>
      </xdr:nvSpPr>
      <xdr:spPr>
        <a:xfrm>
          <a:off x="14020800" y="14984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54293</xdr:rowOff>
    </xdr:from>
    <xdr:to>
      <xdr:col>64</xdr:col>
      <xdr:colOff>152400</xdr:colOff>
      <xdr:row>87</xdr:row>
      <xdr:rowOff>155893</xdr:rowOff>
    </xdr:to>
    <xdr:sp macro="" textlink="">
      <xdr:nvSpPr>
        <xdr:cNvPr id="282" name="楕円 281"/>
        <xdr:cNvSpPr/>
      </xdr:nvSpPr>
      <xdr:spPr>
        <a:xfrm>
          <a:off x="13462000" y="1497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140670</xdr:rowOff>
    </xdr:from>
    <xdr:ext cx="762000" cy="259045"/>
    <xdr:sp macro="" textlink="">
      <xdr:nvSpPr>
        <xdr:cNvPr id="283" name="テキスト ボックス 282"/>
        <xdr:cNvSpPr txBox="1"/>
      </xdr:nvSpPr>
      <xdr:spPr>
        <a:xfrm>
          <a:off x="13131800" y="1505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[47.57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mn-lt"/>
              <a:ea typeface="+mn-ea"/>
              <a:cs typeface="+mn-cs"/>
            </a:rPr>
            <a:t>　人口</a:t>
          </a:r>
          <a:r>
            <a:rPr kumimoji="1" lang="ja-JP" altLang="en-US" sz="1300">
              <a:solidFill>
                <a:sysClr val="windowText" lastClr="000000"/>
              </a:solidFill>
              <a:effectLst/>
              <a:latin typeface="+mn-lt"/>
              <a:ea typeface="+mn-ea"/>
              <a:cs typeface="+mn-cs"/>
            </a:rPr>
            <a:t>が</a:t>
          </a:r>
          <a:r>
            <a:rPr kumimoji="1" lang="ja-JP" altLang="ja-JP" sz="1300">
              <a:solidFill>
                <a:sysClr val="windowText" lastClr="000000"/>
              </a:solidFill>
              <a:effectLst/>
              <a:latin typeface="+mn-lt"/>
              <a:ea typeface="+mn-ea"/>
              <a:cs typeface="+mn-cs"/>
            </a:rPr>
            <a:t>減少</a:t>
          </a:r>
          <a:r>
            <a:rPr kumimoji="1" lang="ja-JP" altLang="en-US" sz="1300">
              <a:solidFill>
                <a:sysClr val="windowText" lastClr="000000"/>
              </a:solidFill>
              <a:effectLst/>
              <a:latin typeface="+mn-lt"/>
              <a:ea typeface="+mn-ea"/>
              <a:cs typeface="+mn-cs"/>
            </a:rPr>
            <a:t>する</a:t>
          </a:r>
          <a:r>
            <a:rPr kumimoji="1" lang="ja-JP" altLang="ja-JP" sz="1300">
              <a:solidFill>
                <a:sysClr val="windowText" lastClr="000000"/>
              </a:solidFill>
              <a:effectLst/>
              <a:latin typeface="+mn-lt"/>
              <a:ea typeface="+mn-ea"/>
              <a:cs typeface="+mn-cs"/>
            </a:rPr>
            <a:t>なか、本庁・支所、２箇所の診療所・保育所の設置など、地域の実情をふまえ</a:t>
          </a:r>
          <a:r>
            <a:rPr kumimoji="1" lang="ja-JP" altLang="en-US" sz="1300">
              <a:solidFill>
                <a:sysClr val="windowText" lastClr="000000"/>
              </a:solidFill>
              <a:effectLst/>
              <a:latin typeface="+mn-lt"/>
              <a:ea typeface="+mn-ea"/>
              <a:cs typeface="+mn-cs"/>
            </a:rPr>
            <a:t>一定の行政</a:t>
          </a:r>
          <a:r>
            <a:rPr kumimoji="1" lang="ja-JP" altLang="ja-JP" sz="1300">
              <a:solidFill>
                <a:sysClr val="windowText" lastClr="000000"/>
              </a:solidFill>
              <a:effectLst/>
              <a:latin typeface="+mn-lt"/>
              <a:ea typeface="+mn-ea"/>
              <a:cs typeface="+mn-cs"/>
            </a:rPr>
            <a:t>サービス</a:t>
          </a:r>
          <a:r>
            <a:rPr kumimoji="1" lang="ja-JP" altLang="en-US" sz="1300">
              <a:solidFill>
                <a:sysClr val="windowText" lastClr="000000"/>
              </a:solidFill>
              <a:effectLst/>
              <a:latin typeface="+mn-lt"/>
              <a:ea typeface="+mn-ea"/>
              <a:cs typeface="+mn-cs"/>
            </a:rPr>
            <a:t>を提供するのに必要な</a:t>
          </a:r>
          <a:r>
            <a:rPr kumimoji="1" lang="ja-JP" altLang="ja-JP" sz="1300">
              <a:solidFill>
                <a:sysClr val="windowText" lastClr="000000"/>
              </a:solidFill>
              <a:effectLst/>
              <a:latin typeface="+mn-lt"/>
              <a:ea typeface="+mn-ea"/>
              <a:cs typeface="+mn-cs"/>
            </a:rPr>
            <a:t>行政施設</a:t>
          </a:r>
          <a:r>
            <a:rPr kumimoji="1" lang="ja-JP" altLang="en-US" sz="1300">
              <a:solidFill>
                <a:sysClr val="windowText" lastClr="000000"/>
              </a:solidFill>
              <a:effectLst/>
              <a:latin typeface="+mn-lt"/>
              <a:ea typeface="+mn-ea"/>
              <a:cs typeface="+mn-cs"/>
            </a:rPr>
            <a:t>の多さが、</a:t>
          </a:r>
          <a:r>
            <a:rPr kumimoji="1" lang="ja-JP" altLang="ja-JP" sz="1300">
              <a:solidFill>
                <a:sysClr val="windowText" lastClr="000000"/>
              </a:solidFill>
              <a:effectLst/>
              <a:latin typeface="+mn-lt"/>
              <a:ea typeface="+mn-ea"/>
              <a:cs typeface="+mn-cs"/>
            </a:rPr>
            <a:t>職員数を押し上げている。</a:t>
          </a:r>
          <a:endParaRPr lang="ja-JP" altLang="ja-JP" sz="1300">
            <a:solidFill>
              <a:sysClr val="windowText" lastClr="000000"/>
            </a:solidFill>
            <a:effectLst/>
          </a:endParaRPr>
        </a:p>
        <a:p>
          <a:r>
            <a:rPr kumimoji="1" lang="ja-JP" altLang="ja-JP" sz="1300">
              <a:solidFill>
                <a:sysClr val="windowText" lastClr="000000"/>
              </a:solidFill>
              <a:effectLst/>
              <a:latin typeface="+mn-lt"/>
              <a:ea typeface="+mn-ea"/>
              <a:cs typeface="+mn-cs"/>
            </a:rPr>
            <a:t>　しかしながら、全体の職員数については近年定数未満の状況が続いており、一人当たりの業務量が増大しメンタルヘルス等の問題もあるなか、職員数の削減を行うことは</a:t>
          </a:r>
          <a:r>
            <a:rPr kumimoji="1" lang="ja-JP" altLang="en-US" sz="1300">
              <a:solidFill>
                <a:sysClr val="windowText" lastClr="000000"/>
              </a:solidFill>
              <a:effectLst/>
              <a:latin typeface="+mn-lt"/>
              <a:ea typeface="+mn-ea"/>
              <a:cs typeface="+mn-cs"/>
            </a:rPr>
            <a:t>行政</a:t>
          </a:r>
          <a:r>
            <a:rPr kumimoji="1" lang="ja-JP" altLang="ja-JP" sz="1300">
              <a:solidFill>
                <a:sysClr val="windowText" lastClr="000000"/>
              </a:solidFill>
              <a:effectLst/>
              <a:latin typeface="+mn-lt"/>
              <a:ea typeface="+mn-ea"/>
              <a:cs typeface="+mn-cs"/>
            </a:rPr>
            <a:t>サービスの質の低下も招く恐れがあるため、非常に厳しい状況である。</a:t>
          </a:r>
          <a:endParaRPr lang="ja-JP" altLang="ja-JP" sz="1300">
            <a:solidFill>
              <a:sysClr val="windowText" lastClr="000000"/>
            </a:solidFill>
            <a:effectLst/>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0" name="直線コネクタ 299"/>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1" name="テキスト ボックス 300"/>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2" name="直線コネクタ 301"/>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3" name="テキスト ボックス 302"/>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4" name="直線コネクタ 303"/>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5" name="テキスト ボックス 304"/>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6" name="直線コネクタ 305"/>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7" name="テキスト ボックス 306"/>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157759</xdr:rowOff>
    </xdr:from>
    <xdr:to>
      <xdr:col>81</xdr:col>
      <xdr:colOff>44450</xdr:colOff>
      <xdr:row>67</xdr:row>
      <xdr:rowOff>11240</xdr:rowOff>
    </xdr:to>
    <xdr:cxnSp macro="">
      <xdr:nvCxnSpPr>
        <xdr:cNvPr id="310" name="直線コネクタ 309"/>
        <xdr:cNvCxnSpPr/>
      </xdr:nvCxnSpPr>
      <xdr:spPr>
        <a:xfrm flipV="1">
          <a:off x="17018000" y="10273309"/>
          <a:ext cx="0" cy="1225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154767</xdr:rowOff>
    </xdr:from>
    <xdr:ext cx="762000" cy="259045"/>
    <xdr:sp macro="" textlink="">
      <xdr:nvSpPr>
        <xdr:cNvPr id="311" name="定員管理の状況最小値テキスト"/>
        <xdr:cNvSpPr txBox="1"/>
      </xdr:nvSpPr>
      <xdr:spPr>
        <a:xfrm>
          <a:off x="17106900" y="11470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11240</xdr:rowOff>
    </xdr:from>
    <xdr:to>
      <xdr:col>81</xdr:col>
      <xdr:colOff>133350</xdr:colOff>
      <xdr:row>67</xdr:row>
      <xdr:rowOff>11240</xdr:rowOff>
    </xdr:to>
    <xdr:cxnSp macro="">
      <xdr:nvCxnSpPr>
        <xdr:cNvPr id="312" name="直線コネクタ 311"/>
        <xdr:cNvCxnSpPr/>
      </xdr:nvCxnSpPr>
      <xdr:spPr>
        <a:xfrm>
          <a:off x="16929100" y="11498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72686</xdr:rowOff>
    </xdr:from>
    <xdr:ext cx="762000" cy="259045"/>
    <xdr:sp macro="" textlink="">
      <xdr:nvSpPr>
        <xdr:cNvPr id="313" name="定員管理の状況最大値テキスト"/>
        <xdr:cNvSpPr txBox="1"/>
      </xdr:nvSpPr>
      <xdr:spPr>
        <a:xfrm>
          <a:off x="17106900" y="10016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157759</xdr:rowOff>
    </xdr:from>
    <xdr:to>
      <xdr:col>81</xdr:col>
      <xdr:colOff>133350</xdr:colOff>
      <xdr:row>59</xdr:row>
      <xdr:rowOff>157759</xdr:rowOff>
    </xdr:to>
    <xdr:cxnSp macro="">
      <xdr:nvCxnSpPr>
        <xdr:cNvPr id="314" name="直線コネクタ 313"/>
        <xdr:cNvCxnSpPr/>
      </xdr:nvCxnSpPr>
      <xdr:spPr>
        <a:xfrm>
          <a:off x="16929100" y="10273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66993</xdr:rowOff>
    </xdr:from>
    <xdr:to>
      <xdr:col>81</xdr:col>
      <xdr:colOff>44450</xdr:colOff>
      <xdr:row>65</xdr:row>
      <xdr:rowOff>74714</xdr:rowOff>
    </xdr:to>
    <xdr:cxnSp macro="">
      <xdr:nvCxnSpPr>
        <xdr:cNvPr id="315" name="直線コネクタ 314"/>
        <xdr:cNvCxnSpPr/>
      </xdr:nvCxnSpPr>
      <xdr:spPr>
        <a:xfrm>
          <a:off x="16179800" y="11211243"/>
          <a:ext cx="838200" cy="7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100792</xdr:rowOff>
    </xdr:from>
    <xdr:ext cx="762000" cy="259045"/>
    <xdr:sp macro="" textlink="">
      <xdr:nvSpPr>
        <xdr:cNvPr id="316" name="定員管理の状況平均値テキスト"/>
        <xdr:cNvSpPr txBox="1"/>
      </xdr:nvSpPr>
      <xdr:spPr>
        <a:xfrm>
          <a:off x="17106900" y="103877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84265</xdr:rowOff>
    </xdr:from>
    <xdr:to>
      <xdr:col>81</xdr:col>
      <xdr:colOff>95250</xdr:colOff>
      <xdr:row>62</xdr:row>
      <xdr:rowOff>14415</xdr:rowOff>
    </xdr:to>
    <xdr:sp macro="" textlink="">
      <xdr:nvSpPr>
        <xdr:cNvPr id="317" name="フローチャート: 判断 316"/>
        <xdr:cNvSpPr/>
      </xdr:nvSpPr>
      <xdr:spPr>
        <a:xfrm>
          <a:off x="16967200" y="1054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35382</xdr:rowOff>
    </xdr:from>
    <xdr:to>
      <xdr:col>77</xdr:col>
      <xdr:colOff>44450</xdr:colOff>
      <xdr:row>65</xdr:row>
      <xdr:rowOff>66993</xdr:rowOff>
    </xdr:to>
    <xdr:cxnSp macro="">
      <xdr:nvCxnSpPr>
        <xdr:cNvPr id="318" name="直線コネクタ 317"/>
        <xdr:cNvCxnSpPr/>
      </xdr:nvCxnSpPr>
      <xdr:spPr>
        <a:xfrm>
          <a:off x="15290800" y="11179632"/>
          <a:ext cx="889000" cy="31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86678</xdr:rowOff>
    </xdr:from>
    <xdr:to>
      <xdr:col>77</xdr:col>
      <xdr:colOff>95250</xdr:colOff>
      <xdr:row>62</xdr:row>
      <xdr:rowOff>16828</xdr:rowOff>
    </xdr:to>
    <xdr:sp macro="" textlink="">
      <xdr:nvSpPr>
        <xdr:cNvPr id="319" name="フローチャート: 判断 318"/>
        <xdr:cNvSpPr/>
      </xdr:nvSpPr>
      <xdr:spPr>
        <a:xfrm>
          <a:off x="161290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27005</xdr:rowOff>
    </xdr:from>
    <xdr:ext cx="736600" cy="259045"/>
    <xdr:sp macro="" textlink="">
      <xdr:nvSpPr>
        <xdr:cNvPr id="320" name="テキスト ボックス 319"/>
        <xdr:cNvSpPr txBox="1"/>
      </xdr:nvSpPr>
      <xdr:spPr>
        <a:xfrm>
          <a:off x="15798800" y="10314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25971</xdr:rowOff>
    </xdr:from>
    <xdr:to>
      <xdr:col>72</xdr:col>
      <xdr:colOff>203200</xdr:colOff>
      <xdr:row>65</xdr:row>
      <xdr:rowOff>35382</xdr:rowOff>
    </xdr:to>
    <xdr:cxnSp macro="">
      <xdr:nvCxnSpPr>
        <xdr:cNvPr id="321" name="直線コネクタ 320"/>
        <xdr:cNvCxnSpPr/>
      </xdr:nvCxnSpPr>
      <xdr:spPr>
        <a:xfrm>
          <a:off x="14401800" y="11170221"/>
          <a:ext cx="889000" cy="9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137719</xdr:rowOff>
    </xdr:from>
    <xdr:to>
      <xdr:col>73</xdr:col>
      <xdr:colOff>44450</xdr:colOff>
      <xdr:row>61</xdr:row>
      <xdr:rowOff>67869</xdr:rowOff>
    </xdr:to>
    <xdr:sp macro="" textlink="">
      <xdr:nvSpPr>
        <xdr:cNvPr id="322" name="フローチャート: 判断 321"/>
        <xdr:cNvSpPr/>
      </xdr:nvSpPr>
      <xdr:spPr>
        <a:xfrm>
          <a:off x="15240000" y="1042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78046</xdr:rowOff>
    </xdr:from>
    <xdr:ext cx="762000" cy="259045"/>
    <xdr:sp macro="" textlink="">
      <xdr:nvSpPr>
        <xdr:cNvPr id="323" name="テキスト ボックス 322"/>
        <xdr:cNvSpPr txBox="1"/>
      </xdr:nvSpPr>
      <xdr:spPr>
        <a:xfrm>
          <a:off x="14909800" y="10193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145300</xdr:rowOff>
    </xdr:from>
    <xdr:to>
      <xdr:col>68</xdr:col>
      <xdr:colOff>152400</xdr:colOff>
      <xdr:row>65</xdr:row>
      <xdr:rowOff>25971</xdr:rowOff>
    </xdr:to>
    <xdr:cxnSp macro="">
      <xdr:nvCxnSpPr>
        <xdr:cNvPr id="324" name="直線コネクタ 323"/>
        <xdr:cNvCxnSpPr/>
      </xdr:nvCxnSpPr>
      <xdr:spPr>
        <a:xfrm>
          <a:off x="13512800" y="11118100"/>
          <a:ext cx="889000" cy="52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151473</xdr:rowOff>
    </xdr:from>
    <xdr:to>
      <xdr:col>68</xdr:col>
      <xdr:colOff>203200</xdr:colOff>
      <xdr:row>61</xdr:row>
      <xdr:rowOff>81623</xdr:rowOff>
    </xdr:to>
    <xdr:sp macro="" textlink="">
      <xdr:nvSpPr>
        <xdr:cNvPr id="325" name="フローチャート: 判断 324"/>
        <xdr:cNvSpPr/>
      </xdr:nvSpPr>
      <xdr:spPr>
        <a:xfrm>
          <a:off x="14351000" y="10438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91800</xdr:rowOff>
    </xdr:from>
    <xdr:ext cx="762000" cy="259045"/>
    <xdr:sp macro="" textlink="">
      <xdr:nvSpPr>
        <xdr:cNvPr id="326" name="テキスト ボックス 325"/>
        <xdr:cNvSpPr txBox="1"/>
      </xdr:nvSpPr>
      <xdr:spPr>
        <a:xfrm>
          <a:off x="14020800" y="10207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152921</xdr:rowOff>
    </xdr:from>
    <xdr:to>
      <xdr:col>64</xdr:col>
      <xdr:colOff>152400</xdr:colOff>
      <xdr:row>61</xdr:row>
      <xdr:rowOff>83071</xdr:rowOff>
    </xdr:to>
    <xdr:sp macro="" textlink="">
      <xdr:nvSpPr>
        <xdr:cNvPr id="327" name="フローチャート: 判断 326"/>
        <xdr:cNvSpPr/>
      </xdr:nvSpPr>
      <xdr:spPr>
        <a:xfrm>
          <a:off x="13462000" y="1043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93248</xdr:rowOff>
    </xdr:from>
    <xdr:ext cx="762000" cy="259045"/>
    <xdr:sp macro="" textlink="">
      <xdr:nvSpPr>
        <xdr:cNvPr id="328" name="テキスト ボックス 327"/>
        <xdr:cNvSpPr txBox="1"/>
      </xdr:nvSpPr>
      <xdr:spPr>
        <a:xfrm>
          <a:off x="13131800" y="10208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23914</xdr:rowOff>
    </xdr:from>
    <xdr:to>
      <xdr:col>81</xdr:col>
      <xdr:colOff>95250</xdr:colOff>
      <xdr:row>65</xdr:row>
      <xdr:rowOff>125514</xdr:rowOff>
    </xdr:to>
    <xdr:sp macro="" textlink="">
      <xdr:nvSpPr>
        <xdr:cNvPr id="334" name="楕円 333"/>
        <xdr:cNvSpPr/>
      </xdr:nvSpPr>
      <xdr:spPr>
        <a:xfrm>
          <a:off x="16967200" y="1116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167441</xdr:rowOff>
    </xdr:from>
    <xdr:ext cx="762000" cy="259045"/>
    <xdr:sp macro="" textlink="">
      <xdr:nvSpPr>
        <xdr:cNvPr id="335" name="定員管理の状況該当値テキスト"/>
        <xdr:cNvSpPr txBox="1"/>
      </xdr:nvSpPr>
      <xdr:spPr>
        <a:xfrm>
          <a:off x="17106900" y="11140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16193</xdr:rowOff>
    </xdr:from>
    <xdr:to>
      <xdr:col>77</xdr:col>
      <xdr:colOff>95250</xdr:colOff>
      <xdr:row>65</xdr:row>
      <xdr:rowOff>117793</xdr:rowOff>
    </xdr:to>
    <xdr:sp macro="" textlink="">
      <xdr:nvSpPr>
        <xdr:cNvPr id="336" name="楕円 335"/>
        <xdr:cNvSpPr/>
      </xdr:nvSpPr>
      <xdr:spPr>
        <a:xfrm>
          <a:off x="16129000" y="1116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102570</xdr:rowOff>
    </xdr:from>
    <xdr:ext cx="736600" cy="259045"/>
    <xdr:sp macro="" textlink="">
      <xdr:nvSpPr>
        <xdr:cNvPr id="337" name="テキスト ボックス 336"/>
        <xdr:cNvSpPr txBox="1"/>
      </xdr:nvSpPr>
      <xdr:spPr>
        <a:xfrm>
          <a:off x="15798800" y="11246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156032</xdr:rowOff>
    </xdr:from>
    <xdr:to>
      <xdr:col>73</xdr:col>
      <xdr:colOff>44450</xdr:colOff>
      <xdr:row>65</xdr:row>
      <xdr:rowOff>86182</xdr:rowOff>
    </xdr:to>
    <xdr:sp macro="" textlink="">
      <xdr:nvSpPr>
        <xdr:cNvPr id="338" name="楕円 337"/>
        <xdr:cNvSpPr/>
      </xdr:nvSpPr>
      <xdr:spPr>
        <a:xfrm>
          <a:off x="15240000" y="11128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70959</xdr:rowOff>
    </xdr:from>
    <xdr:ext cx="762000" cy="259045"/>
    <xdr:sp macro="" textlink="">
      <xdr:nvSpPr>
        <xdr:cNvPr id="339" name="テキスト ボックス 338"/>
        <xdr:cNvSpPr txBox="1"/>
      </xdr:nvSpPr>
      <xdr:spPr>
        <a:xfrm>
          <a:off x="14909800" y="11215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146621</xdr:rowOff>
    </xdr:from>
    <xdr:to>
      <xdr:col>68</xdr:col>
      <xdr:colOff>203200</xdr:colOff>
      <xdr:row>65</xdr:row>
      <xdr:rowOff>76771</xdr:rowOff>
    </xdr:to>
    <xdr:sp macro="" textlink="">
      <xdr:nvSpPr>
        <xdr:cNvPr id="340" name="楕円 339"/>
        <xdr:cNvSpPr/>
      </xdr:nvSpPr>
      <xdr:spPr>
        <a:xfrm>
          <a:off x="14351000" y="11119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61548</xdr:rowOff>
    </xdr:from>
    <xdr:ext cx="762000" cy="259045"/>
    <xdr:sp macro="" textlink="">
      <xdr:nvSpPr>
        <xdr:cNvPr id="341" name="テキスト ボックス 340"/>
        <xdr:cNvSpPr txBox="1"/>
      </xdr:nvSpPr>
      <xdr:spPr>
        <a:xfrm>
          <a:off x="14020800" y="11205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94500</xdr:rowOff>
    </xdr:from>
    <xdr:to>
      <xdr:col>64</xdr:col>
      <xdr:colOff>152400</xdr:colOff>
      <xdr:row>65</xdr:row>
      <xdr:rowOff>24650</xdr:rowOff>
    </xdr:to>
    <xdr:sp macro="" textlink="">
      <xdr:nvSpPr>
        <xdr:cNvPr id="342" name="楕円 341"/>
        <xdr:cNvSpPr/>
      </xdr:nvSpPr>
      <xdr:spPr>
        <a:xfrm>
          <a:off x="13462000" y="1106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9427</xdr:rowOff>
    </xdr:from>
    <xdr:ext cx="762000" cy="259045"/>
    <xdr:sp macro="" textlink="">
      <xdr:nvSpPr>
        <xdr:cNvPr id="343" name="テキスト ボックス 342"/>
        <xdr:cNvSpPr txBox="1"/>
      </xdr:nvSpPr>
      <xdr:spPr>
        <a:xfrm>
          <a:off x="13131800" y="1115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mn-lt"/>
              <a:ea typeface="+mn-ea"/>
              <a:cs typeface="+mn-cs"/>
            </a:rPr>
            <a:t>　基金の取崩しや有利な起債の発行等により不足財源の確保に努めているが、近年は地方債残高が増加傾向にあり、今後公債費の増加が見込まれる状況である。</a:t>
          </a:r>
          <a:endParaRPr lang="ja-JP" altLang="ja-JP" sz="1300">
            <a:solidFill>
              <a:sysClr val="windowText" lastClr="000000"/>
            </a:solidFill>
            <a:effectLst/>
          </a:endParaRPr>
        </a:p>
        <a:p>
          <a:r>
            <a:rPr kumimoji="1" lang="ja-JP" altLang="ja-JP" sz="1300">
              <a:solidFill>
                <a:sysClr val="windowText" lastClr="000000"/>
              </a:solidFill>
              <a:effectLst/>
              <a:latin typeface="+mn-lt"/>
              <a:ea typeface="+mn-ea"/>
              <a:cs typeface="+mn-cs"/>
            </a:rPr>
            <a:t>　実質公債費比率についても、現状では類似団体平均値を下回ってはいるが、今後増加することが予想されるため、地方債発行額の上限枠の設定などに取組み、引き続き水準を抑える。</a:t>
          </a:r>
          <a:endParaRPr lang="ja-JP" altLang="ja-JP" sz="1300">
            <a:solidFill>
              <a:sysClr val="windowText" lastClr="000000"/>
            </a:solidFill>
            <a:effectLst/>
          </a:endParaRPr>
        </a:p>
      </xdr:txBody>
    </xdr:sp>
    <xdr:clientData/>
  </xdr:twoCellAnchor>
  <xdr:oneCellAnchor>
    <xdr:from>
      <xdr:col>61</xdr:col>
      <xdr:colOff>6350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0" name="直線コネクタ 359"/>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1" name="テキスト ボックス 360"/>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2" name="直線コネクタ 361"/>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3" name="テキスト ボックス 362"/>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6" name="直線コネクタ 365"/>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7" name="テキスト ボックス 366"/>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8" name="直線コネクタ 367"/>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48683</xdr:rowOff>
    </xdr:from>
    <xdr:to>
      <xdr:col>81</xdr:col>
      <xdr:colOff>44450</xdr:colOff>
      <xdr:row>45</xdr:row>
      <xdr:rowOff>106256</xdr:rowOff>
    </xdr:to>
    <xdr:cxnSp macro="">
      <xdr:nvCxnSpPr>
        <xdr:cNvPr id="371" name="直線コネクタ 370"/>
        <xdr:cNvCxnSpPr/>
      </xdr:nvCxnSpPr>
      <xdr:spPr>
        <a:xfrm flipV="1">
          <a:off x="17018000" y="6220883"/>
          <a:ext cx="0" cy="1600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78333</xdr:rowOff>
    </xdr:from>
    <xdr:ext cx="762000" cy="259045"/>
    <xdr:sp macro="" textlink="">
      <xdr:nvSpPr>
        <xdr:cNvPr id="372" name="公債費負担の状況最小値テキスト"/>
        <xdr:cNvSpPr txBox="1"/>
      </xdr:nvSpPr>
      <xdr:spPr>
        <a:xfrm>
          <a:off x="17106900" y="77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106256</xdr:rowOff>
    </xdr:from>
    <xdr:to>
      <xdr:col>81</xdr:col>
      <xdr:colOff>133350</xdr:colOff>
      <xdr:row>45</xdr:row>
      <xdr:rowOff>106256</xdr:rowOff>
    </xdr:to>
    <xdr:cxnSp macro="">
      <xdr:nvCxnSpPr>
        <xdr:cNvPr id="373" name="直線コネクタ 372"/>
        <xdr:cNvCxnSpPr/>
      </xdr:nvCxnSpPr>
      <xdr:spPr>
        <a:xfrm>
          <a:off x="16929100" y="782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135060</xdr:rowOff>
    </xdr:from>
    <xdr:ext cx="762000" cy="259045"/>
    <xdr:sp macro="" textlink="">
      <xdr:nvSpPr>
        <xdr:cNvPr id="374" name="公債費負担の状況最大値テキスト"/>
        <xdr:cNvSpPr txBox="1"/>
      </xdr:nvSpPr>
      <xdr:spPr>
        <a:xfrm>
          <a:off x="17106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48683</xdr:rowOff>
    </xdr:from>
    <xdr:to>
      <xdr:col>81</xdr:col>
      <xdr:colOff>133350</xdr:colOff>
      <xdr:row>36</xdr:row>
      <xdr:rowOff>48683</xdr:rowOff>
    </xdr:to>
    <xdr:cxnSp macro="">
      <xdr:nvCxnSpPr>
        <xdr:cNvPr id="375" name="直線コネクタ 374"/>
        <xdr:cNvCxnSpPr/>
      </xdr:nvCxnSpPr>
      <xdr:spPr>
        <a:xfrm>
          <a:off x="16929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19896</xdr:rowOff>
    </xdr:from>
    <xdr:to>
      <xdr:col>81</xdr:col>
      <xdr:colOff>44450</xdr:colOff>
      <xdr:row>41</xdr:row>
      <xdr:rowOff>60113</xdr:rowOff>
    </xdr:to>
    <xdr:cxnSp macro="">
      <xdr:nvCxnSpPr>
        <xdr:cNvPr id="376" name="直線コネクタ 375"/>
        <xdr:cNvCxnSpPr/>
      </xdr:nvCxnSpPr>
      <xdr:spPr>
        <a:xfrm>
          <a:off x="16179800" y="7049346"/>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45737</xdr:rowOff>
    </xdr:from>
    <xdr:ext cx="762000" cy="259045"/>
    <xdr:sp macro="" textlink="">
      <xdr:nvSpPr>
        <xdr:cNvPr id="377" name="公債費負担の状況平均値テキスト"/>
        <xdr:cNvSpPr txBox="1"/>
      </xdr:nvSpPr>
      <xdr:spPr>
        <a:xfrm>
          <a:off x="17106900" y="707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378" name="フローチャート: 判断 377"/>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167217</xdr:rowOff>
    </xdr:from>
    <xdr:to>
      <xdr:col>77</xdr:col>
      <xdr:colOff>44450</xdr:colOff>
      <xdr:row>41</xdr:row>
      <xdr:rowOff>19896</xdr:rowOff>
    </xdr:to>
    <xdr:cxnSp macro="">
      <xdr:nvCxnSpPr>
        <xdr:cNvPr id="379" name="直線コネクタ 378"/>
        <xdr:cNvCxnSpPr/>
      </xdr:nvCxnSpPr>
      <xdr:spPr>
        <a:xfrm>
          <a:off x="15290800" y="7025217"/>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80" name="フローチャート: 判断 379"/>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12717</xdr:rowOff>
    </xdr:from>
    <xdr:ext cx="736600" cy="259045"/>
    <xdr:sp macro="" textlink="">
      <xdr:nvSpPr>
        <xdr:cNvPr id="381" name="テキスト ボックス 380"/>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167217</xdr:rowOff>
    </xdr:from>
    <xdr:to>
      <xdr:col>72</xdr:col>
      <xdr:colOff>203200</xdr:colOff>
      <xdr:row>40</xdr:row>
      <xdr:rowOff>167217</xdr:rowOff>
    </xdr:to>
    <xdr:cxnSp macro="">
      <xdr:nvCxnSpPr>
        <xdr:cNvPr id="382" name="直線コネクタ 381"/>
        <xdr:cNvCxnSpPr/>
      </xdr:nvCxnSpPr>
      <xdr:spPr>
        <a:xfrm>
          <a:off x="14401800" y="70252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81704</xdr:rowOff>
    </xdr:from>
    <xdr:to>
      <xdr:col>73</xdr:col>
      <xdr:colOff>44450</xdr:colOff>
      <xdr:row>42</xdr:row>
      <xdr:rowOff>11854</xdr:rowOff>
    </xdr:to>
    <xdr:sp macro="" textlink="">
      <xdr:nvSpPr>
        <xdr:cNvPr id="383" name="フローチャート: 判断 382"/>
        <xdr:cNvSpPr/>
      </xdr:nvSpPr>
      <xdr:spPr>
        <a:xfrm>
          <a:off x="15240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168081</xdr:rowOff>
    </xdr:from>
    <xdr:ext cx="762000" cy="259045"/>
    <xdr:sp macro="" textlink="">
      <xdr:nvSpPr>
        <xdr:cNvPr id="384" name="テキスト ボックス 383"/>
        <xdr:cNvSpPr txBox="1"/>
      </xdr:nvSpPr>
      <xdr:spPr>
        <a:xfrm>
          <a:off x="149098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167217</xdr:rowOff>
    </xdr:from>
    <xdr:to>
      <xdr:col>68</xdr:col>
      <xdr:colOff>152400</xdr:colOff>
      <xdr:row>41</xdr:row>
      <xdr:rowOff>100330</xdr:rowOff>
    </xdr:to>
    <xdr:cxnSp macro="">
      <xdr:nvCxnSpPr>
        <xdr:cNvPr id="385" name="直線コネクタ 384"/>
        <xdr:cNvCxnSpPr/>
      </xdr:nvCxnSpPr>
      <xdr:spPr>
        <a:xfrm flipV="1">
          <a:off x="13512800" y="7025217"/>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57573</xdr:rowOff>
    </xdr:from>
    <xdr:to>
      <xdr:col>68</xdr:col>
      <xdr:colOff>203200</xdr:colOff>
      <xdr:row>41</xdr:row>
      <xdr:rowOff>159173</xdr:rowOff>
    </xdr:to>
    <xdr:sp macro="" textlink="">
      <xdr:nvSpPr>
        <xdr:cNvPr id="386" name="フローチャート: 判断 385"/>
        <xdr:cNvSpPr/>
      </xdr:nvSpPr>
      <xdr:spPr>
        <a:xfrm>
          <a:off x="14351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143950</xdr:rowOff>
    </xdr:from>
    <xdr:ext cx="762000" cy="259045"/>
    <xdr:sp macro="" textlink="">
      <xdr:nvSpPr>
        <xdr:cNvPr id="387" name="テキスト ボックス 386"/>
        <xdr:cNvSpPr txBox="1"/>
      </xdr:nvSpPr>
      <xdr:spPr>
        <a:xfrm>
          <a:off x="14020800" y="717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138006</xdr:rowOff>
    </xdr:from>
    <xdr:to>
      <xdr:col>64</xdr:col>
      <xdr:colOff>152400</xdr:colOff>
      <xdr:row>42</xdr:row>
      <xdr:rowOff>68156</xdr:rowOff>
    </xdr:to>
    <xdr:sp macro="" textlink="">
      <xdr:nvSpPr>
        <xdr:cNvPr id="388" name="フローチャート: 判断 387"/>
        <xdr:cNvSpPr/>
      </xdr:nvSpPr>
      <xdr:spPr>
        <a:xfrm>
          <a:off x="13462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52933</xdr:rowOff>
    </xdr:from>
    <xdr:ext cx="762000" cy="259045"/>
    <xdr:sp macro="" textlink="">
      <xdr:nvSpPr>
        <xdr:cNvPr id="389" name="テキスト ボックス 388"/>
        <xdr:cNvSpPr txBox="1"/>
      </xdr:nvSpPr>
      <xdr:spPr>
        <a:xfrm>
          <a:off x="13131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9313</xdr:rowOff>
    </xdr:from>
    <xdr:to>
      <xdr:col>81</xdr:col>
      <xdr:colOff>95250</xdr:colOff>
      <xdr:row>41</xdr:row>
      <xdr:rowOff>110913</xdr:rowOff>
    </xdr:to>
    <xdr:sp macro="" textlink="">
      <xdr:nvSpPr>
        <xdr:cNvPr id="395" name="楕円 394"/>
        <xdr:cNvSpPr/>
      </xdr:nvSpPr>
      <xdr:spPr>
        <a:xfrm>
          <a:off x="16967200" y="703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25840</xdr:rowOff>
    </xdr:from>
    <xdr:ext cx="762000" cy="259045"/>
    <xdr:sp macro="" textlink="">
      <xdr:nvSpPr>
        <xdr:cNvPr id="396" name="公債費負担の状況該当値テキスト"/>
        <xdr:cNvSpPr txBox="1"/>
      </xdr:nvSpPr>
      <xdr:spPr>
        <a:xfrm>
          <a:off x="17106900" y="688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140546</xdr:rowOff>
    </xdr:from>
    <xdr:to>
      <xdr:col>77</xdr:col>
      <xdr:colOff>95250</xdr:colOff>
      <xdr:row>41</xdr:row>
      <xdr:rowOff>70696</xdr:rowOff>
    </xdr:to>
    <xdr:sp macro="" textlink="">
      <xdr:nvSpPr>
        <xdr:cNvPr id="397" name="楕円 396"/>
        <xdr:cNvSpPr/>
      </xdr:nvSpPr>
      <xdr:spPr>
        <a:xfrm>
          <a:off x="16129000" y="699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80873</xdr:rowOff>
    </xdr:from>
    <xdr:ext cx="736600" cy="259045"/>
    <xdr:sp macro="" textlink="">
      <xdr:nvSpPr>
        <xdr:cNvPr id="398" name="テキスト ボックス 397"/>
        <xdr:cNvSpPr txBox="1"/>
      </xdr:nvSpPr>
      <xdr:spPr>
        <a:xfrm>
          <a:off x="15798800" y="6767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116417</xdr:rowOff>
    </xdr:from>
    <xdr:to>
      <xdr:col>73</xdr:col>
      <xdr:colOff>44450</xdr:colOff>
      <xdr:row>41</xdr:row>
      <xdr:rowOff>46567</xdr:rowOff>
    </xdr:to>
    <xdr:sp macro="" textlink="">
      <xdr:nvSpPr>
        <xdr:cNvPr id="399" name="楕円 398"/>
        <xdr:cNvSpPr/>
      </xdr:nvSpPr>
      <xdr:spPr>
        <a:xfrm>
          <a:off x="15240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56744</xdr:rowOff>
    </xdr:from>
    <xdr:ext cx="762000" cy="259045"/>
    <xdr:sp macro="" textlink="">
      <xdr:nvSpPr>
        <xdr:cNvPr id="400" name="テキスト ボックス 399"/>
        <xdr:cNvSpPr txBox="1"/>
      </xdr:nvSpPr>
      <xdr:spPr>
        <a:xfrm>
          <a:off x="14909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116417</xdr:rowOff>
    </xdr:from>
    <xdr:to>
      <xdr:col>68</xdr:col>
      <xdr:colOff>203200</xdr:colOff>
      <xdr:row>41</xdr:row>
      <xdr:rowOff>46567</xdr:rowOff>
    </xdr:to>
    <xdr:sp macro="" textlink="">
      <xdr:nvSpPr>
        <xdr:cNvPr id="401" name="楕円 400"/>
        <xdr:cNvSpPr/>
      </xdr:nvSpPr>
      <xdr:spPr>
        <a:xfrm>
          <a:off x="14351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56744</xdr:rowOff>
    </xdr:from>
    <xdr:ext cx="762000" cy="259045"/>
    <xdr:sp macro="" textlink="">
      <xdr:nvSpPr>
        <xdr:cNvPr id="402" name="テキスト ボックス 401"/>
        <xdr:cNvSpPr txBox="1"/>
      </xdr:nvSpPr>
      <xdr:spPr>
        <a:xfrm>
          <a:off x="14020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403" name="楕円 402"/>
        <xdr:cNvSpPr/>
      </xdr:nvSpPr>
      <xdr:spPr>
        <a:xfrm>
          <a:off x="13462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161307</xdr:rowOff>
    </xdr:from>
    <xdr:ext cx="762000" cy="259045"/>
    <xdr:sp macro="" textlink="">
      <xdr:nvSpPr>
        <xdr:cNvPr id="404" name="テキスト ボックス 403"/>
        <xdr:cNvSpPr txBox="1"/>
      </xdr:nvSpPr>
      <xdr:spPr>
        <a:xfrm>
          <a:off x="13131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mn-lt"/>
              <a:ea typeface="+mn-ea"/>
              <a:cs typeface="+mn-cs"/>
            </a:rPr>
            <a:t>　ふるさと納税や</a:t>
          </a:r>
          <a:r>
            <a:rPr kumimoji="1" lang="ja-JP" altLang="en-US" sz="1300">
              <a:solidFill>
                <a:sysClr val="windowText" lastClr="000000"/>
              </a:solidFill>
              <a:effectLst/>
              <a:latin typeface="+mn-lt"/>
              <a:ea typeface="+mn-ea"/>
              <a:cs typeface="+mn-cs"/>
            </a:rPr>
            <a:t>基金</a:t>
          </a:r>
          <a:r>
            <a:rPr kumimoji="1" lang="ja-JP" altLang="ja-JP" sz="1300">
              <a:solidFill>
                <a:sysClr val="windowText" lastClr="000000"/>
              </a:solidFill>
              <a:effectLst/>
              <a:latin typeface="+mn-lt"/>
              <a:ea typeface="+mn-ea"/>
              <a:cs typeface="+mn-cs"/>
            </a:rPr>
            <a:t>の積立て等によって、将来負担額以上の充当財源を確保していることから、将来負担比率は算出されていない。</a:t>
          </a:r>
          <a:endParaRPr lang="ja-JP" altLang="ja-JP" sz="1300">
            <a:solidFill>
              <a:sysClr val="windowText" lastClr="000000"/>
            </a:solidFill>
            <a:effectLst/>
          </a:endParaRPr>
        </a:p>
        <a:p>
          <a:r>
            <a:rPr kumimoji="1" lang="ja-JP" altLang="ja-JP" sz="1300">
              <a:solidFill>
                <a:sysClr val="windowText" lastClr="000000"/>
              </a:solidFill>
              <a:effectLst/>
              <a:latin typeface="+mn-lt"/>
              <a:ea typeface="+mn-ea"/>
              <a:cs typeface="+mn-cs"/>
            </a:rPr>
            <a:t>　引き続き、公債費を抑制する等、財政の健全化に努めていく。</a:t>
          </a:r>
          <a:endParaRPr lang="ja-JP" altLang="ja-JP" sz="1300">
            <a:solidFill>
              <a:sysClr val="windowText" lastClr="000000"/>
            </a:solidFill>
            <a:effectLst/>
          </a:endParaRPr>
        </a:p>
      </xdr:txBody>
    </xdr:sp>
    <xdr:clientData/>
  </xdr:twoCellAnchor>
  <xdr:oneCellAnchor>
    <xdr:from>
      <xdr:col>61</xdr:col>
      <xdr:colOff>6350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1" name="直線コネクタ 420"/>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2" name="テキスト ボックス 421"/>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3" name="直線コネクタ 422"/>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4" name="テキスト ボックス 423"/>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5" name="直線コネクタ 424"/>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6" name="テキスト ボックス 425"/>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7" name="直線コネクタ 426"/>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8" name="テキスト ボックス 427"/>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9" name="直線コネクタ 428"/>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0" name="テキスト ボックス 429"/>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1" name="直線コネクタ 430"/>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2" name="テキスト ボックス 431"/>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166642</xdr:rowOff>
    </xdr:to>
    <xdr:cxnSp macro="">
      <xdr:nvCxnSpPr>
        <xdr:cNvPr id="435" name="直線コネクタ 434"/>
        <xdr:cNvCxnSpPr/>
      </xdr:nvCxnSpPr>
      <xdr:spPr>
        <a:xfrm flipV="1">
          <a:off x="17018000" y="2313214"/>
          <a:ext cx="0" cy="1625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138719</xdr:rowOff>
    </xdr:from>
    <xdr:ext cx="762000" cy="259045"/>
    <xdr:sp macro="" textlink="">
      <xdr:nvSpPr>
        <xdr:cNvPr id="436" name="将来負担の状況最小値テキスト"/>
        <xdr:cNvSpPr txBox="1"/>
      </xdr:nvSpPr>
      <xdr:spPr>
        <a:xfrm>
          <a:off x="17106900" y="3910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166642</xdr:rowOff>
    </xdr:from>
    <xdr:to>
      <xdr:col>81</xdr:col>
      <xdr:colOff>133350</xdr:colOff>
      <xdr:row>22</xdr:row>
      <xdr:rowOff>166642</xdr:rowOff>
    </xdr:to>
    <xdr:cxnSp macro="">
      <xdr:nvCxnSpPr>
        <xdr:cNvPr id="437" name="直線コネクタ 436"/>
        <xdr:cNvCxnSpPr/>
      </xdr:nvCxnSpPr>
      <xdr:spPr>
        <a:xfrm>
          <a:off x="16929100" y="3938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8"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9" name="直線コネクタ 438"/>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0"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1" name="フローチャート: 判断 440"/>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2" name="フローチャート: 判断 441"/>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3" name="テキスト ボックス 442"/>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4" name="フローチャート: 判断 443"/>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5" name="テキスト ボックス 444"/>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6" name="フローチャート: 判断 445"/>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7" name="テキスト ボックス 446"/>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8" name="フローチャート: 判断 447"/>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9" name="テキスト ボックス 448"/>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高知県馬路村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904
902
165.48
2,468,748
2,343,225
99,632
995,098
2,258,019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ysClr val="windowText" lastClr="000000"/>
              </a:solidFill>
              <a:effectLst/>
              <a:latin typeface="+mn-lt"/>
              <a:ea typeface="+mn-ea"/>
              <a:cs typeface="+mn-cs"/>
            </a:rPr>
            <a:t>　村内の馬路地区、魚梁瀬地区の２地区間が離れている地理的事情により、役場支所１箇所、村立診療所・村立保育所をそれぞれ２箇所設置して</a:t>
          </a:r>
          <a:r>
            <a:rPr kumimoji="1" lang="ja-JP" altLang="en-US" sz="1300">
              <a:solidFill>
                <a:sysClr val="windowText" lastClr="000000"/>
              </a:solidFill>
              <a:effectLst/>
              <a:latin typeface="+mn-lt"/>
              <a:ea typeface="+mn-ea"/>
              <a:cs typeface="+mn-cs"/>
            </a:rPr>
            <a:t>行政</a:t>
          </a:r>
          <a:r>
            <a:rPr kumimoji="1" lang="ja-JP" altLang="ja-JP" sz="1300">
              <a:solidFill>
                <a:sysClr val="windowText" lastClr="000000"/>
              </a:solidFill>
              <a:effectLst/>
              <a:latin typeface="+mn-lt"/>
              <a:ea typeface="+mn-ea"/>
              <a:cs typeface="+mn-cs"/>
            </a:rPr>
            <a:t>サービスを行っているために、人件費を押し上げ類似団体平均を上回っている。</a:t>
          </a:r>
          <a:r>
            <a:rPr kumimoji="1" lang="ja-JP" altLang="en-US" sz="1300">
              <a:solidFill>
                <a:sysClr val="windowText" lastClr="000000"/>
              </a:solidFill>
              <a:effectLst/>
              <a:latin typeface="+mn-lt"/>
              <a:ea typeface="+mn-ea"/>
              <a:cs typeface="+mn-cs"/>
            </a:rPr>
            <a:t>また、地理的条件から、収益性・従業者の確保が難しいため、業務の民間委託が進まない状況である。</a:t>
          </a:r>
          <a:endParaRPr lang="ja-JP" altLang="ja-JP" sz="1300">
            <a:solidFill>
              <a:sysClr val="windowText" lastClr="000000"/>
            </a:solidFill>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46990</xdr:rowOff>
    </xdr:from>
    <xdr:to>
      <xdr:col>24</xdr:col>
      <xdr:colOff>25400</xdr:colOff>
      <xdr:row>40</xdr:row>
      <xdr:rowOff>163576</xdr:rowOff>
    </xdr:to>
    <xdr:cxnSp macro="">
      <xdr:nvCxnSpPr>
        <xdr:cNvPr id="59" name="直線コネクタ 58"/>
        <xdr:cNvCxnSpPr/>
      </xdr:nvCxnSpPr>
      <xdr:spPr>
        <a:xfrm flipV="1">
          <a:off x="4826000" y="5704840"/>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135653</xdr:rowOff>
    </xdr:from>
    <xdr:ext cx="762000" cy="259045"/>
    <xdr:sp macro="" textlink="">
      <xdr:nvSpPr>
        <xdr:cNvPr id="60" name="人件費最小値テキスト"/>
        <xdr:cNvSpPr txBox="1"/>
      </xdr:nvSpPr>
      <xdr:spPr>
        <a:xfrm>
          <a:off x="4914900" y="699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163576</xdr:rowOff>
    </xdr:from>
    <xdr:to>
      <xdr:col>24</xdr:col>
      <xdr:colOff>114300</xdr:colOff>
      <xdr:row>40</xdr:row>
      <xdr:rowOff>163576</xdr:rowOff>
    </xdr:to>
    <xdr:cxnSp macro="">
      <xdr:nvCxnSpPr>
        <xdr:cNvPr id="61" name="直線コネクタ 60"/>
        <xdr:cNvCxnSpPr/>
      </xdr:nvCxnSpPr>
      <xdr:spPr>
        <a:xfrm>
          <a:off x="4737100" y="7021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133367</xdr:rowOff>
    </xdr:from>
    <xdr:ext cx="762000" cy="259045"/>
    <xdr:sp macro="" textlink="">
      <xdr:nvSpPr>
        <xdr:cNvPr id="62" name="人件費最大値テキスト"/>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46990</xdr:rowOff>
    </xdr:from>
    <xdr:to>
      <xdr:col>24</xdr:col>
      <xdr:colOff>114300</xdr:colOff>
      <xdr:row>33</xdr:row>
      <xdr:rowOff>46990</xdr:rowOff>
    </xdr:to>
    <xdr:cxnSp macro="">
      <xdr:nvCxnSpPr>
        <xdr:cNvPr id="63" name="直線コネクタ 62"/>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44704</xdr:rowOff>
    </xdr:from>
    <xdr:to>
      <xdr:col>24</xdr:col>
      <xdr:colOff>25400</xdr:colOff>
      <xdr:row>38</xdr:row>
      <xdr:rowOff>154432</xdr:rowOff>
    </xdr:to>
    <xdr:cxnSp macro="">
      <xdr:nvCxnSpPr>
        <xdr:cNvPr id="64" name="直線コネクタ 63"/>
        <xdr:cNvCxnSpPr/>
      </xdr:nvCxnSpPr>
      <xdr:spPr>
        <a:xfrm>
          <a:off x="3987800" y="6559804"/>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143019</xdr:rowOff>
    </xdr:from>
    <xdr:ext cx="762000" cy="259045"/>
    <xdr:sp macro="" textlink="">
      <xdr:nvSpPr>
        <xdr:cNvPr id="65" name="人件費平均値テキスト"/>
        <xdr:cNvSpPr txBox="1"/>
      </xdr:nvSpPr>
      <xdr:spPr>
        <a:xfrm>
          <a:off x="4914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126492</xdr:rowOff>
    </xdr:from>
    <xdr:to>
      <xdr:col>24</xdr:col>
      <xdr:colOff>76200</xdr:colOff>
      <xdr:row>37</xdr:row>
      <xdr:rowOff>56642</xdr:rowOff>
    </xdr:to>
    <xdr:sp macro="" textlink="">
      <xdr:nvSpPr>
        <xdr:cNvPr id="66" name="フローチャート: 判断 65"/>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21844</xdr:rowOff>
    </xdr:from>
    <xdr:to>
      <xdr:col>19</xdr:col>
      <xdr:colOff>187325</xdr:colOff>
      <xdr:row>38</xdr:row>
      <xdr:rowOff>44704</xdr:rowOff>
    </xdr:to>
    <xdr:cxnSp macro="">
      <xdr:nvCxnSpPr>
        <xdr:cNvPr id="67" name="直線コネクタ 66"/>
        <xdr:cNvCxnSpPr/>
      </xdr:nvCxnSpPr>
      <xdr:spPr>
        <a:xfrm>
          <a:off x="3098800" y="653694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48531</xdr:rowOff>
    </xdr:from>
    <xdr:ext cx="736600" cy="259045"/>
    <xdr:sp macro="" textlink="">
      <xdr:nvSpPr>
        <xdr:cNvPr id="69" name="テキスト ボックス 68"/>
        <xdr:cNvSpPr txBox="1"/>
      </xdr:nvSpPr>
      <xdr:spPr>
        <a:xfrm>
          <a:off x="3606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156718</xdr:rowOff>
    </xdr:from>
    <xdr:to>
      <xdr:col>15</xdr:col>
      <xdr:colOff>98425</xdr:colOff>
      <xdr:row>38</xdr:row>
      <xdr:rowOff>21844</xdr:rowOff>
    </xdr:to>
    <xdr:cxnSp macro="">
      <xdr:nvCxnSpPr>
        <xdr:cNvPr id="70" name="直線コネクタ 69"/>
        <xdr:cNvCxnSpPr/>
      </xdr:nvCxnSpPr>
      <xdr:spPr>
        <a:xfrm>
          <a:off x="2209800" y="650036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62484</xdr:rowOff>
    </xdr:from>
    <xdr:to>
      <xdr:col>15</xdr:col>
      <xdr:colOff>149225</xdr:colOff>
      <xdr:row>36</xdr:row>
      <xdr:rowOff>164084</xdr:rowOff>
    </xdr:to>
    <xdr:sp macro="" textlink="">
      <xdr:nvSpPr>
        <xdr:cNvPr id="71" name="フローチャート: 判断 70"/>
        <xdr:cNvSpPr/>
      </xdr:nvSpPr>
      <xdr:spPr>
        <a:xfrm>
          <a:off x="3048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2811</xdr:rowOff>
    </xdr:from>
    <xdr:ext cx="762000" cy="259045"/>
    <xdr:sp macro="" textlink="">
      <xdr:nvSpPr>
        <xdr:cNvPr id="72" name="テキスト ボックス 71"/>
        <xdr:cNvSpPr txBox="1"/>
      </xdr:nvSpPr>
      <xdr:spPr>
        <a:xfrm>
          <a:off x="2717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10414</xdr:rowOff>
    </xdr:from>
    <xdr:to>
      <xdr:col>11</xdr:col>
      <xdr:colOff>9525</xdr:colOff>
      <xdr:row>37</xdr:row>
      <xdr:rowOff>156718</xdr:rowOff>
    </xdr:to>
    <xdr:cxnSp macro="">
      <xdr:nvCxnSpPr>
        <xdr:cNvPr id="73" name="直線コネクタ 72"/>
        <xdr:cNvCxnSpPr/>
      </xdr:nvCxnSpPr>
      <xdr:spPr>
        <a:xfrm>
          <a:off x="1320800" y="6354064"/>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108204</xdr:rowOff>
    </xdr:from>
    <xdr:to>
      <xdr:col>11</xdr:col>
      <xdr:colOff>60325</xdr:colOff>
      <xdr:row>37</xdr:row>
      <xdr:rowOff>38354</xdr:rowOff>
    </xdr:to>
    <xdr:sp macro="" textlink="">
      <xdr:nvSpPr>
        <xdr:cNvPr id="74" name="フローチャート: 判断 73"/>
        <xdr:cNvSpPr/>
      </xdr:nvSpPr>
      <xdr:spPr>
        <a:xfrm>
          <a:off x="2159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48531</xdr:rowOff>
    </xdr:from>
    <xdr:ext cx="762000" cy="259045"/>
    <xdr:sp macro="" textlink="">
      <xdr:nvSpPr>
        <xdr:cNvPr id="75" name="テキスト ボックス 74"/>
        <xdr:cNvSpPr txBox="1"/>
      </xdr:nvSpPr>
      <xdr:spPr>
        <a:xfrm>
          <a:off x="1828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76200</xdr:rowOff>
    </xdr:from>
    <xdr:to>
      <xdr:col>6</xdr:col>
      <xdr:colOff>171450</xdr:colOff>
      <xdr:row>37</xdr:row>
      <xdr:rowOff>6350</xdr:rowOff>
    </xdr:to>
    <xdr:sp macro="" textlink="">
      <xdr:nvSpPr>
        <xdr:cNvPr id="76" name="フローチャート: 判断 75"/>
        <xdr:cNvSpPr/>
      </xdr:nvSpPr>
      <xdr:spPr>
        <a:xfrm>
          <a:off x="1270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16527</xdr:rowOff>
    </xdr:from>
    <xdr:ext cx="762000" cy="259045"/>
    <xdr:sp macro="" textlink="">
      <xdr:nvSpPr>
        <xdr:cNvPr id="77" name="テキスト ボックス 76"/>
        <xdr:cNvSpPr txBox="1"/>
      </xdr:nvSpPr>
      <xdr:spPr>
        <a:xfrm>
          <a:off x="939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103632</xdr:rowOff>
    </xdr:from>
    <xdr:to>
      <xdr:col>24</xdr:col>
      <xdr:colOff>76200</xdr:colOff>
      <xdr:row>39</xdr:row>
      <xdr:rowOff>33782</xdr:rowOff>
    </xdr:to>
    <xdr:sp macro="" textlink="">
      <xdr:nvSpPr>
        <xdr:cNvPr id="83" name="楕円 82"/>
        <xdr:cNvSpPr/>
      </xdr:nvSpPr>
      <xdr:spPr>
        <a:xfrm>
          <a:off x="4775200" y="661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75709</xdr:rowOff>
    </xdr:from>
    <xdr:ext cx="762000" cy="259045"/>
    <xdr:sp macro="" textlink="">
      <xdr:nvSpPr>
        <xdr:cNvPr id="84" name="人件費該当値テキスト"/>
        <xdr:cNvSpPr txBox="1"/>
      </xdr:nvSpPr>
      <xdr:spPr>
        <a:xfrm>
          <a:off x="4914900" y="659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165354</xdr:rowOff>
    </xdr:from>
    <xdr:to>
      <xdr:col>20</xdr:col>
      <xdr:colOff>38100</xdr:colOff>
      <xdr:row>38</xdr:row>
      <xdr:rowOff>95504</xdr:rowOff>
    </xdr:to>
    <xdr:sp macro="" textlink="">
      <xdr:nvSpPr>
        <xdr:cNvPr id="85" name="楕円 84"/>
        <xdr:cNvSpPr/>
      </xdr:nvSpPr>
      <xdr:spPr>
        <a:xfrm>
          <a:off x="39370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80281</xdr:rowOff>
    </xdr:from>
    <xdr:ext cx="736600" cy="259045"/>
    <xdr:sp macro="" textlink="">
      <xdr:nvSpPr>
        <xdr:cNvPr id="86" name="テキスト ボックス 85"/>
        <xdr:cNvSpPr txBox="1"/>
      </xdr:nvSpPr>
      <xdr:spPr>
        <a:xfrm>
          <a:off x="3606800" y="6595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142494</xdr:rowOff>
    </xdr:from>
    <xdr:to>
      <xdr:col>15</xdr:col>
      <xdr:colOff>149225</xdr:colOff>
      <xdr:row>38</xdr:row>
      <xdr:rowOff>72644</xdr:rowOff>
    </xdr:to>
    <xdr:sp macro="" textlink="">
      <xdr:nvSpPr>
        <xdr:cNvPr id="87" name="楕円 86"/>
        <xdr:cNvSpPr/>
      </xdr:nvSpPr>
      <xdr:spPr>
        <a:xfrm>
          <a:off x="30480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57421</xdr:rowOff>
    </xdr:from>
    <xdr:ext cx="762000" cy="259045"/>
    <xdr:sp macro="" textlink="">
      <xdr:nvSpPr>
        <xdr:cNvPr id="88" name="テキスト ボックス 87"/>
        <xdr:cNvSpPr txBox="1"/>
      </xdr:nvSpPr>
      <xdr:spPr>
        <a:xfrm>
          <a:off x="2717800" y="657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105918</xdr:rowOff>
    </xdr:from>
    <xdr:to>
      <xdr:col>11</xdr:col>
      <xdr:colOff>60325</xdr:colOff>
      <xdr:row>38</xdr:row>
      <xdr:rowOff>36068</xdr:rowOff>
    </xdr:to>
    <xdr:sp macro="" textlink="">
      <xdr:nvSpPr>
        <xdr:cNvPr id="89" name="楕円 88"/>
        <xdr:cNvSpPr/>
      </xdr:nvSpPr>
      <xdr:spPr>
        <a:xfrm>
          <a:off x="2159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20845</xdr:rowOff>
    </xdr:from>
    <xdr:ext cx="762000" cy="259045"/>
    <xdr:sp macro="" textlink="">
      <xdr:nvSpPr>
        <xdr:cNvPr id="90" name="テキスト ボックス 89"/>
        <xdr:cNvSpPr txBox="1"/>
      </xdr:nvSpPr>
      <xdr:spPr>
        <a:xfrm>
          <a:off x="1828800" y="653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131064</xdr:rowOff>
    </xdr:from>
    <xdr:to>
      <xdr:col>6</xdr:col>
      <xdr:colOff>171450</xdr:colOff>
      <xdr:row>37</xdr:row>
      <xdr:rowOff>61214</xdr:rowOff>
    </xdr:to>
    <xdr:sp macro="" textlink="">
      <xdr:nvSpPr>
        <xdr:cNvPr id="91" name="楕円 90"/>
        <xdr:cNvSpPr/>
      </xdr:nvSpPr>
      <xdr:spPr>
        <a:xfrm>
          <a:off x="1270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45991</xdr:rowOff>
    </xdr:from>
    <xdr:ext cx="762000" cy="259045"/>
    <xdr:sp macro="" textlink="">
      <xdr:nvSpPr>
        <xdr:cNvPr id="92" name="テキスト ボックス 91"/>
        <xdr:cNvSpPr txBox="1"/>
      </xdr:nvSpPr>
      <xdr:spPr>
        <a:xfrm>
          <a:off x="939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effectLst/>
              <a:latin typeface="+mn-lt"/>
              <a:ea typeface="+mn-ea"/>
              <a:cs typeface="+mn-cs"/>
            </a:rPr>
            <a:t>　前年度に比べて</a:t>
          </a:r>
          <a:r>
            <a:rPr kumimoji="1" lang="en-US" altLang="ja-JP" sz="1300">
              <a:solidFill>
                <a:sysClr val="windowText" lastClr="000000"/>
              </a:solidFill>
              <a:effectLst/>
              <a:latin typeface="+mn-lt"/>
              <a:ea typeface="+mn-ea"/>
              <a:cs typeface="+mn-cs"/>
            </a:rPr>
            <a:t>0.2</a:t>
          </a:r>
          <a:r>
            <a:rPr kumimoji="1" lang="ja-JP" altLang="en-US" sz="1300">
              <a:solidFill>
                <a:sysClr val="windowText" lastClr="000000"/>
              </a:solidFill>
              <a:effectLst/>
              <a:latin typeface="+mn-lt"/>
              <a:ea typeface="+mn-ea"/>
              <a:cs typeface="+mn-cs"/>
            </a:rPr>
            <a:t>ポイント改善しているが、類似団体内平均と比較すると上回っている状況である。</a:t>
          </a:r>
          <a:endParaRPr kumimoji="1" lang="en-US" altLang="ja-JP" sz="1300">
            <a:solidFill>
              <a:sysClr val="windowText" lastClr="000000"/>
            </a:solidFill>
            <a:effectLst/>
            <a:latin typeface="+mn-lt"/>
            <a:ea typeface="+mn-ea"/>
            <a:cs typeface="+mn-cs"/>
          </a:endParaRPr>
        </a:p>
        <a:p>
          <a:r>
            <a:rPr kumimoji="1" lang="ja-JP" altLang="ja-JP" sz="1300">
              <a:solidFill>
                <a:sysClr val="windowText" lastClr="000000"/>
              </a:solidFill>
              <a:effectLst/>
              <a:latin typeface="+mn-lt"/>
              <a:ea typeface="+mn-ea"/>
              <a:cs typeface="+mn-cs"/>
            </a:rPr>
            <a:t>　</a:t>
          </a:r>
          <a:r>
            <a:rPr kumimoji="1" lang="ja-JP" altLang="en-US" sz="1300">
              <a:solidFill>
                <a:sysClr val="windowText" lastClr="000000"/>
              </a:solidFill>
              <a:effectLst/>
              <a:latin typeface="+mn-lt"/>
              <a:ea typeface="+mn-ea"/>
              <a:cs typeface="+mn-cs"/>
            </a:rPr>
            <a:t>主な要因としては、</a:t>
          </a:r>
          <a:r>
            <a:rPr kumimoji="1" lang="ja-JP" altLang="ja-JP" sz="1300">
              <a:solidFill>
                <a:sysClr val="windowText" lastClr="000000"/>
              </a:solidFill>
              <a:effectLst/>
              <a:latin typeface="+mn-lt"/>
              <a:ea typeface="+mn-ea"/>
              <a:cs typeface="+mn-cs"/>
            </a:rPr>
            <a:t>公共施設建設地のほとんどが民間借地であること、また、村内の馬路地区、魚梁瀬地区の２地区間が離れている地理的事情により、役場支所１箇所、村立診療所・村立保育所をそれぞれ２箇所設置して</a:t>
          </a:r>
          <a:r>
            <a:rPr kumimoji="1" lang="ja-JP" altLang="en-US" sz="1300">
              <a:solidFill>
                <a:sysClr val="windowText" lastClr="000000"/>
              </a:solidFill>
              <a:effectLst/>
              <a:latin typeface="+mn-lt"/>
              <a:ea typeface="+mn-ea"/>
              <a:cs typeface="+mn-cs"/>
            </a:rPr>
            <a:t>いること</a:t>
          </a:r>
          <a:r>
            <a:rPr kumimoji="1" lang="ja-JP" altLang="ja-JP" sz="1300">
              <a:solidFill>
                <a:sysClr val="windowText" lastClr="000000"/>
              </a:solidFill>
              <a:effectLst/>
              <a:latin typeface="+mn-lt"/>
              <a:ea typeface="+mn-ea"/>
              <a:cs typeface="+mn-cs"/>
            </a:rPr>
            <a:t>が物件費を押し上げる要因となっている。</a:t>
          </a:r>
          <a:endParaRPr lang="ja-JP" altLang="ja-JP" sz="1300">
            <a:solidFill>
              <a:sysClr val="windowText" lastClr="000000"/>
            </a:solidFill>
            <a:effectLst/>
          </a:endParaRPr>
        </a:p>
        <a:p>
          <a:r>
            <a:rPr lang="ja-JP" altLang="ja-JP" sz="1300">
              <a:solidFill>
                <a:sysClr val="windowText" lastClr="000000"/>
              </a:solidFill>
              <a:effectLst/>
              <a:latin typeface="+mn-lt"/>
              <a:ea typeface="+mn-ea"/>
              <a:cs typeface="+mn-cs"/>
            </a:rPr>
            <a:t>　行政サービスの質を低下させることがないよう、事務費等の抑制に努めていく。</a:t>
          </a:r>
          <a:endParaRPr lang="ja-JP" altLang="ja-JP" sz="1300">
            <a:solidFill>
              <a:sysClr val="windowText" lastClr="000000"/>
            </a:solidFill>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30662</xdr:rowOff>
    </xdr:from>
    <xdr:to>
      <xdr:col>82</xdr:col>
      <xdr:colOff>107950</xdr:colOff>
      <xdr:row>20</xdr:row>
      <xdr:rowOff>130266</xdr:rowOff>
    </xdr:to>
    <xdr:cxnSp macro="">
      <xdr:nvCxnSpPr>
        <xdr:cNvPr id="122" name="直線コネクタ 121"/>
        <xdr:cNvCxnSpPr/>
      </xdr:nvCxnSpPr>
      <xdr:spPr>
        <a:xfrm flipV="1">
          <a:off x="16510000" y="2259512"/>
          <a:ext cx="0" cy="1299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102343</xdr:rowOff>
    </xdr:from>
    <xdr:ext cx="762000" cy="259045"/>
    <xdr:sp macro="" textlink="">
      <xdr:nvSpPr>
        <xdr:cNvPr id="123" name="物件費最小値テキスト"/>
        <xdr:cNvSpPr txBox="1"/>
      </xdr:nvSpPr>
      <xdr:spPr>
        <a:xfrm>
          <a:off x="16598900" y="353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130266</xdr:rowOff>
    </xdr:from>
    <xdr:to>
      <xdr:col>82</xdr:col>
      <xdr:colOff>196850</xdr:colOff>
      <xdr:row>20</xdr:row>
      <xdr:rowOff>130266</xdr:rowOff>
    </xdr:to>
    <xdr:cxnSp macro="">
      <xdr:nvCxnSpPr>
        <xdr:cNvPr id="124" name="直線コネクタ 123"/>
        <xdr:cNvCxnSpPr/>
      </xdr:nvCxnSpPr>
      <xdr:spPr>
        <a:xfrm>
          <a:off x="16421100" y="3559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117039</xdr:rowOff>
    </xdr:from>
    <xdr:ext cx="762000" cy="259045"/>
    <xdr:sp macro="" textlink="">
      <xdr:nvSpPr>
        <xdr:cNvPr id="125" name="物件費最大値テキスト"/>
        <xdr:cNvSpPr txBox="1"/>
      </xdr:nvSpPr>
      <xdr:spPr>
        <a:xfrm>
          <a:off x="16598900" y="2002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30662</xdr:rowOff>
    </xdr:from>
    <xdr:to>
      <xdr:col>82</xdr:col>
      <xdr:colOff>196850</xdr:colOff>
      <xdr:row>13</xdr:row>
      <xdr:rowOff>30662</xdr:rowOff>
    </xdr:to>
    <xdr:cxnSp macro="">
      <xdr:nvCxnSpPr>
        <xdr:cNvPr id="126" name="直線コネクタ 125"/>
        <xdr:cNvCxnSpPr/>
      </xdr:nvCxnSpPr>
      <xdr:spPr>
        <a:xfrm>
          <a:off x="16421100" y="2259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43724</xdr:rowOff>
    </xdr:from>
    <xdr:to>
      <xdr:col>82</xdr:col>
      <xdr:colOff>107950</xdr:colOff>
      <xdr:row>17</xdr:row>
      <xdr:rowOff>56787</xdr:rowOff>
    </xdr:to>
    <xdr:cxnSp macro="">
      <xdr:nvCxnSpPr>
        <xdr:cNvPr id="127" name="直線コネクタ 126"/>
        <xdr:cNvCxnSpPr/>
      </xdr:nvCxnSpPr>
      <xdr:spPr>
        <a:xfrm flipV="1">
          <a:off x="15671800" y="2958374"/>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43741</xdr:rowOff>
    </xdr:from>
    <xdr:ext cx="762000" cy="259045"/>
    <xdr:sp macro="" textlink="">
      <xdr:nvSpPr>
        <xdr:cNvPr id="128" name="物件費平均値テキスト"/>
        <xdr:cNvSpPr txBox="1"/>
      </xdr:nvSpPr>
      <xdr:spPr>
        <a:xfrm>
          <a:off x="16598900" y="2615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27214</xdr:rowOff>
    </xdr:from>
    <xdr:to>
      <xdr:col>82</xdr:col>
      <xdr:colOff>158750</xdr:colOff>
      <xdr:row>16</xdr:row>
      <xdr:rowOff>128814</xdr:rowOff>
    </xdr:to>
    <xdr:sp macro="" textlink="">
      <xdr:nvSpPr>
        <xdr:cNvPr id="129" name="フローチャート: 判断 128"/>
        <xdr:cNvSpPr/>
      </xdr:nvSpPr>
      <xdr:spPr>
        <a:xfrm>
          <a:off x="164592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169454</xdr:rowOff>
    </xdr:from>
    <xdr:to>
      <xdr:col>78</xdr:col>
      <xdr:colOff>69850</xdr:colOff>
      <xdr:row>17</xdr:row>
      <xdr:rowOff>56787</xdr:rowOff>
    </xdr:to>
    <xdr:cxnSp macro="">
      <xdr:nvCxnSpPr>
        <xdr:cNvPr id="130" name="直線コネクタ 129"/>
        <xdr:cNvCxnSpPr/>
      </xdr:nvCxnSpPr>
      <xdr:spPr>
        <a:xfrm>
          <a:off x="14782800" y="2912654"/>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152944</xdr:rowOff>
    </xdr:from>
    <xdr:to>
      <xdr:col>78</xdr:col>
      <xdr:colOff>120650</xdr:colOff>
      <xdr:row>16</xdr:row>
      <xdr:rowOff>83094</xdr:rowOff>
    </xdr:to>
    <xdr:sp macro="" textlink="">
      <xdr:nvSpPr>
        <xdr:cNvPr id="131" name="フローチャート: 判断 130"/>
        <xdr:cNvSpPr/>
      </xdr:nvSpPr>
      <xdr:spPr>
        <a:xfrm>
          <a:off x="15621000" y="272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93271</xdr:rowOff>
    </xdr:from>
    <xdr:ext cx="736600" cy="259045"/>
    <xdr:sp macro="" textlink="">
      <xdr:nvSpPr>
        <xdr:cNvPr id="132" name="テキスト ボックス 131"/>
        <xdr:cNvSpPr txBox="1"/>
      </xdr:nvSpPr>
      <xdr:spPr>
        <a:xfrm>
          <a:off x="15290800" y="2493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32294</xdr:rowOff>
    </xdr:from>
    <xdr:to>
      <xdr:col>73</xdr:col>
      <xdr:colOff>180975</xdr:colOff>
      <xdr:row>16</xdr:row>
      <xdr:rowOff>169454</xdr:rowOff>
    </xdr:to>
    <xdr:cxnSp macro="">
      <xdr:nvCxnSpPr>
        <xdr:cNvPr id="133" name="直線コネクタ 132"/>
        <xdr:cNvCxnSpPr/>
      </xdr:nvCxnSpPr>
      <xdr:spPr>
        <a:xfrm>
          <a:off x="13893800" y="2775494"/>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61504</xdr:rowOff>
    </xdr:from>
    <xdr:to>
      <xdr:col>74</xdr:col>
      <xdr:colOff>31750</xdr:colOff>
      <xdr:row>15</xdr:row>
      <xdr:rowOff>163104</xdr:rowOff>
    </xdr:to>
    <xdr:sp macro="" textlink="">
      <xdr:nvSpPr>
        <xdr:cNvPr id="134" name="フローチャート: 判断 133"/>
        <xdr:cNvSpPr/>
      </xdr:nvSpPr>
      <xdr:spPr>
        <a:xfrm>
          <a:off x="14732000" y="263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1831</xdr:rowOff>
    </xdr:from>
    <xdr:ext cx="762000" cy="259045"/>
    <xdr:sp macro="" textlink="">
      <xdr:nvSpPr>
        <xdr:cNvPr id="135" name="テキスト ボックス 134"/>
        <xdr:cNvSpPr txBox="1"/>
      </xdr:nvSpPr>
      <xdr:spPr>
        <a:xfrm>
          <a:off x="14401800" y="2402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25763</xdr:rowOff>
    </xdr:from>
    <xdr:to>
      <xdr:col>69</xdr:col>
      <xdr:colOff>92075</xdr:colOff>
      <xdr:row>16</xdr:row>
      <xdr:rowOff>32294</xdr:rowOff>
    </xdr:to>
    <xdr:cxnSp macro="">
      <xdr:nvCxnSpPr>
        <xdr:cNvPr id="136" name="直線コネクタ 135"/>
        <xdr:cNvCxnSpPr/>
      </xdr:nvCxnSpPr>
      <xdr:spPr>
        <a:xfrm>
          <a:off x="13004800" y="276896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146413</xdr:rowOff>
    </xdr:from>
    <xdr:to>
      <xdr:col>69</xdr:col>
      <xdr:colOff>142875</xdr:colOff>
      <xdr:row>16</xdr:row>
      <xdr:rowOff>76563</xdr:rowOff>
    </xdr:to>
    <xdr:sp macro="" textlink="">
      <xdr:nvSpPr>
        <xdr:cNvPr id="137" name="フローチャート: 判断 136"/>
        <xdr:cNvSpPr/>
      </xdr:nvSpPr>
      <xdr:spPr>
        <a:xfrm>
          <a:off x="13843000" y="271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86740</xdr:rowOff>
    </xdr:from>
    <xdr:ext cx="762000" cy="259045"/>
    <xdr:sp macro="" textlink="">
      <xdr:nvSpPr>
        <xdr:cNvPr id="138" name="テキスト ボックス 137"/>
        <xdr:cNvSpPr txBox="1"/>
      </xdr:nvSpPr>
      <xdr:spPr>
        <a:xfrm>
          <a:off x="13512800" y="2487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41910</xdr:rowOff>
    </xdr:from>
    <xdr:to>
      <xdr:col>65</xdr:col>
      <xdr:colOff>53975</xdr:colOff>
      <xdr:row>15</xdr:row>
      <xdr:rowOff>143510</xdr:rowOff>
    </xdr:to>
    <xdr:sp macro="" textlink="">
      <xdr:nvSpPr>
        <xdr:cNvPr id="139" name="フローチャート: 判断 138"/>
        <xdr:cNvSpPr/>
      </xdr:nvSpPr>
      <xdr:spPr>
        <a:xfrm>
          <a:off x="12954000" y="261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153687</xdr:rowOff>
    </xdr:from>
    <xdr:ext cx="762000" cy="259045"/>
    <xdr:sp macro="" textlink="">
      <xdr:nvSpPr>
        <xdr:cNvPr id="140" name="テキスト ボックス 139"/>
        <xdr:cNvSpPr txBox="1"/>
      </xdr:nvSpPr>
      <xdr:spPr>
        <a:xfrm>
          <a:off x="126238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164374</xdr:rowOff>
    </xdr:from>
    <xdr:to>
      <xdr:col>82</xdr:col>
      <xdr:colOff>158750</xdr:colOff>
      <xdr:row>17</xdr:row>
      <xdr:rowOff>94524</xdr:rowOff>
    </xdr:to>
    <xdr:sp macro="" textlink="">
      <xdr:nvSpPr>
        <xdr:cNvPr id="146" name="楕円 145"/>
        <xdr:cNvSpPr/>
      </xdr:nvSpPr>
      <xdr:spPr>
        <a:xfrm>
          <a:off x="16459200" y="2907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136451</xdr:rowOff>
    </xdr:from>
    <xdr:ext cx="762000" cy="259045"/>
    <xdr:sp macro="" textlink="">
      <xdr:nvSpPr>
        <xdr:cNvPr id="147" name="物件費該当値テキスト"/>
        <xdr:cNvSpPr txBox="1"/>
      </xdr:nvSpPr>
      <xdr:spPr>
        <a:xfrm>
          <a:off x="16598900" y="2879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5987</xdr:rowOff>
    </xdr:from>
    <xdr:to>
      <xdr:col>78</xdr:col>
      <xdr:colOff>120650</xdr:colOff>
      <xdr:row>17</xdr:row>
      <xdr:rowOff>107587</xdr:rowOff>
    </xdr:to>
    <xdr:sp macro="" textlink="">
      <xdr:nvSpPr>
        <xdr:cNvPr id="148" name="楕円 147"/>
        <xdr:cNvSpPr/>
      </xdr:nvSpPr>
      <xdr:spPr>
        <a:xfrm>
          <a:off x="15621000" y="2920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92364</xdr:rowOff>
    </xdr:from>
    <xdr:ext cx="736600" cy="259045"/>
    <xdr:sp macro="" textlink="">
      <xdr:nvSpPr>
        <xdr:cNvPr id="149" name="テキスト ボックス 148"/>
        <xdr:cNvSpPr txBox="1"/>
      </xdr:nvSpPr>
      <xdr:spPr>
        <a:xfrm>
          <a:off x="15290800" y="3007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118654</xdr:rowOff>
    </xdr:from>
    <xdr:to>
      <xdr:col>74</xdr:col>
      <xdr:colOff>31750</xdr:colOff>
      <xdr:row>17</xdr:row>
      <xdr:rowOff>48804</xdr:rowOff>
    </xdr:to>
    <xdr:sp macro="" textlink="">
      <xdr:nvSpPr>
        <xdr:cNvPr id="150" name="楕円 149"/>
        <xdr:cNvSpPr/>
      </xdr:nvSpPr>
      <xdr:spPr>
        <a:xfrm>
          <a:off x="14732000" y="2861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33581</xdr:rowOff>
    </xdr:from>
    <xdr:ext cx="762000" cy="259045"/>
    <xdr:sp macro="" textlink="">
      <xdr:nvSpPr>
        <xdr:cNvPr id="151" name="テキスト ボックス 150"/>
        <xdr:cNvSpPr txBox="1"/>
      </xdr:nvSpPr>
      <xdr:spPr>
        <a:xfrm>
          <a:off x="14401800" y="2948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152944</xdr:rowOff>
    </xdr:from>
    <xdr:to>
      <xdr:col>69</xdr:col>
      <xdr:colOff>142875</xdr:colOff>
      <xdr:row>16</xdr:row>
      <xdr:rowOff>83094</xdr:rowOff>
    </xdr:to>
    <xdr:sp macro="" textlink="">
      <xdr:nvSpPr>
        <xdr:cNvPr id="152" name="楕円 151"/>
        <xdr:cNvSpPr/>
      </xdr:nvSpPr>
      <xdr:spPr>
        <a:xfrm>
          <a:off x="13843000" y="2724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67871</xdr:rowOff>
    </xdr:from>
    <xdr:ext cx="762000" cy="259045"/>
    <xdr:sp macro="" textlink="">
      <xdr:nvSpPr>
        <xdr:cNvPr id="153" name="テキスト ボックス 152"/>
        <xdr:cNvSpPr txBox="1"/>
      </xdr:nvSpPr>
      <xdr:spPr>
        <a:xfrm>
          <a:off x="13512800" y="2811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146413</xdr:rowOff>
    </xdr:from>
    <xdr:to>
      <xdr:col>65</xdr:col>
      <xdr:colOff>53975</xdr:colOff>
      <xdr:row>16</xdr:row>
      <xdr:rowOff>76563</xdr:rowOff>
    </xdr:to>
    <xdr:sp macro="" textlink="">
      <xdr:nvSpPr>
        <xdr:cNvPr id="154" name="楕円 153"/>
        <xdr:cNvSpPr/>
      </xdr:nvSpPr>
      <xdr:spPr>
        <a:xfrm>
          <a:off x="12954000" y="2718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61340</xdr:rowOff>
    </xdr:from>
    <xdr:ext cx="762000" cy="259045"/>
    <xdr:sp macro="" textlink="">
      <xdr:nvSpPr>
        <xdr:cNvPr id="155" name="テキスト ボックス 154"/>
        <xdr:cNvSpPr txBox="1"/>
      </xdr:nvSpPr>
      <xdr:spPr>
        <a:xfrm>
          <a:off x="12623800" y="2804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mn-lt"/>
              <a:ea typeface="+mn-ea"/>
              <a:cs typeface="+mn-cs"/>
            </a:rPr>
            <a:t>　村の重点施策として行っている、乳幼児・児童に対する医療扶助費（高校卒業まで医療費無料）が主な内訳である。</a:t>
          </a:r>
          <a:endParaRPr lang="ja-JP" altLang="ja-JP" sz="1300">
            <a:solidFill>
              <a:sysClr val="windowText" lastClr="000000"/>
            </a:solidFill>
            <a:effectLst/>
          </a:endParaRPr>
        </a:p>
        <a:p>
          <a:r>
            <a:rPr kumimoji="1" lang="ja-JP" altLang="ja-JP" sz="1300">
              <a:solidFill>
                <a:sysClr val="windowText" lastClr="000000"/>
              </a:solidFill>
              <a:effectLst/>
              <a:latin typeface="+mn-lt"/>
              <a:ea typeface="+mn-ea"/>
              <a:cs typeface="+mn-cs"/>
            </a:rPr>
            <a:t>　当施策については、財政を圧迫することがないよう引き続き実施していく予定である。</a:t>
          </a:r>
          <a:endParaRPr lang="ja-JP" altLang="ja-JP" sz="1300">
            <a:solidFill>
              <a:sysClr val="windowText" lastClr="000000"/>
            </a:solidFill>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44450</xdr:rowOff>
    </xdr:from>
    <xdr:to>
      <xdr:col>24</xdr:col>
      <xdr:colOff>25400</xdr:colOff>
      <xdr:row>60</xdr:row>
      <xdr:rowOff>165100</xdr:rowOff>
    </xdr:to>
    <xdr:cxnSp macro="">
      <xdr:nvCxnSpPr>
        <xdr:cNvPr id="182" name="直線コネクタ 181"/>
        <xdr:cNvCxnSpPr/>
      </xdr:nvCxnSpPr>
      <xdr:spPr>
        <a:xfrm flipV="1">
          <a:off x="4826000" y="91313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137177</xdr:rowOff>
    </xdr:from>
    <xdr:ext cx="762000" cy="259045"/>
    <xdr:sp macro="" textlink="">
      <xdr:nvSpPr>
        <xdr:cNvPr id="183"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165100</xdr:rowOff>
    </xdr:from>
    <xdr:to>
      <xdr:col>24</xdr:col>
      <xdr:colOff>114300</xdr:colOff>
      <xdr:row>60</xdr:row>
      <xdr:rowOff>165100</xdr:rowOff>
    </xdr:to>
    <xdr:cxnSp macro="">
      <xdr:nvCxnSpPr>
        <xdr:cNvPr id="184" name="直線コネクタ 183"/>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130827</xdr:rowOff>
    </xdr:from>
    <xdr:ext cx="762000" cy="259045"/>
    <xdr:sp macro="" textlink="">
      <xdr:nvSpPr>
        <xdr:cNvPr id="185" name="扶助費最大値テキスト"/>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44450</xdr:rowOff>
    </xdr:from>
    <xdr:to>
      <xdr:col>24</xdr:col>
      <xdr:colOff>114300</xdr:colOff>
      <xdr:row>53</xdr:row>
      <xdr:rowOff>44450</xdr:rowOff>
    </xdr:to>
    <xdr:cxnSp macro="">
      <xdr:nvCxnSpPr>
        <xdr:cNvPr id="186" name="直線コネクタ 185"/>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69850</xdr:rowOff>
    </xdr:from>
    <xdr:to>
      <xdr:col>24</xdr:col>
      <xdr:colOff>25400</xdr:colOff>
      <xdr:row>53</xdr:row>
      <xdr:rowOff>82550</xdr:rowOff>
    </xdr:to>
    <xdr:cxnSp macro="">
      <xdr:nvCxnSpPr>
        <xdr:cNvPr id="187" name="直線コネクタ 186"/>
        <xdr:cNvCxnSpPr/>
      </xdr:nvCxnSpPr>
      <xdr:spPr>
        <a:xfrm>
          <a:off x="3987800" y="91567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88" name="扶助費平均値テキスト"/>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189" name="フローチャート: 判断 188"/>
        <xdr:cNvSpPr/>
      </xdr:nvSpPr>
      <xdr:spPr>
        <a:xfrm>
          <a:off x="47752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69850</xdr:rowOff>
    </xdr:from>
    <xdr:to>
      <xdr:col>19</xdr:col>
      <xdr:colOff>187325</xdr:colOff>
      <xdr:row>53</xdr:row>
      <xdr:rowOff>69850</xdr:rowOff>
    </xdr:to>
    <xdr:cxnSp macro="">
      <xdr:nvCxnSpPr>
        <xdr:cNvPr id="190" name="直線コネクタ 189"/>
        <xdr:cNvCxnSpPr/>
      </xdr:nvCxnSpPr>
      <xdr:spPr>
        <a:xfrm>
          <a:off x="3098800" y="9156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127000</xdr:rowOff>
    </xdr:from>
    <xdr:to>
      <xdr:col>20</xdr:col>
      <xdr:colOff>38100</xdr:colOff>
      <xdr:row>55</xdr:row>
      <xdr:rowOff>57150</xdr:rowOff>
    </xdr:to>
    <xdr:sp macro="" textlink="">
      <xdr:nvSpPr>
        <xdr:cNvPr id="191" name="フローチャート: 判断 190"/>
        <xdr:cNvSpPr/>
      </xdr:nvSpPr>
      <xdr:spPr>
        <a:xfrm>
          <a:off x="3937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41927</xdr:rowOff>
    </xdr:from>
    <xdr:ext cx="736600" cy="259045"/>
    <xdr:sp macro="" textlink="">
      <xdr:nvSpPr>
        <xdr:cNvPr id="192" name="テキスト ボックス 191"/>
        <xdr:cNvSpPr txBox="1"/>
      </xdr:nvSpPr>
      <xdr:spPr>
        <a:xfrm>
          <a:off x="3606800" y="9471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69850</xdr:rowOff>
    </xdr:from>
    <xdr:to>
      <xdr:col>15</xdr:col>
      <xdr:colOff>98425</xdr:colOff>
      <xdr:row>53</xdr:row>
      <xdr:rowOff>69850</xdr:rowOff>
    </xdr:to>
    <xdr:cxnSp macro="">
      <xdr:nvCxnSpPr>
        <xdr:cNvPr id="193" name="直線コネクタ 192"/>
        <xdr:cNvCxnSpPr/>
      </xdr:nvCxnSpPr>
      <xdr:spPr>
        <a:xfrm>
          <a:off x="2209800" y="9156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165100</xdr:rowOff>
    </xdr:from>
    <xdr:to>
      <xdr:col>15</xdr:col>
      <xdr:colOff>149225</xdr:colOff>
      <xdr:row>55</xdr:row>
      <xdr:rowOff>95250</xdr:rowOff>
    </xdr:to>
    <xdr:sp macro="" textlink="">
      <xdr:nvSpPr>
        <xdr:cNvPr id="194" name="フローチャート: 判断 193"/>
        <xdr:cNvSpPr/>
      </xdr:nvSpPr>
      <xdr:spPr>
        <a:xfrm>
          <a:off x="3048000" y="942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80027</xdr:rowOff>
    </xdr:from>
    <xdr:ext cx="762000" cy="259045"/>
    <xdr:sp macro="" textlink="">
      <xdr:nvSpPr>
        <xdr:cNvPr id="195" name="テキスト ボックス 194"/>
        <xdr:cNvSpPr txBox="1"/>
      </xdr:nvSpPr>
      <xdr:spPr>
        <a:xfrm>
          <a:off x="2717800" y="950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44450</xdr:rowOff>
    </xdr:from>
    <xdr:to>
      <xdr:col>11</xdr:col>
      <xdr:colOff>9525</xdr:colOff>
      <xdr:row>53</xdr:row>
      <xdr:rowOff>69850</xdr:rowOff>
    </xdr:to>
    <xdr:cxnSp macro="">
      <xdr:nvCxnSpPr>
        <xdr:cNvPr id="196" name="直線コネクタ 195"/>
        <xdr:cNvCxnSpPr/>
      </xdr:nvCxnSpPr>
      <xdr:spPr>
        <a:xfrm>
          <a:off x="1320800" y="91313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6350</xdr:rowOff>
    </xdr:from>
    <xdr:to>
      <xdr:col>11</xdr:col>
      <xdr:colOff>60325</xdr:colOff>
      <xdr:row>55</xdr:row>
      <xdr:rowOff>107950</xdr:rowOff>
    </xdr:to>
    <xdr:sp macro="" textlink="">
      <xdr:nvSpPr>
        <xdr:cNvPr id="197" name="フローチャート: 判断 196"/>
        <xdr:cNvSpPr/>
      </xdr:nvSpPr>
      <xdr:spPr>
        <a:xfrm>
          <a:off x="2159000" y="943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92727</xdr:rowOff>
    </xdr:from>
    <xdr:ext cx="762000" cy="259045"/>
    <xdr:sp macro="" textlink="">
      <xdr:nvSpPr>
        <xdr:cNvPr id="198" name="テキスト ボックス 197"/>
        <xdr:cNvSpPr txBox="1"/>
      </xdr:nvSpPr>
      <xdr:spPr>
        <a:xfrm>
          <a:off x="1828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165100</xdr:rowOff>
    </xdr:from>
    <xdr:to>
      <xdr:col>6</xdr:col>
      <xdr:colOff>171450</xdr:colOff>
      <xdr:row>55</xdr:row>
      <xdr:rowOff>95250</xdr:rowOff>
    </xdr:to>
    <xdr:sp macro="" textlink="">
      <xdr:nvSpPr>
        <xdr:cNvPr id="199" name="フローチャート: 判断 198"/>
        <xdr:cNvSpPr/>
      </xdr:nvSpPr>
      <xdr:spPr>
        <a:xfrm>
          <a:off x="1270000" y="942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80027</xdr:rowOff>
    </xdr:from>
    <xdr:ext cx="762000" cy="259045"/>
    <xdr:sp macro="" textlink="">
      <xdr:nvSpPr>
        <xdr:cNvPr id="200" name="テキスト ボックス 199"/>
        <xdr:cNvSpPr txBox="1"/>
      </xdr:nvSpPr>
      <xdr:spPr>
        <a:xfrm>
          <a:off x="939800" y="950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31750</xdr:rowOff>
    </xdr:from>
    <xdr:to>
      <xdr:col>24</xdr:col>
      <xdr:colOff>76200</xdr:colOff>
      <xdr:row>53</xdr:row>
      <xdr:rowOff>133350</xdr:rowOff>
    </xdr:to>
    <xdr:sp macro="" textlink="">
      <xdr:nvSpPr>
        <xdr:cNvPr id="206" name="楕円 205"/>
        <xdr:cNvSpPr/>
      </xdr:nvSpPr>
      <xdr:spPr>
        <a:xfrm>
          <a:off x="4775200" y="911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111777</xdr:rowOff>
    </xdr:from>
    <xdr:ext cx="762000" cy="259045"/>
    <xdr:sp macro="" textlink="">
      <xdr:nvSpPr>
        <xdr:cNvPr id="207" name="扶助費該当値テキスト"/>
        <xdr:cNvSpPr txBox="1"/>
      </xdr:nvSpPr>
      <xdr:spPr>
        <a:xfrm>
          <a:off x="49149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19050</xdr:rowOff>
    </xdr:from>
    <xdr:to>
      <xdr:col>20</xdr:col>
      <xdr:colOff>38100</xdr:colOff>
      <xdr:row>53</xdr:row>
      <xdr:rowOff>120650</xdr:rowOff>
    </xdr:to>
    <xdr:sp macro="" textlink="">
      <xdr:nvSpPr>
        <xdr:cNvPr id="208" name="楕円 207"/>
        <xdr:cNvSpPr/>
      </xdr:nvSpPr>
      <xdr:spPr>
        <a:xfrm>
          <a:off x="3937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130827</xdr:rowOff>
    </xdr:from>
    <xdr:ext cx="736600" cy="259045"/>
    <xdr:sp macro="" textlink="">
      <xdr:nvSpPr>
        <xdr:cNvPr id="209" name="テキスト ボックス 208"/>
        <xdr:cNvSpPr txBox="1"/>
      </xdr:nvSpPr>
      <xdr:spPr>
        <a:xfrm>
          <a:off x="3606800" y="887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19050</xdr:rowOff>
    </xdr:from>
    <xdr:to>
      <xdr:col>15</xdr:col>
      <xdr:colOff>149225</xdr:colOff>
      <xdr:row>53</xdr:row>
      <xdr:rowOff>120650</xdr:rowOff>
    </xdr:to>
    <xdr:sp macro="" textlink="">
      <xdr:nvSpPr>
        <xdr:cNvPr id="210" name="楕円 209"/>
        <xdr:cNvSpPr/>
      </xdr:nvSpPr>
      <xdr:spPr>
        <a:xfrm>
          <a:off x="3048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130827</xdr:rowOff>
    </xdr:from>
    <xdr:ext cx="762000" cy="259045"/>
    <xdr:sp macro="" textlink="">
      <xdr:nvSpPr>
        <xdr:cNvPr id="211" name="テキスト ボックス 210"/>
        <xdr:cNvSpPr txBox="1"/>
      </xdr:nvSpPr>
      <xdr:spPr>
        <a:xfrm>
          <a:off x="2717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19050</xdr:rowOff>
    </xdr:from>
    <xdr:to>
      <xdr:col>11</xdr:col>
      <xdr:colOff>60325</xdr:colOff>
      <xdr:row>53</xdr:row>
      <xdr:rowOff>120650</xdr:rowOff>
    </xdr:to>
    <xdr:sp macro="" textlink="">
      <xdr:nvSpPr>
        <xdr:cNvPr id="212" name="楕円 211"/>
        <xdr:cNvSpPr/>
      </xdr:nvSpPr>
      <xdr:spPr>
        <a:xfrm>
          <a:off x="2159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130827</xdr:rowOff>
    </xdr:from>
    <xdr:ext cx="762000" cy="259045"/>
    <xdr:sp macro="" textlink="">
      <xdr:nvSpPr>
        <xdr:cNvPr id="213" name="テキスト ボックス 212"/>
        <xdr:cNvSpPr txBox="1"/>
      </xdr:nvSpPr>
      <xdr:spPr>
        <a:xfrm>
          <a:off x="1828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165100</xdr:rowOff>
    </xdr:from>
    <xdr:to>
      <xdr:col>6</xdr:col>
      <xdr:colOff>171450</xdr:colOff>
      <xdr:row>53</xdr:row>
      <xdr:rowOff>95250</xdr:rowOff>
    </xdr:to>
    <xdr:sp macro="" textlink="">
      <xdr:nvSpPr>
        <xdr:cNvPr id="214" name="楕円 213"/>
        <xdr:cNvSpPr/>
      </xdr:nvSpPr>
      <xdr:spPr>
        <a:xfrm>
          <a:off x="1270000" y="908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105427</xdr:rowOff>
    </xdr:from>
    <xdr:ext cx="762000" cy="259045"/>
    <xdr:sp macro="" textlink="">
      <xdr:nvSpPr>
        <xdr:cNvPr id="215" name="テキスト ボックス 214"/>
        <xdr:cNvSpPr txBox="1"/>
      </xdr:nvSpPr>
      <xdr:spPr>
        <a:xfrm>
          <a:off x="9398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ysClr val="windowText" lastClr="000000"/>
              </a:solidFill>
              <a:effectLst/>
              <a:latin typeface="+mn-lt"/>
              <a:ea typeface="+mn-ea"/>
              <a:cs typeface="+mn-cs"/>
            </a:rPr>
            <a:t>　その他の経常経費の内訳は、大半が他会計への繰出金</a:t>
          </a:r>
          <a:r>
            <a:rPr lang="ja-JP" altLang="ja-JP" sz="1300">
              <a:solidFill>
                <a:sysClr val="windowText" lastClr="000000"/>
              </a:solidFill>
              <a:effectLst/>
              <a:latin typeface="+mn-lt"/>
              <a:ea typeface="+mn-ea"/>
              <a:cs typeface="+mn-cs"/>
            </a:rPr>
            <a:t>であるが、</a:t>
          </a:r>
          <a:r>
            <a:rPr kumimoji="1" lang="ja-JP" altLang="ja-JP" sz="1300">
              <a:solidFill>
                <a:sysClr val="windowText" lastClr="000000"/>
              </a:solidFill>
              <a:effectLst/>
              <a:latin typeface="+mn-lt"/>
              <a:ea typeface="+mn-ea"/>
              <a:cs typeface="+mn-cs"/>
            </a:rPr>
            <a:t>特別会計での大型事業を行っていないため、類似団体平均を大きく下回っている。</a:t>
          </a:r>
          <a:endParaRPr lang="ja-JP" altLang="ja-JP" sz="1300">
            <a:solidFill>
              <a:sysClr val="windowText" lastClr="000000"/>
            </a:solidFill>
            <a:effectLst/>
          </a:endParaRPr>
        </a:p>
      </xdr:txBody>
    </xdr:sp>
    <xdr:clientData/>
  </xdr:twoCellAnchor>
  <xdr:oneCellAnchor>
    <xdr:from>
      <xdr:col>62</xdr:col>
      <xdr:colOff>6350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120142</xdr:rowOff>
    </xdr:from>
    <xdr:to>
      <xdr:col>82</xdr:col>
      <xdr:colOff>107950</xdr:colOff>
      <xdr:row>60</xdr:row>
      <xdr:rowOff>122428</xdr:rowOff>
    </xdr:to>
    <xdr:cxnSp macro="">
      <xdr:nvCxnSpPr>
        <xdr:cNvPr id="240" name="直線コネクタ 239"/>
        <xdr:cNvCxnSpPr/>
      </xdr:nvCxnSpPr>
      <xdr:spPr>
        <a:xfrm flipV="1">
          <a:off x="16510000" y="9206992"/>
          <a:ext cx="0" cy="1202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94505</xdr:rowOff>
    </xdr:from>
    <xdr:ext cx="762000" cy="259045"/>
    <xdr:sp macro="" textlink="">
      <xdr:nvSpPr>
        <xdr:cNvPr id="241" name="その他最小値テキスト"/>
        <xdr:cNvSpPr txBox="1"/>
      </xdr:nvSpPr>
      <xdr:spPr>
        <a:xfrm>
          <a:off x="16598900" y="1038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122428</xdr:rowOff>
    </xdr:from>
    <xdr:to>
      <xdr:col>82</xdr:col>
      <xdr:colOff>196850</xdr:colOff>
      <xdr:row>60</xdr:row>
      <xdr:rowOff>122428</xdr:rowOff>
    </xdr:to>
    <xdr:cxnSp macro="">
      <xdr:nvCxnSpPr>
        <xdr:cNvPr id="242" name="直線コネクタ 241"/>
        <xdr:cNvCxnSpPr/>
      </xdr:nvCxnSpPr>
      <xdr:spPr>
        <a:xfrm>
          <a:off x="16421100" y="10409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35069</xdr:rowOff>
    </xdr:from>
    <xdr:ext cx="762000" cy="259045"/>
    <xdr:sp macro="" textlink="">
      <xdr:nvSpPr>
        <xdr:cNvPr id="243" name="その他最大値テキスト"/>
        <xdr:cNvSpPr txBox="1"/>
      </xdr:nvSpPr>
      <xdr:spPr>
        <a:xfrm>
          <a:off x="16598900" y="895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120142</xdr:rowOff>
    </xdr:from>
    <xdr:to>
      <xdr:col>82</xdr:col>
      <xdr:colOff>196850</xdr:colOff>
      <xdr:row>53</xdr:row>
      <xdr:rowOff>120142</xdr:rowOff>
    </xdr:to>
    <xdr:cxnSp macro="">
      <xdr:nvCxnSpPr>
        <xdr:cNvPr id="244" name="直線コネクタ 243"/>
        <xdr:cNvCxnSpPr/>
      </xdr:nvCxnSpPr>
      <xdr:spPr>
        <a:xfrm>
          <a:off x="16421100" y="920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49276</xdr:rowOff>
    </xdr:from>
    <xdr:to>
      <xdr:col>82</xdr:col>
      <xdr:colOff>107950</xdr:colOff>
      <xdr:row>54</xdr:row>
      <xdr:rowOff>67564</xdr:rowOff>
    </xdr:to>
    <xdr:cxnSp macro="">
      <xdr:nvCxnSpPr>
        <xdr:cNvPr id="245" name="直線コネクタ 244"/>
        <xdr:cNvCxnSpPr/>
      </xdr:nvCxnSpPr>
      <xdr:spPr>
        <a:xfrm>
          <a:off x="15671800" y="930757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169435</xdr:rowOff>
    </xdr:from>
    <xdr:ext cx="762000" cy="259045"/>
    <xdr:sp macro="" textlink="">
      <xdr:nvSpPr>
        <xdr:cNvPr id="246" name="その他平均値テキスト"/>
        <xdr:cNvSpPr txBox="1"/>
      </xdr:nvSpPr>
      <xdr:spPr>
        <a:xfrm>
          <a:off x="16598900" y="9599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25908</xdr:rowOff>
    </xdr:from>
    <xdr:to>
      <xdr:col>82</xdr:col>
      <xdr:colOff>158750</xdr:colOff>
      <xdr:row>56</xdr:row>
      <xdr:rowOff>127508</xdr:rowOff>
    </xdr:to>
    <xdr:sp macro="" textlink="">
      <xdr:nvSpPr>
        <xdr:cNvPr id="247" name="フローチャート: 判断 246"/>
        <xdr:cNvSpPr/>
      </xdr:nvSpPr>
      <xdr:spPr>
        <a:xfrm>
          <a:off x="164592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49276</xdr:rowOff>
    </xdr:from>
    <xdr:to>
      <xdr:col>78</xdr:col>
      <xdr:colOff>69850</xdr:colOff>
      <xdr:row>54</xdr:row>
      <xdr:rowOff>62992</xdr:rowOff>
    </xdr:to>
    <xdr:cxnSp macro="">
      <xdr:nvCxnSpPr>
        <xdr:cNvPr id="248" name="直線コネクタ 247"/>
        <xdr:cNvCxnSpPr/>
      </xdr:nvCxnSpPr>
      <xdr:spPr>
        <a:xfrm flipV="1">
          <a:off x="14782800" y="93075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7620</xdr:rowOff>
    </xdr:from>
    <xdr:to>
      <xdr:col>78</xdr:col>
      <xdr:colOff>120650</xdr:colOff>
      <xdr:row>56</xdr:row>
      <xdr:rowOff>109220</xdr:rowOff>
    </xdr:to>
    <xdr:sp macro="" textlink="">
      <xdr:nvSpPr>
        <xdr:cNvPr id="249" name="フローチャート: 判断 248"/>
        <xdr:cNvSpPr/>
      </xdr:nvSpPr>
      <xdr:spPr>
        <a:xfrm>
          <a:off x="15621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93997</xdr:rowOff>
    </xdr:from>
    <xdr:ext cx="736600" cy="259045"/>
    <xdr:sp macro="" textlink="">
      <xdr:nvSpPr>
        <xdr:cNvPr id="250" name="テキスト ボックス 249"/>
        <xdr:cNvSpPr txBox="1"/>
      </xdr:nvSpPr>
      <xdr:spPr>
        <a:xfrm>
          <a:off x="15290800" y="9695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62992</xdr:rowOff>
    </xdr:from>
    <xdr:to>
      <xdr:col>73</xdr:col>
      <xdr:colOff>180975</xdr:colOff>
      <xdr:row>55</xdr:row>
      <xdr:rowOff>1270</xdr:rowOff>
    </xdr:to>
    <xdr:cxnSp macro="">
      <xdr:nvCxnSpPr>
        <xdr:cNvPr id="251" name="直線コネクタ 250"/>
        <xdr:cNvCxnSpPr/>
      </xdr:nvCxnSpPr>
      <xdr:spPr>
        <a:xfrm flipV="1">
          <a:off x="13893800" y="9321292"/>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108204</xdr:rowOff>
    </xdr:from>
    <xdr:to>
      <xdr:col>74</xdr:col>
      <xdr:colOff>31750</xdr:colOff>
      <xdr:row>57</xdr:row>
      <xdr:rowOff>38354</xdr:rowOff>
    </xdr:to>
    <xdr:sp macro="" textlink="">
      <xdr:nvSpPr>
        <xdr:cNvPr id="252" name="フローチャート: 判断 251"/>
        <xdr:cNvSpPr/>
      </xdr:nvSpPr>
      <xdr:spPr>
        <a:xfrm>
          <a:off x="147320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23131</xdr:rowOff>
    </xdr:from>
    <xdr:ext cx="762000" cy="259045"/>
    <xdr:sp macro="" textlink="">
      <xdr:nvSpPr>
        <xdr:cNvPr id="253" name="テキスト ボックス 252"/>
        <xdr:cNvSpPr txBox="1"/>
      </xdr:nvSpPr>
      <xdr:spPr>
        <a:xfrm>
          <a:off x="14401800" y="9795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170434</xdr:rowOff>
    </xdr:from>
    <xdr:to>
      <xdr:col>69</xdr:col>
      <xdr:colOff>92075</xdr:colOff>
      <xdr:row>55</xdr:row>
      <xdr:rowOff>1270</xdr:rowOff>
    </xdr:to>
    <xdr:cxnSp macro="">
      <xdr:nvCxnSpPr>
        <xdr:cNvPr id="254" name="直線コネクタ 253"/>
        <xdr:cNvCxnSpPr/>
      </xdr:nvCxnSpPr>
      <xdr:spPr>
        <a:xfrm>
          <a:off x="13004800" y="9257284"/>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99060</xdr:rowOff>
    </xdr:from>
    <xdr:to>
      <xdr:col>69</xdr:col>
      <xdr:colOff>142875</xdr:colOff>
      <xdr:row>57</xdr:row>
      <xdr:rowOff>29210</xdr:rowOff>
    </xdr:to>
    <xdr:sp macro="" textlink="">
      <xdr:nvSpPr>
        <xdr:cNvPr id="255" name="フローチャート: 判断 254"/>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13987</xdr:rowOff>
    </xdr:from>
    <xdr:ext cx="762000" cy="259045"/>
    <xdr:sp macro="" textlink="">
      <xdr:nvSpPr>
        <xdr:cNvPr id="256" name="テキスト ボックス 255"/>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48768</xdr:rowOff>
    </xdr:from>
    <xdr:to>
      <xdr:col>65</xdr:col>
      <xdr:colOff>53975</xdr:colOff>
      <xdr:row>56</xdr:row>
      <xdr:rowOff>150368</xdr:rowOff>
    </xdr:to>
    <xdr:sp macro="" textlink="">
      <xdr:nvSpPr>
        <xdr:cNvPr id="257" name="フローチャート: 判断 256"/>
        <xdr:cNvSpPr/>
      </xdr:nvSpPr>
      <xdr:spPr>
        <a:xfrm>
          <a:off x="12954000" y="964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135145</xdr:rowOff>
    </xdr:from>
    <xdr:ext cx="762000" cy="259045"/>
    <xdr:sp macro="" textlink="">
      <xdr:nvSpPr>
        <xdr:cNvPr id="258" name="テキスト ボックス 257"/>
        <xdr:cNvSpPr txBox="1"/>
      </xdr:nvSpPr>
      <xdr:spPr>
        <a:xfrm>
          <a:off x="12623800" y="9736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16764</xdr:rowOff>
    </xdr:from>
    <xdr:to>
      <xdr:col>82</xdr:col>
      <xdr:colOff>158750</xdr:colOff>
      <xdr:row>54</xdr:row>
      <xdr:rowOff>118364</xdr:rowOff>
    </xdr:to>
    <xdr:sp macro="" textlink="">
      <xdr:nvSpPr>
        <xdr:cNvPr id="264" name="楕円 263"/>
        <xdr:cNvSpPr/>
      </xdr:nvSpPr>
      <xdr:spPr>
        <a:xfrm>
          <a:off x="16459200" y="9275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96791</xdr:rowOff>
    </xdr:from>
    <xdr:ext cx="762000" cy="259045"/>
    <xdr:sp macro="" textlink="">
      <xdr:nvSpPr>
        <xdr:cNvPr id="265" name="その他該当値テキスト"/>
        <xdr:cNvSpPr txBox="1"/>
      </xdr:nvSpPr>
      <xdr:spPr>
        <a:xfrm>
          <a:off x="16598900" y="9183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169926</xdr:rowOff>
    </xdr:from>
    <xdr:to>
      <xdr:col>78</xdr:col>
      <xdr:colOff>120650</xdr:colOff>
      <xdr:row>54</xdr:row>
      <xdr:rowOff>100076</xdr:rowOff>
    </xdr:to>
    <xdr:sp macro="" textlink="">
      <xdr:nvSpPr>
        <xdr:cNvPr id="266" name="楕円 265"/>
        <xdr:cNvSpPr/>
      </xdr:nvSpPr>
      <xdr:spPr>
        <a:xfrm>
          <a:off x="15621000" y="9256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110253</xdr:rowOff>
    </xdr:from>
    <xdr:ext cx="736600" cy="259045"/>
    <xdr:sp macro="" textlink="">
      <xdr:nvSpPr>
        <xdr:cNvPr id="267" name="テキスト ボックス 266"/>
        <xdr:cNvSpPr txBox="1"/>
      </xdr:nvSpPr>
      <xdr:spPr>
        <a:xfrm>
          <a:off x="15290800" y="9025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12192</xdr:rowOff>
    </xdr:from>
    <xdr:to>
      <xdr:col>74</xdr:col>
      <xdr:colOff>31750</xdr:colOff>
      <xdr:row>54</xdr:row>
      <xdr:rowOff>113792</xdr:rowOff>
    </xdr:to>
    <xdr:sp macro="" textlink="">
      <xdr:nvSpPr>
        <xdr:cNvPr id="268" name="楕円 267"/>
        <xdr:cNvSpPr/>
      </xdr:nvSpPr>
      <xdr:spPr>
        <a:xfrm>
          <a:off x="14732000" y="9270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123969</xdr:rowOff>
    </xdr:from>
    <xdr:ext cx="762000" cy="259045"/>
    <xdr:sp macro="" textlink="">
      <xdr:nvSpPr>
        <xdr:cNvPr id="269" name="テキスト ボックス 268"/>
        <xdr:cNvSpPr txBox="1"/>
      </xdr:nvSpPr>
      <xdr:spPr>
        <a:xfrm>
          <a:off x="14401800" y="903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121920</xdr:rowOff>
    </xdr:from>
    <xdr:to>
      <xdr:col>69</xdr:col>
      <xdr:colOff>142875</xdr:colOff>
      <xdr:row>55</xdr:row>
      <xdr:rowOff>52070</xdr:rowOff>
    </xdr:to>
    <xdr:sp macro="" textlink="">
      <xdr:nvSpPr>
        <xdr:cNvPr id="270" name="楕円 269"/>
        <xdr:cNvSpPr/>
      </xdr:nvSpPr>
      <xdr:spPr>
        <a:xfrm>
          <a:off x="13843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62247</xdr:rowOff>
    </xdr:from>
    <xdr:ext cx="762000" cy="259045"/>
    <xdr:sp macro="" textlink="">
      <xdr:nvSpPr>
        <xdr:cNvPr id="271" name="テキスト ボックス 270"/>
        <xdr:cNvSpPr txBox="1"/>
      </xdr:nvSpPr>
      <xdr:spPr>
        <a:xfrm>
          <a:off x="13512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119634</xdr:rowOff>
    </xdr:from>
    <xdr:to>
      <xdr:col>65</xdr:col>
      <xdr:colOff>53975</xdr:colOff>
      <xdr:row>54</xdr:row>
      <xdr:rowOff>49784</xdr:rowOff>
    </xdr:to>
    <xdr:sp macro="" textlink="">
      <xdr:nvSpPr>
        <xdr:cNvPr id="272" name="楕円 271"/>
        <xdr:cNvSpPr/>
      </xdr:nvSpPr>
      <xdr:spPr>
        <a:xfrm>
          <a:off x="12954000" y="9206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59961</xdr:rowOff>
    </xdr:from>
    <xdr:ext cx="762000" cy="259045"/>
    <xdr:sp macro="" textlink="">
      <xdr:nvSpPr>
        <xdr:cNvPr id="273" name="テキスト ボックス 272"/>
        <xdr:cNvSpPr txBox="1"/>
      </xdr:nvSpPr>
      <xdr:spPr>
        <a:xfrm>
          <a:off x="12623800" y="897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mn-lt"/>
              <a:ea typeface="+mn-ea"/>
              <a:cs typeface="+mn-cs"/>
            </a:rPr>
            <a:t>　村の基幹産業（柚子・林業）に関する補助事業を多く行っているため、類似団体平均を大きく上回っている。</a:t>
          </a:r>
          <a:endParaRPr lang="ja-JP" altLang="ja-JP" sz="1300">
            <a:solidFill>
              <a:sysClr val="windowText" lastClr="000000"/>
            </a:solidFill>
            <a:effectLst/>
          </a:endParaRPr>
        </a:p>
        <a:p>
          <a:r>
            <a:rPr kumimoji="1" lang="ja-JP" altLang="ja-JP" sz="1300">
              <a:solidFill>
                <a:sysClr val="windowText" lastClr="000000"/>
              </a:solidFill>
              <a:effectLst/>
              <a:latin typeface="+mn-lt"/>
              <a:ea typeface="+mn-ea"/>
              <a:cs typeface="+mn-cs"/>
            </a:rPr>
            <a:t>　柚子・林業等の産業については村の貴重な雇用の場にもなっており、補助事業の廃止を行うことは難しいが、補助事業等の活用により村財源の縮減に努めていく。</a:t>
          </a:r>
          <a:endParaRPr lang="ja-JP" altLang="ja-JP" sz="1300">
            <a:solidFill>
              <a:sysClr val="windowText" lastClr="000000"/>
            </a:solidFill>
            <a:effectLst/>
          </a:endParaRPr>
        </a:p>
      </xdr:txBody>
    </xdr:sp>
    <xdr:clientData/>
  </xdr:twoCellAnchor>
  <xdr:oneCellAnchor>
    <xdr:from>
      <xdr:col>62</xdr:col>
      <xdr:colOff>6350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xdr:rowOff>
    </xdr:from>
    <xdr:to>
      <xdr:col>82</xdr:col>
      <xdr:colOff>107950</xdr:colOff>
      <xdr:row>41</xdr:row>
      <xdr:rowOff>60706</xdr:rowOff>
    </xdr:to>
    <xdr:cxnSp macro="">
      <xdr:nvCxnSpPr>
        <xdr:cNvPr id="298" name="直線コネクタ 297"/>
        <xdr:cNvCxnSpPr/>
      </xdr:nvCxnSpPr>
      <xdr:spPr>
        <a:xfrm flipV="1">
          <a:off x="16510000" y="5832856"/>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32783</xdr:rowOff>
    </xdr:from>
    <xdr:ext cx="762000" cy="259045"/>
    <xdr:sp macro="" textlink="">
      <xdr:nvSpPr>
        <xdr:cNvPr id="299" name="補助費等最小値テキスト"/>
        <xdr:cNvSpPr txBox="1"/>
      </xdr:nvSpPr>
      <xdr:spPr>
        <a:xfrm>
          <a:off x="16598900" y="706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60706</xdr:rowOff>
    </xdr:from>
    <xdr:to>
      <xdr:col>82</xdr:col>
      <xdr:colOff>196850</xdr:colOff>
      <xdr:row>41</xdr:row>
      <xdr:rowOff>60706</xdr:rowOff>
    </xdr:to>
    <xdr:cxnSp macro="">
      <xdr:nvCxnSpPr>
        <xdr:cNvPr id="300" name="直線コネクタ 299"/>
        <xdr:cNvCxnSpPr/>
      </xdr:nvCxnSpPr>
      <xdr:spPr>
        <a:xfrm>
          <a:off x="16421100" y="7090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89933</xdr:rowOff>
    </xdr:from>
    <xdr:ext cx="762000" cy="259045"/>
    <xdr:sp macro="" textlink="">
      <xdr:nvSpPr>
        <xdr:cNvPr id="301" name="補助費等最大値テキスト"/>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xdr:rowOff>
    </xdr:from>
    <xdr:to>
      <xdr:col>82</xdr:col>
      <xdr:colOff>196850</xdr:colOff>
      <xdr:row>34</xdr:row>
      <xdr:rowOff>3556</xdr:rowOff>
    </xdr:to>
    <xdr:cxnSp macro="">
      <xdr:nvCxnSpPr>
        <xdr:cNvPr id="302" name="直線コネクタ 301"/>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30988</xdr:rowOff>
    </xdr:from>
    <xdr:to>
      <xdr:col>82</xdr:col>
      <xdr:colOff>107950</xdr:colOff>
      <xdr:row>38</xdr:row>
      <xdr:rowOff>58420</xdr:rowOff>
    </xdr:to>
    <xdr:cxnSp macro="">
      <xdr:nvCxnSpPr>
        <xdr:cNvPr id="303" name="直線コネクタ 302"/>
        <xdr:cNvCxnSpPr/>
      </xdr:nvCxnSpPr>
      <xdr:spPr>
        <a:xfrm>
          <a:off x="15671800" y="654608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88155</xdr:rowOff>
    </xdr:from>
    <xdr:ext cx="762000" cy="259045"/>
    <xdr:sp macro="" textlink="">
      <xdr:nvSpPr>
        <xdr:cNvPr id="304" name="補助費等平均値テキスト"/>
        <xdr:cNvSpPr txBox="1"/>
      </xdr:nvSpPr>
      <xdr:spPr>
        <a:xfrm>
          <a:off x="16598900" y="6088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71628</xdr:rowOff>
    </xdr:from>
    <xdr:to>
      <xdr:col>82</xdr:col>
      <xdr:colOff>158750</xdr:colOff>
      <xdr:row>37</xdr:row>
      <xdr:rowOff>1778</xdr:rowOff>
    </xdr:to>
    <xdr:sp macro="" textlink="">
      <xdr:nvSpPr>
        <xdr:cNvPr id="305" name="フローチャート: 判断 304"/>
        <xdr:cNvSpPr/>
      </xdr:nvSpPr>
      <xdr:spPr>
        <a:xfrm>
          <a:off x="164592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30988</xdr:rowOff>
    </xdr:from>
    <xdr:to>
      <xdr:col>78</xdr:col>
      <xdr:colOff>69850</xdr:colOff>
      <xdr:row>38</xdr:row>
      <xdr:rowOff>40132</xdr:rowOff>
    </xdr:to>
    <xdr:cxnSp macro="">
      <xdr:nvCxnSpPr>
        <xdr:cNvPr id="306" name="直線コネクタ 305"/>
        <xdr:cNvCxnSpPr/>
      </xdr:nvCxnSpPr>
      <xdr:spPr>
        <a:xfrm flipV="1">
          <a:off x="14782800" y="654608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7" name="フローチャート: 判断 306"/>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169689</xdr:rowOff>
    </xdr:from>
    <xdr:ext cx="736600" cy="259045"/>
    <xdr:sp macro="" textlink="">
      <xdr:nvSpPr>
        <xdr:cNvPr id="308" name="テキスト ボックス 307"/>
        <xdr:cNvSpPr txBox="1"/>
      </xdr:nvSpPr>
      <xdr:spPr>
        <a:xfrm>
          <a:off x="15290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161290</xdr:rowOff>
    </xdr:from>
    <xdr:to>
      <xdr:col>73</xdr:col>
      <xdr:colOff>180975</xdr:colOff>
      <xdr:row>38</xdr:row>
      <xdr:rowOff>40132</xdr:rowOff>
    </xdr:to>
    <xdr:cxnSp macro="">
      <xdr:nvCxnSpPr>
        <xdr:cNvPr id="309" name="直線コネクタ 308"/>
        <xdr:cNvCxnSpPr/>
      </xdr:nvCxnSpPr>
      <xdr:spPr>
        <a:xfrm>
          <a:off x="13893800" y="650494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62484</xdr:rowOff>
    </xdr:from>
    <xdr:to>
      <xdr:col>74</xdr:col>
      <xdr:colOff>31750</xdr:colOff>
      <xdr:row>36</xdr:row>
      <xdr:rowOff>164084</xdr:rowOff>
    </xdr:to>
    <xdr:sp macro="" textlink="">
      <xdr:nvSpPr>
        <xdr:cNvPr id="310" name="フローチャート: 判断 309"/>
        <xdr:cNvSpPr/>
      </xdr:nvSpPr>
      <xdr:spPr>
        <a:xfrm>
          <a:off x="14732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2811</xdr:rowOff>
    </xdr:from>
    <xdr:ext cx="762000" cy="259045"/>
    <xdr:sp macro="" textlink="">
      <xdr:nvSpPr>
        <xdr:cNvPr id="311" name="テキスト ボックス 310"/>
        <xdr:cNvSpPr txBox="1"/>
      </xdr:nvSpPr>
      <xdr:spPr>
        <a:xfrm>
          <a:off x="14401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138430</xdr:rowOff>
    </xdr:from>
    <xdr:to>
      <xdr:col>69</xdr:col>
      <xdr:colOff>92075</xdr:colOff>
      <xdr:row>37</xdr:row>
      <xdr:rowOff>161290</xdr:rowOff>
    </xdr:to>
    <xdr:cxnSp macro="">
      <xdr:nvCxnSpPr>
        <xdr:cNvPr id="312" name="直線コネクタ 311"/>
        <xdr:cNvCxnSpPr/>
      </xdr:nvCxnSpPr>
      <xdr:spPr>
        <a:xfrm>
          <a:off x="13004800" y="64820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7620</xdr:rowOff>
    </xdr:from>
    <xdr:to>
      <xdr:col>69</xdr:col>
      <xdr:colOff>142875</xdr:colOff>
      <xdr:row>36</xdr:row>
      <xdr:rowOff>109220</xdr:rowOff>
    </xdr:to>
    <xdr:sp macro="" textlink="">
      <xdr:nvSpPr>
        <xdr:cNvPr id="313" name="フローチャート: 判断 312"/>
        <xdr:cNvSpPr/>
      </xdr:nvSpPr>
      <xdr:spPr>
        <a:xfrm>
          <a:off x="13843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119397</xdr:rowOff>
    </xdr:from>
    <xdr:ext cx="762000" cy="259045"/>
    <xdr:sp macro="" textlink="">
      <xdr:nvSpPr>
        <xdr:cNvPr id="314" name="テキスト ボックス 313"/>
        <xdr:cNvSpPr txBox="1"/>
      </xdr:nvSpPr>
      <xdr:spPr>
        <a:xfrm>
          <a:off x="13512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160782</xdr:rowOff>
    </xdr:from>
    <xdr:to>
      <xdr:col>65</xdr:col>
      <xdr:colOff>53975</xdr:colOff>
      <xdr:row>36</xdr:row>
      <xdr:rowOff>90932</xdr:rowOff>
    </xdr:to>
    <xdr:sp macro="" textlink="">
      <xdr:nvSpPr>
        <xdr:cNvPr id="315" name="フローチャート: 判断 314"/>
        <xdr:cNvSpPr/>
      </xdr:nvSpPr>
      <xdr:spPr>
        <a:xfrm>
          <a:off x="12954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101109</xdr:rowOff>
    </xdr:from>
    <xdr:ext cx="762000" cy="259045"/>
    <xdr:sp macro="" textlink="">
      <xdr:nvSpPr>
        <xdr:cNvPr id="316" name="テキスト ボックス 315"/>
        <xdr:cNvSpPr txBox="1"/>
      </xdr:nvSpPr>
      <xdr:spPr>
        <a:xfrm>
          <a:off x="12623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7620</xdr:rowOff>
    </xdr:from>
    <xdr:to>
      <xdr:col>82</xdr:col>
      <xdr:colOff>158750</xdr:colOff>
      <xdr:row>38</xdr:row>
      <xdr:rowOff>109220</xdr:rowOff>
    </xdr:to>
    <xdr:sp macro="" textlink="">
      <xdr:nvSpPr>
        <xdr:cNvPr id="322" name="楕円 321"/>
        <xdr:cNvSpPr/>
      </xdr:nvSpPr>
      <xdr:spPr>
        <a:xfrm>
          <a:off x="164592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151147</xdr:rowOff>
    </xdr:from>
    <xdr:ext cx="762000" cy="259045"/>
    <xdr:sp macro="" textlink="">
      <xdr:nvSpPr>
        <xdr:cNvPr id="323" name="補助費等該当値テキスト"/>
        <xdr:cNvSpPr txBox="1"/>
      </xdr:nvSpPr>
      <xdr:spPr>
        <a:xfrm>
          <a:off x="165989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151638</xdr:rowOff>
    </xdr:from>
    <xdr:to>
      <xdr:col>78</xdr:col>
      <xdr:colOff>120650</xdr:colOff>
      <xdr:row>38</xdr:row>
      <xdr:rowOff>81788</xdr:rowOff>
    </xdr:to>
    <xdr:sp macro="" textlink="">
      <xdr:nvSpPr>
        <xdr:cNvPr id="324" name="楕円 323"/>
        <xdr:cNvSpPr/>
      </xdr:nvSpPr>
      <xdr:spPr>
        <a:xfrm>
          <a:off x="15621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66565</xdr:rowOff>
    </xdr:from>
    <xdr:ext cx="736600" cy="259045"/>
    <xdr:sp macro="" textlink="">
      <xdr:nvSpPr>
        <xdr:cNvPr id="325" name="テキスト ボックス 324"/>
        <xdr:cNvSpPr txBox="1"/>
      </xdr:nvSpPr>
      <xdr:spPr>
        <a:xfrm>
          <a:off x="15290800" y="6581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160782</xdr:rowOff>
    </xdr:from>
    <xdr:to>
      <xdr:col>74</xdr:col>
      <xdr:colOff>31750</xdr:colOff>
      <xdr:row>38</xdr:row>
      <xdr:rowOff>90932</xdr:rowOff>
    </xdr:to>
    <xdr:sp macro="" textlink="">
      <xdr:nvSpPr>
        <xdr:cNvPr id="326" name="楕円 325"/>
        <xdr:cNvSpPr/>
      </xdr:nvSpPr>
      <xdr:spPr>
        <a:xfrm>
          <a:off x="147320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75709</xdr:rowOff>
    </xdr:from>
    <xdr:ext cx="762000" cy="259045"/>
    <xdr:sp macro="" textlink="">
      <xdr:nvSpPr>
        <xdr:cNvPr id="327" name="テキスト ボックス 326"/>
        <xdr:cNvSpPr txBox="1"/>
      </xdr:nvSpPr>
      <xdr:spPr>
        <a:xfrm>
          <a:off x="14401800" y="659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110490</xdr:rowOff>
    </xdr:from>
    <xdr:to>
      <xdr:col>69</xdr:col>
      <xdr:colOff>142875</xdr:colOff>
      <xdr:row>38</xdr:row>
      <xdr:rowOff>40640</xdr:rowOff>
    </xdr:to>
    <xdr:sp macro="" textlink="">
      <xdr:nvSpPr>
        <xdr:cNvPr id="328" name="楕円 327"/>
        <xdr:cNvSpPr/>
      </xdr:nvSpPr>
      <xdr:spPr>
        <a:xfrm>
          <a:off x="13843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25417</xdr:rowOff>
    </xdr:from>
    <xdr:ext cx="762000" cy="259045"/>
    <xdr:sp macro="" textlink="">
      <xdr:nvSpPr>
        <xdr:cNvPr id="329" name="テキスト ボックス 328"/>
        <xdr:cNvSpPr txBox="1"/>
      </xdr:nvSpPr>
      <xdr:spPr>
        <a:xfrm>
          <a:off x="13512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87630</xdr:rowOff>
    </xdr:from>
    <xdr:to>
      <xdr:col>65</xdr:col>
      <xdr:colOff>53975</xdr:colOff>
      <xdr:row>38</xdr:row>
      <xdr:rowOff>17780</xdr:rowOff>
    </xdr:to>
    <xdr:sp macro="" textlink="">
      <xdr:nvSpPr>
        <xdr:cNvPr id="330" name="楕円 329"/>
        <xdr:cNvSpPr/>
      </xdr:nvSpPr>
      <xdr:spPr>
        <a:xfrm>
          <a:off x="12954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2557</xdr:rowOff>
    </xdr:from>
    <xdr:ext cx="762000" cy="259045"/>
    <xdr:sp macro="" textlink="">
      <xdr:nvSpPr>
        <xdr:cNvPr id="331" name="テキスト ボックス 330"/>
        <xdr:cNvSpPr txBox="1"/>
      </xdr:nvSpPr>
      <xdr:spPr>
        <a:xfrm>
          <a:off x="12623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mn-lt"/>
              <a:ea typeface="+mn-ea"/>
              <a:cs typeface="+mn-cs"/>
            </a:rPr>
            <a:t>　交付税措置の有利な起債の発行等により不足財源の確保に努めているが、近年は地方債残高が増加傾向にあり、今後公債費の増加が見込まれる状況である。</a:t>
          </a:r>
          <a:endParaRPr lang="ja-JP" altLang="ja-JP" sz="1300">
            <a:solidFill>
              <a:sysClr val="windowText" lastClr="000000"/>
            </a:solidFill>
            <a:effectLst/>
          </a:endParaRPr>
        </a:p>
        <a:p>
          <a:pPr eaLnBrk="1" fontAlgn="auto" latinLnBrk="0" hangingPunct="1"/>
          <a:r>
            <a:rPr kumimoji="1" lang="ja-JP" altLang="ja-JP" sz="1300">
              <a:solidFill>
                <a:sysClr val="windowText" lastClr="000000"/>
              </a:solidFill>
              <a:effectLst/>
              <a:latin typeface="+mn-lt"/>
              <a:ea typeface="+mn-ea"/>
              <a:cs typeface="+mn-cs"/>
            </a:rPr>
            <a:t>　類似団体平均を上回っていることからも、今後、地方債発行額の上限枠の設定などに取組み公債費の削減に努める。</a:t>
          </a:r>
          <a:endParaRPr lang="ja-JP" altLang="ja-JP" sz="1300">
            <a:solidFill>
              <a:sysClr val="windowText" lastClr="000000"/>
            </a:solidFill>
            <a:effectLst/>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54611</xdr:rowOff>
    </xdr:to>
    <xdr:cxnSp macro="">
      <xdr:nvCxnSpPr>
        <xdr:cNvPr id="358" name="直線コネクタ 357"/>
        <xdr:cNvCxnSpPr/>
      </xdr:nvCxnSpPr>
      <xdr:spPr>
        <a:xfrm flipV="1">
          <a:off x="4826000" y="12513310"/>
          <a:ext cx="0" cy="1428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26688</xdr:rowOff>
    </xdr:from>
    <xdr:ext cx="762000" cy="259045"/>
    <xdr:sp macro="" textlink="">
      <xdr:nvSpPr>
        <xdr:cNvPr id="359" name="公債費最小値テキスト"/>
        <xdr:cNvSpPr txBox="1"/>
      </xdr:nvSpPr>
      <xdr:spPr>
        <a:xfrm>
          <a:off x="4914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54611</xdr:rowOff>
    </xdr:from>
    <xdr:to>
      <xdr:col>24</xdr:col>
      <xdr:colOff>114300</xdr:colOff>
      <xdr:row>81</xdr:row>
      <xdr:rowOff>54611</xdr:rowOff>
    </xdr:to>
    <xdr:cxnSp macro="">
      <xdr:nvCxnSpPr>
        <xdr:cNvPr id="360" name="直線コネクタ 359"/>
        <xdr:cNvCxnSpPr/>
      </xdr:nvCxnSpPr>
      <xdr:spPr>
        <a:xfrm>
          <a:off x="4737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1" name="公債費最大値テキスト"/>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2" name="直線コネクタ 361"/>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119380</xdr:rowOff>
    </xdr:from>
    <xdr:to>
      <xdr:col>24</xdr:col>
      <xdr:colOff>25400</xdr:colOff>
      <xdr:row>78</xdr:row>
      <xdr:rowOff>46989</xdr:rowOff>
    </xdr:to>
    <xdr:cxnSp macro="">
      <xdr:nvCxnSpPr>
        <xdr:cNvPr id="363" name="直線コネクタ 362"/>
        <xdr:cNvCxnSpPr/>
      </xdr:nvCxnSpPr>
      <xdr:spPr>
        <a:xfrm>
          <a:off x="3987800" y="13321030"/>
          <a:ext cx="8382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130827</xdr:rowOff>
    </xdr:from>
    <xdr:ext cx="762000" cy="259045"/>
    <xdr:sp macro="" textlink="">
      <xdr:nvSpPr>
        <xdr:cNvPr id="364" name="公債費平均値テキスト"/>
        <xdr:cNvSpPr txBox="1"/>
      </xdr:nvSpPr>
      <xdr:spPr>
        <a:xfrm>
          <a:off x="4914900" y="1298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65" name="フローチャート: 判断 364"/>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43180</xdr:rowOff>
    </xdr:from>
    <xdr:to>
      <xdr:col>19</xdr:col>
      <xdr:colOff>187325</xdr:colOff>
      <xdr:row>77</xdr:row>
      <xdr:rowOff>119380</xdr:rowOff>
    </xdr:to>
    <xdr:cxnSp macro="">
      <xdr:nvCxnSpPr>
        <xdr:cNvPr id="366" name="直線コネクタ 365"/>
        <xdr:cNvCxnSpPr/>
      </xdr:nvCxnSpPr>
      <xdr:spPr>
        <a:xfrm>
          <a:off x="3098800" y="1324483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106680</xdr:rowOff>
    </xdr:from>
    <xdr:to>
      <xdr:col>20</xdr:col>
      <xdr:colOff>38100</xdr:colOff>
      <xdr:row>77</xdr:row>
      <xdr:rowOff>36830</xdr:rowOff>
    </xdr:to>
    <xdr:sp macro="" textlink="">
      <xdr:nvSpPr>
        <xdr:cNvPr id="367" name="フローチャート: 判断 366"/>
        <xdr:cNvSpPr/>
      </xdr:nvSpPr>
      <xdr:spPr>
        <a:xfrm>
          <a:off x="3937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47007</xdr:rowOff>
    </xdr:from>
    <xdr:ext cx="736600" cy="259045"/>
    <xdr:sp macro="" textlink="">
      <xdr:nvSpPr>
        <xdr:cNvPr id="368" name="テキスト ボックス 367"/>
        <xdr:cNvSpPr txBox="1"/>
      </xdr:nvSpPr>
      <xdr:spPr>
        <a:xfrm>
          <a:off x="3606800" y="1290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43180</xdr:rowOff>
    </xdr:from>
    <xdr:to>
      <xdr:col>15</xdr:col>
      <xdr:colOff>98425</xdr:colOff>
      <xdr:row>77</xdr:row>
      <xdr:rowOff>111761</xdr:rowOff>
    </xdr:to>
    <xdr:cxnSp macro="">
      <xdr:nvCxnSpPr>
        <xdr:cNvPr id="369" name="直線コネクタ 368"/>
        <xdr:cNvCxnSpPr/>
      </xdr:nvCxnSpPr>
      <xdr:spPr>
        <a:xfrm flipV="1">
          <a:off x="2209800" y="13244830"/>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57150</xdr:rowOff>
    </xdr:from>
    <xdr:to>
      <xdr:col>15</xdr:col>
      <xdr:colOff>149225</xdr:colOff>
      <xdr:row>76</xdr:row>
      <xdr:rowOff>158750</xdr:rowOff>
    </xdr:to>
    <xdr:sp macro="" textlink="">
      <xdr:nvSpPr>
        <xdr:cNvPr id="370" name="フローチャート: 判断 369"/>
        <xdr:cNvSpPr/>
      </xdr:nvSpPr>
      <xdr:spPr>
        <a:xfrm>
          <a:off x="3048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168927</xdr:rowOff>
    </xdr:from>
    <xdr:ext cx="762000" cy="259045"/>
    <xdr:sp macro="" textlink="">
      <xdr:nvSpPr>
        <xdr:cNvPr id="371" name="テキスト ボックス 370"/>
        <xdr:cNvSpPr txBox="1"/>
      </xdr:nvSpPr>
      <xdr:spPr>
        <a:xfrm>
          <a:off x="2717800" y="1285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115570</xdr:rowOff>
    </xdr:from>
    <xdr:to>
      <xdr:col>11</xdr:col>
      <xdr:colOff>9525</xdr:colOff>
      <xdr:row>77</xdr:row>
      <xdr:rowOff>111761</xdr:rowOff>
    </xdr:to>
    <xdr:cxnSp macro="">
      <xdr:nvCxnSpPr>
        <xdr:cNvPr id="372" name="直線コネクタ 371"/>
        <xdr:cNvCxnSpPr/>
      </xdr:nvCxnSpPr>
      <xdr:spPr>
        <a:xfrm>
          <a:off x="1320800" y="13145770"/>
          <a:ext cx="889000" cy="16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106680</xdr:rowOff>
    </xdr:from>
    <xdr:to>
      <xdr:col>11</xdr:col>
      <xdr:colOff>60325</xdr:colOff>
      <xdr:row>77</xdr:row>
      <xdr:rowOff>36830</xdr:rowOff>
    </xdr:to>
    <xdr:sp macro="" textlink="">
      <xdr:nvSpPr>
        <xdr:cNvPr id="373" name="フローチャート: 判断 372"/>
        <xdr:cNvSpPr/>
      </xdr:nvSpPr>
      <xdr:spPr>
        <a:xfrm>
          <a:off x="2159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47007</xdr:rowOff>
    </xdr:from>
    <xdr:ext cx="762000" cy="259045"/>
    <xdr:sp macro="" textlink="">
      <xdr:nvSpPr>
        <xdr:cNvPr id="374" name="テキスト ボックス 373"/>
        <xdr:cNvSpPr txBox="1"/>
      </xdr:nvSpPr>
      <xdr:spPr>
        <a:xfrm>
          <a:off x="1828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114300</xdr:rowOff>
    </xdr:from>
    <xdr:to>
      <xdr:col>6</xdr:col>
      <xdr:colOff>171450</xdr:colOff>
      <xdr:row>77</xdr:row>
      <xdr:rowOff>44450</xdr:rowOff>
    </xdr:to>
    <xdr:sp macro="" textlink="">
      <xdr:nvSpPr>
        <xdr:cNvPr id="375" name="フローチャート: 判断 374"/>
        <xdr:cNvSpPr/>
      </xdr:nvSpPr>
      <xdr:spPr>
        <a:xfrm>
          <a:off x="1270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29227</xdr:rowOff>
    </xdr:from>
    <xdr:ext cx="762000" cy="259045"/>
    <xdr:sp macro="" textlink="">
      <xdr:nvSpPr>
        <xdr:cNvPr id="376" name="テキスト ボックス 375"/>
        <xdr:cNvSpPr txBox="1"/>
      </xdr:nvSpPr>
      <xdr:spPr>
        <a:xfrm>
          <a:off x="939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167639</xdr:rowOff>
    </xdr:from>
    <xdr:to>
      <xdr:col>24</xdr:col>
      <xdr:colOff>76200</xdr:colOff>
      <xdr:row>78</xdr:row>
      <xdr:rowOff>97789</xdr:rowOff>
    </xdr:to>
    <xdr:sp macro="" textlink="">
      <xdr:nvSpPr>
        <xdr:cNvPr id="382" name="楕円 381"/>
        <xdr:cNvSpPr/>
      </xdr:nvSpPr>
      <xdr:spPr>
        <a:xfrm>
          <a:off x="4775200" y="1336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139716</xdr:rowOff>
    </xdr:from>
    <xdr:ext cx="762000" cy="259045"/>
    <xdr:sp macro="" textlink="">
      <xdr:nvSpPr>
        <xdr:cNvPr id="383" name="公債費該当値テキスト"/>
        <xdr:cNvSpPr txBox="1"/>
      </xdr:nvSpPr>
      <xdr:spPr>
        <a:xfrm>
          <a:off x="4914900" y="13341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68580</xdr:rowOff>
    </xdr:from>
    <xdr:to>
      <xdr:col>20</xdr:col>
      <xdr:colOff>38100</xdr:colOff>
      <xdr:row>77</xdr:row>
      <xdr:rowOff>170180</xdr:rowOff>
    </xdr:to>
    <xdr:sp macro="" textlink="">
      <xdr:nvSpPr>
        <xdr:cNvPr id="384" name="楕円 383"/>
        <xdr:cNvSpPr/>
      </xdr:nvSpPr>
      <xdr:spPr>
        <a:xfrm>
          <a:off x="3937000" y="1327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154957</xdr:rowOff>
    </xdr:from>
    <xdr:ext cx="736600" cy="259045"/>
    <xdr:sp macro="" textlink="">
      <xdr:nvSpPr>
        <xdr:cNvPr id="385" name="テキスト ボックス 384"/>
        <xdr:cNvSpPr txBox="1"/>
      </xdr:nvSpPr>
      <xdr:spPr>
        <a:xfrm>
          <a:off x="3606800" y="13356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163830</xdr:rowOff>
    </xdr:from>
    <xdr:to>
      <xdr:col>15</xdr:col>
      <xdr:colOff>149225</xdr:colOff>
      <xdr:row>77</xdr:row>
      <xdr:rowOff>93980</xdr:rowOff>
    </xdr:to>
    <xdr:sp macro="" textlink="">
      <xdr:nvSpPr>
        <xdr:cNvPr id="386" name="楕円 385"/>
        <xdr:cNvSpPr/>
      </xdr:nvSpPr>
      <xdr:spPr>
        <a:xfrm>
          <a:off x="3048000" y="1319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78757</xdr:rowOff>
    </xdr:from>
    <xdr:ext cx="762000" cy="259045"/>
    <xdr:sp macro="" textlink="">
      <xdr:nvSpPr>
        <xdr:cNvPr id="387" name="テキスト ボックス 386"/>
        <xdr:cNvSpPr txBox="1"/>
      </xdr:nvSpPr>
      <xdr:spPr>
        <a:xfrm>
          <a:off x="2717800" y="1328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60961</xdr:rowOff>
    </xdr:from>
    <xdr:to>
      <xdr:col>11</xdr:col>
      <xdr:colOff>60325</xdr:colOff>
      <xdr:row>77</xdr:row>
      <xdr:rowOff>162561</xdr:rowOff>
    </xdr:to>
    <xdr:sp macro="" textlink="">
      <xdr:nvSpPr>
        <xdr:cNvPr id="388" name="楕円 387"/>
        <xdr:cNvSpPr/>
      </xdr:nvSpPr>
      <xdr:spPr>
        <a:xfrm>
          <a:off x="2159000" y="1326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147338</xdr:rowOff>
    </xdr:from>
    <xdr:ext cx="762000" cy="259045"/>
    <xdr:sp macro="" textlink="">
      <xdr:nvSpPr>
        <xdr:cNvPr id="389" name="テキスト ボックス 388"/>
        <xdr:cNvSpPr txBox="1"/>
      </xdr:nvSpPr>
      <xdr:spPr>
        <a:xfrm>
          <a:off x="1828800" y="13348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64770</xdr:rowOff>
    </xdr:from>
    <xdr:to>
      <xdr:col>6</xdr:col>
      <xdr:colOff>171450</xdr:colOff>
      <xdr:row>76</xdr:row>
      <xdr:rowOff>166370</xdr:rowOff>
    </xdr:to>
    <xdr:sp macro="" textlink="">
      <xdr:nvSpPr>
        <xdr:cNvPr id="390" name="楕円 389"/>
        <xdr:cNvSpPr/>
      </xdr:nvSpPr>
      <xdr:spPr>
        <a:xfrm>
          <a:off x="1270000" y="130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5097</xdr:rowOff>
    </xdr:from>
    <xdr:ext cx="762000" cy="259045"/>
    <xdr:sp macro="" textlink="">
      <xdr:nvSpPr>
        <xdr:cNvPr id="391" name="テキスト ボックス 390"/>
        <xdr:cNvSpPr txBox="1"/>
      </xdr:nvSpPr>
      <xdr:spPr>
        <a:xfrm>
          <a:off x="939800" y="128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mn-lt"/>
              <a:ea typeface="+mn-ea"/>
              <a:cs typeface="+mn-cs"/>
            </a:rPr>
            <a:t>　昨年度より数値が増加しているが、主に物件費の増が要因である。</a:t>
          </a:r>
          <a:endParaRPr lang="ja-JP" altLang="ja-JP" sz="1300">
            <a:solidFill>
              <a:sysClr val="windowText" lastClr="000000"/>
            </a:solidFill>
            <a:effectLst/>
          </a:endParaRPr>
        </a:p>
        <a:p>
          <a:r>
            <a:rPr kumimoji="1" lang="ja-JP" altLang="ja-JP" sz="1300">
              <a:solidFill>
                <a:sysClr val="windowText" lastClr="000000"/>
              </a:solidFill>
              <a:effectLst/>
              <a:latin typeface="+mn-lt"/>
              <a:ea typeface="+mn-ea"/>
              <a:cs typeface="+mn-cs"/>
            </a:rPr>
            <a:t>　</a:t>
          </a:r>
          <a:r>
            <a:rPr kumimoji="1" lang="en-US" altLang="ja-JP" sz="1300">
              <a:solidFill>
                <a:sysClr val="windowText" lastClr="000000"/>
              </a:solidFill>
              <a:effectLst/>
              <a:latin typeface="+mn-lt"/>
              <a:ea typeface="+mn-ea"/>
              <a:cs typeface="+mn-cs"/>
            </a:rPr>
            <a:t>H27</a:t>
          </a:r>
          <a:r>
            <a:rPr kumimoji="1" lang="ja-JP" altLang="ja-JP" sz="1300">
              <a:solidFill>
                <a:sysClr val="windowText" lastClr="000000"/>
              </a:solidFill>
              <a:effectLst/>
              <a:latin typeface="+mn-lt"/>
              <a:ea typeface="+mn-ea"/>
              <a:cs typeface="+mn-cs"/>
            </a:rPr>
            <a:t>年度よりふるさと納税返礼事業を開始し、返礼作業を委託で行っており、物件費が増加傾向にあるためである。</a:t>
          </a:r>
          <a:endParaRPr lang="ja-JP" altLang="ja-JP" sz="1300">
            <a:solidFill>
              <a:sysClr val="windowText" lastClr="000000"/>
            </a:solidFill>
            <a:effectLst/>
          </a:endParaRPr>
        </a:p>
        <a:p>
          <a:r>
            <a:rPr lang="ja-JP" altLang="ja-JP" sz="1300">
              <a:solidFill>
                <a:sysClr val="windowText" lastClr="000000"/>
              </a:solidFill>
              <a:effectLst/>
              <a:latin typeface="+mn-lt"/>
              <a:ea typeface="+mn-ea"/>
              <a:cs typeface="+mn-cs"/>
            </a:rPr>
            <a:t>　行政サービスの質を低下させることがないよう、事務費等の抑制に努めていく。</a:t>
          </a:r>
          <a:endParaRPr lang="ja-JP" altLang="ja-JP" sz="1300">
            <a:solidFill>
              <a:sysClr val="windowText" lastClr="000000"/>
            </a:solidFill>
            <a:effectLst/>
          </a:endParaRP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6" name="直線コネクタ 405"/>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7" name="テキスト ボックス 406"/>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8" name="直線コネクタ 407"/>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9" name="テキスト ボックス 408"/>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0" name="直線コネクタ 409"/>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1" name="テキスト ボックス 410"/>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2" name="直線コネクタ 411"/>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3" name="テキスト ボックス 412"/>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4" name="直線コネクタ 413"/>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5" name="テキスト ボックス 414"/>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6" name="直線コネクタ 415"/>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7" name="テキスト ボックス 416"/>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122101</xdr:rowOff>
    </xdr:from>
    <xdr:to>
      <xdr:col>82</xdr:col>
      <xdr:colOff>107950</xdr:colOff>
      <xdr:row>82</xdr:row>
      <xdr:rowOff>29029</xdr:rowOff>
    </xdr:to>
    <xdr:cxnSp macro="">
      <xdr:nvCxnSpPr>
        <xdr:cNvPr id="421" name="直線コネクタ 420"/>
        <xdr:cNvCxnSpPr/>
      </xdr:nvCxnSpPr>
      <xdr:spPr>
        <a:xfrm flipV="1">
          <a:off x="16510000" y="1263795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1106</xdr:rowOff>
    </xdr:from>
    <xdr:ext cx="762000" cy="259045"/>
    <xdr:sp macro="" textlink="">
      <xdr:nvSpPr>
        <xdr:cNvPr id="422" name="公債費以外最小値テキスト"/>
        <xdr:cNvSpPr txBox="1"/>
      </xdr:nvSpPr>
      <xdr:spPr>
        <a:xfrm>
          <a:off x="16598900" y="1406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29029</xdr:rowOff>
    </xdr:from>
    <xdr:to>
      <xdr:col>82</xdr:col>
      <xdr:colOff>196850</xdr:colOff>
      <xdr:row>82</xdr:row>
      <xdr:rowOff>29029</xdr:rowOff>
    </xdr:to>
    <xdr:cxnSp macro="">
      <xdr:nvCxnSpPr>
        <xdr:cNvPr id="423" name="直線コネクタ 422"/>
        <xdr:cNvCxnSpPr/>
      </xdr:nvCxnSpPr>
      <xdr:spPr>
        <a:xfrm>
          <a:off x="16421100" y="1408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37028</xdr:rowOff>
    </xdr:from>
    <xdr:ext cx="762000" cy="259045"/>
    <xdr:sp macro="" textlink="">
      <xdr:nvSpPr>
        <xdr:cNvPr id="424" name="公債費以外最大値テキスト"/>
        <xdr:cNvSpPr txBox="1"/>
      </xdr:nvSpPr>
      <xdr:spPr>
        <a:xfrm>
          <a:off x="16598900" y="12381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122101</xdr:rowOff>
    </xdr:from>
    <xdr:to>
      <xdr:col>82</xdr:col>
      <xdr:colOff>196850</xdr:colOff>
      <xdr:row>73</xdr:row>
      <xdr:rowOff>122101</xdr:rowOff>
    </xdr:to>
    <xdr:cxnSp macro="">
      <xdr:nvCxnSpPr>
        <xdr:cNvPr id="425" name="直線コネクタ 424"/>
        <xdr:cNvCxnSpPr/>
      </xdr:nvCxnSpPr>
      <xdr:spPr>
        <a:xfrm>
          <a:off x="16421100" y="126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144962</xdr:rowOff>
    </xdr:from>
    <xdr:to>
      <xdr:col>82</xdr:col>
      <xdr:colOff>107950</xdr:colOff>
      <xdr:row>78</xdr:row>
      <xdr:rowOff>81280</xdr:rowOff>
    </xdr:to>
    <xdr:cxnSp macro="">
      <xdr:nvCxnSpPr>
        <xdr:cNvPr id="426" name="直線コネクタ 425"/>
        <xdr:cNvCxnSpPr/>
      </xdr:nvCxnSpPr>
      <xdr:spPr>
        <a:xfrm>
          <a:off x="15671800" y="13346612"/>
          <a:ext cx="838200" cy="107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45375</xdr:rowOff>
    </xdr:from>
    <xdr:ext cx="762000" cy="259045"/>
    <xdr:sp macro="" textlink="">
      <xdr:nvSpPr>
        <xdr:cNvPr id="427" name="公債費以外平均値テキスト"/>
        <xdr:cNvSpPr txBox="1"/>
      </xdr:nvSpPr>
      <xdr:spPr>
        <a:xfrm>
          <a:off x="16598900" y="130755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28848</xdr:rowOff>
    </xdr:from>
    <xdr:to>
      <xdr:col>82</xdr:col>
      <xdr:colOff>158750</xdr:colOff>
      <xdr:row>77</xdr:row>
      <xdr:rowOff>130448</xdr:rowOff>
    </xdr:to>
    <xdr:sp macro="" textlink="">
      <xdr:nvSpPr>
        <xdr:cNvPr id="428" name="フローチャート: 判断 427"/>
        <xdr:cNvSpPr/>
      </xdr:nvSpPr>
      <xdr:spPr>
        <a:xfrm>
          <a:off x="16459200" y="1323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115570</xdr:rowOff>
    </xdr:from>
    <xdr:to>
      <xdr:col>78</xdr:col>
      <xdr:colOff>69850</xdr:colOff>
      <xdr:row>77</xdr:row>
      <xdr:rowOff>144962</xdr:rowOff>
    </xdr:to>
    <xdr:cxnSp macro="">
      <xdr:nvCxnSpPr>
        <xdr:cNvPr id="429" name="直線コネクタ 428"/>
        <xdr:cNvCxnSpPr/>
      </xdr:nvCxnSpPr>
      <xdr:spPr>
        <a:xfrm>
          <a:off x="14782800" y="13317220"/>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138249</xdr:rowOff>
    </xdr:from>
    <xdr:to>
      <xdr:col>78</xdr:col>
      <xdr:colOff>120650</xdr:colOff>
      <xdr:row>77</xdr:row>
      <xdr:rowOff>68399</xdr:rowOff>
    </xdr:to>
    <xdr:sp macro="" textlink="">
      <xdr:nvSpPr>
        <xdr:cNvPr id="430" name="フローチャート: 判断 429"/>
        <xdr:cNvSpPr/>
      </xdr:nvSpPr>
      <xdr:spPr>
        <a:xfrm>
          <a:off x="15621000" y="1316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78576</xdr:rowOff>
    </xdr:from>
    <xdr:ext cx="736600" cy="259045"/>
    <xdr:sp macro="" textlink="">
      <xdr:nvSpPr>
        <xdr:cNvPr id="431" name="テキスト ボックス 430"/>
        <xdr:cNvSpPr txBox="1"/>
      </xdr:nvSpPr>
      <xdr:spPr>
        <a:xfrm>
          <a:off x="15290800" y="12937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63319</xdr:rowOff>
    </xdr:from>
    <xdr:to>
      <xdr:col>73</xdr:col>
      <xdr:colOff>180975</xdr:colOff>
      <xdr:row>77</xdr:row>
      <xdr:rowOff>115570</xdr:rowOff>
    </xdr:to>
    <xdr:cxnSp macro="">
      <xdr:nvCxnSpPr>
        <xdr:cNvPr id="432" name="直線コネクタ 431"/>
        <xdr:cNvCxnSpPr/>
      </xdr:nvCxnSpPr>
      <xdr:spPr>
        <a:xfrm>
          <a:off x="13893800" y="13264969"/>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144780</xdr:rowOff>
    </xdr:from>
    <xdr:to>
      <xdr:col>74</xdr:col>
      <xdr:colOff>31750</xdr:colOff>
      <xdr:row>77</xdr:row>
      <xdr:rowOff>74930</xdr:rowOff>
    </xdr:to>
    <xdr:sp macro="" textlink="">
      <xdr:nvSpPr>
        <xdr:cNvPr id="433" name="フローチャート: 判断 432"/>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85107</xdr:rowOff>
    </xdr:from>
    <xdr:ext cx="762000" cy="259045"/>
    <xdr:sp macro="" textlink="">
      <xdr:nvSpPr>
        <xdr:cNvPr id="434" name="テキスト ボックス 433"/>
        <xdr:cNvSpPr txBox="1"/>
      </xdr:nvSpPr>
      <xdr:spPr>
        <a:xfrm>
          <a:off x="14401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151493</xdr:rowOff>
    </xdr:from>
    <xdr:to>
      <xdr:col>69</xdr:col>
      <xdr:colOff>92075</xdr:colOff>
      <xdr:row>77</xdr:row>
      <xdr:rowOff>63319</xdr:rowOff>
    </xdr:to>
    <xdr:cxnSp macro="">
      <xdr:nvCxnSpPr>
        <xdr:cNvPr id="435" name="直線コネクタ 434"/>
        <xdr:cNvCxnSpPr/>
      </xdr:nvCxnSpPr>
      <xdr:spPr>
        <a:xfrm>
          <a:off x="13004800" y="13010243"/>
          <a:ext cx="889000" cy="254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5987</xdr:rowOff>
    </xdr:from>
    <xdr:to>
      <xdr:col>69</xdr:col>
      <xdr:colOff>142875</xdr:colOff>
      <xdr:row>77</xdr:row>
      <xdr:rowOff>107587</xdr:rowOff>
    </xdr:to>
    <xdr:sp macro="" textlink="">
      <xdr:nvSpPr>
        <xdr:cNvPr id="436" name="フローチャート: 判断 435"/>
        <xdr:cNvSpPr/>
      </xdr:nvSpPr>
      <xdr:spPr>
        <a:xfrm>
          <a:off x="13843000" y="1320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117764</xdr:rowOff>
    </xdr:from>
    <xdr:ext cx="762000" cy="259045"/>
    <xdr:sp macro="" textlink="">
      <xdr:nvSpPr>
        <xdr:cNvPr id="437" name="テキスト ボックス 436"/>
        <xdr:cNvSpPr txBox="1"/>
      </xdr:nvSpPr>
      <xdr:spPr>
        <a:xfrm>
          <a:off x="13512800" y="1297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50074</xdr:rowOff>
    </xdr:from>
    <xdr:to>
      <xdr:col>65</xdr:col>
      <xdr:colOff>53975</xdr:colOff>
      <xdr:row>76</xdr:row>
      <xdr:rowOff>151674</xdr:rowOff>
    </xdr:to>
    <xdr:sp macro="" textlink="">
      <xdr:nvSpPr>
        <xdr:cNvPr id="438" name="フローチャート: 判断 437"/>
        <xdr:cNvSpPr/>
      </xdr:nvSpPr>
      <xdr:spPr>
        <a:xfrm>
          <a:off x="12954000" y="13080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136451</xdr:rowOff>
    </xdr:from>
    <xdr:ext cx="762000" cy="259045"/>
    <xdr:sp macro="" textlink="">
      <xdr:nvSpPr>
        <xdr:cNvPr id="439" name="テキスト ボックス 438"/>
        <xdr:cNvSpPr txBox="1"/>
      </xdr:nvSpPr>
      <xdr:spPr>
        <a:xfrm>
          <a:off x="12623800" y="13166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30480</xdr:rowOff>
    </xdr:from>
    <xdr:to>
      <xdr:col>82</xdr:col>
      <xdr:colOff>158750</xdr:colOff>
      <xdr:row>78</xdr:row>
      <xdr:rowOff>132080</xdr:rowOff>
    </xdr:to>
    <xdr:sp macro="" textlink="">
      <xdr:nvSpPr>
        <xdr:cNvPr id="445" name="楕円 444"/>
        <xdr:cNvSpPr/>
      </xdr:nvSpPr>
      <xdr:spPr>
        <a:xfrm>
          <a:off x="164592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2557</xdr:rowOff>
    </xdr:from>
    <xdr:ext cx="762000" cy="259045"/>
    <xdr:sp macro="" textlink="">
      <xdr:nvSpPr>
        <xdr:cNvPr id="446" name="公債費以外該当値テキスト"/>
        <xdr:cNvSpPr txBox="1"/>
      </xdr:nvSpPr>
      <xdr:spPr>
        <a:xfrm>
          <a:off x="165989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94162</xdr:rowOff>
    </xdr:from>
    <xdr:to>
      <xdr:col>78</xdr:col>
      <xdr:colOff>120650</xdr:colOff>
      <xdr:row>78</xdr:row>
      <xdr:rowOff>24312</xdr:rowOff>
    </xdr:to>
    <xdr:sp macro="" textlink="">
      <xdr:nvSpPr>
        <xdr:cNvPr id="447" name="楕円 446"/>
        <xdr:cNvSpPr/>
      </xdr:nvSpPr>
      <xdr:spPr>
        <a:xfrm>
          <a:off x="15621000" y="1329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9089</xdr:rowOff>
    </xdr:from>
    <xdr:ext cx="736600" cy="259045"/>
    <xdr:sp macro="" textlink="">
      <xdr:nvSpPr>
        <xdr:cNvPr id="448" name="テキスト ボックス 447"/>
        <xdr:cNvSpPr txBox="1"/>
      </xdr:nvSpPr>
      <xdr:spPr>
        <a:xfrm>
          <a:off x="15290800" y="133821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64770</xdr:rowOff>
    </xdr:from>
    <xdr:to>
      <xdr:col>74</xdr:col>
      <xdr:colOff>31750</xdr:colOff>
      <xdr:row>77</xdr:row>
      <xdr:rowOff>166370</xdr:rowOff>
    </xdr:to>
    <xdr:sp macro="" textlink="">
      <xdr:nvSpPr>
        <xdr:cNvPr id="449" name="楕円 448"/>
        <xdr:cNvSpPr/>
      </xdr:nvSpPr>
      <xdr:spPr>
        <a:xfrm>
          <a:off x="14732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151147</xdr:rowOff>
    </xdr:from>
    <xdr:ext cx="762000" cy="259045"/>
    <xdr:sp macro="" textlink="">
      <xdr:nvSpPr>
        <xdr:cNvPr id="450" name="テキスト ボックス 449"/>
        <xdr:cNvSpPr txBox="1"/>
      </xdr:nvSpPr>
      <xdr:spPr>
        <a:xfrm>
          <a:off x="14401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12519</xdr:rowOff>
    </xdr:from>
    <xdr:to>
      <xdr:col>69</xdr:col>
      <xdr:colOff>142875</xdr:colOff>
      <xdr:row>77</xdr:row>
      <xdr:rowOff>114119</xdr:rowOff>
    </xdr:to>
    <xdr:sp macro="" textlink="">
      <xdr:nvSpPr>
        <xdr:cNvPr id="451" name="楕円 450"/>
        <xdr:cNvSpPr/>
      </xdr:nvSpPr>
      <xdr:spPr>
        <a:xfrm>
          <a:off x="13843000" y="13214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98896</xdr:rowOff>
    </xdr:from>
    <xdr:ext cx="762000" cy="259045"/>
    <xdr:sp macro="" textlink="">
      <xdr:nvSpPr>
        <xdr:cNvPr id="452" name="テキスト ボックス 451"/>
        <xdr:cNvSpPr txBox="1"/>
      </xdr:nvSpPr>
      <xdr:spPr>
        <a:xfrm>
          <a:off x="13512800" y="13300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100693</xdr:rowOff>
    </xdr:from>
    <xdr:to>
      <xdr:col>65</xdr:col>
      <xdr:colOff>53975</xdr:colOff>
      <xdr:row>76</xdr:row>
      <xdr:rowOff>30843</xdr:rowOff>
    </xdr:to>
    <xdr:sp macro="" textlink="">
      <xdr:nvSpPr>
        <xdr:cNvPr id="453" name="楕円 452"/>
        <xdr:cNvSpPr/>
      </xdr:nvSpPr>
      <xdr:spPr>
        <a:xfrm>
          <a:off x="12954000" y="1295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41020</xdr:rowOff>
    </xdr:from>
    <xdr:ext cx="762000" cy="259045"/>
    <xdr:sp macro="" textlink="">
      <xdr:nvSpPr>
        <xdr:cNvPr id="454" name="テキスト ボックス 453"/>
        <xdr:cNvSpPr txBox="1"/>
      </xdr:nvSpPr>
      <xdr:spPr>
        <a:xfrm>
          <a:off x="12623800" y="1272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高知県馬路村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9557</xdr:rowOff>
    </xdr:from>
    <xdr:to>
      <xdr:col>29</xdr:col>
      <xdr:colOff>127000</xdr:colOff>
      <xdr:row>19</xdr:row>
      <xdr:rowOff>62824</xdr:rowOff>
    </xdr:to>
    <xdr:cxnSp macro="">
      <xdr:nvCxnSpPr>
        <xdr:cNvPr id="44" name="直線コネクタ 43"/>
        <xdr:cNvCxnSpPr/>
      </xdr:nvCxnSpPr>
      <xdr:spPr bwMode="auto">
        <a:xfrm flipV="1">
          <a:off x="5651500" y="2286032"/>
          <a:ext cx="0" cy="10819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34901</xdr:rowOff>
    </xdr:from>
    <xdr:ext cx="762000" cy="259045"/>
    <xdr:sp macro="" textlink="">
      <xdr:nvSpPr>
        <xdr:cNvPr id="45" name="人口1人当たり決算額の推移最小値テキスト130"/>
        <xdr:cNvSpPr txBox="1"/>
      </xdr:nvSpPr>
      <xdr:spPr>
        <a:xfrm>
          <a:off x="5740400" y="3340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62824</xdr:rowOff>
    </xdr:from>
    <xdr:to>
      <xdr:col>30</xdr:col>
      <xdr:colOff>25400</xdr:colOff>
      <xdr:row>19</xdr:row>
      <xdr:rowOff>62824</xdr:rowOff>
    </xdr:to>
    <xdr:cxnSp macro="">
      <xdr:nvCxnSpPr>
        <xdr:cNvPr id="46" name="直線コネクタ 45"/>
        <xdr:cNvCxnSpPr/>
      </xdr:nvCxnSpPr>
      <xdr:spPr bwMode="auto">
        <a:xfrm>
          <a:off x="5562600" y="33679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95934</xdr:rowOff>
    </xdr:from>
    <xdr:ext cx="762000" cy="259045"/>
    <xdr:sp macro="" textlink="">
      <xdr:nvSpPr>
        <xdr:cNvPr id="47" name="人口1人当たり決算額の推移最大値テキスト130"/>
        <xdr:cNvSpPr txBox="1"/>
      </xdr:nvSpPr>
      <xdr:spPr>
        <a:xfrm>
          <a:off x="5740400" y="2029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9557</xdr:rowOff>
    </xdr:from>
    <xdr:to>
      <xdr:col>30</xdr:col>
      <xdr:colOff>25400</xdr:colOff>
      <xdr:row>13</xdr:row>
      <xdr:rowOff>9557</xdr:rowOff>
    </xdr:to>
    <xdr:cxnSp macro="">
      <xdr:nvCxnSpPr>
        <xdr:cNvPr id="48" name="直線コネクタ 47"/>
        <xdr:cNvCxnSpPr/>
      </xdr:nvCxnSpPr>
      <xdr:spPr bwMode="auto">
        <a:xfrm>
          <a:off x="5562600" y="22860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9987</xdr:rowOff>
    </xdr:from>
    <xdr:to>
      <xdr:col>29</xdr:col>
      <xdr:colOff>127000</xdr:colOff>
      <xdr:row>15</xdr:row>
      <xdr:rowOff>25309</xdr:rowOff>
    </xdr:to>
    <xdr:cxnSp macro="">
      <xdr:nvCxnSpPr>
        <xdr:cNvPr id="49" name="直線コネクタ 48"/>
        <xdr:cNvCxnSpPr/>
      </xdr:nvCxnSpPr>
      <xdr:spPr bwMode="auto">
        <a:xfrm flipV="1">
          <a:off x="5003800" y="2629362"/>
          <a:ext cx="647700" cy="153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56735</xdr:rowOff>
    </xdr:from>
    <xdr:ext cx="762000" cy="259045"/>
    <xdr:sp macro="" textlink="">
      <xdr:nvSpPr>
        <xdr:cNvPr id="50" name="人口1人当たり決算額の推移平均値テキスト130"/>
        <xdr:cNvSpPr txBox="1"/>
      </xdr:nvSpPr>
      <xdr:spPr>
        <a:xfrm>
          <a:off x="5740400" y="3019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84658</xdr:rowOff>
    </xdr:from>
    <xdr:to>
      <xdr:col>29</xdr:col>
      <xdr:colOff>177800</xdr:colOff>
      <xdr:row>18</xdr:row>
      <xdr:rowOff>14808</xdr:rowOff>
    </xdr:to>
    <xdr:sp macro="" textlink="">
      <xdr:nvSpPr>
        <xdr:cNvPr id="51" name="フローチャート: 判断 50"/>
        <xdr:cNvSpPr/>
      </xdr:nvSpPr>
      <xdr:spPr bwMode="auto">
        <a:xfrm>
          <a:off x="56007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25309</xdr:rowOff>
    </xdr:from>
    <xdr:to>
      <xdr:col>26</xdr:col>
      <xdr:colOff>50800</xdr:colOff>
      <xdr:row>15</xdr:row>
      <xdr:rowOff>66023</xdr:rowOff>
    </xdr:to>
    <xdr:cxnSp macro="">
      <xdr:nvCxnSpPr>
        <xdr:cNvPr id="52" name="直線コネクタ 51"/>
        <xdr:cNvCxnSpPr/>
      </xdr:nvCxnSpPr>
      <xdr:spPr bwMode="auto">
        <a:xfrm flipV="1">
          <a:off x="4305300" y="2644684"/>
          <a:ext cx="698500" cy="407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88819</xdr:rowOff>
    </xdr:from>
    <xdr:to>
      <xdr:col>26</xdr:col>
      <xdr:colOff>101600</xdr:colOff>
      <xdr:row>18</xdr:row>
      <xdr:rowOff>18969</xdr:rowOff>
    </xdr:to>
    <xdr:sp macro="" textlink="">
      <xdr:nvSpPr>
        <xdr:cNvPr id="53" name="フローチャート: 判断 52"/>
        <xdr:cNvSpPr/>
      </xdr:nvSpPr>
      <xdr:spPr bwMode="auto">
        <a:xfrm>
          <a:off x="49530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3746</xdr:rowOff>
    </xdr:from>
    <xdr:ext cx="736600" cy="259045"/>
    <xdr:sp macro="" textlink="">
      <xdr:nvSpPr>
        <xdr:cNvPr id="54" name="テキスト ボックス 53"/>
        <xdr:cNvSpPr txBox="1"/>
      </xdr:nvSpPr>
      <xdr:spPr>
        <a:xfrm>
          <a:off x="4622800" y="3137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66023</xdr:rowOff>
    </xdr:from>
    <xdr:to>
      <xdr:col>22</xdr:col>
      <xdr:colOff>114300</xdr:colOff>
      <xdr:row>15</xdr:row>
      <xdr:rowOff>94760</xdr:rowOff>
    </xdr:to>
    <xdr:cxnSp macro="">
      <xdr:nvCxnSpPr>
        <xdr:cNvPr id="55" name="直線コネクタ 54"/>
        <xdr:cNvCxnSpPr/>
      </xdr:nvCxnSpPr>
      <xdr:spPr bwMode="auto">
        <a:xfrm flipV="1">
          <a:off x="3606800" y="2685398"/>
          <a:ext cx="698500" cy="287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10497</xdr:rowOff>
    </xdr:from>
    <xdr:to>
      <xdr:col>22</xdr:col>
      <xdr:colOff>165100</xdr:colOff>
      <xdr:row>18</xdr:row>
      <xdr:rowOff>112097</xdr:rowOff>
    </xdr:to>
    <xdr:sp macro="" textlink="">
      <xdr:nvSpPr>
        <xdr:cNvPr id="56" name="フローチャート: 判断 55"/>
        <xdr:cNvSpPr/>
      </xdr:nvSpPr>
      <xdr:spPr bwMode="auto">
        <a:xfrm>
          <a:off x="4254500" y="31442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96874</xdr:rowOff>
    </xdr:from>
    <xdr:ext cx="762000" cy="259045"/>
    <xdr:sp macro="" textlink="">
      <xdr:nvSpPr>
        <xdr:cNvPr id="57" name="テキスト ボックス 56"/>
        <xdr:cNvSpPr txBox="1"/>
      </xdr:nvSpPr>
      <xdr:spPr>
        <a:xfrm>
          <a:off x="3924300" y="3230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94760</xdr:rowOff>
    </xdr:from>
    <xdr:to>
      <xdr:col>18</xdr:col>
      <xdr:colOff>177800</xdr:colOff>
      <xdr:row>15</xdr:row>
      <xdr:rowOff>156851</xdr:rowOff>
    </xdr:to>
    <xdr:cxnSp macro="">
      <xdr:nvCxnSpPr>
        <xdr:cNvPr id="58" name="直線コネクタ 57"/>
        <xdr:cNvCxnSpPr/>
      </xdr:nvCxnSpPr>
      <xdr:spPr bwMode="auto">
        <a:xfrm flipV="1">
          <a:off x="2908300" y="2714135"/>
          <a:ext cx="698500" cy="620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171239</xdr:rowOff>
    </xdr:from>
    <xdr:to>
      <xdr:col>19</xdr:col>
      <xdr:colOff>38100</xdr:colOff>
      <xdr:row>18</xdr:row>
      <xdr:rowOff>101389</xdr:rowOff>
    </xdr:to>
    <xdr:sp macro="" textlink="">
      <xdr:nvSpPr>
        <xdr:cNvPr id="59" name="フローチャート: 判断 58"/>
        <xdr:cNvSpPr/>
      </xdr:nvSpPr>
      <xdr:spPr bwMode="auto">
        <a:xfrm>
          <a:off x="3556000" y="31335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86165</xdr:rowOff>
    </xdr:from>
    <xdr:ext cx="762000" cy="259045"/>
    <xdr:sp macro="" textlink="">
      <xdr:nvSpPr>
        <xdr:cNvPr id="60" name="テキスト ボックス 59"/>
        <xdr:cNvSpPr txBox="1"/>
      </xdr:nvSpPr>
      <xdr:spPr>
        <a:xfrm>
          <a:off x="3225800" y="3219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7111</xdr:rowOff>
    </xdr:from>
    <xdr:to>
      <xdr:col>15</xdr:col>
      <xdr:colOff>101600</xdr:colOff>
      <xdr:row>18</xdr:row>
      <xdr:rowOff>108711</xdr:rowOff>
    </xdr:to>
    <xdr:sp macro="" textlink="">
      <xdr:nvSpPr>
        <xdr:cNvPr id="61" name="フローチャート: 判断 60"/>
        <xdr:cNvSpPr/>
      </xdr:nvSpPr>
      <xdr:spPr bwMode="auto">
        <a:xfrm>
          <a:off x="2857500" y="31408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93488</xdr:rowOff>
    </xdr:from>
    <xdr:ext cx="762000" cy="259045"/>
    <xdr:sp macro="" textlink="">
      <xdr:nvSpPr>
        <xdr:cNvPr id="62" name="テキスト ボックス 61"/>
        <xdr:cNvSpPr txBox="1"/>
      </xdr:nvSpPr>
      <xdr:spPr>
        <a:xfrm>
          <a:off x="2527300" y="3227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130637</xdr:rowOff>
    </xdr:from>
    <xdr:to>
      <xdr:col>29</xdr:col>
      <xdr:colOff>177800</xdr:colOff>
      <xdr:row>15</xdr:row>
      <xdr:rowOff>60787</xdr:rowOff>
    </xdr:to>
    <xdr:sp macro="" textlink="">
      <xdr:nvSpPr>
        <xdr:cNvPr id="68" name="楕円 67"/>
        <xdr:cNvSpPr/>
      </xdr:nvSpPr>
      <xdr:spPr bwMode="auto">
        <a:xfrm>
          <a:off x="5600700" y="25785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147164</xdr:rowOff>
    </xdr:from>
    <xdr:ext cx="762000" cy="259045"/>
    <xdr:sp macro="" textlink="">
      <xdr:nvSpPr>
        <xdr:cNvPr id="69" name="人口1人当たり決算額の推移該当値テキスト130"/>
        <xdr:cNvSpPr txBox="1"/>
      </xdr:nvSpPr>
      <xdr:spPr>
        <a:xfrm>
          <a:off x="5740400" y="2423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145959</xdr:rowOff>
    </xdr:from>
    <xdr:to>
      <xdr:col>26</xdr:col>
      <xdr:colOff>101600</xdr:colOff>
      <xdr:row>15</xdr:row>
      <xdr:rowOff>76109</xdr:rowOff>
    </xdr:to>
    <xdr:sp macro="" textlink="">
      <xdr:nvSpPr>
        <xdr:cNvPr id="70" name="楕円 69"/>
        <xdr:cNvSpPr/>
      </xdr:nvSpPr>
      <xdr:spPr bwMode="auto">
        <a:xfrm>
          <a:off x="4953000" y="25938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86286</xdr:rowOff>
    </xdr:from>
    <xdr:ext cx="736600" cy="259045"/>
    <xdr:sp macro="" textlink="">
      <xdr:nvSpPr>
        <xdr:cNvPr id="71" name="テキスト ボックス 70"/>
        <xdr:cNvSpPr txBox="1"/>
      </xdr:nvSpPr>
      <xdr:spPr>
        <a:xfrm>
          <a:off x="4622800" y="23627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15223</xdr:rowOff>
    </xdr:from>
    <xdr:to>
      <xdr:col>22</xdr:col>
      <xdr:colOff>165100</xdr:colOff>
      <xdr:row>15</xdr:row>
      <xdr:rowOff>116823</xdr:rowOff>
    </xdr:to>
    <xdr:sp macro="" textlink="">
      <xdr:nvSpPr>
        <xdr:cNvPr id="72" name="楕円 71"/>
        <xdr:cNvSpPr/>
      </xdr:nvSpPr>
      <xdr:spPr bwMode="auto">
        <a:xfrm>
          <a:off x="4254500" y="26345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127000</xdr:rowOff>
    </xdr:from>
    <xdr:ext cx="762000" cy="259045"/>
    <xdr:sp macro="" textlink="">
      <xdr:nvSpPr>
        <xdr:cNvPr id="73" name="テキスト ボックス 72"/>
        <xdr:cNvSpPr txBox="1"/>
      </xdr:nvSpPr>
      <xdr:spPr>
        <a:xfrm>
          <a:off x="3924300" y="2403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43960</xdr:rowOff>
    </xdr:from>
    <xdr:to>
      <xdr:col>19</xdr:col>
      <xdr:colOff>38100</xdr:colOff>
      <xdr:row>15</xdr:row>
      <xdr:rowOff>145560</xdr:rowOff>
    </xdr:to>
    <xdr:sp macro="" textlink="">
      <xdr:nvSpPr>
        <xdr:cNvPr id="74" name="楕円 73"/>
        <xdr:cNvSpPr/>
      </xdr:nvSpPr>
      <xdr:spPr bwMode="auto">
        <a:xfrm>
          <a:off x="3556000" y="26633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155737</xdr:rowOff>
    </xdr:from>
    <xdr:ext cx="762000" cy="259045"/>
    <xdr:sp macro="" textlink="">
      <xdr:nvSpPr>
        <xdr:cNvPr id="75" name="テキスト ボックス 74"/>
        <xdr:cNvSpPr txBox="1"/>
      </xdr:nvSpPr>
      <xdr:spPr>
        <a:xfrm>
          <a:off x="3225800" y="2432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106051</xdr:rowOff>
    </xdr:from>
    <xdr:to>
      <xdr:col>15</xdr:col>
      <xdr:colOff>101600</xdr:colOff>
      <xdr:row>16</xdr:row>
      <xdr:rowOff>36201</xdr:rowOff>
    </xdr:to>
    <xdr:sp macro="" textlink="">
      <xdr:nvSpPr>
        <xdr:cNvPr id="76" name="楕円 75"/>
        <xdr:cNvSpPr/>
      </xdr:nvSpPr>
      <xdr:spPr bwMode="auto">
        <a:xfrm>
          <a:off x="2857500" y="27254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46378</xdr:rowOff>
    </xdr:from>
    <xdr:ext cx="762000" cy="259045"/>
    <xdr:sp macro="" textlink="">
      <xdr:nvSpPr>
        <xdr:cNvPr id="77" name="テキスト ボックス 76"/>
        <xdr:cNvSpPr txBox="1"/>
      </xdr:nvSpPr>
      <xdr:spPr>
        <a:xfrm>
          <a:off x="2527300" y="2494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206173</xdr:rowOff>
    </xdr:from>
    <xdr:to>
      <xdr:col>29</xdr:col>
      <xdr:colOff>127000</xdr:colOff>
      <xdr:row>37</xdr:row>
      <xdr:rowOff>61035</xdr:rowOff>
    </xdr:to>
    <xdr:cxnSp macro="">
      <xdr:nvCxnSpPr>
        <xdr:cNvPr id="103" name="直線コネクタ 102"/>
        <xdr:cNvCxnSpPr/>
      </xdr:nvCxnSpPr>
      <xdr:spPr bwMode="auto">
        <a:xfrm flipV="1">
          <a:off x="5651500" y="6130723"/>
          <a:ext cx="0" cy="10550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33112</xdr:rowOff>
    </xdr:from>
    <xdr:ext cx="762000" cy="259045"/>
    <xdr:sp macro="" textlink="">
      <xdr:nvSpPr>
        <xdr:cNvPr id="104" name="人口1人当たり決算額の推移最小値テキスト445"/>
        <xdr:cNvSpPr txBox="1"/>
      </xdr:nvSpPr>
      <xdr:spPr>
        <a:xfrm>
          <a:off x="5740400" y="715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61035</xdr:rowOff>
    </xdr:from>
    <xdr:to>
      <xdr:col>30</xdr:col>
      <xdr:colOff>25400</xdr:colOff>
      <xdr:row>37</xdr:row>
      <xdr:rowOff>61035</xdr:rowOff>
    </xdr:to>
    <xdr:cxnSp macro="">
      <xdr:nvCxnSpPr>
        <xdr:cNvPr id="105" name="直線コネクタ 104"/>
        <xdr:cNvCxnSpPr/>
      </xdr:nvCxnSpPr>
      <xdr:spPr bwMode="auto">
        <a:xfrm>
          <a:off x="5562600" y="71857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121100</xdr:rowOff>
    </xdr:from>
    <xdr:ext cx="762000" cy="259045"/>
    <xdr:sp macro="" textlink="">
      <xdr:nvSpPr>
        <xdr:cNvPr id="106" name="人口1人当たり決算額の推移最大値テキスト445"/>
        <xdr:cNvSpPr txBox="1"/>
      </xdr:nvSpPr>
      <xdr:spPr>
        <a:xfrm>
          <a:off x="5740400" y="5874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206173</xdr:rowOff>
    </xdr:from>
    <xdr:to>
      <xdr:col>30</xdr:col>
      <xdr:colOff>25400</xdr:colOff>
      <xdr:row>33</xdr:row>
      <xdr:rowOff>206173</xdr:rowOff>
    </xdr:to>
    <xdr:cxnSp macro="">
      <xdr:nvCxnSpPr>
        <xdr:cNvPr id="107" name="直線コネクタ 106"/>
        <xdr:cNvCxnSpPr/>
      </xdr:nvCxnSpPr>
      <xdr:spPr bwMode="auto">
        <a:xfrm>
          <a:off x="5562600" y="61307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118409</xdr:rowOff>
    </xdr:from>
    <xdr:to>
      <xdr:col>29</xdr:col>
      <xdr:colOff>127000</xdr:colOff>
      <xdr:row>35</xdr:row>
      <xdr:rowOff>157349</xdr:rowOff>
    </xdr:to>
    <xdr:cxnSp macro="">
      <xdr:nvCxnSpPr>
        <xdr:cNvPr id="108" name="直線コネクタ 107"/>
        <xdr:cNvCxnSpPr/>
      </xdr:nvCxnSpPr>
      <xdr:spPr bwMode="auto">
        <a:xfrm flipV="1">
          <a:off x="5003800" y="6728759"/>
          <a:ext cx="647700" cy="389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135269</xdr:rowOff>
    </xdr:from>
    <xdr:ext cx="762000" cy="259045"/>
    <xdr:sp macro="" textlink="">
      <xdr:nvSpPr>
        <xdr:cNvPr id="109" name="人口1人当たり決算額の推移平均値テキスト445"/>
        <xdr:cNvSpPr txBox="1"/>
      </xdr:nvSpPr>
      <xdr:spPr>
        <a:xfrm>
          <a:off x="5740400" y="6745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163192</xdr:rowOff>
    </xdr:from>
    <xdr:to>
      <xdr:col>29</xdr:col>
      <xdr:colOff>177800</xdr:colOff>
      <xdr:row>35</xdr:row>
      <xdr:rowOff>264792</xdr:rowOff>
    </xdr:to>
    <xdr:sp macro="" textlink="">
      <xdr:nvSpPr>
        <xdr:cNvPr id="110" name="フローチャート: 判断 109"/>
        <xdr:cNvSpPr/>
      </xdr:nvSpPr>
      <xdr:spPr bwMode="auto">
        <a:xfrm>
          <a:off x="56007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153943</xdr:rowOff>
    </xdr:from>
    <xdr:to>
      <xdr:col>26</xdr:col>
      <xdr:colOff>50800</xdr:colOff>
      <xdr:row>35</xdr:row>
      <xdr:rowOff>157349</xdr:rowOff>
    </xdr:to>
    <xdr:cxnSp macro="">
      <xdr:nvCxnSpPr>
        <xdr:cNvPr id="111" name="直線コネクタ 110"/>
        <xdr:cNvCxnSpPr/>
      </xdr:nvCxnSpPr>
      <xdr:spPr bwMode="auto">
        <a:xfrm>
          <a:off x="4305300" y="6764293"/>
          <a:ext cx="698500" cy="34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166612</xdr:rowOff>
    </xdr:from>
    <xdr:to>
      <xdr:col>26</xdr:col>
      <xdr:colOff>101600</xdr:colOff>
      <xdr:row>35</xdr:row>
      <xdr:rowOff>268212</xdr:rowOff>
    </xdr:to>
    <xdr:sp macro="" textlink="">
      <xdr:nvSpPr>
        <xdr:cNvPr id="112" name="フローチャート: 判断 111"/>
        <xdr:cNvSpPr/>
      </xdr:nvSpPr>
      <xdr:spPr bwMode="auto">
        <a:xfrm>
          <a:off x="49530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252989</xdr:rowOff>
    </xdr:from>
    <xdr:ext cx="736600" cy="259045"/>
    <xdr:sp macro="" textlink="">
      <xdr:nvSpPr>
        <xdr:cNvPr id="113" name="テキスト ボックス 112"/>
        <xdr:cNvSpPr txBox="1"/>
      </xdr:nvSpPr>
      <xdr:spPr>
        <a:xfrm>
          <a:off x="4622800" y="6863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153943</xdr:rowOff>
    </xdr:from>
    <xdr:to>
      <xdr:col>22</xdr:col>
      <xdr:colOff>114300</xdr:colOff>
      <xdr:row>35</xdr:row>
      <xdr:rowOff>164481</xdr:rowOff>
    </xdr:to>
    <xdr:cxnSp macro="">
      <xdr:nvCxnSpPr>
        <xdr:cNvPr id="114" name="直線コネクタ 113"/>
        <xdr:cNvCxnSpPr/>
      </xdr:nvCxnSpPr>
      <xdr:spPr bwMode="auto">
        <a:xfrm flipV="1">
          <a:off x="3606800" y="6764293"/>
          <a:ext cx="698500" cy="105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212496</xdr:rowOff>
    </xdr:from>
    <xdr:to>
      <xdr:col>22</xdr:col>
      <xdr:colOff>165100</xdr:colOff>
      <xdr:row>35</xdr:row>
      <xdr:rowOff>314096</xdr:rowOff>
    </xdr:to>
    <xdr:sp macro="" textlink="">
      <xdr:nvSpPr>
        <xdr:cNvPr id="115" name="フローチャート: 判断 114"/>
        <xdr:cNvSpPr/>
      </xdr:nvSpPr>
      <xdr:spPr bwMode="auto">
        <a:xfrm>
          <a:off x="4254500" y="68228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298873</xdr:rowOff>
    </xdr:from>
    <xdr:ext cx="762000" cy="259045"/>
    <xdr:sp macro="" textlink="">
      <xdr:nvSpPr>
        <xdr:cNvPr id="116" name="テキスト ボックス 115"/>
        <xdr:cNvSpPr txBox="1"/>
      </xdr:nvSpPr>
      <xdr:spPr>
        <a:xfrm>
          <a:off x="3924300" y="6909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164481</xdr:rowOff>
    </xdr:from>
    <xdr:to>
      <xdr:col>18</xdr:col>
      <xdr:colOff>177800</xdr:colOff>
      <xdr:row>35</xdr:row>
      <xdr:rowOff>175788</xdr:rowOff>
    </xdr:to>
    <xdr:cxnSp macro="">
      <xdr:nvCxnSpPr>
        <xdr:cNvPr id="117" name="直線コネクタ 116"/>
        <xdr:cNvCxnSpPr/>
      </xdr:nvCxnSpPr>
      <xdr:spPr bwMode="auto">
        <a:xfrm flipV="1">
          <a:off x="2908300" y="6774831"/>
          <a:ext cx="698500" cy="113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213442</xdr:rowOff>
    </xdr:from>
    <xdr:to>
      <xdr:col>19</xdr:col>
      <xdr:colOff>38100</xdr:colOff>
      <xdr:row>35</xdr:row>
      <xdr:rowOff>315042</xdr:rowOff>
    </xdr:to>
    <xdr:sp macro="" textlink="">
      <xdr:nvSpPr>
        <xdr:cNvPr id="118" name="フローチャート: 判断 117"/>
        <xdr:cNvSpPr/>
      </xdr:nvSpPr>
      <xdr:spPr bwMode="auto">
        <a:xfrm>
          <a:off x="3556000" y="68237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299819</xdr:rowOff>
    </xdr:from>
    <xdr:ext cx="762000" cy="259045"/>
    <xdr:sp macro="" textlink="">
      <xdr:nvSpPr>
        <xdr:cNvPr id="119" name="テキスト ボックス 118"/>
        <xdr:cNvSpPr txBox="1"/>
      </xdr:nvSpPr>
      <xdr:spPr>
        <a:xfrm>
          <a:off x="3225800" y="6910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186659</xdr:rowOff>
    </xdr:from>
    <xdr:to>
      <xdr:col>15</xdr:col>
      <xdr:colOff>101600</xdr:colOff>
      <xdr:row>35</xdr:row>
      <xdr:rowOff>288259</xdr:rowOff>
    </xdr:to>
    <xdr:sp macro="" textlink="">
      <xdr:nvSpPr>
        <xdr:cNvPr id="120" name="フローチャート: 判断 119"/>
        <xdr:cNvSpPr/>
      </xdr:nvSpPr>
      <xdr:spPr bwMode="auto">
        <a:xfrm>
          <a:off x="2857500" y="67970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273036</xdr:rowOff>
    </xdr:from>
    <xdr:ext cx="762000" cy="259045"/>
    <xdr:sp macro="" textlink="">
      <xdr:nvSpPr>
        <xdr:cNvPr id="121" name="テキスト ボックス 120"/>
        <xdr:cNvSpPr txBox="1"/>
      </xdr:nvSpPr>
      <xdr:spPr>
        <a:xfrm>
          <a:off x="2527300" y="6883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67609</xdr:rowOff>
    </xdr:from>
    <xdr:to>
      <xdr:col>29</xdr:col>
      <xdr:colOff>177800</xdr:colOff>
      <xdr:row>35</xdr:row>
      <xdr:rowOff>169209</xdr:rowOff>
    </xdr:to>
    <xdr:sp macro="" textlink="">
      <xdr:nvSpPr>
        <xdr:cNvPr id="127" name="楕円 126"/>
        <xdr:cNvSpPr/>
      </xdr:nvSpPr>
      <xdr:spPr bwMode="auto">
        <a:xfrm>
          <a:off x="5600700" y="66779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255586</xdr:rowOff>
    </xdr:from>
    <xdr:ext cx="762000" cy="259045"/>
    <xdr:sp macro="" textlink="">
      <xdr:nvSpPr>
        <xdr:cNvPr id="128" name="人口1人当たり決算額の推移該当値テキスト445"/>
        <xdr:cNvSpPr txBox="1"/>
      </xdr:nvSpPr>
      <xdr:spPr>
        <a:xfrm>
          <a:off x="5740400" y="6523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106549</xdr:rowOff>
    </xdr:from>
    <xdr:to>
      <xdr:col>26</xdr:col>
      <xdr:colOff>101600</xdr:colOff>
      <xdr:row>35</xdr:row>
      <xdr:rowOff>208149</xdr:rowOff>
    </xdr:to>
    <xdr:sp macro="" textlink="">
      <xdr:nvSpPr>
        <xdr:cNvPr id="129" name="楕円 128"/>
        <xdr:cNvSpPr/>
      </xdr:nvSpPr>
      <xdr:spPr bwMode="auto">
        <a:xfrm>
          <a:off x="4953000" y="67168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218326</xdr:rowOff>
    </xdr:from>
    <xdr:ext cx="736600" cy="259045"/>
    <xdr:sp macro="" textlink="">
      <xdr:nvSpPr>
        <xdr:cNvPr id="130" name="テキスト ボックス 129"/>
        <xdr:cNvSpPr txBox="1"/>
      </xdr:nvSpPr>
      <xdr:spPr>
        <a:xfrm>
          <a:off x="4622800" y="64857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103143</xdr:rowOff>
    </xdr:from>
    <xdr:to>
      <xdr:col>22</xdr:col>
      <xdr:colOff>165100</xdr:colOff>
      <xdr:row>35</xdr:row>
      <xdr:rowOff>204743</xdr:rowOff>
    </xdr:to>
    <xdr:sp macro="" textlink="">
      <xdr:nvSpPr>
        <xdr:cNvPr id="131" name="楕円 130"/>
        <xdr:cNvSpPr/>
      </xdr:nvSpPr>
      <xdr:spPr bwMode="auto">
        <a:xfrm>
          <a:off x="4254500" y="67134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214920</xdr:rowOff>
    </xdr:from>
    <xdr:ext cx="762000" cy="259045"/>
    <xdr:sp macro="" textlink="">
      <xdr:nvSpPr>
        <xdr:cNvPr id="132" name="テキスト ボックス 131"/>
        <xdr:cNvSpPr txBox="1"/>
      </xdr:nvSpPr>
      <xdr:spPr>
        <a:xfrm>
          <a:off x="3924300" y="6482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113681</xdr:rowOff>
    </xdr:from>
    <xdr:to>
      <xdr:col>19</xdr:col>
      <xdr:colOff>38100</xdr:colOff>
      <xdr:row>35</xdr:row>
      <xdr:rowOff>215281</xdr:rowOff>
    </xdr:to>
    <xdr:sp macro="" textlink="">
      <xdr:nvSpPr>
        <xdr:cNvPr id="133" name="楕円 132"/>
        <xdr:cNvSpPr/>
      </xdr:nvSpPr>
      <xdr:spPr bwMode="auto">
        <a:xfrm>
          <a:off x="3556000" y="67240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225458</xdr:rowOff>
    </xdr:from>
    <xdr:ext cx="762000" cy="259045"/>
    <xdr:sp macro="" textlink="">
      <xdr:nvSpPr>
        <xdr:cNvPr id="134" name="テキスト ボックス 133"/>
        <xdr:cNvSpPr txBox="1"/>
      </xdr:nvSpPr>
      <xdr:spPr>
        <a:xfrm>
          <a:off x="3225800" y="6492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124988</xdr:rowOff>
    </xdr:from>
    <xdr:to>
      <xdr:col>15</xdr:col>
      <xdr:colOff>101600</xdr:colOff>
      <xdr:row>35</xdr:row>
      <xdr:rowOff>226588</xdr:rowOff>
    </xdr:to>
    <xdr:sp macro="" textlink="">
      <xdr:nvSpPr>
        <xdr:cNvPr id="135" name="楕円 134"/>
        <xdr:cNvSpPr/>
      </xdr:nvSpPr>
      <xdr:spPr bwMode="auto">
        <a:xfrm>
          <a:off x="2857500" y="67353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236765</xdr:rowOff>
    </xdr:from>
    <xdr:ext cx="762000" cy="259045"/>
    <xdr:sp macro="" textlink="">
      <xdr:nvSpPr>
        <xdr:cNvPr id="136" name="テキスト ボックス 135"/>
        <xdr:cNvSpPr txBox="1"/>
      </xdr:nvSpPr>
      <xdr:spPr>
        <a:xfrm>
          <a:off x="2527300" y="6504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高知県馬路村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904
902
165.48
2,468,748
2,343,225
99,632
995,098
2,258,019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3084</xdr:rowOff>
    </xdr:from>
    <xdr:to>
      <xdr:col>24</xdr:col>
      <xdr:colOff>62865</xdr:colOff>
      <xdr:row>37</xdr:row>
      <xdr:rowOff>124064</xdr:rowOff>
    </xdr:to>
    <xdr:cxnSp macro="">
      <xdr:nvCxnSpPr>
        <xdr:cNvPr id="53" name="直線コネクタ 52"/>
        <xdr:cNvCxnSpPr/>
      </xdr:nvCxnSpPr>
      <xdr:spPr>
        <a:xfrm flipV="1">
          <a:off x="4633595" y="5318034"/>
          <a:ext cx="1270" cy="11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127891</xdr:rowOff>
    </xdr:from>
    <xdr:ext cx="534377" cy="259045"/>
    <xdr:sp macro="" textlink="">
      <xdr:nvSpPr>
        <xdr:cNvPr id="54" name="人件費最小値テキスト"/>
        <xdr:cNvSpPr txBox="1"/>
      </xdr:nvSpPr>
      <xdr:spPr>
        <a:xfrm>
          <a:off x="4686300" y="647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124064</xdr:rowOff>
    </xdr:from>
    <xdr:to>
      <xdr:col>24</xdr:col>
      <xdr:colOff>152400</xdr:colOff>
      <xdr:row>37</xdr:row>
      <xdr:rowOff>124064</xdr:rowOff>
    </xdr:to>
    <xdr:cxnSp macro="">
      <xdr:nvCxnSpPr>
        <xdr:cNvPr id="55" name="直線コネクタ 54"/>
        <xdr:cNvCxnSpPr/>
      </xdr:nvCxnSpPr>
      <xdr:spPr>
        <a:xfrm>
          <a:off x="4546600" y="6467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121211</xdr:rowOff>
    </xdr:from>
    <xdr:ext cx="599010" cy="259045"/>
    <xdr:sp macro="" textlink="">
      <xdr:nvSpPr>
        <xdr:cNvPr id="56" name="人件費最大値テキスト"/>
        <xdr:cNvSpPr txBox="1"/>
      </xdr:nvSpPr>
      <xdr:spPr>
        <a:xfrm>
          <a:off x="4686300" y="5093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3084</xdr:rowOff>
    </xdr:from>
    <xdr:to>
      <xdr:col>24</xdr:col>
      <xdr:colOff>152400</xdr:colOff>
      <xdr:row>31</xdr:row>
      <xdr:rowOff>3084</xdr:rowOff>
    </xdr:to>
    <xdr:cxnSp macro="">
      <xdr:nvCxnSpPr>
        <xdr:cNvPr id="57" name="直線コネクタ 56"/>
        <xdr:cNvCxnSpPr/>
      </xdr:nvCxnSpPr>
      <xdr:spPr>
        <a:xfrm>
          <a:off x="4546600" y="531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35323</xdr:rowOff>
    </xdr:from>
    <xdr:to>
      <xdr:col>24</xdr:col>
      <xdr:colOff>63500</xdr:colOff>
      <xdr:row>33</xdr:row>
      <xdr:rowOff>83062</xdr:rowOff>
    </xdr:to>
    <xdr:cxnSp macro="">
      <xdr:nvCxnSpPr>
        <xdr:cNvPr id="58" name="直線コネクタ 57"/>
        <xdr:cNvCxnSpPr/>
      </xdr:nvCxnSpPr>
      <xdr:spPr>
        <a:xfrm flipV="1">
          <a:off x="3797300" y="5693173"/>
          <a:ext cx="838200" cy="47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147945</xdr:rowOff>
    </xdr:from>
    <xdr:ext cx="599010" cy="259045"/>
    <xdr:sp macro="" textlink="">
      <xdr:nvSpPr>
        <xdr:cNvPr id="59" name="人件費平均値テキスト"/>
        <xdr:cNvSpPr txBox="1"/>
      </xdr:nvSpPr>
      <xdr:spPr>
        <a:xfrm>
          <a:off x="4686300" y="61486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169518</xdr:rowOff>
    </xdr:from>
    <xdr:to>
      <xdr:col>24</xdr:col>
      <xdr:colOff>114300</xdr:colOff>
      <xdr:row>36</xdr:row>
      <xdr:rowOff>99668</xdr:rowOff>
    </xdr:to>
    <xdr:sp macro="" textlink="">
      <xdr:nvSpPr>
        <xdr:cNvPr id="60" name="フローチャート: 判断 59"/>
        <xdr:cNvSpPr/>
      </xdr:nvSpPr>
      <xdr:spPr>
        <a:xfrm>
          <a:off x="4584700" y="61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68774</xdr:rowOff>
    </xdr:from>
    <xdr:to>
      <xdr:col>19</xdr:col>
      <xdr:colOff>177800</xdr:colOff>
      <xdr:row>33</xdr:row>
      <xdr:rowOff>83062</xdr:rowOff>
    </xdr:to>
    <xdr:cxnSp macro="">
      <xdr:nvCxnSpPr>
        <xdr:cNvPr id="61" name="直線コネクタ 60"/>
        <xdr:cNvCxnSpPr/>
      </xdr:nvCxnSpPr>
      <xdr:spPr>
        <a:xfrm>
          <a:off x="2908300" y="5726624"/>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169605</xdr:rowOff>
    </xdr:from>
    <xdr:to>
      <xdr:col>20</xdr:col>
      <xdr:colOff>38100</xdr:colOff>
      <xdr:row>36</xdr:row>
      <xdr:rowOff>99755</xdr:rowOff>
    </xdr:to>
    <xdr:sp macro="" textlink="">
      <xdr:nvSpPr>
        <xdr:cNvPr id="62" name="フローチャート: 判断 61"/>
        <xdr:cNvSpPr/>
      </xdr:nvSpPr>
      <xdr:spPr>
        <a:xfrm>
          <a:off x="3746500" y="61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90882</xdr:rowOff>
    </xdr:from>
    <xdr:ext cx="599010" cy="259045"/>
    <xdr:sp macro="" textlink="">
      <xdr:nvSpPr>
        <xdr:cNvPr id="63" name="テキスト ボックス 62"/>
        <xdr:cNvSpPr txBox="1"/>
      </xdr:nvSpPr>
      <xdr:spPr>
        <a:xfrm>
          <a:off x="3497795" y="626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68774</xdr:rowOff>
    </xdr:from>
    <xdr:to>
      <xdr:col>15</xdr:col>
      <xdr:colOff>50800</xdr:colOff>
      <xdr:row>33</xdr:row>
      <xdr:rowOff>104546</xdr:rowOff>
    </xdr:to>
    <xdr:cxnSp macro="">
      <xdr:nvCxnSpPr>
        <xdr:cNvPr id="64" name="直線コネクタ 63"/>
        <xdr:cNvCxnSpPr/>
      </xdr:nvCxnSpPr>
      <xdr:spPr>
        <a:xfrm flipV="1">
          <a:off x="2019300" y="5726624"/>
          <a:ext cx="889000" cy="35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90930</xdr:rowOff>
    </xdr:from>
    <xdr:to>
      <xdr:col>15</xdr:col>
      <xdr:colOff>101600</xdr:colOff>
      <xdr:row>37</xdr:row>
      <xdr:rowOff>21080</xdr:rowOff>
    </xdr:to>
    <xdr:sp macro="" textlink="">
      <xdr:nvSpPr>
        <xdr:cNvPr id="65" name="フローチャート: 判断 64"/>
        <xdr:cNvSpPr/>
      </xdr:nvSpPr>
      <xdr:spPr>
        <a:xfrm>
          <a:off x="2857500" y="6263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12207</xdr:rowOff>
    </xdr:from>
    <xdr:ext cx="599010" cy="259045"/>
    <xdr:sp macro="" textlink="">
      <xdr:nvSpPr>
        <xdr:cNvPr id="66" name="テキスト ボックス 65"/>
        <xdr:cNvSpPr txBox="1"/>
      </xdr:nvSpPr>
      <xdr:spPr>
        <a:xfrm>
          <a:off x="2608795" y="6355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104546</xdr:rowOff>
    </xdr:from>
    <xdr:to>
      <xdr:col>10</xdr:col>
      <xdr:colOff>114300</xdr:colOff>
      <xdr:row>33</xdr:row>
      <xdr:rowOff>128169</xdr:rowOff>
    </xdr:to>
    <xdr:cxnSp macro="">
      <xdr:nvCxnSpPr>
        <xdr:cNvPr id="67" name="直線コネクタ 66"/>
        <xdr:cNvCxnSpPr/>
      </xdr:nvCxnSpPr>
      <xdr:spPr>
        <a:xfrm flipV="1">
          <a:off x="1130300" y="5762396"/>
          <a:ext cx="889000" cy="2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74238</xdr:rowOff>
    </xdr:from>
    <xdr:to>
      <xdr:col>10</xdr:col>
      <xdr:colOff>165100</xdr:colOff>
      <xdr:row>37</xdr:row>
      <xdr:rowOff>4388</xdr:rowOff>
    </xdr:to>
    <xdr:sp macro="" textlink="">
      <xdr:nvSpPr>
        <xdr:cNvPr id="68" name="フローチャート: 判断 67"/>
        <xdr:cNvSpPr/>
      </xdr:nvSpPr>
      <xdr:spPr>
        <a:xfrm>
          <a:off x="1968500" y="6246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166965</xdr:rowOff>
    </xdr:from>
    <xdr:ext cx="599010" cy="259045"/>
    <xdr:sp macro="" textlink="">
      <xdr:nvSpPr>
        <xdr:cNvPr id="69" name="テキスト ボックス 68"/>
        <xdr:cNvSpPr txBox="1"/>
      </xdr:nvSpPr>
      <xdr:spPr>
        <a:xfrm>
          <a:off x="1719795" y="6339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75397</xdr:rowOff>
    </xdr:from>
    <xdr:to>
      <xdr:col>6</xdr:col>
      <xdr:colOff>38100</xdr:colOff>
      <xdr:row>37</xdr:row>
      <xdr:rowOff>5547</xdr:rowOff>
    </xdr:to>
    <xdr:sp macro="" textlink="">
      <xdr:nvSpPr>
        <xdr:cNvPr id="70" name="フローチャート: 判断 69"/>
        <xdr:cNvSpPr/>
      </xdr:nvSpPr>
      <xdr:spPr>
        <a:xfrm>
          <a:off x="1079500" y="6247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168124</xdr:rowOff>
    </xdr:from>
    <xdr:ext cx="599010" cy="259045"/>
    <xdr:sp macro="" textlink="">
      <xdr:nvSpPr>
        <xdr:cNvPr id="71" name="テキスト ボックス 70"/>
        <xdr:cNvSpPr txBox="1"/>
      </xdr:nvSpPr>
      <xdr:spPr>
        <a:xfrm>
          <a:off x="830795" y="6340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155973</xdr:rowOff>
    </xdr:from>
    <xdr:to>
      <xdr:col>24</xdr:col>
      <xdr:colOff>114300</xdr:colOff>
      <xdr:row>33</xdr:row>
      <xdr:rowOff>86123</xdr:rowOff>
    </xdr:to>
    <xdr:sp macro="" textlink="">
      <xdr:nvSpPr>
        <xdr:cNvPr id="77" name="楕円 76"/>
        <xdr:cNvSpPr/>
      </xdr:nvSpPr>
      <xdr:spPr>
        <a:xfrm>
          <a:off x="4584700" y="5642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7400</xdr:rowOff>
    </xdr:from>
    <xdr:ext cx="599010" cy="259045"/>
    <xdr:sp macro="" textlink="">
      <xdr:nvSpPr>
        <xdr:cNvPr id="78" name="人件費該当値テキスト"/>
        <xdr:cNvSpPr txBox="1"/>
      </xdr:nvSpPr>
      <xdr:spPr>
        <a:xfrm>
          <a:off x="4686300" y="5493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32262</xdr:rowOff>
    </xdr:from>
    <xdr:to>
      <xdr:col>20</xdr:col>
      <xdr:colOff>38100</xdr:colOff>
      <xdr:row>33</xdr:row>
      <xdr:rowOff>133862</xdr:rowOff>
    </xdr:to>
    <xdr:sp macro="" textlink="">
      <xdr:nvSpPr>
        <xdr:cNvPr id="79" name="楕円 78"/>
        <xdr:cNvSpPr/>
      </xdr:nvSpPr>
      <xdr:spPr>
        <a:xfrm>
          <a:off x="3746500" y="569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150389</xdr:rowOff>
    </xdr:from>
    <xdr:ext cx="599010" cy="259045"/>
    <xdr:sp macro="" textlink="">
      <xdr:nvSpPr>
        <xdr:cNvPr id="80" name="テキスト ボックス 79"/>
        <xdr:cNvSpPr txBox="1"/>
      </xdr:nvSpPr>
      <xdr:spPr>
        <a:xfrm>
          <a:off x="3497795" y="5465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17974</xdr:rowOff>
    </xdr:from>
    <xdr:to>
      <xdr:col>15</xdr:col>
      <xdr:colOff>101600</xdr:colOff>
      <xdr:row>33</xdr:row>
      <xdr:rowOff>119574</xdr:rowOff>
    </xdr:to>
    <xdr:sp macro="" textlink="">
      <xdr:nvSpPr>
        <xdr:cNvPr id="81" name="楕円 80"/>
        <xdr:cNvSpPr/>
      </xdr:nvSpPr>
      <xdr:spPr>
        <a:xfrm>
          <a:off x="2857500" y="567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136101</xdr:rowOff>
    </xdr:from>
    <xdr:ext cx="599010" cy="259045"/>
    <xdr:sp macro="" textlink="">
      <xdr:nvSpPr>
        <xdr:cNvPr id="82" name="テキスト ボックス 81"/>
        <xdr:cNvSpPr txBox="1"/>
      </xdr:nvSpPr>
      <xdr:spPr>
        <a:xfrm>
          <a:off x="2608795" y="5451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53746</xdr:rowOff>
    </xdr:from>
    <xdr:to>
      <xdr:col>10</xdr:col>
      <xdr:colOff>165100</xdr:colOff>
      <xdr:row>33</xdr:row>
      <xdr:rowOff>155346</xdr:rowOff>
    </xdr:to>
    <xdr:sp macro="" textlink="">
      <xdr:nvSpPr>
        <xdr:cNvPr id="83" name="楕円 82"/>
        <xdr:cNvSpPr/>
      </xdr:nvSpPr>
      <xdr:spPr>
        <a:xfrm>
          <a:off x="1968500" y="571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423</xdr:rowOff>
    </xdr:from>
    <xdr:ext cx="599010" cy="259045"/>
    <xdr:sp macro="" textlink="">
      <xdr:nvSpPr>
        <xdr:cNvPr id="84" name="テキスト ボックス 83"/>
        <xdr:cNvSpPr txBox="1"/>
      </xdr:nvSpPr>
      <xdr:spPr>
        <a:xfrm>
          <a:off x="1719795" y="5486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77369</xdr:rowOff>
    </xdr:from>
    <xdr:to>
      <xdr:col>6</xdr:col>
      <xdr:colOff>38100</xdr:colOff>
      <xdr:row>34</xdr:row>
      <xdr:rowOff>7519</xdr:rowOff>
    </xdr:to>
    <xdr:sp macro="" textlink="">
      <xdr:nvSpPr>
        <xdr:cNvPr id="85" name="楕円 84"/>
        <xdr:cNvSpPr/>
      </xdr:nvSpPr>
      <xdr:spPr>
        <a:xfrm>
          <a:off x="1079500" y="5735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24046</xdr:rowOff>
    </xdr:from>
    <xdr:ext cx="599010" cy="259045"/>
    <xdr:sp macro="" textlink="">
      <xdr:nvSpPr>
        <xdr:cNvPr id="86" name="テキスト ボックス 85"/>
        <xdr:cNvSpPr txBox="1"/>
      </xdr:nvSpPr>
      <xdr:spPr>
        <a:xfrm>
          <a:off x="830795" y="5510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8" name="テキスト ボックス 107"/>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149254</xdr:rowOff>
    </xdr:from>
    <xdr:to>
      <xdr:col>24</xdr:col>
      <xdr:colOff>62865</xdr:colOff>
      <xdr:row>58</xdr:row>
      <xdr:rowOff>121617</xdr:rowOff>
    </xdr:to>
    <xdr:cxnSp macro="">
      <xdr:nvCxnSpPr>
        <xdr:cNvPr id="112" name="直線コネクタ 111"/>
        <xdr:cNvCxnSpPr/>
      </xdr:nvCxnSpPr>
      <xdr:spPr>
        <a:xfrm flipV="1">
          <a:off x="4633595" y="8550304"/>
          <a:ext cx="1270" cy="1515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125444</xdr:rowOff>
    </xdr:from>
    <xdr:ext cx="534377" cy="259045"/>
    <xdr:sp macro="" textlink="">
      <xdr:nvSpPr>
        <xdr:cNvPr id="113" name="物件費最小値テキスト"/>
        <xdr:cNvSpPr txBox="1"/>
      </xdr:nvSpPr>
      <xdr:spPr>
        <a:xfrm>
          <a:off x="4686300" y="1006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121617</xdr:rowOff>
    </xdr:from>
    <xdr:to>
      <xdr:col>24</xdr:col>
      <xdr:colOff>152400</xdr:colOff>
      <xdr:row>58</xdr:row>
      <xdr:rowOff>121617</xdr:rowOff>
    </xdr:to>
    <xdr:cxnSp macro="">
      <xdr:nvCxnSpPr>
        <xdr:cNvPr id="114" name="直線コネクタ 113"/>
        <xdr:cNvCxnSpPr/>
      </xdr:nvCxnSpPr>
      <xdr:spPr>
        <a:xfrm>
          <a:off x="4546600" y="10065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95931</xdr:rowOff>
    </xdr:from>
    <xdr:ext cx="690189" cy="259045"/>
    <xdr:sp macro="" textlink="">
      <xdr:nvSpPr>
        <xdr:cNvPr id="115" name="物件費最大値テキスト"/>
        <xdr:cNvSpPr txBox="1"/>
      </xdr:nvSpPr>
      <xdr:spPr>
        <a:xfrm>
          <a:off x="4686300" y="83255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149254</xdr:rowOff>
    </xdr:from>
    <xdr:to>
      <xdr:col>24</xdr:col>
      <xdr:colOff>152400</xdr:colOff>
      <xdr:row>49</xdr:row>
      <xdr:rowOff>149254</xdr:rowOff>
    </xdr:to>
    <xdr:cxnSp macro="">
      <xdr:nvCxnSpPr>
        <xdr:cNvPr id="116" name="直線コネクタ 115"/>
        <xdr:cNvCxnSpPr/>
      </xdr:nvCxnSpPr>
      <xdr:spPr>
        <a:xfrm>
          <a:off x="4546600" y="8550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148868</xdr:rowOff>
    </xdr:from>
    <xdr:to>
      <xdr:col>24</xdr:col>
      <xdr:colOff>63500</xdr:colOff>
      <xdr:row>55</xdr:row>
      <xdr:rowOff>1402</xdr:rowOff>
    </xdr:to>
    <xdr:cxnSp macro="">
      <xdr:nvCxnSpPr>
        <xdr:cNvPr id="117" name="直線コネクタ 116"/>
        <xdr:cNvCxnSpPr/>
      </xdr:nvCxnSpPr>
      <xdr:spPr>
        <a:xfrm flipV="1">
          <a:off x="3797300" y="9407168"/>
          <a:ext cx="838200" cy="23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29463</xdr:rowOff>
    </xdr:from>
    <xdr:ext cx="599010" cy="259045"/>
    <xdr:sp macro="" textlink="">
      <xdr:nvSpPr>
        <xdr:cNvPr id="118" name="物件費平均値テキスト"/>
        <xdr:cNvSpPr txBox="1"/>
      </xdr:nvSpPr>
      <xdr:spPr>
        <a:xfrm>
          <a:off x="4686300" y="98021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51036</xdr:rowOff>
    </xdr:from>
    <xdr:to>
      <xdr:col>24</xdr:col>
      <xdr:colOff>114300</xdr:colOff>
      <xdr:row>57</xdr:row>
      <xdr:rowOff>152636</xdr:rowOff>
    </xdr:to>
    <xdr:sp macro="" textlink="">
      <xdr:nvSpPr>
        <xdr:cNvPr id="119" name="フローチャート: 判断 118"/>
        <xdr:cNvSpPr/>
      </xdr:nvSpPr>
      <xdr:spPr>
        <a:xfrm>
          <a:off x="45847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1402</xdr:rowOff>
    </xdr:from>
    <xdr:to>
      <xdr:col>19</xdr:col>
      <xdr:colOff>177800</xdr:colOff>
      <xdr:row>55</xdr:row>
      <xdr:rowOff>77475</xdr:rowOff>
    </xdr:to>
    <xdr:cxnSp macro="">
      <xdr:nvCxnSpPr>
        <xdr:cNvPr id="120" name="直線コネクタ 119"/>
        <xdr:cNvCxnSpPr/>
      </xdr:nvCxnSpPr>
      <xdr:spPr>
        <a:xfrm flipV="1">
          <a:off x="2908300" y="9431152"/>
          <a:ext cx="889000" cy="76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52546</xdr:rowOff>
    </xdr:from>
    <xdr:to>
      <xdr:col>20</xdr:col>
      <xdr:colOff>38100</xdr:colOff>
      <xdr:row>57</xdr:row>
      <xdr:rowOff>154146</xdr:rowOff>
    </xdr:to>
    <xdr:sp macro="" textlink="">
      <xdr:nvSpPr>
        <xdr:cNvPr id="121" name="フローチャート: 判断 120"/>
        <xdr:cNvSpPr/>
      </xdr:nvSpPr>
      <xdr:spPr>
        <a:xfrm>
          <a:off x="3746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145273</xdr:rowOff>
    </xdr:from>
    <xdr:ext cx="599010" cy="259045"/>
    <xdr:sp macro="" textlink="">
      <xdr:nvSpPr>
        <xdr:cNvPr id="122" name="テキスト ボックス 121"/>
        <xdr:cNvSpPr txBox="1"/>
      </xdr:nvSpPr>
      <xdr:spPr>
        <a:xfrm>
          <a:off x="3497795" y="9917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77475</xdr:rowOff>
    </xdr:from>
    <xdr:to>
      <xdr:col>15</xdr:col>
      <xdr:colOff>50800</xdr:colOff>
      <xdr:row>55</xdr:row>
      <xdr:rowOff>167655</xdr:rowOff>
    </xdr:to>
    <xdr:cxnSp macro="">
      <xdr:nvCxnSpPr>
        <xdr:cNvPr id="123" name="直線コネクタ 122"/>
        <xdr:cNvCxnSpPr/>
      </xdr:nvCxnSpPr>
      <xdr:spPr>
        <a:xfrm flipV="1">
          <a:off x="2019300" y="9507225"/>
          <a:ext cx="889000" cy="90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122988</xdr:rowOff>
    </xdr:from>
    <xdr:to>
      <xdr:col>15</xdr:col>
      <xdr:colOff>101600</xdr:colOff>
      <xdr:row>58</xdr:row>
      <xdr:rowOff>53138</xdr:rowOff>
    </xdr:to>
    <xdr:sp macro="" textlink="">
      <xdr:nvSpPr>
        <xdr:cNvPr id="124" name="フローチャート: 判断 123"/>
        <xdr:cNvSpPr/>
      </xdr:nvSpPr>
      <xdr:spPr>
        <a:xfrm>
          <a:off x="2857500" y="989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44265</xdr:rowOff>
    </xdr:from>
    <xdr:ext cx="599010" cy="259045"/>
    <xdr:sp macro="" textlink="">
      <xdr:nvSpPr>
        <xdr:cNvPr id="125" name="テキスト ボックス 124"/>
        <xdr:cNvSpPr txBox="1"/>
      </xdr:nvSpPr>
      <xdr:spPr>
        <a:xfrm>
          <a:off x="2608795" y="9988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167655</xdr:rowOff>
    </xdr:from>
    <xdr:to>
      <xdr:col>10</xdr:col>
      <xdr:colOff>114300</xdr:colOff>
      <xdr:row>56</xdr:row>
      <xdr:rowOff>43873</xdr:rowOff>
    </xdr:to>
    <xdr:cxnSp macro="">
      <xdr:nvCxnSpPr>
        <xdr:cNvPr id="126" name="直線コネクタ 125"/>
        <xdr:cNvCxnSpPr/>
      </xdr:nvCxnSpPr>
      <xdr:spPr>
        <a:xfrm flipV="1">
          <a:off x="1130300" y="9597405"/>
          <a:ext cx="889000" cy="47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109118</xdr:rowOff>
    </xdr:from>
    <xdr:to>
      <xdr:col>10</xdr:col>
      <xdr:colOff>165100</xdr:colOff>
      <xdr:row>58</xdr:row>
      <xdr:rowOff>39268</xdr:rowOff>
    </xdr:to>
    <xdr:sp macro="" textlink="">
      <xdr:nvSpPr>
        <xdr:cNvPr id="127" name="フローチャート: 判断 126"/>
        <xdr:cNvSpPr/>
      </xdr:nvSpPr>
      <xdr:spPr>
        <a:xfrm>
          <a:off x="1968500" y="988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30395</xdr:rowOff>
    </xdr:from>
    <xdr:ext cx="599010" cy="259045"/>
    <xdr:sp macro="" textlink="">
      <xdr:nvSpPr>
        <xdr:cNvPr id="128" name="テキスト ボックス 127"/>
        <xdr:cNvSpPr txBox="1"/>
      </xdr:nvSpPr>
      <xdr:spPr>
        <a:xfrm>
          <a:off x="1719795" y="9974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60794</xdr:rowOff>
    </xdr:from>
    <xdr:to>
      <xdr:col>6</xdr:col>
      <xdr:colOff>38100</xdr:colOff>
      <xdr:row>57</xdr:row>
      <xdr:rowOff>162394</xdr:rowOff>
    </xdr:to>
    <xdr:sp macro="" textlink="">
      <xdr:nvSpPr>
        <xdr:cNvPr id="129" name="フローチャート: 判断 128"/>
        <xdr:cNvSpPr/>
      </xdr:nvSpPr>
      <xdr:spPr>
        <a:xfrm>
          <a:off x="1079500" y="9833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153521</xdr:rowOff>
    </xdr:from>
    <xdr:ext cx="599010" cy="259045"/>
    <xdr:sp macro="" textlink="">
      <xdr:nvSpPr>
        <xdr:cNvPr id="130" name="テキスト ボックス 129"/>
        <xdr:cNvSpPr txBox="1"/>
      </xdr:nvSpPr>
      <xdr:spPr>
        <a:xfrm>
          <a:off x="830795" y="9926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98068</xdr:rowOff>
    </xdr:from>
    <xdr:to>
      <xdr:col>24</xdr:col>
      <xdr:colOff>114300</xdr:colOff>
      <xdr:row>55</xdr:row>
      <xdr:rowOff>28218</xdr:rowOff>
    </xdr:to>
    <xdr:sp macro="" textlink="">
      <xdr:nvSpPr>
        <xdr:cNvPr id="136" name="楕円 135"/>
        <xdr:cNvSpPr/>
      </xdr:nvSpPr>
      <xdr:spPr>
        <a:xfrm>
          <a:off x="4584700" y="9356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120945</xdr:rowOff>
    </xdr:from>
    <xdr:ext cx="599010" cy="259045"/>
    <xdr:sp macro="" textlink="">
      <xdr:nvSpPr>
        <xdr:cNvPr id="137" name="物件費該当値テキスト"/>
        <xdr:cNvSpPr txBox="1"/>
      </xdr:nvSpPr>
      <xdr:spPr>
        <a:xfrm>
          <a:off x="4686300" y="9207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122052</xdr:rowOff>
    </xdr:from>
    <xdr:to>
      <xdr:col>20</xdr:col>
      <xdr:colOff>38100</xdr:colOff>
      <xdr:row>55</xdr:row>
      <xdr:rowOff>52202</xdr:rowOff>
    </xdr:to>
    <xdr:sp macro="" textlink="">
      <xdr:nvSpPr>
        <xdr:cNvPr id="138" name="楕円 137"/>
        <xdr:cNvSpPr/>
      </xdr:nvSpPr>
      <xdr:spPr>
        <a:xfrm>
          <a:off x="3746500" y="938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68729</xdr:rowOff>
    </xdr:from>
    <xdr:ext cx="599010" cy="259045"/>
    <xdr:sp macro="" textlink="">
      <xdr:nvSpPr>
        <xdr:cNvPr id="139" name="テキスト ボックス 138"/>
        <xdr:cNvSpPr txBox="1"/>
      </xdr:nvSpPr>
      <xdr:spPr>
        <a:xfrm>
          <a:off x="3497795" y="9155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26675</xdr:rowOff>
    </xdr:from>
    <xdr:to>
      <xdr:col>15</xdr:col>
      <xdr:colOff>101600</xdr:colOff>
      <xdr:row>55</xdr:row>
      <xdr:rowOff>128275</xdr:rowOff>
    </xdr:to>
    <xdr:sp macro="" textlink="">
      <xdr:nvSpPr>
        <xdr:cNvPr id="140" name="楕円 139"/>
        <xdr:cNvSpPr/>
      </xdr:nvSpPr>
      <xdr:spPr>
        <a:xfrm>
          <a:off x="2857500" y="945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144802</xdr:rowOff>
    </xdr:from>
    <xdr:ext cx="599010" cy="259045"/>
    <xdr:sp macro="" textlink="">
      <xdr:nvSpPr>
        <xdr:cNvPr id="141" name="テキスト ボックス 140"/>
        <xdr:cNvSpPr txBox="1"/>
      </xdr:nvSpPr>
      <xdr:spPr>
        <a:xfrm>
          <a:off x="2608795" y="9231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116855</xdr:rowOff>
    </xdr:from>
    <xdr:to>
      <xdr:col>10</xdr:col>
      <xdr:colOff>165100</xdr:colOff>
      <xdr:row>56</xdr:row>
      <xdr:rowOff>47005</xdr:rowOff>
    </xdr:to>
    <xdr:sp macro="" textlink="">
      <xdr:nvSpPr>
        <xdr:cNvPr id="142" name="楕円 141"/>
        <xdr:cNvSpPr/>
      </xdr:nvSpPr>
      <xdr:spPr>
        <a:xfrm>
          <a:off x="1968500" y="954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63532</xdr:rowOff>
    </xdr:from>
    <xdr:ext cx="599010" cy="259045"/>
    <xdr:sp macro="" textlink="">
      <xdr:nvSpPr>
        <xdr:cNvPr id="143" name="テキスト ボックス 142"/>
        <xdr:cNvSpPr txBox="1"/>
      </xdr:nvSpPr>
      <xdr:spPr>
        <a:xfrm>
          <a:off x="1719795" y="9321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164523</xdr:rowOff>
    </xdr:from>
    <xdr:to>
      <xdr:col>6</xdr:col>
      <xdr:colOff>38100</xdr:colOff>
      <xdr:row>56</xdr:row>
      <xdr:rowOff>94673</xdr:rowOff>
    </xdr:to>
    <xdr:sp macro="" textlink="">
      <xdr:nvSpPr>
        <xdr:cNvPr id="144" name="楕円 143"/>
        <xdr:cNvSpPr/>
      </xdr:nvSpPr>
      <xdr:spPr>
        <a:xfrm>
          <a:off x="1079500" y="9594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111200</xdr:rowOff>
    </xdr:from>
    <xdr:ext cx="599010" cy="259045"/>
    <xdr:sp macro="" textlink="">
      <xdr:nvSpPr>
        <xdr:cNvPr id="145" name="テキスト ボックス 144"/>
        <xdr:cNvSpPr txBox="1"/>
      </xdr:nvSpPr>
      <xdr:spPr>
        <a:xfrm>
          <a:off x="830795" y="9369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1" name="テキスト ボックス 160"/>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31629</xdr:rowOff>
    </xdr:from>
    <xdr:to>
      <xdr:col>24</xdr:col>
      <xdr:colOff>62865</xdr:colOff>
      <xdr:row>78</xdr:row>
      <xdr:rowOff>23668</xdr:rowOff>
    </xdr:to>
    <xdr:cxnSp macro="">
      <xdr:nvCxnSpPr>
        <xdr:cNvPr id="165" name="直線コネクタ 164"/>
        <xdr:cNvCxnSpPr/>
      </xdr:nvCxnSpPr>
      <xdr:spPr>
        <a:xfrm flipV="1">
          <a:off x="4633595" y="12204579"/>
          <a:ext cx="1270" cy="1192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27495</xdr:rowOff>
    </xdr:from>
    <xdr:ext cx="378565" cy="259045"/>
    <xdr:sp macro="" textlink="">
      <xdr:nvSpPr>
        <xdr:cNvPr id="166" name="維持補修費最小値テキスト"/>
        <xdr:cNvSpPr txBox="1"/>
      </xdr:nvSpPr>
      <xdr:spPr>
        <a:xfrm>
          <a:off x="4686300" y="13400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23668</xdr:rowOff>
    </xdr:from>
    <xdr:to>
      <xdr:col>24</xdr:col>
      <xdr:colOff>152400</xdr:colOff>
      <xdr:row>78</xdr:row>
      <xdr:rowOff>23668</xdr:rowOff>
    </xdr:to>
    <xdr:cxnSp macro="">
      <xdr:nvCxnSpPr>
        <xdr:cNvPr id="167" name="直線コネクタ 166"/>
        <xdr:cNvCxnSpPr/>
      </xdr:nvCxnSpPr>
      <xdr:spPr>
        <a:xfrm>
          <a:off x="4546600" y="13396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149756</xdr:rowOff>
    </xdr:from>
    <xdr:ext cx="599010" cy="259045"/>
    <xdr:sp macro="" textlink="">
      <xdr:nvSpPr>
        <xdr:cNvPr id="168" name="維持補修費最大値テキスト"/>
        <xdr:cNvSpPr txBox="1"/>
      </xdr:nvSpPr>
      <xdr:spPr>
        <a:xfrm>
          <a:off x="4686300" y="11979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31629</xdr:rowOff>
    </xdr:from>
    <xdr:to>
      <xdr:col>24</xdr:col>
      <xdr:colOff>152400</xdr:colOff>
      <xdr:row>71</xdr:row>
      <xdr:rowOff>31629</xdr:rowOff>
    </xdr:to>
    <xdr:cxnSp macro="">
      <xdr:nvCxnSpPr>
        <xdr:cNvPr id="169" name="直線コネクタ 168"/>
        <xdr:cNvCxnSpPr/>
      </xdr:nvCxnSpPr>
      <xdr:spPr>
        <a:xfrm>
          <a:off x="4546600" y="12204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123961</xdr:rowOff>
    </xdr:from>
    <xdr:to>
      <xdr:col>24</xdr:col>
      <xdr:colOff>63500</xdr:colOff>
      <xdr:row>77</xdr:row>
      <xdr:rowOff>134448</xdr:rowOff>
    </xdr:to>
    <xdr:cxnSp macro="">
      <xdr:nvCxnSpPr>
        <xdr:cNvPr id="170" name="直線コネクタ 169"/>
        <xdr:cNvCxnSpPr/>
      </xdr:nvCxnSpPr>
      <xdr:spPr>
        <a:xfrm flipV="1">
          <a:off x="3797300" y="13325611"/>
          <a:ext cx="838200" cy="1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2266</xdr:rowOff>
    </xdr:from>
    <xdr:ext cx="534377" cy="259045"/>
    <xdr:sp macro="" textlink="">
      <xdr:nvSpPr>
        <xdr:cNvPr id="171" name="維持補修費平均値テキスト"/>
        <xdr:cNvSpPr txBox="1"/>
      </xdr:nvSpPr>
      <xdr:spPr>
        <a:xfrm>
          <a:off x="4686300" y="130324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150839</xdr:rowOff>
    </xdr:from>
    <xdr:to>
      <xdr:col>24</xdr:col>
      <xdr:colOff>114300</xdr:colOff>
      <xdr:row>77</xdr:row>
      <xdr:rowOff>80989</xdr:rowOff>
    </xdr:to>
    <xdr:sp macro="" textlink="">
      <xdr:nvSpPr>
        <xdr:cNvPr id="172" name="フローチャート: 判断 171"/>
        <xdr:cNvSpPr/>
      </xdr:nvSpPr>
      <xdr:spPr>
        <a:xfrm>
          <a:off x="4584700" y="13181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132979</xdr:rowOff>
    </xdr:from>
    <xdr:to>
      <xdr:col>19</xdr:col>
      <xdr:colOff>177800</xdr:colOff>
      <xdr:row>77</xdr:row>
      <xdr:rowOff>134448</xdr:rowOff>
    </xdr:to>
    <xdr:cxnSp macro="">
      <xdr:nvCxnSpPr>
        <xdr:cNvPr id="173" name="直線コネクタ 172"/>
        <xdr:cNvCxnSpPr/>
      </xdr:nvCxnSpPr>
      <xdr:spPr>
        <a:xfrm>
          <a:off x="2908300" y="13334629"/>
          <a:ext cx="889000" cy="1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963</xdr:rowOff>
    </xdr:from>
    <xdr:to>
      <xdr:col>20</xdr:col>
      <xdr:colOff>38100</xdr:colOff>
      <xdr:row>77</xdr:row>
      <xdr:rowOff>102563</xdr:rowOff>
    </xdr:to>
    <xdr:sp macro="" textlink="">
      <xdr:nvSpPr>
        <xdr:cNvPr id="174" name="フローチャート: 判断 173"/>
        <xdr:cNvSpPr/>
      </xdr:nvSpPr>
      <xdr:spPr>
        <a:xfrm>
          <a:off x="3746500" y="13202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119090</xdr:rowOff>
    </xdr:from>
    <xdr:ext cx="534377" cy="259045"/>
    <xdr:sp macro="" textlink="">
      <xdr:nvSpPr>
        <xdr:cNvPr id="175" name="テキスト ボックス 174"/>
        <xdr:cNvSpPr txBox="1"/>
      </xdr:nvSpPr>
      <xdr:spPr>
        <a:xfrm>
          <a:off x="3530111" y="1297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146833</xdr:rowOff>
    </xdr:from>
    <xdr:to>
      <xdr:col>15</xdr:col>
      <xdr:colOff>50800</xdr:colOff>
      <xdr:row>77</xdr:row>
      <xdr:rowOff>132979</xdr:rowOff>
    </xdr:to>
    <xdr:cxnSp macro="">
      <xdr:nvCxnSpPr>
        <xdr:cNvPr id="176" name="直線コネクタ 175"/>
        <xdr:cNvCxnSpPr/>
      </xdr:nvCxnSpPr>
      <xdr:spPr>
        <a:xfrm>
          <a:off x="2019300" y="13177033"/>
          <a:ext cx="889000" cy="157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56462</xdr:rowOff>
    </xdr:from>
    <xdr:to>
      <xdr:col>15</xdr:col>
      <xdr:colOff>101600</xdr:colOff>
      <xdr:row>77</xdr:row>
      <xdr:rowOff>158062</xdr:rowOff>
    </xdr:to>
    <xdr:sp macro="" textlink="">
      <xdr:nvSpPr>
        <xdr:cNvPr id="177" name="フローチャート: 判断 176"/>
        <xdr:cNvSpPr/>
      </xdr:nvSpPr>
      <xdr:spPr>
        <a:xfrm>
          <a:off x="2857500" y="13258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3139</xdr:rowOff>
    </xdr:from>
    <xdr:ext cx="534377" cy="259045"/>
    <xdr:sp macro="" textlink="">
      <xdr:nvSpPr>
        <xdr:cNvPr id="178" name="テキスト ボックス 177"/>
        <xdr:cNvSpPr txBox="1"/>
      </xdr:nvSpPr>
      <xdr:spPr>
        <a:xfrm>
          <a:off x="2641111" y="13033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116669</xdr:rowOff>
    </xdr:from>
    <xdr:to>
      <xdr:col>10</xdr:col>
      <xdr:colOff>114300</xdr:colOff>
      <xdr:row>76</xdr:row>
      <xdr:rowOff>146833</xdr:rowOff>
    </xdr:to>
    <xdr:cxnSp macro="">
      <xdr:nvCxnSpPr>
        <xdr:cNvPr id="179" name="直線コネクタ 178"/>
        <xdr:cNvCxnSpPr/>
      </xdr:nvCxnSpPr>
      <xdr:spPr>
        <a:xfrm>
          <a:off x="1130300" y="13146869"/>
          <a:ext cx="889000" cy="30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12640</xdr:rowOff>
    </xdr:from>
    <xdr:to>
      <xdr:col>10</xdr:col>
      <xdr:colOff>165100</xdr:colOff>
      <xdr:row>77</xdr:row>
      <xdr:rowOff>114240</xdr:rowOff>
    </xdr:to>
    <xdr:sp macro="" textlink="">
      <xdr:nvSpPr>
        <xdr:cNvPr id="180" name="フローチャート: 判断 179"/>
        <xdr:cNvSpPr/>
      </xdr:nvSpPr>
      <xdr:spPr>
        <a:xfrm>
          <a:off x="1968500" y="1321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105367</xdr:rowOff>
    </xdr:from>
    <xdr:ext cx="534377" cy="259045"/>
    <xdr:sp macro="" textlink="">
      <xdr:nvSpPr>
        <xdr:cNvPr id="181" name="テキスト ボックス 180"/>
        <xdr:cNvSpPr txBox="1"/>
      </xdr:nvSpPr>
      <xdr:spPr>
        <a:xfrm>
          <a:off x="1752111" y="13307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34058</xdr:rowOff>
    </xdr:from>
    <xdr:to>
      <xdr:col>6</xdr:col>
      <xdr:colOff>38100</xdr:colOff>
      <xdr:row>77</xdr:row>
      <xdr:rowOff>135658</xdr:rowOff>
    </xdr:to>
    <xdr:sp macro="" textlink="">
      <xdr:nvSpPr>
        <xdr:cNvPr id="182" name="フローチャート: 判断 181"/>
        <xdr:cNvSpPr/>
      </xdr:nvSpPr>
      <xdr:spPr>
        <a:xfrm>
          <a:off x="1079500" y="13235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126785</xdr:rowOff>
    </xdr:from>
    <xdr:ext cx="534377" cy="259045"/>
    <xdr:sp macro="" textlink="">
      <xdr:nvSpPr>
        <xdr:cNvPr id="183" name="テキスト ボックス 182"/>
        <xdr:cNvSpPr txBox="1"/>
      </xdr:nvSpPr>
      <xdr:spPr>
        <a:xfrm>
          <a:off x="863111" y="1332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73161</xdr:rowOff>
    </xdr:from>
    <xdr:to>
      <xdr:col>24</xdr:col>
      <xdr:colOff>114300</xdr:colOff>
      <xdr:row>78</xdr:row>
      <xdr:rowOff>3311</xdr:rowOff>
    </xdr:to>
    <xdr:sp macro="" textlink="">
      <xdr:nvSpPr>
        <xdr:cNvPr id="189" name="楕円 188"/>
        <xdr:cNvSpPr/>
      </xdr:nvSpPr>
      <xdr:spPr>
        <a:xfrm>
          <a:off x="4584700" y="1327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159538</xdr:rowOff>
    </xdr:from>
    <xdr:ext cx="534377" cy="259045"/>
    <xdr:sp macro="" textlink="">
      <xdr:nvSpPr>
        <xdr:cNvPr id="190" name="維持補修費該当値テキスト"/>
        <xdr:cNvSpPr txBox="1"/>
      </xdr:nvSpPr>
      <xdr:spPr>
        <a:xfrm>
          <a:off x="4686300" y="13189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83648</xdr:rowOff>
    </xdr:from>
    <xdr:to>
      <xdr:col>20</xdr:col>
      <xdr:colOff>38100</xdr:colOff>
      <xdr:row>78</xdr:row>
      <xdr:rowOff>13798</xdr:rowOff>
    </xdr:to>
    <xdr:sp macro="" textlink="">
      <xdr:nvSpPr>
        <xdr:cNvPr id="191" name="楕円 190"/>
        <xdr:cNvSpPr/>
      </xdr:nvSpPr>
      <xdr:spPr>
        <a:xfrm>
          <a:off x="3746500" y="13285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4925</xdr:rowOff>
    </xdr:from>
    <xdr:ext cx="534377" cy="259045"/>
    <xdr:sp macro="" textlink="">
      <xdr:nvSpPr>
        <xdr:cNvPr id="192" name="テキスト ボックス 191"/>
        <xdr:cNvSpPr txBox="1"/>
      </xdr:nvSpPr>
      <xdr:spPr>
        <a:xfrm>
          <a:off x="3530111" y="13378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82179</xdr:rowOff>
    </xdr:from>
    <xdr:to>
      <xdr:col>15</xdr:col>
      <xdr:colOff>101600</xdr:colOff>
      <xdr:row>78</xdr:row>
      <xdr:rowOff>12329</xdr:rowOff>
    </xdr:to>
    <xdr:sp macro="" textlink="">
      <xdr:nvSpPr>
        <xdr:cNvPr id="193" name="楕円 192"/>
        <xdr:cNvSpPr/>
      </xdr:nvSpPr>
      <xdr:spPr>
        <a:xfrm>
          <a:off x="2857500" y="13283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3456</xdr:rowOff>
    </xdr:from>
    <xdr:ext cx="534377" cy="259045"/>
    <xdr:sp macro="" textlink="">
      <xdr:nvSpPr>
        <xdr:cNvPr id="194" name="テキスト ボックス 193"/>
        <xdr:cNvSpPr txBox="1"/>
      </xdr:nvSpPr>
      <xdr:spPr>
        <a:xfrm>
          <a:off x="2641111" y="13376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96033</xdr:rowOff>
    </xdr:from>
    <xdr:to>
      <xdr:col>10</xdr:col>
      <xdr:colOff>165100</xdr:colOff>
      <xdr:row>77</xdr:row>
      <xdr:rowOff>26183</xdr:rowOff>
    </xdr:to>
    <xdr:sp macro="" textlink="">
      <xdr:nvSpPr>
        <xdr:cNvPr id="195" name="楕円 194"/>
        <xdr:cNvSpPr/>
      </xdr:nvSpPr>
      <xdr:spPr>
        <a:xfrm>
          <a:off x="1968500" y="13126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42709</xdr:rowOff>
    </xdr:from>
    <xdr:ext cx="534377" cy="259045"/>
    <xdr:sp macro="" textlink="">
      <xdr:nvSpPr>
        <xdr:cNvPr id="196" name="テキスト ボックス 195"/>
        <xdr:cNvSpPr txBox="1"/>
      </xdr:nvSpPr>
      <xdr:spPr>
        <a:xfrm>
          <a:off x="1752111" y="1290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65869</xdr:rowOff>
    </xdr:from>
    <xdr:to>
      <xdr:col>6</xdr:col>
      <xdr:colOff>38100</xdr:colOff>
      <xdr:row>76</xdr:row>
      <xdr:rowOff>167469</xdr:rowOff>
    </xdr:to>
    <xdr:sp macro="" textlink="">
      <xdr:nvSpPr>
        <xdr:cNvPr id="197" name="楕円 196"/>
        <xdr:cNvSpPr/>
      </xdr:nvSpPr>
      <xdr:spPr>
        <a:xfrm>
          <a:off x="1079500" y="13096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12546</xdr:rowOff>
    </xdr:from>
    <xdr:ext cx="534377" cy="259045"/>
    <xdr:sp macro="" textlink="">
      <xdr:nvSpPr>
        <xdr:cNvPr id="198" name="テキスト ボックス 197"/>
        <xdr:cNvSpPr txBox="1"/>
      </xdr:nvSpPr>
      <xdr:spPr>
        <a:xfrm>
          <a:off x="863111" y="12871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09" name="直線コネクタ 208"/>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0" name="テキスト ボックス 209"/>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1" name="直線コネクタ 210"/>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2" name="テキスト ボックス 211"/>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3" name="直線コネクタ 212"/>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4" name="テキスト ボックス 213"/>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6" name="テキスト ボックス 21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17" name="直線コネクタ 216"/>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18" name="テキスト ボックス 217"/>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9" name="直線コネクタ 218"/>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0" name="テキスト ボックス 219"/>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1" name="直線コネクタ 220"/>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2" name="テキスト ボックス 221"/>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113734</xdr:rowOff>
    </xdr:from>
    <xdr:to>
      <xdr:col>24</xdr:col>
      <xdr:colOff>62865</xdr:colOff>
      <xdr:row>98</xdr:row>
      <xdr:rowOff>101533</xdr:rowOff>
    </xdr:to>
    <xdr:cxnSp macro="">
      <xdr:nvCxnSpPr>
        <xdr:cNvPr id="226" name="直線コネクタ 225"/>
        <xdr:cNvCxnSpPr/>
      </xdr:nvCxnSpPr>
      <xdr:spPr>
        <a:xfrm flipV="1">
          <a:off x="4633595" y="15544234"/>
          <a:ext cx="1270" cy="1359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105360</xdr:rowOff>
    </xdr:from>
    <xdr:ext cx="534377" cy="259045"/>
    <xdr:sp macro="" textlink="">
      <xdr:nvSpPr>
        <xdr:cNvPr id="227" name="扶助費最小値テキスト"/>
        <xdr:cNvSpPr txBox="1"/>
      </xdr:nvSpPr>
      <xdr:spPr>
        <a:xfrm>
          <a:off x="4686300" y="1690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101533</xdr:rowOff>
    </xdr:from>
    <xdr:to>
      <xdr:col>24</xdr:col>
      <xdr:colOff>152400</xdr:colOff>
      <xdr:row>98</xdr:row>
      <xdr:rowOff>101533</xdr:rowOff>
    </xdr:to>
    <xdr:cxnSp macro="">
      <xdr:nvCxnSpPr>
        <xdr:cNvPr id="228" name="直線コネクタ 227"/>
        <xdr:cNvCxnSpPr/>
      </xdr:nvCxnSpPr>
      <xdr:spPr>
        <a:xfrm>
          <a:off x="4546600" y="16903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60411</xdr:rowOff>
    </xdr:from>
    <xdr:ext cx="599010" cy="259045"/>
    <xdr:sp macro="" textlink="">
      <xdr:nvSpPr>
        <xdr:cNvPr id="229" name="扶助費最大値テキスト"/>
        <xdr:cNvSpPr txBox="1"/>
      </xdr:nvSpPr>
      <xdr:spPr>
        <a:xfrm>
          <a:off x="4686300" y="1531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113734</xdr:rowOff>
    </xdr:from>
    <xdr:to>
      <xdr:col>24</xdr:col>
      <xdr:colOff>152400</xdr:colOff>
      <xdr:row>90</xdr:row>
      <xdr:rowOff>113734</xdr:rowOff>
    </xdr:to>
    <xdr:cxnSp macro="">
      <xdr:nvCxnSpPr>
        <xdr:cNvPr id="230" name="直線コネクタ 229"/>
        <xdr:cNvCxnSpPr/>
      </xdr:nvCxnSpPr>
      <xdr:spPr>
        <a:xfrm>
          <a:off x="4546600" y="1554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57547</xdr:rowOff>
    </xdr:from>
    <xdr:to>
      <xdr:col>24</xdr:col>
      <xdr:colOff>63500</xdr:colOff>
      <xdr:row>98</xdr:row>
      <xdr:rowOff>74568</xdr:rowOff>
    </xdr:to>
    <xdr:cxnSp macro="">
      <xdr:nvCxnSpPr>
        <xdr:cNvPr id="231" name="直線コネクタ 230"/>
        <xdr:cNvCxnSpPr/>
      </xdr:nvCxnSpPr>
      <xdr:spPr>
        <a:xfrm>
          <a:off x="3797300" y="16859647"/>
          <a:ext cx="838200" cy="17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157287</xdr:rowOff>
    </xdr:from>
    <xdr:ext cx="534377" cy="259045"/>
    <xdr:sp macro="" textlink="">
      <xdr:nvSpPr>
        <xdr:cNvPr id="232" name="扶助費平均値テキスト"/>
        <xdr:cNvSpPr txBox="1"/>
      </xdr:nvSpPr>
      <xdr:spPr>
        <a:xfrm>
          <a:off x="4686300" y="162735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134410</xdr:rowOff>
    </xdr:from>
    <xdr:to>
      <xdr:col>24</xdr:col>
      <xdr:colOff>114300</xdr:colOff>
      <xdr:row>96</xdr:row>
      <xdr:rowOff>64560</xdr:rowOff>
    </xdr:to>
    <xdr:sp macro="" textlink="">
      <xdr:nvSpPr>
        <xdr:cNvPr id="233" name="フローチャート: 判断 232"/>
        <xdr:cNvSpPr/>
      </xdr:nvSpPr>
      <xdr:spPr>
        <a:xfrm>
          <a:off x="4584700" y="1642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57547</xdr:rowOff>
    </xdr:from>
    <xdr:to>
      <xdr:col>19</xdr:col>
      <xdr:colOff>177800</xdr:colOff>
      <xdr:row>98</xdr:row>
      <xdr:rowOff>77473</xdr:rowOff>
    </xdr:to>
    <xdr:cxnSp macro="">
      <xdr:nvCxnSpPr>
        <xdr:cNvPr id="234" name="直線コネクタ 233"/>
        <xdr:cNvCxnSpPr/>
      </xdr:nvCxnSpPr>
      <xdr:spPr>
        <a:xfrm flipV="1">
          <a:off x="2908300" y="16859647"/>
          <a:ext cx="889000" cy="19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125161</xdr:rowOff>
    </xdr:from>
    <xdr:to>
      <xdr:col>20</xdr:col>
      <xdr:colOff>38100</xdr:colOff>
      <xdr:row>96</xdr:row>
      <xdr:rowOff>55311</xdr:rowOff>
    </xdr:to>
    <xdr:sp macro="" textlink="">
      <xdr:nvSpPr>
        <xdr:cNvPr id="235" name="フローチャート: 判断 234"/>
        <xdr:cNvSpPr/>
      </xdr:nvSpPr>
      <xdr:spPr>
        <a:xfrm>
          <a:off x="3746500" y="1641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71838</xdr:rowOff>
    </xdr:from>
    <xdr:ext cx="534377" cy="259045"/>
    <xdr:sp macro="" textlink="">
      <xdr:nvSpPr>
        <xdr:cNvPr id="236" name="テキスト ボックス 235"/>
        <xdr:cNvSpPr txBox="1"/>
      </xdr:nvSpPr>
      <xdr:spPr>
        <a:xfrm>
          <a:off x="3530111" y="1618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76691</xdr:rowOff>
    </xdr:from>
    <xdr:to>
      <xdr:col>15</xdr:col>
      <xdr:colOff>50800</xdr:colOff>
      <xdr:row>98</xdr:row>
      <xdr:rowOff>77473</xdr:rowOff>
    </xdr:to>
    <xdr:cxnSp macro="">
      <xdr:nvCxnSpPr>
        <xdr:cNvPr id="237" name="直線コネクタ 236"/>
        <xdr:cNvCxnSpPr/>
      </xdr:nvCxnSpPr>
      <xdr:spPr>
        <a:xfrm>
          <a:off x="2019300" y="16878791"/>
          <a:ext cx="889000" cy="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35331</xdr:rowOff>
    </xdr:from>
    <xdr:to>
      <xdr:col>15</xdr:col>
      <xdr:colOff>101600</xdr:colOff>
      <xdr:row>96</xdr:row>
      <xdr:rowOff>136931</xdr:rowOff>
    </xdr:to>
    <xdr:sp macro="" textlink="">
      <xdr:nvSpPr>
        <xdr:cNvPr id="238" name="フローチャート: 判断 237"/>
        <xdr:cNvSpPr/>
      </xdr:nvSpPr>
      <xdr:spPr>
        <a:xfrm>
          <a:off x="2857500" y="16494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153458</xdr:rowOff>
    </xdr:from>
    <xdr:ext cx="534377" cy="259045"/>
    <xdr:sp macro="" textlink="">
      <xdr:nvSpPr>
        <xdr:cNvPr id="239" name="テキスト ボックス 238"/>
        <xdr:cNvSpPr txBox="1"/>
      </xdr:nvSpPr>
      <xdr:spPr>
        <a:xfrm>
          <a:off x="2641111" y="16269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76691</xdr:rowOff>
    </xdr:from>
    <xdr:to>
      <xdr:col>10</xdr:col>
      <xdr:colOff>114300</xdr:colOff>
      <xdr:row>98</xdr:row>
      <xdr:rowOff>101352</xdr:rowOff>
    </xdr:to>
    <xdr:cxnSp macro="">
      <xdr:nvCxnSpPr>
        <xdr:cNvPr id="240" name="直線コネクタ 239"/>
        <xdr:cNvCxnSpPr/>
      </xdr:nvCxnSpPr>
      <xdr:spPr>
        <a:xfrm flipV="1">
          <a:off x="1130300" y="16878791"/>
          <a:ext cx="889000" cy="24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144754</xdr:rowOff>
    </xdr:from>
    <xdr:to>
      <xdr:col>10</xdr:col>
      <xdr:colOff>165100</xdr:colOff>
      <xdr:row>96</xdr:row>
      <xdr:rowOff>74904</xdr:rowOff>
    </xdr:to>
    <xdr:sp macro="" textlink="">
      <xdr:nvSpPr>
        <xdr:cNvPr id="241" name="フローチャート: 判断 240"/>
        <xdr:cNvSpPr/>
      </xdr:nvSpPr>
      <xdr:spPr>
        <a:xfrm>
          <a:off x="1968500" y="1643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91431</xdr:rowOff>
    </xdr:from>
    <xdr:ext cx="534377" cy="259045"/>
    <xdr:sp macro="" textlink="">
      <xdr:nvSpPr>
        <xdr:cNvPr id="242" name="テキスト ボックス 241"/>
        <xdr:cNvSpPr txBox="1"/>
      </xdr:nvSpPr>
      <xdr:spPr>
        <a:xfrm>
          <a:off x="1752111" y="16207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46952</xdr:rowOff>
    </xdr:from>
    <xdr:to>
      <xdr:col>6</xdr:col>
      <xdr:colOff>38100</xdr:colOff>
      <xdr:row>96</xdr:row>
      <xdr:rowOff>148552</xdr:rowOff>
    </xdr:to>
    <xdr:sp macro="" textlink="">
      <xdr:nvSpPr>
        <xdr:cNvPr id="243" name="フローチャート: 判断 242"/>
        <xdr:cNvSpPr/>
      </xdr:nvSpPr>
      <xdr:spPr>
        <a:xfrm>
          <a:off x="1079500" y="16506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165079</xdr:rowOff>
    </xdr:from>
    <xdr:ext cx="534377" cy="259045"/>
    <xdr:sp macro="" textlink="">
      <xdr:nvSpPr>
        <xdr:cNvPr id="244" name="テキスト ボックス 243"/>
        <xdr:cNvSpPr txBox="1"/>
      </xdr:nvSpPr>
      <xdr:spPr>
        <a:xfrm>
          <a:off x="863111" y="16281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23768</xdr:rowOff>
    </xdr:from>
    <xdr:to>
      <xdr:col>24</xdr:col>
      <xdr:colOff>114300</xdr:colOff>
      <xdr:row>98</xdr:row>
      <xdr:rowOff>125368</xdr:rowOff>
    </xdr:to>
    <xdr:sp macro="" textlink="">
      <xdr:nvSpPr>
        <xdr:cNvPr id="250" name="楕円 249"/>
        <xdr:cNvSpPr/>
      </xdr:nvSpPr>
      <xdr:spPr>
        <a:xfrm>
          <a:off x="4584700" y="1682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110145</xdr:rowOff>
    </xdr:from>
    <xdr:ext cx="534377" cy="259045"/>
    <xdr:sp macro="" textlink="">
      <xdr:nvSpPr>
        <xdr:cNvPr id="251" name="扶助費該当値テキスト"/>
        <xdr:cNvSpPr txBox="1"/>
      </xdr:nvSpPr>
      <xdr:spPr>
        <a:xfrm>
          <a:off x="4686300" y="16740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6747</xdr:rowOff>
    </xdr:from>
    <xdr:to>
      <xdr:col>20</xdr:col>
      <xdr:colOff>38100</xdr:colOff>
      <xdr:row>98</xdr:row>
      <xdr:rowOff>108347</xdr:rowOff>
    </xdr:to>
    <xdr:sp macro="" textlink="">
      <xdr:nvSpPr>
        <xdr:cNvPr id="252" name="楕円 251"/>
        <xdr:cNvSpPr/>
      </xdr:nvSpPr>
      <xdr:spPr>
        <a:xfrm>
          <a:off x="3746500" y="1680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99474</xdr:rowOff>
    </xdr:from>
    <xdr:ext cx="534377" cy="259045"/>
    <xdr:sp macro="" textlink="">
      <xdr:nvSpPr>
        <xdr:cNvPr id="253" name="テキスト ボックス 252"/>
        <xdr:cNvSpPr txBox="1"/>
      </xdr:nvSpPr>
      <xdr:spPr>
        <a:xfrm>
          <a:off x="3530111" y="16901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26673</xdr:rowOff>
    </xdr:from>
    <xdr:to>
      <xdr:col>15</xdr:col>
      <xdr:colOff>101600</xdr:colOff>
      <xdr:row>98</xdr:row>
      <xdr:rowOff>128273</xdr:rowOff>
    </xdr:to>
    <xdr:sp macro="" textlink="">
      <xdr:nvSpPr>
        <xdr:cNvPr id="254" name="楕円 253"/>
        <xdr:cNvSpPr/>
      </xdr:nvSpPr>
      <xdr:spPr>
        <a:xfrm>
          <a:off x="2857500" y="16828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119400</xdr:rowOff>
    </xdr:from>
    <xdr:ext cx="534377" cy="259045"/>
    <xdr:sp macro="" textlink="">
      <xdr:nvSpPr>
        <xdr:cNvPr id="255" name="テキスト ボックス 254"/>
        <xdr:cNvSpPr txBox="1"/>
      </xdr:nvSpPr>
      <xdr:spPr>
        <a:xfrm>
          <a:off x="2641111" y="16921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25891</xdr:rowOff>
    </xdr:from>
    <xdr:to>
      <xdr:col>10</xdr:col>
      <xdr:colOff>165100</xdr:colOff>
      <xdr:row>98</xdr:row>
      <xdr:rowOff>127491</xdr:rowOff>
    </xdr:to>
    <xdr:sp macro="" textlink="">
      <xdr:nvSpPr>
        <xdr:cNvPr id="256" name="楕円 255"/>
        <xdr:cNvSpPr/>
      </xdr:nvSpPr>
      <xdr:spPr>
        <a:xfrm>
          <a:off x="1968500" y="16827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118618</xdr:rowOff>
    </xdr:from>
    <xdr:ext cx="534377" cy="259045"/>
    <xdr:sp macro="" textlink="">
      <xdr:nvSpPr>
        <xdr:cNvPr id="257" name="テキスト ボックス 256"/>
        <xdr:cNvSpPr txBox="1"/>
      </xdr:nvSpPr>
      <xdr:spPr>
        <a:xfrm>
          <a:off x="1752111" y="1692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50552</xdr:rowOff>
    </xdr:from>
    <xdr:to>
      <xdr:col>6</xdr:col>
      <xdr:colOff>38100</xdr:colOff>
      <xdr:row>98</xdr:row>
      <xdr:rowOff>152152</xdr:rowOff>
    </xdr:to>
    <xdr:sp macro="" textlink="">
      <xdr:nvSpPr>
        <xdr:cNvPr id="258" name="楕円 257"/>
        <xdr:cNvSpPr/>
      </xdr:nvSpPr>
      <xdr:spPr>
        <a:xfrm>
          <a:off x="1079500" y="16852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143279</xdr:rowOff>
    </xdr:from>
    <xdr:ext cx="534377" cy="259045"/>
    <xdr:sp macro="" textlink="">
      <xdr:nvSpPr>
        <xdr:cNvPr id="259" name="テキスト ボックス 258"/>
        <xdr:cNvSpPr txBox="1"/>
      </xdr:nvSpPr>
      <xdr:spPr>
        <a:xfrm>
          <a:off x="863111" y="16945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1" name="テキスト ボックス 280"/>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128382</xdr:rowOff>
    </xdr:from>
    <xdr:to>
      <xdr:col>54</xdr:col>
      <xdr:colOff>189865</xdr:colOff>
      <xdr:row>39</xdr:row>
      <xdr:rowOff>33017</xdr:rowOff>
    </xdr:to>
    <xdr:cxnSp macro="">
      <xdr:nvCxnSpPr>
        <xdr:cNvPr id="285" name="直線コネクタ 284"/>
        <xdr:cNvCxnSpPr/>
      </xdr:nvCxnSpPr>
      <xdr:spPr>
        <a:xfrm flipV="1">
          <a:off x="10475595" y="5271882"/>
          <a:ext cx="1270" cy="1447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36844</xdr:rowOff>
    </xdr:from>
    <xdr:ext cx="534377" cy="259045"/>
    <xdr:sp macro="" textlink="">
      <xdr:nvSpPr>
        <xdr:cNvPr id="286" name="補助費等最小値テキスト"/>
        <xdr:cNvSpPr txBox="1"/>
      </xdr:nvSpPr>
      <xdr:spPr>
        <a:xfrm>
          <a:off x="10528300" y="672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33017</xdr:rowOff>
    </xdr:from>
    <xdr:to>
      <xdr:col>55</xdr:col>
      <xdr:colOff>88900</xdr:colOff>
      <xdr:row>39</xdr:row>
      <xdr:rowOff>33017</xdr:rowOff>
    </xdr:to>
    <xdr:cxnSp macro="">
      <xdr:nvCxnSpPr>
        <xdr:cNvPr id="287" name="直線コネクタ 286"/>
        <xdr:cNvCxnSpPr/>
      </xdr:nvCxnSpPr>
      <xdr:spPr>
        <a:xfrm>
          <a:off x="10388600" y="671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75059</xdr:rowOff>
    </xdr:from>
    <xdr:ext cx="599010" cy="259045"/>
    <xdr:sp macro="" textlink="">
      <xdr:nvSpPr>
        <xdr:cNvPr id="288" name="補助費等最大値テキスト"/>
        <xdr:cNvSpPr txBox="1"/>
      </xdr:nvSpPr>
      <xdr:spPr>
        <a:xfrm>
          <a:off x="10528300" y="5047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128382</xdr:rowOff>
    </xdr:from>
    <xdr:to>
      <xdr:col>55</xdr:col>
      <xdr:colOff>88900</xdr:colOff>
      <xdr:row>30</xdr:row>
      <xdr:rowOff>128382</xdr:rowOff>
    </xdr:to>
    <xdr:cxnSp macro="">
      <xdr:nvCxnSpPr>
        <xdr:cNvPr id="289" name="直線コネクタ 288"/>
        <xdr:cNvCxnSpPr/>
      </xdr:nvCxnSpPr>
      <xdr:spPr>
        <a:xfrm>
          <a:off x="10388600" y="527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25988</xdr:rowOff>
    </xdr:from>
    <xdr:to>
      <xdr:col>55</xdr:col>
      <xdr:colOff>0</xdr:colOff>
      <xdr:row>36</xdr:row>
      <xdr:rowOff>96183</xdr:rowOff>
    </xdr:to>
    <xdr:cxnSp macro="">
      <xdr:nvCxnSpPr>
        <xdr:cNvPr id="290" name="直線コネクタ 289"/>
        <xdr:cNvCxnSpPr/>
      </xdr:nvCxnSpPr>
      <xdr:spPr>
        <a:xfrm flipV="1">
          <a:off x="9639300" y="6026738"/>
          <a:ext cx="838200" cy="241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49336</xdr:rowOff>
    </xdr:from>
    <xdr:ext cx="599010" cy="259045"/>
    <xdr:sp macro="" textlink="">
      <xdr:nvSpPr>
        <xdr:cNvPr id="291" name="補助費等平均値テキスト"/>
        <xdr:cNvSpPr txBox="1"/>
      </xdr:nvSpPr>
      <xdr:spPr>
        <a:xfrm>
          <a:off x="10528300" y="63929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70909</xdr:rowOff>
    </xdr:from>
    <xdr:to>
      <xdr:col>55</xdr:col>
      <xdr:colOff>50800</xdr:colOff>
      <xdr:row>38</xdr:row>
      <xdr:rowOff>1059</xdr:rowOff>
    </xdr:to>
    <xdr:sp macro="" textlink="">
      <xdr:nvSpPr>
        <xdr:cNvPr id="292" name="フローチャート: 判断 291"/>
        <xdr:cNvSpPr/>
      </xdr:nvSpPr>
      <xdr:spPr>
        <a:xfrm>
          <a:off x="10426700" y="6414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96183</xdr:rowOff>
    </xdr:from>
    <xdr:to>
      <xdr:col>50</xdr:col>
      <xdr:colOff>114300</xdr:colOff>
      <xdr:row>36</xdr:row>
      <xdr:rowOff>121081</xdr:rowOff>
    </xdr:to>
    <xdr:cxnSp macro="">
      <xdr:nvCxnSpPr>
        <xdr:cNvPr id="293" name="直線コネクタ 292"/>
        <xdr:cNvCxnSpPr/>
      </xdr:nvCxnSpPr>
      <xdr:spPr>
        <a:xfrm flipV="1">
          <a:off x="8750300" y="6268383"/>
          <a:ext cx="889000" cy="2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95146</xdr:rowOff>
    </xdr:from>
    <xdr:to>
      <xdr:col>50</xdr:col>
      <xdr:colOff>165100</xdr:colOff>
      <xdr:row>38</xdr:row>
      <xdr:rowOff>25296</xdr:rowOff>
    </xdr:to>
    <xdr:sp macro="" textlink="">
      <xdr:nvSpPr>
        <xdr:cNvPr id="294" name="フローチャート: 判断 293"/>
        <xdr:cNvSpPr/>
      </xdr:nvSpPr>
      <xdr:spPr>
        <a:xfrm>
          <a:off x="9588500" y="64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16422</xdr:rowOff>
    </xdr:from>
    <xdr:ext cx="599010" cy="259045"/>
    <xdr:sp macro="" textlink="">
      <xdr:nvSpPr>
        <xdr:cNvPr id="295" name="テキスト ボックス 294"/>
        <xdr:cNvSpPr txBox="1"/>
      </xdr:nvSpPr>
      <xdr:spPr>
        <a:xfrm>
          <a:off x="9339795" y="6531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121081</xdr:rowOff>
    </xdr:from>
    <xdr:to>
      <xdr:col>45</xdr:col>
      <xdr:colOff>177800</xdr:colOff>
      <xdr:row>36</xdr:row>
      <xdr:rowOff>163535</xdr:rowOff>
    </xdr:to>
    <xdr:cxnSp macro="">
      <xdr:nvCxnSpPr>
        <xdr:cNvPr id="296" name="直線コネクタ 295"/>
        <xdr:cNvCxnSpPr/>
      </xdr:nvCxnSpPr>
      <xdr:spPr>
        <a:xfrm flipV="1">
          <a:off x="7861300" y="6293281"/>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9341</xdr:rowOff>
    </xdr:from>
    <xdr:to>
      <xdr:col>46</xdr:col>
      <xdr:colOff>38100</xdr:colOff>
      <xdr:row>38</xdr:row>
      <xdr:rowOff>110941</xdr:rowOff>
    </xdr:to>
    <xdr:sp macro="" textlink="">
      <xdr:nvSpPr>
        <xdr:cNvPr id="297" name="フローチャート: 判断 296"/>
        <xdr:cNvSpPr/>
      </xdr:nvSpPr>
      <xdr:spPr>
        <a:xfrm>
          <a:off x="8699500" y="6524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102068</xdr:rowOff>
    </xdr:from>
    <xdr:ext cx="599010" cy="259045"/>
    <xdr:sp macro="" textlink="">
      <xdr:nvSpPr>
        <xdr:cNvPr id="298" name="テキスト ボックス 297"/>
        <xdr:cNvSpPr txBox="1"/>
      </xdr:nvSpPr>
      <xdr:spPr>
        <a:xfrm>
          <a:off x="8450795" y="6617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80421</xdr:rowOff>
    </xdr:from>
    <xdr:to>
      <xdr:col>41</xdr:col>
      <xdr:colOff>50800</xdr:colOff>
      <xdr:row>36</xdr:row>
      <xdr:rowOff>163535</xdr:rowOff>
    </xdr:to>
    <xdr:cxnSp macro="">
      <xdr:nvCxnSpPr>
        <xdr:cNvPr id="299" name="直線コネクタ 298"/>
        <xdr:cNvCxnSpPr/>
      </xdr:nvCxnSpPr>
      <xdr:spPr>
        <a:xfrm>
          <a:off x="6972300" y="6252621"/>
          <a:ext cx="889000" cy="83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13645</xdr:rowOff>
    </xdr:from>
    <xdr:to>
      <xdr:col>41</xdr:col>
      <xdr:colOff>101600</xdr:colOff>
      <xdr:row>38</xdr:row>
      <xdr:rowOff>115245</xdr:rowOff>
    </xdr:to>
    <xdr:sp macro="" textlink="">
      <xdr:nvSpPr>
        <xdr:cNvPr id="300" name="フローチャート: 判断 299"/>
        <xdr:cNvSpPr/>
      </xdr:nvSpPr>
      <xdr:spPr>
        <a:xfrm>
          <a:off x="7810500" y="6528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106372</xdr:rowOff>
    </xdr:from>
    <xdr:ext cx="599010" cy="259045"/>
    <xdr:sp macro="" textlink="">
      <xdr:nvSpPr>
        <xdr:cNvPr id="301" name="テキスト ボックス 300"/>
        <xdr:cNvSpPr txBox="1"/>
      </xdr:nvSpPr>
      <xdr:spPr>
        <a:xfrm>
          <a:off x="7561795" y="6621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33634</xdr:rowOff>
    </xdr:from>
    <xdr:to>
      <xdr:col>36</xdr:col>
      <xdr:colOff>165100</xdr:colOff>
      <xdr:row>38</xdr:row>
      <xdr:rowOff>135234</xdr:rowOff>
    </xdr:to>
    <xdr:sp macro="" textlink="">
      <xdr:nvSpPr>
        <xdr:cNvPr id="302" name="フローチャート: 判断 301"/>
        <xdr:cNvSpPr/>
      </xdr:nvSpPr>
      <xdr:spPr>
        <a:xfrm>
          <a:off x="6921500" y="6548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126361</xdr:rowOff>
    </xdr:from>
    <xdr:ext cx="599010" cy="259045"/>
    <xdr:sp macro="" textlink="">
      <xdr:nvSpPr>
        <xdr:cNvPr id="303" name="テキスト ボックス 302"/>
        <xdr:cNvSpPr txBox="1"/>
      </xdr:nvSpPr>
      <xdr:spPr>
        <a:xfrm>
          <a:off x="6672795" y="6641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146638</xdr:rowOff>
    </xdr:from>
    <xdr:to>
      <xdr:col>55</xdr:col>
      <xdr:colOff>50800</xdr:colOff>
      <xdr:row>35</xdr:row>
      <xdr:rowOff>76788</xdr:rowOff>
    </xdr:to>
    <xdr:sp macro="" textlink="">
      <xdr:nvSpPr>
        <xdr:cNvPr id="309" name="楕円 308"/>
        <xdr:cNvSpPr/>
      </xdr:nvSpPr>
      <xdr:spPr>
        <a:xfrm>
          <a:off x="10426700" y="5975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169515</xdr:rowOff>
    </xdr:from>
    <xdr:ext cx="599010" cy="259045"/>
    <xdr:sp macro="" textlink="">
      <xdr:nvSpPr>
        <xdr:cNvPr id="310" name="補助費等該当値テキスト"/>
        <xdr:cNvSpPr txBox="1"/>
      </xdr:nvSpPr>
      <xdr:spPr>
        <a:xfrm>
          <a:off x="10528300" y="5827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45383</xdr:rowOff>
    </xdr:from>
    <xdr:to>
      <xdr:col>50</xdr:col>
      <xdr:colOff>165100</xdr:colOff>
      <xdr:row>36</xdr:row>
      <xdr:rowOff>146983</xdr:rowOff>
    </xdr:to>
    <xdr:sp macro="" textlink="">
      <xdr:nvSpPr>
        <xdr:cNvPr id="311" name="楕円 310"/>
        <xdr:cNvSpPr/>
      </xdr:nvSpPr>
      <xdr:spPr>
        <a:xfrm>
          <a:off x="9588500" y="6217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163510</xdr:rowOff>
    </xdr:from>
    <xdr:ext cx="599010" cy="259045"/>
    <xdr:sp macro="" textlink="">
      <xdr:nvSpPr>
        <xdr:cNvPr id="312" name="テキスト ボックス 311"/>
        <xdr:cNvSpPr txBox="1"/>
      </xdr:nvSpPr>
      <xdr:spPr>
        <a:xfrm>
          <a:off x="9339795" y="5992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70281</xdr:rowOff>
    </xdr:from>
    <xdr:to>
      <xdr:col>46</xdr:col>
      <xdr:colOff>38100</xdr:colOff>
      <xdr:row>37</xdr:row>
      <xdr:rowOff>431</xdr:rowOff>
    </xdr:to>
    <xdr:sp macro="" textlink="">
      <xdr:nvSpPr>
        <xdr:cNvPr id="313" name="楕円 312"/>
        <xdr:cNvSpPr/>
      </xdr:nvSpPr>
      <xdr:spPr>
        <a:xfrm>
          <a:off x="8699500" y="6242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16958</xdr:rowOff>
    </xdr:from>
    <xdr:ext cx="599010" cy="259045"/>
    <xdr:sp macro="" textlink="">
      <xdr:nvSpPr>
        <xdr:cNvPr id="314" name="テキスト ボックス 313"/>
        <xdr:cNvSpPr txBox="1"/>
      </xdr:nvSpPr>
      <xdr:spPr>
        <a:xfrm>
          <a:off x="8450795" y="6017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112735</xdr:rowOff>
    </xdr:from>
    <xdr:to>
      <xdr:col>41</xdr:col>
      <xdr:colOff>101600</xdr:colOff>
      <xdr:row>37</xdr:row>
      <xdr:rowOff>42885</xdr:rowOff>
    </xdr:to>
    <xdr:sp macro="" textlink="">
      <xdr:nvSpPr>
        <xdr:cNvPr id="315" name="楕円 314"/>
        <xdr:cNvSpPr/>
      </xdr:nvSpPr>
      <xdr:spPr>
        <a:xfrm>
          <a:off x="7810500" y="628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59412</xdr:rowOff>
    </xdr:from>
    <xdr:ext cx="599010" cy="259045"/>
    <xdr:sp macro="" textlink="">
      <xdr:nvSpPr>
        <xdr:cNvPr id="316" name="テキスト ボックス 315"/>
        <xdr:cNvSpPr txBox="1"/>
      </xdr:nvSpPr>
      <xdr:spPr>
        <a:xfrm>
          <a:off x="7561795" y="6060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29621</xdr:rowOff>
    </xdr:from>
    <xdr:to>
      <xdr:col>36</xdr:col>
      <xdr:colOff>165100</xdr:colOff>
      <xdr:row>36</xdr:row>
      <xdr:rowOff>131221</xdr:rowOff>
    </xdr:to>
    <xdr:sp macro="" textlink="">
      <xdr:nvSpPr>
        <xdr:cNvPr id="317" name="楕円 316"/>
        <xdr:cNvSpPr/>
      </xdr:nvSpPr>
      <xdr:spPr>
        <a:xfrm>
          <a:off x="6921500" y="6201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147748</xdr:rowOff>
    </xdr:from>
    <xdr:ext cx="599010" cy="259045"/>
    <xdr:sp macro="" textlink="">
      <xdr:nvSpPr>
        <xdr:cNvPr id="318" name="テキスト ボックス 317"/>
        <xdr:cNvSpPr txBox="1"/>
      </xdr:nvSpPr>
      <xdr:spPr>
        <a:xfrm>
          <a:off x="6672795" y="5977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30148</xdr:rowOff>
    </xdr:from>
    <xdr:to>
      <xdr:col>54</xdr:col>
      <xdr:colOff>189865</xdr:colOff>
      <xdr:row>58</xdr:row>
      <xdr:rowOff>122403</xdr:rowOff>
    </xdr:to>
    <xdr:cxnSp macro="">
      <xdr:nvCxnSpPr>
        <xdr:cNvPr id="340" name="直線コネクタ 339"/>
        <xdr:cNvCxnSpPr/>
      </xdr:nvCxnSpPr>
      <xdr:spPr>
        <a:xfrm flipV="1">
          <a:off x="10475595" y="8945548"/>
          <a:ext cx="1270" cy="1120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126230</xdr:rowOff>
    </xdr:from>
    <xdr:ext cx="534377" cy="259045"/>
    <xdr:sp macro="" textlink="">
      <xdr:nvSpPr>
        <xdr:cNvPr id="341" name="普通建設事業費最小値テキスト"/>
        <xdr:cNvSpPr txBox="1"/>
      </xdr:nvSpPr>
      <xdr:spPr>
        <a:xfrm>
          <a:off x="10528300" y="1007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122403</xdr:rowOff>
    </xdr:from>
    <xdr:to>
      <xdr:col>55</xdr:col>
      <xdr:colOff>88900</xdr:colOff>
      <xdr:row>58</xdr:row>
      <xdr:rowOff>122403</xdr:rowOff>
    </xdr:to>
    <xdr:cxnSp macro="">
      <xdr:nvCxnSpPr>
        <xdr:cNvPr id="342" name="直線コネクタ 341"/>
        <xdr:cNvCxnSpPr/>
      </xdr:nvCxnSpPr>
      <xdr:spPr>
        <a:xfrm>
          <a:off x="10388600" y="10066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148275</xdr:rowOff>
    </xdr:from>
    <xdr:ext cx="690189" cy="259045"/>
    <xdr:sp macro="" textlink="">
      <xdr:nvSpPr>
        <xdr:cNvPr id="343" name="普通建設事業費最大値テキスト"/>
        <xdr:cNvSpPr txBox="1"/>
      </xdr:nvSpPr>
      <xdr:spPr>
        <a:xfrm>
          <a:off x="10528300" y="87207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2,489,616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30148</xdr:rowOff>
    </xdr:from>
    <xdr:to>
      <xdr:col>55</xdr:col>
      <xdr:colOff>88900</xdr:colOff>
      <xdr:row>52</xdr:row>
      <xdr:rowOff>30148</xdr:rowOff>
    </xdr:to>
    <xdr:cxnSp macro="">
      <xdr:nvCxnSpPr>
        <xdr:cNvPr id="344" name="直線コネクタ 343"/>
        <xdr:cNvCxnSpPr/>
      </xdr:nvCxnSpPr>
      <xdr:spPr>
        <a:xfrm>
          <a:off x="10388600" y="8945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93667</xdr:rowOff>
    </xdr:from>
    <xdr:to>
      <xdr:col>55</xdr:col>
      <xdr:colOff>0</xdr:colOff>
      <xdr:row>57</xdr:row>
      <xdr:rowOff>134479</xdr:rowOff>
    </xdr:to>
    <xdr:cxnSp macro="">
      <xdr:nvCxnSpPr>
        <xdr:cNvPr id="345" name="直線コネクタ 344"/>
        <xdr:cNvCxnSpPr/>
      </xdr:nvCxnSpPr>
      <xdr:spPr>
        <a:xfrm>
          <a:off x="9639300" y="9866317"/>
          <a:ext cx="838200" cy="40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105653</xdr:rowOff>
    </xdr:from>
    <xdr:ext cx="599010" cy="259045"/>
    <xdr:sp macro="" textlink="">
      <xdr:nvSpPr>
        <xdr:cNvPr id="346" name="普通建設事業費平均値テキスト"/>
        <xdr:cNvSpPr txBox="1"/>
      </xdr:nvSpPr>
      <xdr:spPr>
        <a:xfrm>
          <a:off x="10528300" y="98783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127226</xdr:rowOff>
    </xdr:from>
    <xdr:to>
      <xdr:col>55</xdr:col>
      <xdr:colOff>50800</xdr:colOff>
      <xdr:row>58</xdr:row>
      <xdr:rowOff>57376</xdr:rowOff>
    </xdr:to>
    <xdr:sp macro="" textlink="">
      <xdr:nvSpPr>
        <xdr:cNvPr id="347" name="フローチャート: 判断 346"/>
        <xdr:cNvSpPr/>
      </xdr:nvSpPr>
      <xdr:spPr>
        <a:xfrm>
          <a:off x="10426700" y="989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106206</xdr:rowOff>
    </xdr:from>
    <xdr:to>
      <xdr:col>50</xdr:col>
      <xdr:colOff>114300</xdr:colOff>
      <xdr:row>57</xdr:row>
      <xdr:rowOff>93667</xdr:rowOff>
    </xdr:to>
    <xdr:cxnSp macro="">
      <xdr:nvCxnSpPr>
        <xdr:cNvPr id="348" name="直線コネクタ 347"/>
        <xdr:cNvCxnSpPr/>
      </xdr:nvCxnSpPr>
      <xdr:spPr>
        <a:xfrm>
          <a:off x="8750300" y="9707406"/>
          <a:ext cx="889000" cy="158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126873</xdr:rowOff>
    </xdr:from>
    <xdr:to>
      <xdr:col>50</xdr:col>
      <xdr:colOff>165100</xdr:colOff>
      <xdr:row>58</xdr:row>
      <xdr:rowOff>57023</xdr:rowOff>
    </xdr:to>
    <xdr:sp macro="" textlink="">
      <xdr:nvSpPr>
        <xdr:cNvPr id="349" name="フローチャート: 判断 348"/>
        <xdr:cNvSpPr/>
      </xdr:nvSpPr>
      <xdr:spPr>
        <a:xfrm>
          <a:off x="9588500" y="98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48150</xdr:rowOff>
    </xdr:from>
    <xdr:ext cx="599010" cy="259045"/>
    <xdr:sp macro="" textlink="">
      <xdr:nvSpPr>
        <xdr:cNvPr id="350" name="テキスト ボックス 349"/>
        <xdr:cNvSpPr txBox="1"/>
      </xdr:nvSpPr>
      <xdr:spPr>
        <a:xfrm>
          <a:off x="9339795" y="9992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65978</xdr:rowOff>
    </xdr:from>
    <xdr:to>
      <xdr:col>45</xdr:col>
      <xdr:colOff>177800</xdr:colOff>
      <xdr:row>56</xdr:row>
      <xdr:rowOff>106206</xdr:rowOff>
    </xdr:to>
    <xdr:cxnSp macro="">
      <xdr:nvCxnSpPr>
        <xdr:cNvPr id="351" name="直線コネクタ 350"/>
        <xdr:cNvCxnSpPr/>
      </xdr:nvCxnSpPr>
      <xdr:spPr>
        <a:xfrm>
          <a:off x="7861300" y="9667178"/>
          <a:ext cx="889000" cy="40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148318</xdr:rowOff>
    </xdr:from>
    <xdr:to>
      <xdr:col>46</xdr:col>
      <xdr:colOff>38100</xdr:colOff>
      <xdr:row>58</xdr:row>
      <xdr:rowOff>78468</xdr:rowOff>
    </xdr:to>
    <xdr:sp macro="" textlink="">
      <xdr:nvSpPr>
        <xdr:cNvPr id="352" name="フローチャート: 判断 351"/>
        <xdr:cNvSpPr/>
      </xdr:nvSpPr>
      <xdr:spPr>
        <a:xfrm>
          <a:off x="8699500" y="99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69595</xdr:rowOff>
    </xdr:from>
    <xdr:ext cx="599010" cy="259045"/>
    <xdr:sp macro="" textlink="">
      <xdr:nvSpPr>
        <xdr:cNvPr id="353" name="テキスト ボックス 352"/>
        <xdr:cNvSpPr txBox="1"/>
      </xdr:nvSpPr>
      <xdr:spPr>
        <a:xfrm>
          <a:off x="8450795" y="10013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65978</xdr:rowOff>
    </xdr:from>
    <xdr:to>
      <xdr:col>41</xdr:col>
      <xdr:colOff>50800</xdr:colOff>
      <xdr:row>57</xdr:row>
      <xdr:rowOff>28987</xdr:rowOff>
    </xdr:to>
    <xdr:cxnSp macro="">
      <xdr:nvCxnSpPr>
        <xdr:cNvPr id="354" name="直線コネクタ 353"/>
        <xdr:cNvCxnSpPr/>
      </xdr:nvCxnSpPr>
      <xdr:spPr>
        <a:xfrm flipV="1">
          <a:off x="6972300" y="9667178"/>
          <a:ext cx="889000" cy="134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135586</xdr:rowOff>
    </xdr:from>
    <xdr:to>
      <xdr:col>41</xdr:col>
      <xdr:colOff>101600</xdr:colOff>
      <xdr:row>58</xdr:row>
      <xdr:rowOff>65736</xdr:rowOff>
    </xdr:to>
    <xdr:sp macro="" textlink="">
      <xdr:nvSpPr>
        <xdr:cNvPr id="355" name="フローチャート: 判断 354"/>
        <xdr:cNvSpPr/>
      </xdr:nvSpPr>
      <xdr:spPr>
        <a:xfrm>
          <a:off x="7810500" y="9908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56863</xdr:rowOff>
    </xdr:from>
    <xdr:ext cx="599010" cy="259045"/>
    <xdr:sp macro="" textlink="">
      <xdr:nvSpPr>
        <xdr:cNvPr id="356" name="テキスト ボックス 355"/>
        <xdr:cNvSpPr txBox="1"/>
      </xdr:nvSpPr>
      <xdr:spPr>
        <a:xfrm>
          <a:off x="7561795" y="10000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140088</xdr:rowOff>
    </xdr:from>
    <xdr:to>
      <xdr:col>36</xdr:col>
      <xdr:colOff>165100</xdr:colOff>
      <xdr:row>58</xdr:row>
      <xdr:rowOff>70238</xdr:rowOff>
    </xdr:to>
    <xdr:sp macro="" textlink="">
      <xdr:nvSpPr>
        <xdr:cNvPr id="357" name="フローチャート: 判断 356"/>
        <xdr:cNvSpPr/>
      </xdr:nvSpPr>
      <xdr:spPr>
        <a:xfrm>
          <a:off x="6921500" y="991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61365</xdr:rowOff>
    </xdr:from>
    <xdr:ext cx="599010" cy="259045"/>
    <xdr:sp macro="" textlink="">
      <xdr:nvSpPr>
        <xdr:cNvPr id="358" name="テキスト ボックス 357"/>
        <xdr:cNvSpPr txBox="1"/>
      </xdr:nvSpPr>
      <xdr:spPr>
        <a:xfrm>
          <a:off x="6672795" y="10005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83679</xdr:rowOff>
    </xdr:from>
    <xdr:to>
      <xdr:col>55</xdr:col>
      <xdr:colOff>50800</xdr:colOff>
      <xdr:row>58</xdr:row>
      <xdr:rowOff>13829</xdr:rowOff>
    </xdr:to>
    <xdr:sp macro="" textlink="">
      <xdr:nvSpPr>
        <xdr:cNvPr id="364" name="楕円 363"/>
        <xdr:cNvSpPr/>
      </xdr:nvSpPr>
      <xdr:spPr>
        <a:xfrm>
          <a:off x="10426700" y="9856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106556</xdr:rowOff>
    </xdr:from>
    <xdr:ext cx="599010" cy="259045"/>
    <xdr:sp macro="" textlink="">
      <xdr:nvSpPr>
        <xdr:cNvPr id="365" name="普通建設事業費該当値テキスト"/>
        <xdr:cNvSpPr txBox="1"/>
      </xdr:nvSpPr>
      <xdr:spPr>
        <a:xfrm>
          <a:off x="10528300" y="9707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42867</xdr:rowOff>
    </xdr:from>
    <xdr:to>
      <xdr:col>50</xdr:col>
      <xdr:colOff>165100</xdr:colOff>
      <xdr:row>57</xdr:row>
      <xdr:rowOff>144467</xdr:rowOff>
    </xdr:to>
    <xdr:sp macro="" textlink="">
      <xdr:nvSpPr>
        <xdr:cNvPr id="366" name="楕円 365"/>
        <xdr:cNvSpPr/>
      </xdr:nvSpPr>
      <xdr:spPr>
        <a:xfrm>
          <a:off x="9588500" y="9815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160994</xdr:rowOff>
    </xdr:from>
    <xdr:ext cx="599010" cy="259045"/>
    <xdr:sp macro="" textlink="">
      <xdr:nvSpPr>
        <xdr:cNvPr id="367" name="テキスト ボックス 366"/>
        <xdr:cNvSpPr txBox="1"/>
      </xdr:nvSpPr>
      <xdr:spPr>
        <a:xfrm>
          <a:off x="9339795" y="9590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55406</xdr:rowOff>
    </xdr:from>
    <xdr:to>
      <xdr:col>46</xdr:col>
      <xdr:colOff>38100</xdr:colOff>
      <xdr:row>56</xdr:row>
      <xdr:rowOff>157006</xdr:rowOff>
    </xdr:to>
    <xdr:sp macro="" textlink="">
      <xdr:nvSpPr>
        <xdr:cNvPr id="368" name="楕円 367"/>
        <xdr:cNvSpPr/>
      </xdr:nvSpPr>
      <xdr:spPr>
        <a:xfrm>
          <a:off x="8699500" y="965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2083</xdr:rowOff>
    </xdr:from>
    <xdr:ext cx="599010" cy="259045"/>
    <xdr:sp macro="" textlink="">
      <xdr:nvSpPr>
        <xdr:cNvPr id="369" name="テキスト ボックス 368"/>
        <xdr:cNvSpPr txBox="1"/>
      </xdr:nvSpPr>
      <xdr:spPr>
        <a:xfrm>
          <a:off x="8450795" y="9431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15178</xdr:rowOff>
    </xdr:from>
    <xdr:to>
      <xdr:col>41</xdr:col>
      <xdr:colOff>101600</xdr:colOff>
      <xdr:row>56</xdr:row>
      <xdr:rowOff>116778</xdr:rowOff>
    </xdr:to>
    <xdr:sp macro="" textlink="">
      <xdr:nvSpPr>
        <xdr:cNvPr id="370" name="楕円 369"/>
        <xdr:cNvSpPr/>
      </xdr:nvSpPr>
      <xdr:spPr>
        <a:xfrm>
          <a:off x="7810500" y="9616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133305</xdr:rowOff>
    </xdr:from>
    <xdr:ext cx="599010" cy="259045"/>
    <xdr:sp macro="" textlink="">
      <xdr:nvSpPr>
        <xdr:cNvPr id="371" name="テキスト ボックス 370"/>
        <xdr:cNvSpPr txBox="1"/>
      </xdr:nvSpPr>
      <xdr:spPr>
        <a:xfrm>
          <a:off x="7561795" y="9391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149637</xdr:rowOff>
    </xdr:from>
    <xdr:to>
      <xdr:col>36</xdr:col>
      <xdr:colOff>165100</xdr:colOff>
      <xdr:row>57</xdr:row>
      <xdr:rowOff>79787</xdr:rowOff>
    </xdr:to>
    <xdr:sp macro="" textlink="">
      <xdr:nvSpPr>
        <xdr:cNvPr id="372" name="楕円 371"/>
        <xdr:cNvSpPr/>
      </xdr:nvSpPr>
      <xdr:spPr>
        <a:xfrm>
          <a:off x="6921500" y="9750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96314</xdr:rowOff>
    </xdr:from>
    <xdr:ext cx="599010" cy="259045"/>
    <xdr:sp macro="" textlink="">
      <xdr:nvSpPr>
        <xdr:cNvPr id="373" name="テキスト ボックス 372"/>
        <xdr:cNvSpPr txBox="1"/>
      </xdr:nvSpPr>
      <xdr:spPr>
        <a:xfrm>
          <a:off x="6672795" y="9526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7" name="テキスト ボックス 386"/>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9" name="テキスト ボックス 388"/>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1" name="テキスト ボックス 390"/>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3" name="テキスト ボックス 392"/>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5" name="テキスト ボックス 394"/>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58799</xdr:rowOff>
    </xdr:from>
    <xdr:to>
      <xdr:col>54</xdr:col>
      <xdr:colOff>189865</xdr:colOff>
      <xdr:row>79</xdr:row>
      <xdr:rowOff>98879</xdr:rowOff>
    </xdr:to>
    <xdr:cxnSp macro="">
      <xdr:nvCxnSpPr>
        <xdr:cNvPr id="399" name="直線コネクタ 398"/>
        <xdr:cNvCxnSpPr/>
      </xdr:nvCxnSpPr>
      <xdr:spPr>
        <a:xfrm flipV="1">
          <a:off x="10475595" y="12060299"/>
          <a:ext cx="1270" cy="1583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0"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1" name="直線コネクタ 400"/>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5476</xdr:rowOff>
    </xdr:from>
    <xdr:ext cx="599010" cy="259045"/>
    <xdr:sp macro="" textlink="">
      <xdr:nvSpPr>
        <xdr:cNvPr id="402" name="普通建設事業費 （ うち新規整備　）最大値テキスト"/>
        <xdr:cNvSpPr txBox="1"/>
      </xdr:nvSpPr>
      <xdr:spPr>
        <a:xfrm>
          <a:off x="10528300" y="11835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58799</xdr:rowOff>
    </xdr:from>
    <xdr:to>
      <xdr:col>55</xdr:col>
      <xdr:colOff>88900</xdr:colOff>
      <xdr:row>70</xdr:row>
      <xdr:rowOff>58799</xdr:rowOff>
    </xdr:to>
    <xdr:cxnSp macro="">
      <xdr:nvCxnSpPr>
        <xdr:cNvPr id="403" name="直線コネクタ 402"/>
        <xdr:cNvCxnSpPr/>
      </xdr:nvCxnSpPr>
      <xdr:spPr>
        <a:xfrm>
          <a:off x="10388600" y="1206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9260</xdr:rowOff>
    </xdr:from>
    <xdr:to>
      <xdr:col>55</xdr:col>
      <xdr:colOff>0</xdr:colOff>
      <xdr:row>77</xdr:row>
      <xdr:rowOff>61545</xdr:rowOff>
    </xdr:to>
    <xdr:cxnSp macro="">
      <xdr:nvCxnSpPr>
        <xdr:cNvPr id="404" name="直線コネクタ 403"/>
        <xdr:cNvCxnSpPr/>
      </xdr:nvCxnSpPr>
      <xdr:spPr>
        <a:xfrm>
          <a:off x="9639300" y="13210910"/>
          <a:ext cx="838200" cy="5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69739</xdr:rowOff>
    </xdr:from>
    <xdr:ext cx="534377" cy="259045"/>
    <xdr:sp macro="" textlink="">
      <xdr:nvSpPr>
        <xdr:cNvPr id="405" name="普通建設事業費 （ うち新規整備　）平均値テキスト"/>
        <xdr:cNvSpPr txBox="1"/>
      </xdr:nvSpPr>
      <xdr:spPr>
        <a:xfrm>
          <a:off x="10528300" y="13442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91312</xdr:rowOff>
    </xdr:from>
    <xdr:to>
      <xdr:col>55</xdr:col>
      <xdr:colOff>50800</xdr:colOff>
      <xdr:row>79</xdr:row>
      <xdr:rowOff>21462</xdr:rowOff>
    </xdr:to>
    <xdr:sp macro="" textlink="">
      <xdr:nvSpPr>
        <xdr:cNvPr id="406" name="フローチャート: 判断 405"/>
        <xdr:cNvSpPr/>
      </xdr:nvSpPr>
      <xdr:spPr>
        <a:xfrm>
          <a:off x="10426700" y="1346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69456</xdr:rowOff>
    </xdr:from>
    <xdr:to>
      <xdr:col>50</xdr:col>
      <xdr:colOff>114300</xdr:colOff>
      <xdr:row>77</xdr:row>
      <xdr:rowOff>9260</xdr:rowOff>
    </xdr:to>
    <xdr:cxnSp macro="">
      <xdr:nvCxnSpPr>
        <xdr:cNvPr id="407" name="直線コネクタ 406"/>
        <xdr:cNvCxnSpPr/>
      </xdr:nvCxnSpPr>
      <xdr:spPr>
        <a:xfrm>
          <a:off x="8750300" y="12928206"/>
          <a:ext cx="889000" cy="282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64526</xdr:rowOff>
    </xdr:from>
    <xdr:to>
      <xdr:col>50</xdr:col>
      <xdr:colOff>165100</xdr:colOff>
      <xdr:row>78</xdr:row>
      <xdr:rowOff>166126</xdr:rowOff>
    </xdr:to>
    <xdr:sp macro="" textlink="">
      <xdr:nvSpPr>
        <xdr:cNvPr id="408" name="フローチャート: 判断 407"/>
        <xdr:cNvSpPr/>
      </xdr:nvSpPr>
      <xdr:spPr>
        <a:xfrm>
          <a:off x="9588500" y="1343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157253</xdr:rowOff>
    </xdr:from>
    <xdr:ext cx="534377" cy="259045"/>
    <xdr:sp macro="" textlink="">
      <xdr:nvSpPr>
        <xdr:cNvPr id="409" name="テキスト ボックス 408"/>
        <xdr:cNvSpPr txBox="1"/>
      </xdr:nvSpPr>
      <xdr:spPr>
        <a:xfrm>
          <a:off x="9372111" y="13530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69456</xdr:rowOff>
    </xdr:from>
    <xdr:to>
      <xdr:col>45</xdr:col>
      <xdr:colOff>177800</xdr:colOff>
      <xdr:row>76</xdr:row>
      <xdr:rowOff>154845</xdr:rowOff>
    </xdr:to>
    <xdr:cxnSp macro="">
      <xdr:nvCxnSpPr>
        <xdr:cNvPr id="410" name="直線コネクタ 409"/>
        <xdr:cNvCxnSpPr/>
      </xdr:nvCxnSpPr>
      <xdr:spPr>
        <a:xfrm flipV="1">
          <a:off x="7861300" y="12928206"/>
          <a:ext cx="889000" cy="256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50231</xdr:rowOff>
    </xdr:from>
    <xdr:to>
      <xdr:col>46</xdr:col>
      <xdr:colOff>38100</xdr:colOff>
      <xdr:row>78</xdr:row>
      <xdr:rowOff>151831</xdr:rowOff>
    </xdr:to>
    <xdr:sp macro="" textlink="">
      <xdr:nvSpPr>
        <xdr:cNvPr id="411" name="フローチャート: 判断 410"/>
        <xdr:cNvSpPr/>
      </xdr:nvSpPr>
      <xdr:spPr>
        <a:xfrm>
          <a:off x="8699500" y="13423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78</xdr:row>
      <xdr:rowOff>142958</xdr:rowOff>
    </xdr:from>
    <xdr:ext cx="599010" cy="259045"/>
    <xdr:sp macro="" textlink="">
      <xdr:nvSpPr>
        <xdr:cNvPr id="412" name="テキスト ボックス 411"/>
        <xdr:cNvSpPr txBox="1"/>
      </xdr:nvSpPr>
      <xdr:spPr>
        <a:xfrm>
          <a:off x="8450795" y="13516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27174</xdr:rowOff>
    </xdr:from>
    <xdr:to>
      <xdr:col>41</xdr:col>
      <xdr:colOff>101600</xdr:colOff>
      <xdr:row>78</xdr:row>
      <xdr:rowOff>128774</xdr:rowOff>
    </xdr:to>
    <xdr:sp macro="" textlink="">
      <xdr:nvSpPr>
        <xdr:cNvPr id="413" name="フローチャート: 判断 412"/>
        <xdr:cNvSpPr/>
      </xdr:nvSpPr>
      <xdr:spPr>
        <a:xfrm>
          <a:off x="7810500" y="13400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119901</xdr:rowOff>
    </xdr:from>
    <xdr:ext cx="599010" cy="259045"/>
    <xdr:sp macro="" textlink="">
      <xdr:nvSpPr>
        <xdr:cNvPr id="414" name="テキスト ボックス 413"/>
        <xdr:cNvSpPr txBox="1"/>
      </xdr:nvSpPr>
      <xdr:spPr>
        <a:xfrm>
          <a:off x="7561795" y="13493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10745</xdr:rowOff>
    </xdr:from>
    <xdr:to>
      <xdr:col>55</xdr:col>
      <xdr:colOff>50800</xdr:colOff>
      <xdr:row>77</xdr:row>
      <xdr:rowOff>112345</xdr:rowOff>
    </xdr:to>
    <xdr:sp macro="" textlink="">
      <xdr:nvSpPr>
        <xdr:cNvPr id="420" name="楕円 419"/>
        <xdr:cNvSpPr/>
      </xdr:nvSpPr>
      <xdr:spPr>
        <a:xfrm>
          <a:off x="10426700" y="1321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33622</xdr:rowOff>
    </xdr:from>
    <xdr:ext cx="599010" cy="259045"/>
    <xdr:sp macro="" textlink="">
      <xdr:nvSpPr>
        <xdr:cNvPr id="421" name="普通建設事業費 （ うち新規整備　）該当値テキスト"/>
        <xdr:cNvSpPr txBox="1"/>
      </xdr:nvSpPr>
      <xdr:spPr>
        <a:xfrm>
          <a:off x="10528300" y="13063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129910</xdr:rowOff>
    </xdr:from>
    <xdr:to>
      <xdr:col>50</xdr:col>
      <xdr:colOff>165100</xdr:colOff>
      <xdr:row>77</xdr:row>
      <xdr:rowOff>60060</xdr:rowOff>
    </xdr:to>
    <xdr:sp macro="" textlink="">
      <xdr:nvSpPr>
        <xdr:cNvPr id="422" name="楕円 421"/>
        <xdr:cNvSpPr/>
      </xdr:nvSpPr>
      <xdr:spPr>
        <a:xfrm>
          <a:off x="9588500" y="1316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75</xdr:row>
      <xdr:rowOff>76586</xdr:rowOff>
    </xdr:from>
    <xdr:ext cx="599010" cy="259045"/>
    <xdr:sp macro="" textlink="">
      <xdr:nvSpPr>
        <xdr:cNvPr id="423" name="テキスト ボックス 422"/>
        <xdr:cNvSpPr txBox="1"/>
      </xdr:nvSpPr>
      <xdr:spPr>
        <a:xfrm>
          <a:off x="9339795" y="12935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18656</xdr:rowOff>
    </xdr:from>
    <xdr:to>
      <xdr:col>46</xdr:col>
      <xdr:colOff>38100</xdr:colOff>
      <xdr:row>75</xdr:row>
      <xdr:rowOff>120256</xdr:rowOff>
    </xdr:to>
    <xdr:sp macro="" textlink="">
      <xdr:nvSpPr>
        <xdr:cNvPr id="424" name="楕円 423"/>
        <xdr:cNvSpPr/>
      </xdr:nvSpPr>
      <xdr:spPr>
        <a:xfrm>
          <a:off x="8699500" y="12877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73</xdr:row>
      <xdr:rowOff>136783</xdr:rowOff>
    </xdr:from>
    <xdr:ext cx="599010" cy="259045"/>
    <xdr:sp macro="" textlink="">
      <xdr:nvSpPr>
        <xdr:cNvPr id="425" name="テキスト ボックス 424"/>
        <xdr:cNvSpPr txBox="1"/>
      </xdr:nvSpPr>
      <xdr:spPr>
        <a:xfrm>
          <a:off x="8450795" y="12652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104045</xdr:rowOff>
    </xdr:from>
    <xdr:to>
      <xdr:col>41</xdr:col>
      <xdr:colOff>101600</xdr:colOff>
      <xdr:row>77</xdr:row>
      <xdr:rowOff>34195</xdr:rowOff>
    </xdr:to>
    <xdr:sp macro="" textlink="">
      <xdr:nvSpPr>
        <xdr:cNvPr id="426" name="楕円 425"/>
        <xdr:cNvSpPr/>
      </xdr:nvSpPr>
      <xdr:spPr>
        <a:xfrm>
          <a:off x="7810500" y="1313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75</xdr:row>
      <xdr:rowOff>50722</xdr:rowOff>
    </xdr:from>
    <xdr:ext cx="599010" cy="259045"/>
    <xdr:sp macro="" textlink="">
      <xdr:nvSpPr>
        <xdr:cNvPr id="427" name="テキスト ボックス 426"/>
        <xdr:cNvSpPr txBox="1"/>
      </xdr:nvSpPr>
      <xdr:spPr>
        <a:xfrm>
          <a:off x="7561795" y="12909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8" name="直線コネクタ 437"/>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9" name="テキスト ボックス 438"/>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1" name="テキスト ボックス 440"/>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2" name="直線コネクタ 441"/>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3" name="テキスト ボックス 442"/>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5" name="テキスト ボックス 444"/>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129735</xdr:rowOff>
    </xdr:from>
    <xdr:to>
      <xdr:col>54</xdr:col>
      <xdr:colOff>189865</xdr:colOff>
      <xdr:row>98</xdr:row>
      <xdr:rowOff>25400</xdr:rowOff>
    </xdr:to>
    <xdr:cxnSp macro="">
      <xdr:nvCxnSpPr>
        <xdr:cNvPr id="447" name="直線コネクタ 446"/>
        <xdr:cNvCxnSpPr/>
      </xdr:nvCxnSpPr>
      <xdr:spPr>
        <a:xfrm flipV="1">
          <a:off x="10475595" y="15560235"/>
          <a:ext cx="1270" cy="1267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29227</xdr:rowOff>
    </xdr:from>
    <xdr:ext cx="249299" cy="259045"/>
    <xdr:sp macro="" textlink="">
      <xdr:nvSpPr>
        <xdr:cNvPr id="448" name="普通建設事業費 （ うち更新整備　）最小値テキスト"/>
        <xdr:cNvSpPr txBox="1"/>
      </xdr:nvSpPr>
      <xdr:spPr>
        <a:xfrm>
          <a:off x="10528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25400</xdr:rowOff>
    </xdr:from>
    <xdr:to>
      <xdr:col>55</xdr:col>
      <xdr:colOff>88900</xdr:colOff>
      <xdr:row>98</xdr:row>
      <xdr:rowOff>25400</xdr:rowOff>
    </xdr:to>
    <xdr:cxnSp macro="">
      <xdr:nvCxnSpPr>
        <xdr:cNvPr id="449" name="直線コネクタ 448"/>
        <xdr:cNvCxnSpPr/>
      </xdr:nvCxnSpPr>
      <xdr:spPr>
        <a:xfrm>
          <a:off x="10388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76412</xdr:rowOff>
    </xdr:from>
    <xdr:ext cx="690189" cy="259045"/>
    <xdr:sp macro="" textlink="">
      <xdr:nvSpPr>
        <xdr:cNvPr id="450" name="普通建設事業費 （ うち更新整備　）最大値テキスト"/>
        <xdr:cNvSpPr txBox="1"/>
      </xdr:nvSpPr>
      <xdr:spPr>
        <a:xfrm>
          <a:off x="10528300" y="153354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2,217,436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129735</xdr:rowOff>
    </xdr:from>
    <xdr:to>
      <xdr:col>55</xdr:col>
      <xdr:colOff>88900</xdr:colOff>
      <xdr:row>90</xdr:row>
      <xdr:rowOff>129735</xdr:rowOff>
    </xdr:to>
    <xdr:cxnSp macro="">
      <xdr:nvCxnSpPr>
        <xdr:cNvPr id="451" name="直線コネクタ 450"/>
        <xdr:cNvCxnSpPr/>
      </xdr:nvCxnSpPr>
      <xdr:spPr>
        <a:xfrm>
          <a:off x="10388600" y="15560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79707</xdr:rowOff>
    </xdr:from>
    <xdr:to>
      <xdr:col>55</xdr:col>
      <xdr:colOff>0</xdr:colOff>
      <xdr:row>97</xdr:row>
      <xdr:rowOff>113263</xdr:rowOff>
    </xdr:to>
    <xdr:cxnSp macro="">
      <xdr:nvCxnSpPr>
        <xdr:cNvPr id="452" name="直線コネクタ 451"/>
        <xdr:cNvCxnSpPr/>
      </xdr:nvCxnSpPr>
      <xdr:spPr>
        <a:xfrm>
          <a:off x="9639300" y="16710357"/>
          <a:ext cx="838200" cy="33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79377</xdr:rowOff>
    </xdr:from>
    <xdr:ext cx="599010" cy="259045"/>
    <xdr:sp macro="" textlink="">
      <xdr:nvSpPr>
        <xdr:cNvPr id="453" name="普通建設事業費 （ うち更新整備　）平均値テキスト"/>
        <xdr:cNvSpPr txBox="1"/>
      </xdr:nvSpPr>
      <xdr:spPr>
        <a:xfrm>
          <a:off x="10528300" y="165385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56500</xdr:rowOff>
    </xdr:from>
    <xdr:to>
      <xdr:col>55</xdr:col>
      <xdr:colOff>50800</xdr:colOff>
      <xdr:row>97</xdr:row>
      <xdr:rowOff>158100</xdr:rowOff>
    </xdr:to>
    <xdr:sp macro="" textlink="">
      <xdr:nvSpPr>
        <xdr:cNvPr id="454" name="フローチャート: 判断 453"/>
        <xdr:cNvSpPr/>
      </xdr:nvSpPr>
      <xdr:spPr>
        <a:xfrm>
          <a:off x="10426700" y="1668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156341</xdr:rowOff>
    </xdr:from>
    <xdr:to>
      <xdr:col>50</xdr:col>
      <xdr:colOff>114300</xdr:colOff>
      <xdr:row>97</xdr:row>
      <xdr:rowOff>79707</xdr:rowOff>
    </xdr:to>
    <xdr:cxnSp macro="">
      <xdr:nvCxnSpPr>
        <xdr:cNvPr id="455" name="直線コネクタ 454"/>
        <xdr:cNvCxnSpPr/>
      </xdr:nvCxnSpPr>
      <xdr:spPr>
        <a:xfrm>
          <a:off x="8750300" y="16615541"/>
          <a:ext cx="889000" cy="94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62294</xdr:rowOff>
    </xdr:from>
    <xdr:to>
      <xdr:col>50</xdr:col>
      <xdr:colOff>165100</xdr:colOff>
      <xdr:row>97</xdr:row>
      <xdr:rowOff>163894</xdr:rowOff>
    </xdr:to>
    <xdr:sp macro="" textlink="">
      <xdr:nvSpPr>
        <xdr:cNvPr id="456" name="フローチャート: 判断 455"/>
        <xdr:cNvSpPr/>
      </xdr:nvSpPr>
      <xdr:spPr>
        <a:xfrm>
          <a:off x="9588500" y="1669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155021</xdr:rowOff>
    </xdr:from>
    <xdr:ext cx="599010" cy="259045"/>
    <xdr:sp macro="" textlink="">
      <xdr:nvSpPr>
        <xdr:cNvPr id="457" name="テキスト ボックス 456"/>
        <xdr:cNvSpPr txBox="1"/>
      </xdr:nvSpPr>
      <xdr:spPr>
        <a:xfrm>
          <a:off x="9339795" y="16785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156341</xdr:rowOff>
    </xdr:from>
    <xdr:to>
      <xdr:col>45</xdr:col>
      <xdr:colOff>177800</xdr:colOff>
      <xdr:row>97</xdr:row>
      <xdr:rowOff>17140</xdr:rowOff>
    </xdr:to>
    <xdr:cxnSp macro="">
      <xdr:nvCxnSpPr>
        <xdr:cNvPr id="458" name="直線コネクタ 457"/>
        <xdr:cNvCxnSpPr/>
      </xdr:nvCxnSpPr>
      <xdr:spPr>
        <a:xfrm flipV="1">
          <a:off x="7861300" y="16615541"/>
          <a:ext cx="889000" cy="32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86629</xdr:rowOff>
    </xdr:from>
    <xdr:to>
      <xdr:col>46</xdr:col>
      <xdr:colOff>38100</xdr:colOff>
      <xdr:row>98</xdr:row>
      <xdr:rowOff>16779</xdr:rowOff>
    </xdr:to>
    <xdr:sp macro="" textlink="">
      <xdr:nvSpPr>
        <xdr:cNvPr id="459" name="フローチャート: 判断 458"/>
        <xdr:cNvSpPr/>
      </xdr:nvSpPr>
      <xdr:spPr>
        <a:xfrm>
          <a:off x="8699500" y="1671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7906</xdr:rowOff>
    </xdr:from>
    <xdr:ext cx="599010" cy="259045"/>
    <xdr:sp macro="" textlink="">
      <xdr:nvSpPr>
        <xdr:cNvPr id="460" name="テキスト ボックス 459"/>
        <xdr:cNvSpPr txBox="1"/>
      </xdr:nvSpPr>
      <xdr:spPr>
        <a:xfrm>
          <a:off x="8450795" y="16810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71687</xdr:rowOff>
    </xdr:from>
    <xdr:to>
      <xdr:col>41</xdr:col>
      <xdr:colOff>101600</xdr:colOff>
      <xdr:row>98</xdr:row>
      <xdr:rowOff>1837</xdr:rowOff>
    </xdr:to>
    <xdr:sp macro="" textlink="">
      <xdr:nvSpPr>
        <xdr:cNvPr id="461" name="フローチャート: 判断 460"/>
        <xdr:cNvSpPr/>
      </xdr:nvSpPr>
      <xdr:spPr>
        <a:xfrm>
          <a:off x="7810500" y="1670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164414</xdr:rowOff>
    </xdr:from>
    <xdr:ext cx="599010" cy="259045"/>
    <xdr:sp macro="" textlink="">
      <xdr:nvSpPr>
        <xdr:cNvPr id="462" name="テキスト ボックス 461"/>
        <xdr:cNvSpPr txBox="1"/>
      </xdr:nvSpPr>
      <xdr:spPr>
        <a:xfrm>
          <a:off x="7561795" y="16795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62463</xdr:rowOff>
    </xdr:from>
    <xdr:to>
      <xdr:col>55</xdr:col>
      <xdr:colOff>50800</xdr:colOff>
      <xdr:row>97</xdr:row>
      <xdr:rowOff>164063</xdr:rowOff>
    </xdr:to>
    <xdr:sp macro="" textlink="">
      <xdr:nvSpPr>
        <xdr:cNvPr id="468" name="楕円 467"/>
        <xdr:cNvSpPr/>
      </xdr:nvSpPr>
      <xdr:spPr>
        <a:xfrm>
          <a:off x="10426700" y="16693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34927</xdr:rowOff>
    </xdr:from>
    <xdr:ext cx="599010" cy="259045"/>
    <xdr:sp macro="" textlink="">
      <xdr:nvSpPr>
        <xdr:cNvPr id="469" name="普通建設事業費 （ うち更新整備　）該当値テキスト"/>
        <xdr:cNvSpPr txBox="1"/>
      </xdr:nvSpPr>
      <xdr:spPr>
        <a:xfrm>
          <a:off x="10528300" y="16665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28907</xdr:rowOff>
    </xdr:from>
    <xdr:to>
      <xdr:col>50</xdr:col>
      <xdr:colOff>165100</xdr:colOff>
      <xdr:row>97</xdr:row>
      <xdr:rowOff>130507</xdr:rowOff>
    </xdr:to>
    <xdr:sp macro="" textlink="">
      <xdr:nvSpPr>
        <xdr:cNvPr id="470" name="楕円 469"/>
        <xdr:cNvSpPr/>
      </xdr:nvSpPr>
      <xdr:spPr>
        <a:xfrm>
          <a:off x="9588500" y="1665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147034</xdr:rowOff>
    </xdr:from>
    <xdr:ext cx="599010" cy="259045"/>
    <xdr:sp macro="" textlink="">
      <xdr:nvSpPr>
        <xdr:cNvPr id="471" name="テキスト ボックス 470"/>
        <xdr:cNvSpPr txBox="1"/>
      </xdr:nvSpPr>
      <xdr:spPr>
        <a:xfrm>
          <a:off x="9339795" y="16434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105541</xdr:rowOff>
    </xdr:from>
    <xdr:to>
      <xdr:col>46</xdr:col>
      <xdr:colOff>38100</xdr:colOff>
      <xdr:row>97</xdr:row>
      <xdr:rowOff>35691</xdr:rowOff>
    </xdr:to>
    <xdr:sp macro="" textlink="">
      <xdr:nvSpPr>
        <xdr:cNvPr id="472" name="楕円 471"/>
        <xdr:cNvSpPr/>
      </xdr:nvSpPr>
      <xdr:spPr>
        <a:xfrm>
          <a:off x="8699500" y="1656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52218</xdr:rowOff>
    </xdr:from>
    <xdr:ext cx="599010" cy="259045"/>
    <xdr:sp macro="" textlink="">
      <xdr:nvSpPr>
        <xdr:cNvPr id="473" name="テキスト ボックス 472"/>
        <xdr:cNvSpPr txBox="1"/>
      </xdr:nvSpPr>
      <xdr:spPr>
        <a:xfrm>
          <a:off x="8450795" y="16339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137790</xdr:rowOff>
    </xdr:from>
    <xdr:to>
      <xdr:col>41</xdr:col>
      <xdr:colOff>101600</xdr:colOff>
      <xdr:row>97</xdr:row>
      <xdr:rowOff>67940</xdr:rowOff>
    </xdr:to>
    <xdr:sp macro="" textlink="">
      <xdr:nvSpPr>
        <xdr:cNvPr id="474" name="楕円 473"/>
        <xdr:cNvSpPr/>
      </xdr:nvSpPr>
      <xdr:spPr>
        <a:xfrm>
          <a:off x="7810500" y="1659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84467</xdr:rowOff>
    </xdr:from>
    <xdr:ext cx="599010" cy="259045"/>
    <xdr:sp macro="" textlink="">
      <xdr:nvSpPr>
        <xdr:cNvPr id="475" name="テキスト ボックス 474"/>
        <xdr:cNvSpPr txBox="1"/>
      </xdr:nvSpPr>
      <xdr:spPr>
        <a:xfrm>
          <a:off x="7561795" y="16372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6" name="正方形/長方形 47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7" name="正方形/長方形 47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8" name="正方形/長方形 47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9" name="正方形/長方形 47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0" name="正方形/長方形 47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1" name="正方形/長方形 48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2" name="正方形/長方形 48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3" name="正方形/長方形 48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4" name="テキスト ボックス 48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5" name="直線コネクタ 48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6" name="直線コネクタ 48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7" name="テキスト ボックス 48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8" name="直線コネクタ 48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89" name="テキスト ボックス 488"/>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0" name="直線コネクタ 48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1" name="テキスト ボックス 49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2" name="直線コネクタ 49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3" name="テキスト ボックス 49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4" name="直線コネクタ 49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5" name="テキスト ボックス 49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7" name="テキスト ボックス 49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153690</xdr:rowOff>
    </xdr:from>
    <xdr:to>
      <xdr:col>85</xdr:col>
      <xdr:colOff>126364</xdr:colOff>
      <xdr:row>39</xdr:row>
      <xdr:rowOff>44450</xdr:rowOff>
    </xdr:to>
    <xdr:cxnSp macro="">
      <xdr:nvCxnSpPr>
        <xdr:cNvPr id="499" name="直線コネクタ 498"/>
        <xdr:cNvCxnSpPr/>
      </xdr:nvCxnSpPr>
      <xdr:spPr>
        <a:xfrm flipV="1">
          <a:off x="16317595" y="5468640"/>
          <a:ext cx="1269" cy="1262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0"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1" name="直線コネクタ 50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100367</xdr:rowOff>
    </xdr:from>
    <xdr:ext cx="599010" cy="259045"/>
    <xdr:sp macro="" textlink="">
      <xdr:nvSpPr>
        <xdr:cNvPr id="502" name="災害復旧事業費最大値テキスト"/>
        <xdr:cNvSpPr txBox="1"/>
      </xdr:nvSpPr>
      <xdr:spPr>
        <a:xfrm>
          <a:off x="16370300" y="5243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153690</xdr:rowOff>
    </xdr:from>
    <xdr:to>
      <xdr:col>86</xdr:col>
      <xdr:colOff>25400</xdr:colOff>
      <xdr:row>31</xdr:row>
      <xdr:rowOff>153690</xdr:rowOff>
    </xdr:to>
    <xdr:cxnSp macro="">
      <xdr:nvCxnSpPr>
        <xdr:cNvPr id="503" name="直線コネクタ 502"/>
        <xdr:cNvCxnSpPr/>
      </xdr:nvCxnSpPr>
      <xdr:spPr>
        <a:xfrm>
          <a:off x="16230600" y="546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93355</xdr:rowOff>
    </xdr:from>
    <xdr:to>
      <xdr:col>85</xdr:col>
      <xdr:colOff>127000</xdr:colOff>
      <xdr:row>36</xdr:row>
      <xdr:rowOff>83015</xdr:rowOff>
    </xdr:to>
    <xdr:cxnSp macro="">
      <xdr:nvCxnSpPr>
        <xdr:cNvPr id="504" name="直線コネクタ 503"/>
        <xdr:cNvCxnSpPr/>
      </xdr:nvCxnSpPr>
      <xdr:spPr>
        <a:xfrm flipV="1">
          <a:off x="15481300" y="5751205"/>
          <a:ext cx="838200" cy="504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78959</xdr:rowOff>
    </xdr:from>
    <xdr:ext cx="534377" cy="259045"/>
    <xdr:sp macro="" textlink="">
      <xdr:nvSpPr>
        <xdr:cNvPr id="505" name="災害復旧事業費平均値テキスト"/>
        <xdr:cNvSpPr txBox="1"/>
      </xdr:nvSpPr>
      <xdr:spPr>
        <a:xfrm>
          <a:off x="16370300" y="6594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100532</xdr:rowOff>
    </xdr:from>
    <xdr:to>
      <xdr:col>85</xdr:col>
      <xdr:colOff>177800</xdr:colOff>
      <xdr:row>39</xdr:row>
      <xdr:rowOff>30682</xdr:rowOff>
    </xdr:to>
    <xdr:sp macro="" textlink="">
      <xdr:nvSpPr>
        <xdr:cNvPr id="506" name="フローチャート: 判断 505"/>
        <xdr:cNvSpPr/>
      </xdr:nvSpPr>
      <xdr:spPr>
        <a:xfrm>
          <a:off x="16268700" y="66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30</xdr:row>
      <xdr:rowOff>75025</xdr:rowOff>
    </xdr:from>
    <xdr:to>
      <xdr:col>81</xdr:col>
      <xdr:colOff>50800</xdr:colOff>
      <xdr:row>36</xdr:row>
      <xdr:rowOff>83015</xdr:rowOff>
    </xdr:to>
    <xdr:cxnSp macro="">
      <xdr:nvCxnSpPr>
        <xdr:cNvPr id="507" name="直線コネクタ 506"/>
        <xdr:cNvCxnSpPr/>
      </xdr:nvCxnSpPr>
      <xdr:spPr>
        <a:xfrm>
          <a:off x="14592300" y="5218525"/>
          <a:ext cx="889000" cy="1036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94204</xdr:rowOff>
    </xdr:from>
    <xdr:to>
      <xdr:col>81</xdr:col>
      <xdr:colOff>101600</xdr:colOff>
      <xdr:row>39</xdr:row>
      <xdr:rowOff>24354</xdr:rowOff>
    </xdr:to>
    <xdr:sp macro="" textlink="">
      <xdr:nvSpPr>
        <xdr:cNvPr id="508" name="フローチャート: 判断 507"/>
        <xdr:cNvSpPr/>
      </xdr:nvSpPr>
      <xdr:spPr>
        <a:xfrm>
          <a:off x="154305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15481</xdr:rowOff>
    </xdr:from>
    <xdr:ext cx="534377" cy="259045"/>
    <xdr:sp macro="" textlink="">
      <xdr:nvSpPr>
        <xdr:cNvPr id="509" name="テキスト ボックス 508"/>
        <xdr:cNvSpPr txBox="1"/>
      </xdr:nvSpPr>
      <xdr:spPr>
        <a:xfrm>
          <a:off x="15214111" y="670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30</xdr:row>
      <xdr:rowOff>75025</xdr:rowOff>
    </xdr:from>
    <xdr:to>
      <xdr:col>76</xdr:col>
      <xdr:colOff>114300</xdr:colOff>
      <xdr:row>36</xdr:row>
      <xdr:rowOff>36095</xdr:rowOff>
    </xdr:to>
    <xdr:cxnSp macro="">
      <xdr:nvCxnSpPr>
        <xdr:cNvPr id="510" name="直線コネクタ 509"/>
        <xdr:cNvCxnSpPr/>
      </xdr:nvCxnSpPr>
      <xdr:spPr>
        <a:xfrm flipV="1">
          <a:off x="13703300" y="5218525"/>
          <a:ext cx="889000" cy="989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119022</xdr:rowOff>
    </xdr:from>
    <xdr:to>
      <xdr:col>76</xdr:col>
      <xdr:colOff>165100</xdr:colOff>
      <xdr:row>39</xdr:row>
      <xdr:rowOff>49172</xdr:rowOff>
    </xdr:to>
    <xdr:sp macro="" textlink="">
      <xdr:nvSpPr>
        <xdr:cNvPr id="511" name="フローチャート: 判断 510"/>
        <xdr:cNvSpPr/>
      </xdr:nvSpPr>
      <xdr:spPr>
        <a:xfrm>
          <a:off x="14541500" y="663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40299</xdr:rowOff>
    </xdr:from>
    <xdr:ext cx="534377" cy="259045"/>
    <xdr:sp macro="" textlink="">
      <xdr:nvSpPr>
        <xdr:cNvPr id="512" name="テキスト ボックス 511"/>
        <xdr:cNvSpPr txBox="1"/>
      </xdr:nvSpPr>
      <xdr:spPr>
        <a:xfrm>
          <a:off x="14325111" y="672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36095</xdr:rowOff>
    </xdr:from>
    <xdr:to>
      <xdr:col>71</xdr:col>
      <xdr:colOff>177800</xdr:colOff>
      <xdr:row>38</xdr:row>
      <xdr:rowOff>64628</xdr:rowOff>
    </xdr:to>
    <xdr:cxnSp macro="">
      <xdr:nvCxnSpPr>
        <xdr:cNvPr id="513" name="直線コネクタ 512"/>
        <xdr:cNvCxnSpPr/>
      </xdr:nvCxnSpPr>
      <xdr:spPr>
        <a:xfrm flipV="1">
          <a:off x="12814300" y="6208295"/>
          <a:ext cx="889000" cy="371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110811</xdr:rowOff>
    </xdr:from>
    <xdr:to>
      <xdr:col>72</xdr:col>
      <xdr:colOff>38100</xdr:colOff>
      <xdr:row>39</xdr:row>
      <xdr:rowOff>40961</xdr:rowOff>
    </xdr:to>
    <xdr:sp macro="" textlink="">
      <xdr:nvSpPr>
        <xdr:cNvPr id="514" name="フローチャート: 判断 513"/>
        <xdr:cNvSpPr/>
      </xdr:nvSpPr>
      <xdr:spPr>
        <a:xfrm>
          <a:off x="13652500" y="6625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32088</xdr:rowOff>
    </xdr:from>
    <xdr:ext cx="534377" cy="259045"/>
    <xdr:sp macro="" textlink="">
      <xdr:nvSpPr>
        <xdr:cNvPr id="515" name="テキスト ボックス 514"/>
        <xdr:cNvSpPr txBox="1"/>
      </xdr:nvSpPr>
      <xdr:spPr>
        <a:xfrm>
          <a:off x="13436111" y="6718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105184</xdr:rowOff>
    </xdr:from>
    <xdr:to>
      <xdr:col>67</xdr:col>
      <xdr:colOff>101600</xdr:colOff>
      <xdr:row>39</xdr:row>
      <xdr:rowOff>35334</xdr:rowOff>
    </xdr:to>
    <xdr:sp macro="" textlink="">
      <xdr:nvSpPr>
        <xdr:cNvPr id="516" name="フローチャート: 判断 515"/>
        <xdr:cNvSpPr/>
      </xdr:nvSpPr>
      <xdr:spPr>
        <a:xfrm>
          <a:off x="12763500" y="6620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26461</xdr:rowOff>
    </xdr:from>
    <xdr:ext cx="534377" cy="259045"/>
    <xdr:sp macro="" textlink="">
      <xdr:nvSpPr>
        <xdr:cNvPr id="517" name="テキスト ボックス 516"/>
        <xdr:cNvSpPr txBox="1"/>
      </xdr:nvSpPr>
      <xdr:spPr>
        <a:xfrm>
          <a:off x="12547111" y="6713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42555</xdr:rowOff>
    </xdr:from>
    <xdr:to>
      <xdr:col>85</xdr:col>
      <xdr:colOff>177800</xdr:colOff>
      <xdr:row>33</xdr:row>
      <xdr:rowOff>144155</xdr:rowOff>
    </xdr:to>
    <xdr:sp macro="" textlink="">
      <xdr:nvSpPr>
        <xdr:cNvPr id="523" name="楕円 522"/>
        <xdr:cNvSpPr/>
      </xdr:nvSpPr>
      <xdr:spPr>
        <a:xfrm>
          <a:off x="16268700" y="570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65432</xdr:rowOff>
    </xdr:from>
    <xdr:ext cx="599010" cy="259045"/>
    <xdr:sp macro="" textlink="">
      <xdr:nvSpPr>
        <xdr:cNvPr id="524" name="災害復旧事業費該当値テキスト"/>
        <xdr:cNvSpPr txBox="1"/>
      </xdr:nvSpPr>
      <xdr:spPr>
        <a:xfrm>
          <a:off x="16370300" y="5551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32215</xdr:rowOff>
    </xdr:from>
    <xdr:to>
      <xdr:col>81</xdr:col>
      <xdr:colOff>101600</xdr:colOff>
      <xdr:row>36</xdr:row>
      <xdr:rowOff>133815</xdr:rowOff>
    </xdr:to>
    <xdr:sp macro="" textlink="">
      <xdr:nvSpPr>
        <xdr:cNvPr id="525" name="楕円 524"/>
        <xdr:cNvSpPr/>
      </xdr:nvSpPr>
      <xdr:spPr>
        <a:xfrm>
          <a:off x="15430500" y="620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34</xdr:row>
      <xdr:rowOff>150342</xdr:rowOff>
    </xdr:from>
    <xdr:ext cx="599010" cy="259045"/>
    <xdr:sp macro="" textlink="">
      <xdr:nvSpPr>
        <xdr:cNvPr id="526" name="テキスト ボックス 525"/>
        <xdr:cNvSpPr txBox="1"/>
      </xdr:nvSpPr>
      <xdr:spPr>
        <a:xfrm>
          <a:off x="15181795" y="5979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30</xdr:row>
      <xdr:rowOff>24225</xdr:rowOff>
    </xdr:from>
    <xdr:to>
      <xdr:col>76</xdr:col>
      <xdr:colOff>165100</xdr:colOff>
      <xdr:row>30</xdr:row>
      <xdr:rowOff>125825</xdr:rowOff>
    </xdr:to>
    <xdr:sp macro="" textlink="">
      <xdr:nvSpPr>
        <xdr:cNvPr id="527" name="楕円 526"/>
        <xdr:cNvSpPr/>
      </xdr:nvSpPr>
      <xdr:spPr>
        <a:xfrm>
          <a:off x="14541500" y="516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28</xdr:row>
      <xdr:rowOff>142352</xdr:rowOff>
    </xdr:from>
    <xdr:ext cx="599010" cy="259045"/>
    <xdr:sp macro="" textlink="">
      <xdr:nvSpPr>
        <xdr:cNvPr id="528" name="テキスト ボックス 527"/>
        <xdr:cNvSpPr txBox="1"/>
      </xdr:nvSpPr>
      <xdr:spPr>
        <a:xfrm>
          <a:off x="14292795" y="4942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156745</xdr:rowOff>
    </xdr:from>
    <xdr:to>
      <xdr:col>72</xdr:col>
      <xdr:colOff>38100</xdr:colOff>
      <xdr:row>36</xdr:row>
      <xdr:rowOff>86895</xdr:rowOff>
    </xdr:to>
    <xdr:sp macro="" textlink="">
      <xdr:nvSpPr>
        <xdr:cNvPr id="529" name="楕円 528"/>
        <xdr:cNvSpPr/>
      </xdr:nvSpPr>
      <xdr:spPr>
        <a:xfrm>
          <a:off x="13652500" y="6157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34</xdr:row>
      <xdr:rowOff>103422</xdr:rowOff>
    </xdr:from>
    <xdr:ext cx="599010" cy="259045"/>
    <xdr:sp macro="" textlink="">
      <xdr:nvSpPr>
        <xdr:cNvPr id="530" name="テキスト ボックス 529"/>
        <xdr:cNvSpPr txBox="1"/>
      </xdr:nvSpPr>
      <xdr:spPr>
        <a:xfrm>
          <a:off x="13403795" y="5932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13828</xdr:rowOff>
    </xdr:from>
    <xdr:to>
      <xdr:col>67</xdr:col>
      <xdr:colOff>101600</xdr:colOff>
      <xdr:row>38</xdr:row>
      <xdr:rowOff>115428</xdr:rowOff>
    </xdr:to>
    <xdr:sp macro="" textlink="">
      <xdr:nvSpPr>
        <xdr:cNvPr id="531" name="楕円 530"/>
        <xdr:cNvSpPr/>
      </xdr:nvSpPr>
      <xdr:spPr>
        <a:xfrm>
          <a:off x="12763500" y="652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131955</xdr:rowOff>
    </xdr:from>
    <xdr:ext cx="534377" cy="259045"/>
    <xdr:sp macro="" textlink="">
      <xdr:nvSpPr>
        <xdr:cNvPr id="532" name="テキスト ボックス 531"/>
        <xdr:cNvSpPr txBox="1"/>
      </xdr:nvSpPr>
      <xdr:spPr>
        <a:xfrm>
          <a:off x="12547111" y="6304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3" name="直線コネクタ 54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4" name="テキスト ボックス 54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5" name="直線コネクタ 54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46" name="テキスト ボックス 545"/>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7" name="直線コネクタ 54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48" name="テキスト ボックス 547"/>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49" name="直線コネクタ 54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50" name="テキスト ボックス 549"/>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2" name="テキスト ボックス 551"/>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15799</xdr:rowOff>
    </xdr:from>
    <xdr:to>
      <xdr:col>85</xdr:col>
      <xdr:colOff>126364</xdr:colOff>
      <xdr:row>58</xdr:row>
      <xdr:rowOff>139700</xdr:rowOff>
    </xdr:to>
    <xdr:cxnSp macro="">
      <xdr:nvCxnSpPr>
        <xdr:cNvPr id="554" name="直線コネクタ 553"/>
        <xdr:cNvCxnSpPr/>
      </xdr:nvCxnSpPr>
      <xdr:spPr>
        <a:xfrm flipV="1">
          <a:off x="16317595" y="8931199"/>
          <a:ext cx="1269" cy="1152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18076</xdr:rowOff>
    </xdr:from>
    <xdr:ext cx="249299" cy="259045"/>
    <xdr:sp macro="" textlink="">
      <xdr:nvSpPr>
        <xdr:cNvPr id="555" name="失業対策事業費最小値テキスト"/>
        <xdr:cNvSpPr txBox="1"/>
      </xdr:nvSpPr>
      <xdr:spPr>
        <a:xfrm>
          <a:off x="16370300" y="101336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6" name="直線コネクタ 555"/>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133926</xdr:rowOff>
    </xdr:from>
    <xdr:ext cx="469744" cy="259045"/>
    <xdr:sp macro="" textlink="">
      <xdr:nvSpPr>
        <xdr:cNvPr id="557" name="失業対策事業費最大値テキスト"/>
        <xdr:cNvSpPr txBox="1"/>
      </xdr:nvSpPr>
      <xdr:spPr>
        <a:xfrm>
          <a:off x="16370300" y="870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52</xdr:row>
      <xdr:rowOff>15799</xdr:rowOff>
    </xdr:from>
    <xdr:to>
      <xdr:col>86</xdr:col>
      <xdr:colOff>25400</xdr:colOff>
      <xdr:row>52</xdr:row>
      <xdr:rowOff>15799</xdr:rowOff>
    </xdr:to>
    <xdr:cxnSp macro="">
      <xdr:nvCxnSpPr>
        <xdr:cNvPr id="558" name="直線コネクタ 557"/>
        <xdr:cNvCxnSpPr/>
      </xdr:nvCxnSpPr>
      <xdr:spPr>
        <a:xfrm>
          <a:off x="16230600" y="8931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59" name="直線コネクタ 558"/>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106977</xdr:rowOff>
    </xdr:from>
    <xdr:ext cx="313932" cy="259045"/>
    <xdr:sp macro="" textlink="">
      <xdr:nvSpPr>
        <xdr:cNvPr id="560" name="失業対策事業費平均値テキスト"/>
        <xdr:cNvSpPr txBox="1"/>
      </xdr:nvSpPr>
      <xdr:spPr>
        <a:xfrm>
          <a:off x="16370300" y="987962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84100</xdr:rowOff>
    </xdr:from>
    <xdr:to>
      <xdr:col>85</xdr:col>
      <xdr:colOff>177800</xdr:colOff>
      <xdr:row>59</xdr:row>
      <xdr:rowOff>14250</xdr:rowOff>
    </xdr:to>
    <xdr:sp macro="" textlink="">
      <xdr:nvSpPr>
        <xdr:cNvPr id="561" name="フローチャート: 判断 560"/>
        <xdr:cNvSpPr/>
      </xdr:nvSpPr>
      <xdr:spPr>
        <a:xfrm>
          <a:off x="16268700" y="100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2" name="直線コネクタ 561"/>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67183</xdr:rowOff>
    </xdr:from>
    <xdr:to>
      <xdr:col>81</xdr:col>
      <xdr:colOff>101600</xdr:colOff>
      <xdr:row>58</xdr:row>
      <xdr:rowOff>168783</xdr:rowOff>
    </xdr:to>
    <xdr:sp macro="" textlink="">
      <xdr:nvSpPr>
        <xdr:cNvPr id="563" name="フローチャート: 判断 562"/>
        <xdr:cNvSpPr/>
      </xdr:nvSpPr>
      <xdr:spPr>
        <a:xfrm>
          <a:off x="154305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57</xdr:row>
      <xdr:rowOff>13860</xdr:rowOff>
    </xdr:from>
    <xdr:ext cx="313932" cy="259045"/>
    <xdr:sp macro="" textlink="">
      <xdr:nvSpPr>
        <xdr:cNvPr id="564" name="テキスト ボックス 563"/>
        <xdr:cNvSpPr txBox="1"/>
      </xdr:nvSpPr>
      <xdr:spPr>
        <a:xfrm>
          <a:off x="15324333" y="97865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5" name="直線コネクタ 564"/>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66" name="フローチャート: 判断 565"/>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67" name="テキスト ボックス 566"/>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68" name="直線コネクタ 567"/>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69" name="フローチャート: 判断 568"/>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0" name="テキスト ボックス 569"/>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67411</xdr:rowOff>
    </xdr:from>
    <xdr:to>
      <xdr:col>67</xdr:col>
      <xdr:colOff>101600</xdr:colOff>
      <xdr:row>58</xdr:row>
      <xdr:rowOff>169011</xdr:rowOff>
    </xdr:to>
    <xdr:sp macro="" textlink="">
      <xdr:nvSpPr>
        <xdr:cNvPr id="571" name="フローチャート: 判断 570"/>
        <xdr:cNvSpPr/>
      </xdr:nvSpPr>
      <xdr:spPr>
        <a:xfrm>
          <a:off x="12763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57</xdr:row>
      <xdr:rowOff>14088</xdr:rowOff>
    </xdr:from>
    <xdr:ext cx="313932" cy="259045"/>
    <xdr:sp macro="" textlink="">
      <xdr:nvSpPr>
        <xdr:cNvPr id="572" name="テキスト ボックス 571"/>
        <xdr:cNvSpPr txBox="1"/>
      </xdr:nvSpPr>
      <xdr:spPr>
        <a:xfrm>
          <a:off x="12657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8" name="楕円 577"/>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62526</xdr:rowOff>
    </xdr:from>
    <xdr:ext cx="249299" cy="259045"/>
    <xdr:sp macro="" textlink="">
      <xdr:nvSpPr>
        <xdr:cNvPr id="579" name="失業対策事業費該当値テキスト"/>
        <xdr:cNvSpPr txBox="1"/>
      </xdr:nvSpPr>
      <xdr:spPr>
        <a:xfrm>
          <a:off x="16370300" y="100066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0" name="楕円 579"/>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1" name="テキスト ボックス 580"/>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2" name="楕円 581"/>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83" name="テキスト ボックス 582"/>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4" name="楕円 583"/>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85" name="テキスト ボックス 584"/>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6" name="楕円 585"/>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87" name="テキスト ボックス 586"/>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8" name="直線コネクタ 59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9" name="テキスト ボックス 59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0" name="直線コネクタ 59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1" name="テキスト ボックス 60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2" name="直線コネクタ 60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3" name="テキスト ボックス 60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4" name="直線コネクタ 60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5" name="テキスト ボックス 60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6" name="直線コネクタ 60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7" name="テキスト ボックス 60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09" name="テキスト ボックス 608"/>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112356</xdr:rowOff>
    </xdr:from>
    <xdr:to>
      <xdr:col>85</xdr:col>
      <xdr:colOff>126364</xdr:colOff>
      <xdr:row>79</xdr:row>
      <xdr:rowOff>43467</xdr:rowOff>
    </xdr:to>
    <xdr:cxnSp macro="">
      <xdr:nvCxnSpPr>
        <xdr:cNvPr id="611" name="直線コネクタ 610"/>
        <xdr:cNvCxnSpPr/>
      </xdr:nvCxnSpPr>
      <xdr:spPr>
        <a:xfrm flipV="1">
          <a:off x="16317595" y="12113856"/>
          <a:ext cx="1269" cy="147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47294</xdr:rowOff>
    </xdr:from>
    <xdr:ext cx="378565" cy="259045"/>
    <xdr:sp macro="" textlink="">
      <xdr:nvSpPr>
        <xdr:cNvPr id="612" name="公債費最小値テキスト"/>
        <xdr:cNvSpPr txBox="1"/>
      </xdr:nvSpPr>
      <xdr:spPr>
        <a:xfrm>
          <a:off x="16370300" y="13591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43467</xdr:rowOff>
    </xdr:from>
    <xdr:to>
      <xdr:col>86</xdr:col>
      <xdr:colOff>25400</xdr:colOff>
      <xdr:row>79</xdr:row>
      <xdr:rowOff>43467</xdr:rowOff>
    </xdr:to>
    <xdr:cxnSp macro="">
      <xdr:nvCxnSpPr>
        <xdr:cNvPr id="613" name="直線コネクタ 612"/>
        <xdr:cNvCxnSpPr/>
      </xdr:nvCxnSpPr>
      <xdr:spPr>
        <a:xfrm>
          <a:off x="16230600" y="13588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59033</xdr:rowOff>
    </xdr:from>
    <xdr:ext cx="599010" cy="259045"/>
    <xdr:sp macro="" textlink="">
      <xdr:nvSpPr>
        <xdr:cNvPr id="614" name="公債費最大値テキスト"/>
        <xdr:cNvSpPr txBox="1"/>
      </xdr:nvSpPr>
      <xdr:spPr>
        <a:xfrm>
          <a:off x="16370300" y="11889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112356</xdr:rowOff>
    </xdr:from>
    <xdr:to>
      <xdr:col>86</xdr:col>
      <xdr:colOff>25400</xdr:colOff>
      <xdr:row>70</xdr:row>
      <xdr:rowOff>112356</xdr:rowOff>
    </xdr:to>
    <xdr:cxnSp macro="">
      <xdr:nvCxnSpPr>
        <xdr:cNvPr id="615" name="直線コネクタ 614"/>
        <xdr:cNvCxnSpPr/>
      </xdr:nvCxnSpPr>
      <xdr:spPr>
        <a:xfrm>
          <a:off x="16230600" y="1211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55755</xdr:rowOff>
    </xdr:from>
    <xdr:to>
      <xdr:col>85</xdr:col>
      <xdr:colOff>127000</xdr:colOff>
      <xdr:row>76</xdr:row>
      <xdr:rowOff>81669</xdr:rowOff>
    </xdr:to>
    <xdr:cxnSp macro="">
      <xdr:nvCxnSpPr>
        <xdr:cNvPr id="616" name="直線コネクタ 615"/>
        <xdr:cNvCxnSpPr/>
      </xdr:nvCxnSpPr>
      <xdr:spPr>
        <a:xfrm flipV="1">
          <a:off x="15481300" y="13085955"/>
          <a:ext cx="838200" cy="25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32166</xdr:rowOff>
    </xdr:from>
    <xdr:ext cx="599010" cy="259045"/>
    <xdr:sp macro="" textlink="">
      <xdr:nvSpPr>
        <xdr:cNvPr id="617" name="公債費平均値テキスト"/>
        <xdr:cNvSpPr txBox="1"/>
      </xdr:nvSpPr>
      <xdr:spPr>
        <a:xfrm>
          <a:off x="16370300" y="132338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53739</xdr:rowOff>
    </xdr:from>
    <xdr:to>
      <xdr:col>85</xdr:col>
      <xdr:colOff>177800</xdr:colOff>
      <xdr:row>77</xdr:row>
      <xdr:rowOff>155339</xdr:rowOff>
    </xdr:to>
    <xdr:sp macro="" textlink="">
      <xdr:nvSpPr>
        <xdr:cNvPr id="618" name="フローチャート: 判断 617"/>
        <xdr:cNvSpPr/>
      </xdr:nvSpPr>
      <xdr:spPr>
        <a:xfrm>
          <a:off x="162687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81669</xdr:rowOff>
    </xdr:from>
    <xdr:to>
      <xdr:col>81</xdr:col>
      <xdr:colOff>50800</xdr:colOff>
      <xdr:row>76</xdr:row>
      <xdr:rowOff>116768</xdr:rowOff>
    </xdr:to>
    <xdr:cxnSp macro="">
      <xdr:nvCxnSpPr>
        <xdr:cNvPr id="619" name="直線コネクタ 618"/>
        <xdr:cNvCxnSpPr/>
      </xdr:nvCxnSpPr>
      <xdr:spPr>
        <a:xfrm flipV="1">
          <a:off x="14592300" y="13111869"/>
          <a:ext cx="889000" cy="35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58052</xdr:rowOff>
    </xdr:from>
    <xdr:to>
      <xdr:col>81</xdr:col>
      <xdr:colOff>101600</xdr:colOff>
      <xdr:row>77</xdr:row>
      <xdr:rowOff>159652</xdr:rowOff>
    </xdr:to>
    <xdr:sp macro="" textlink="">
      <xdr:nvSpPr>
        <xdr:cNvPr id="620" name="フローチャート: 判断 619"/>
        <xdr:cNvSpPr/>
      </xdr:nvSpPr>
      <xdr:spPr>
        <a:xfrm>
          <a:off x="15430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150779</xdr:rowOff>
    </xdr:from>
    <xdr:ext cx="599010" cy="259045"/>
    <xdr:sp macro="" textlink="">
      <xdr:nvSpPr>
        <xdr:cNvPr id="621" name="テキスト ボックス 620"/>
        <xdr:cNvSpPr txBox="1"/>
      </xdr:nvSpPr>
      <xdr:spPr>
        <a:xfrm>
          <a:off x="15181795" y="13352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101648</xdr:rowOff>
    </xdr:from>
    <xdr:to>
      <xdr:col>76</xdr:col>
      <xdr:colOff>114300</xdr:colOff>
      <xdr:row>76</xdr:row>
      <xdr:rowOff>116768</xdr:rowOff>
    </xdr:to>
    <xdr:cxnSp macro="">
      <xdr:nvCxnSpPr>
        <xdr:cNvPr id="622" name="直線コネクタ 621"/>
        <xdr:cNvCxnSpPr/>
      </xdr:nvCxnSpPr>
      <xdr:spPr>
        <a:xfrm>
          <a:off x="13703300" y="13131848"/>
          <a:ext cx="889000" cy="15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122913</xdr:rowOff>
    </xdr:from>
    <xdr:to>
      <xdr:col>76</xdr:col>
      <xdr:colOff>165100</xdr:colOff>
      <xdr:row>78</xdr:row>
      <xdr:rowOff>53063</xdr:rowOff>
    </xdr:to>
    <xdr:sp macro="" textlink="">
      <xdr:nvSpPr>
        <xdr:cNvPr id="623" name="フローチャート: 判断 622"/>
        <xdr:cNvSpPr/>
      </xdr:nvSpPr>
      <xdr:spPr>
        <a:xfrm>
          <a:off x="14541500" y="13324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44190</xdr:rowOff>
    </xdr:from>
    <xdr:ext cx="599010" cy="259045"/>
    <xdr:sp macro="" textlink="">
      <xdr:nvSpPr>
        <xdr:cNvPr id="624" name="テキスト ボックス 623"/>
        <xdr:cNvSpPr txBox="1"/>
      </xdr:nvSpPr>
      <xdr:spPr>
        <a:xfrm>
          <a:off x="14292795" y="13417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101648</xdr:rowOff>
    </xdr:from>
    <xdr:to>
      <xdr:col>71</xdr:col>
      <xdr:colOff>177800</xdr:colOff>
      <xdr:row>76</xdr:row>
      <xdr:rowOff>163210</xdr:rowOff>
    </xdr:to>
    <xdr:cxnSp macro="">
      <xdr:nvCxnSpPr>
        <xdr:cNvPr id="625" name="直線コネクタ 624"/>
        <xdr:cNvCxnSpPr/>
      </xdr:nvCxnSpPr>
      <xdr:spPr>
        <a:xfrm flipV="1">
          <a:off x="12814300" y="13131848"/>
          <a:ext cx="889000" cy="61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115258</xdr:rowOff>
    </xdr:from>
    <xdr:to>
      <xdr:col>72</xdr:col>
      <xdr:colOff>38100</xdr:colOff>
      <xdr:row>78</xdr:row>
      <xdr:rowOff>45408</xdr:rowOff>
    </xdr:to>
    <xdr:sp macro="" textlink="">
      <xdr:nvSpPr>
        <xdr:cNvPr id="626" name="フローチャート: 判断 625"/>
        <xdr:cNvSpPr/>
      </xdr:nvSpPr>
      <xdr:spPr>
        <a:xfrm>
          <a:off x="13652500" y="1331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36535</xdr:rowOff>
    </xdr:from>
    <xdr:ext cx="599010" cy="259045"/>
    <xdr:sp macro="" textlink="">
      <xdr:nvSpPr>
        <xdr:cNvPr id="627" name="テキスト ボックス 626"/>
        <xdr:cNvSpPr txBox="1"/>
      </xdr:nvSpPr>
      <xdr:spPr>
        <a:xfrm>
          <a:off x="13403795" y="13409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100247</xdr:rowOff>
    </xdr:from>
    <xdr:to>
      <xdr:col>67</xdr:col>
      <xdr:colOff>101600</xdr:colOff>
      <xdr:row>78</xdr:row>
      <xdr:rowOff>30397</xdr:rowOff>
    </xdr:to>
    <xdr:sp macro="" textlink="">
      <xdr:nvSpPr>
        <xdr:cNvPr id="628" name="フローチャート: 判断 627"/>
        <xdr:cNvSpPr/>
      </xdr:nvSpPr>
      <xdr:spPr>
        <a:xfrm>
          <a:off x="12763500" y="1330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21524</xdr:rowOff>
    </xdr:from>
    <xdr:ext cx="599010" cy="259045"/>
    <xdr:sp macro="" textlink="">
      <xdr:nvSpPr>
        <xdr:cNvPr id="629" name="テキスト ボックス 628"/>
        <xdr:cNvSpPr txBox="1"/>
      </xdr:nvSpPr>
      <xdr:spPr>
        <a:xfrm>
          <a:off x="12514795" y="13394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4955</xdr:rowOff>
    </xdr:from>
    <xdr:to>
      <xdr:col>85</xdr:col>
      <xdr:colOff>177800</xdr:colOff>
      <xdr:row>76</xdr:row>
      <xdr:rowOff>106555</xdr:rowOff>
    </xdr:to>
    <xdr:sp macro="" textlink="">
      <xdr:nvSpPr>
        <xdr:cNvPr id="635" name="楕円 634"/>
        <xdr:cNvSpPr/>
      </xdr:nvSpPr>
      <xdr:spPr>
        <a:xfrm>
          <a:off x="16268700" y="13035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27831</xdr:rowOff>
    </xdr:from>
    <xdr:ext cx="599010" cy="259045"/>
    <xdr:sp macro="" textlink="">
      <xdr:nvSpPr>
        <xdr:cNvPr id="636" name="公債費該当値テキスト"/>
        <xdr:cNvSpPr txBox="1"/>
      </xdr:nvSpPr>
      <xdr:spPr>
        <a:xfrm>
          <a:off x="16370300" y="12886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30869</xdr:rowOff>
    </xdr:from>
    <xdr:to>
      <xdr:col>81</xdr:col>
      <xdr:colOff>101600</xdr:colOff>
      <xdr:row>76</xdr:row>
      <xdr:rowOff>132469</xdr:rowOff>
    </xdr:to>
    <xdr:sp macro="" textlink="">
      <xdr:nvSpPr>
        <xdr:cNvPr id="637" name="楕円 636"/>
        <xdr:cNvSpPr/>
      </xdr:nvSpPr>
      <xdr:spPr>
        <a:xfrm>
          <a:off x="15430500" y="1306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148997</xdr:rowOff>
    </xdr:from>
    <xdr:ext cx="599010" cy="259045"/>
    <xdr:sp macro="" textlink="">
      <xdr:nvSpPr>
        <xdr:cNvPr id="638" name="テキスト ボックス 637"/>
        <xdr:cNvSpPr txBox="1"/>
      </xdr:nvSpPr>
      <xdr:spPr>
        <a:xfrm>
          <a:off x="15181795" y="12836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65968</xdr:rowOff>
    </xdr:from>
    <xdr:to>
      <xdr:col>76</xdr:col>
      <xdr:colOff>165100</xdr:colOff>
      <xdr:row>76</xdr:row>
      <xdr:rowOff>167568</xdr:rowOff>
    </xdr:to>
    <xdr:sp macro="" textlink="">
      <xdr:nvSpPr>
        <xdr:cNvPr id="639" name="楕円 638"/>
        <xdr:cNvSpPr/>
      </xdr:nvSpPr>
      <xdr:spPr>
        <a:xfrm>
          <a:off x="14541500" y="1309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12644</xdr:rowOff>
    </xdr:from>
    <xdr:ext cx="599010" cy="259045"/>
    <xdr:sp macro="" textlink="">
      <xdr:nvSpPr>
        <xdr:cNvPr id="640" name="テキスト ボックス 639"/>
        <xdr:cNvSpPr txBox="1"/>
      </xdr:nvSpPr>
      <xdr:spPr>
        <a:xfrm>
          <a:off x="14292795" y="12871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50848</xdr:rowOff>
    </xdr:from>
    <xdr:to>
      <xdr:col>72</xdr:col>
      <xdr:colOff>38100</xdr:colOff>
      <xdr:row>76</xdr:row>
      <xdr:rowOff>152448</xdr:rowOff>
    </xdr:to>
    <xdr:sp macro="" textlink="">
      <xdr:nvSpPr>
        <xdr:cNvPr id="641" name="楕円 640"/>
        <xdr:cNvSpPr/>
      </xdr:nvSpPr>
      <xdr:spPr>
        <a:xfrm>
          <a:off x="13652500" y="13081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168974</xdr:rowOff>
    </xdr:from>
    <xdr:ext cx="599010" cy="259045"/>
    <xdr:sp macro="" textlink="">
      <xdr:nvSpPr>
        <xdr:cNvPr id="642" name="テキスト ボックス 641"/>
        <xdr:cNvSpPr txBox="1"/>
      </xdr:nvSpPr>
      <xdr:spPr>
        <a:xfrm>
          <a:off x="13403795" y="12856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112410</xdr:rowOff>
    </xdr:from>
    <xdr:to>
      <xdr:col>67</xdr:col>
      <xdr:colOff>101600</xdr:colOff>
      <xdr:row>77</xdr:row>
      <xdr:rowOff>42560</xdr:rowOff>
    </xdr:to>
    <xdr:sp macro="" textlink="">
      <xdr:nvSpPr>
        <xdr:cNvPr id="643" name="楕円 642"/>
        <xdr:cNvSpPr/>
      </xdr:nvSpPr>
      <xdr:spPr>
        <a:xfrm>
          <a:off x="12763500" y="13142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59086</xdr:rowOff>
    </xdr:from>
    <xdr:ext cx="599010" cy="259045"/>
    <xdr:sp macro="" textlink="">
      <xdr:nvSpPr>
        <xdr:cNvPr id="644" name="テキスト ボックス 643"/>
        <xdr:cNvSpPr txBox="1"/>
      </xdr:nvSpPr>
      <xdr:spPr>
        <a:xfrm>
          <a:off x="12514795" y="12917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5" name="直線コネクタ 65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6" name="テキスト ボックス 65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7" name="直線コネクタ 65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8" name="テキスト ボックス 65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9" name="直線コネクタ 65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0" name="テキスト ボックス 659"/>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1" name="直線コネクタ 66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2" name="テキスト ボックス 661"/>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4" name="テキスト ボックス 66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47126</xdr:rowOff>
    </xdr:from>
    <xdr:to>
      <xdr:col>85</xdr:col>
      <xdr:colOff>126364</xdr:colOff>
      <xdr:row>98</xdr:row>
      <xdr:rowOff>138898</xdr:rowOff>
    </xdr:to>
    <xdr:cxnSp macro="">
      <xdr:nvCxnSpPr>
        <xdr:cNvPr id="666" name="直線コネクタ 665"/>
        <xdr:cNvCxnSpPr/>
      </xdr:nvCxnSpPr>
      <xdr:spPr>
        <a:xfrm flipV="1">
          <a:off x="16317595" y="15477626"/>
          <a:ext cx="1269" cy="1463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142725</xdr:rowOff>
    </xdr:from>
    <xdr:ext cx="378565" cy="259045"/>
    <xdr:sp macro="" textlink="">
      <xdr:nvSpPr>
        <xdr:cNvPr id="667" name="積立金最小値テキスト"/>
        <xdr:cNvSpPr txBox="1"/>
      </xdr:nvSpPr>
      <xdr:spPr>
        <a:xfrm>
          <a:off x="16370300" y="169448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138898</xdr:rowOff>
    </xdr:from>
    <xdr:to>
      <xdr:col>86</xdr:col>
      <xdr:colOff>25400</xdr:colOff>
      <xdr:row>98</xdr:row>
      <xdr:rowOff>138898</xdr:rowOff>
    </xdr:to>
    <xdr:cxnSp macro="">
      <xdr:nvCxnSpPr>
        <xdr:cNvPr id="668" name="直線コネクタ 667"/>
        <xdr:cNvCxnSpPr/>
      </xdr:nvCxnSpPr>
      <xdr:spPr>
        <a:xfrm>
          <a:off x="16230600" y="1694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165253</xdr:rowOff>
    </xdr:from>
    <xdr:ext cx="690189" cy="259045"/>
    <xdr:sp macro="" textlink="">
      <xdr:nvSpPr>
        <xdr:cNvPr id="669" name="積立金最大値テキスト"/>
        <xdr:cNvSpPr txBox="1"/>
      </xdr:nvSpPr>
      <xdr:spPr>
        <a:xfrm>
          <a:off x="16370300" y="152528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47126</xdr:rowOff>
    </xdr:from>
    <xdr:to>
      <xdr:col>86</xdr:col>
      <xdr:colOff>25400</xdr:colOff>
      <xdr:row>90</xdr:row>
      <xdr:rowOff>47126</xdr:rowOff>
    </xdr:to>
    <xdr:cxnSp macro="">
      <xdr:nvCxnSpPr>
        <xdr:cNvPr id="670" name="直線コネクタ 669"/>
        <xdr:cNvCxnSpPr/>
      </xdr:nvCxnSpPr>
      <xdr:spPr>
        <a:xfrm>
          <a:off x="16230600" y="15477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119937</xdr:rowOff>
    </xdr:from>
    <xdr:to>
      <xdr:col>85</xdr:col>
      <xdr:colOff>127000</xdr:colOff>
      <xdr:row>98</xdr:row>
      <xdr:rowOff>22134</xdr:rowOff>
    </xdr:to>
    <xdr:cxnSp macro="">
      <xdr:nvCxnSpPr>
        <xdr:cNvPr id="671" name="直線コネクタ 670"/>
        <xdr:cNvCxnSpPr/>
      </xdr:nvCxnSpPr>
      <xdr:spPr>
        <a:xfrm flipV="1">
          <a:off x="15481300" y="16750587"/>
          <a:ext cx="838200" cy="73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164456</xdr:rowOff>
    </xdr:from>
    <xdr:ext cx="534377" cy="259045"/>
    <xdr:sp macro="" textlink="">
      <xdr:nvSpPr>
        <xdr:cNvPr id="672" name="積立金平均値テキスト"/>
        <xdr:cNvSpPr txBox="1"/>
      </xdr:nvSpPr>
      <xdr:spPr>
        <a:xfrm>
          <a:off x="16370300" y="16795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14579</xdr:rowOff>
    </xdr:from>
    <xdr:to>
      <xdr:col>85</xdr:col>
      <xdr:colOff>177800</xdr:colOff>
      <xdr:row>98</xdr:row>
      <xdr:rowOff>116179</xdr:rowOff>
    </xdr:to>
    <xdr:sp macro="" textlink="">
      <xdr:nvSpPr>
        <xdr:cNvPr id="673" name="フローチャート: 判断 672"/>
        <xdr:cNvSpPr/>
      </xdr:nvSpPr>
      <xdr:spPr>
        <a:xfrm>
          <a:off x="16268700" y="16816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22134</xdr:rowOff>
    </xdr:from>
    <xdr:to>
      <xdr:col>81</xdr:col>
      <xdr:colOff>50800</xdr:colOff>
      <xdr:row>98</xdr:row>
      <xdr:rowOff>125795</xdr:rowOff>
    </xdr:to>
    <xdr:cxnSp macro="">
      <xdr:nvCxnSpPr>
        <xdr:cNvPr id="674" name="直線コネクタ 673"/>
        <xdr:cNvCxnSpPr/>
      </xdr:nvCxnSpPr>
      <xdr:spPr>
        <a:xfrm flipV="1">
          <a:off x="14592300" y="16824234"/>
          <a:ext cx="889000" cy="103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23681</xdr:rowOff>
    </xdr:from>
    <xdr:to>
      <xdr:col>81</xdr:col>
      <xdr:colOff>101600</xdr:colOff>
      <xdr:row>98</xdr:row>
      <xdr:rowOff>125281</xdr:rowOff>
    </xdr:to>
    <xdr:sp macro="" textlink="">
      <xdr:nvSpPr>
        <xdr:cNvPr id="675" name="フローチャート: 判断 674"/>
        <xdr:cNvSpPr/>
      </xdr:nvSpPr>
      <xdr:spPr>
        <a:xfrm>
          <a:off x="15430500" y="1682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116408</xdr:rowOff>
    </xdr:from>
    <xdr:ext cx="534377" cy="259045"/>
    <xdr:sp macro="" textlink="">
      <xdr:nvSpPr>
        <xdr:cNvPr id="676" name="テキスト ボックス 675"/>
        <xdr:cNvSpPr txBox="1"/>
      </xdr:nvSpPr>
      <xdr:spPr>
        <a:xfrm>
          <a:off x="15214111" y="16918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26912</xdr:rowOff>
    </xdr:from>
    <xdr:to>
      <xdr:col>76</xdr:col>
      <xdr:colOff>114300</xdr:colOff>
      <xdr:row>98</xdr:row>
      <xdr:rowOff>125795</xdr:rowOff>
    </xdr:to>
    <xdr:cxnSp macro="">
      <xdr:nvCxnSpPr>
        <xdr:cNvPr id="677" name="直線コネクタ 676"/>
        <xdr:cNvCxnSpPr/>
      </xdr:nvCxnSpPr>
      <xdr:spPr>
        <a:xfrm>
          <a:off x="13703300" y="16829012"/>
          <a:ext cx="889000" cy="98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14974</xdr:rowOff>
    </xdr:from>
    <xdr:to>
      <xdr:col>76</xdr:col>
      <xdr:colOff>165100</xdr:colOff>
      <xdr:row>98</xdr:row>
      <xdr:rowOff>116574</xdr:rowOff>
    </xdr:to>
    <xdr:sp macro="" textlink="">
      <xdr:nvSpPr>
        <xdr:cNvPr id="678" name="フローチャート: 判断 677"/>
        <xdr:cNvSpPr/>
      </xdr:nvSpPr>
      <xdr:spPr>
        <a:xfrm>
          <a:off x="14541500" y="16817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133101</xdr:rowOff>
    </xdr:from>
    <xdr:ext cx="534377" cy="259045"/>
    <xdr:sp macro="" textlink="">
      <xdr:nvSpPr>
        <xdr:cNvPr id="679" name="テキスト ボックス 678"/>
        <xdr:cNvSpPr txBox="1"/>
      </xdr:nvSpPr>
      <xdr:spPr>
        <a:xfrm>
          <a:off x="14325111" y="16592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68880</xdr:rowOff>
    </xdr:from>
    <xdr:to>
      <xdr:col>71</xdr:col>
      <xdr:colOff>177800</xdr:colOff>
      <xdr:row>98</xdr:row>
      <xdr:rowOff>26912</xdr:rowOff>
    </xdr:to>
    <xdr:cxnSp macro="">
      <xdr:nvCxnSpPr>
        <xdr:cNvPr id="680" name="直線コネクタ 679"/>
        <xdr:cNvCxnSpPr/>
      </xdr:nvCxnSpPr>
      <xdr:spPr>
        <a:xfrm>
          <a:off x="12814300" y="16699530"/>
          <a:ext cx="889000" cy="129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23386</xdr:rowOff>
    </xdr:from>
    <xdr:to>
      <xdr:col>72</xdr:col>
      <xdr:colOff>38100</xdr:colOff>
      <xdr:row>98</xdr:row>
      <xdr:rowOff>124986</xdr:rowOff>
    </xdr:to>
    <xdr:sp macro="" textlink="">
      <xdr:nvSpPr>
        <xdr:cNvPr id="681" name="フローチャート: 判断 680"/>
        <xdr:cNvSpPr/>
      </xdr:nvSpPr>
      <xdr:spPr>
        <a:xfrm>
          <a:off x="13652500" y="1682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116113</xdr:rowOff>
    </xdr:from>
    <xdr:ext cx="534377" cy="259045"/>
    <xdr:sp macro="" textlink="">
      <xdr:nvSpPr>
        <xdr:cNvPr id="682" name="テキスト ボックス 681"/>
        <xdr:cNvSpPr txBox="1"/>
      </xdr:nvSpPr>
      <xdr:spPr>
        <a:xfrm>
          <a:off x="13436111" y="1691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13790</xdr:rowOff>
    </xdr:from>
    <xdr:to>
      <xdr:col>67</xdr:col>
      <xdr:colOff>101600</xdr:colOff>
      <xdr:row>98</xdr:row>
      <xdr:rowOff>115390</xdr:rowOff>
    </xdr:to>
    <xdr:sp macro="" textlink="">
      <xdr:nvSpPr>
        <xdr:cNvPr id="683" name="フローチャート: 判断 682"/>
        <xdr:cNvSpPr/>
      </xdr:nvSpPr>
      <xdr:spPr>
        <a:xfrm>
          <a:off x="12763500" y="1681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106517</xdr:rowOff>
    </xdr:from>
    <xdr:ext cx="534377" cy="259045"/>
    <xdr:sp macro="" textlink="">
      <xdr:nvSpPr>
        <xdr:cNvPr id="684" name="テキスト ボックス 683"/>
        <xdr:cNvSpPr txBox="1"/>
      </xdr:nvSpPr>
      <xdr:spPr>
        <a:xfrm>
          <a:off x="12547111" y="16908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69137</xdr:rowOff>
    </xdr:from>
    <xdr:to>
      <xdr:col>85</xdr:col>
      <xdr:colOff>177800</xdr:colOff>
      <xdr:row>97</xdr:row>
      <xdr:rowOff>170737</xdr:rowOff>
    </xdr:to>
    <xdr:sp macro="" textlink="">
      <xdr:nvSpPr>
        <xdr:cNvPr id="690" name="楕円 689"/>
        <xdr:cNvSpPr/>
      </xdr:nvSpPr>
      <xdr:spPr>
        <a:xfrm>
          <a:off x="16268700" y="16699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92014</xdr:rowOff>
    </xdr:from>
    <xdr:ext cx="599010" cy="259045"/>
    <xdr:sp macro="" textlink="">
      <xdr:nvSpPr>
        <xdr:cNvPr id="691" name="積立金該当値テキスト"/>
        <xdr:cNvSpPr txBox="1"/>
      </xdr:nvSpPr>
      <xdr:spPr>
        <a:xfrm>
          <a:off x="16370300" y="16551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142784</xdr:rowOff>
    </xdr:from>
    <xdr:to>
      <xdr:col>81</xdr:col>
      <xdr:colOff>101600</xdr:colOff>
      <xdr:row>98</xdr:row>
      <xdr:rowOff>72934</xdr:rowOff>
    </xdr:to>
    <xdr:sp macro="" textlink="">
      <xdr:nvSpPr>
        <xdr:cNvPr id="692" name="楕円 691"/>
        <xdr:cNvSpPr/>
      </xdr:nvSpPr>
      <xdr:spPr>
        <a:xfrm>
          <a:off x="15430500" y="16773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89461</xdr:rowOff>
    </xdr:from>
    <xdr:ext cx="599010" cy="259045"/>
    <xdr:sp macro="" textlink="">
      <xdr:nvSpPr>
        <xdr:cNvPr id="693" name="テキスト ボックス 692"/>
        <xdr:cNvSpPr txBox="1"/>
      </xdr:nvSpPr>
      <xdr:spPr>
        <a:xfrm>
          <a:off x="15181795" y="16548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74995</xdr:rowOff>
    </xdr:from>
    <xdr:to>
      <xdr:col>76</xdr:col>
      <xdr:colOff>165100</xdr:colOff>
      <xdr:row>99</xdr:row>
      <xdr:rowOff>5145</xdr:rowOff>
    </xdr:to>
    <xdr:sp macro="" textlink="">
      <xdr:nvSpPr>
        <xdr:cNvPr id="694" name="楕円 693"/>
        <xdr:cNvSpPr/>
      </xdr:nvSpPr>
      <xdr:spPr>
        <a:xfrm>
          <a:off x="14541500" y="1687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167722</xdr:rowOff>
    </xdr:from>
    <xdr:ext cx="534377" cy="259045"/>
    <xdr:sp macro="" textlink="">
      <xdr:nvSpPr>
        <xdr:cNvPr id="695" name="テキスト ボックス 694"/>
        <xdr:cNvSpPr txBox="1"/>
      </xdr:nvSpPr>
      <xdr:spPr>
        <a:xfrm>
          <a:off x="14325111" y="16969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147562</xdr:rowOff>
    </xdr:from>
    <xdr:to>
      <xdr:col>72</xdr:col>
      <xdr:colOff>38100</xdr:colOff>
      <xdr:row>98</xdr:row>
      <xdr:rowOff>77712</xdr:rowOff>
    </xdr:to>
    <xdr:sp macro="" textlink="">
      <xdr:nvSpPr>
        <xdr:cNvPr id="696" name="楕円 695"/>
        <xdr:cNvSpPr/>
      </xdr:nvSpPr>
      <xdr:spPr>
        <a:xfrm>
          <a:off x="13652500" y="1677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94239</xdr:rowOff>
    </xdr:from>
    <xdr:ext cx="599010" cy="259045"/>
    <xdr:sp macro="" textlink="">
      <xdr:nvSpPr>
        <xdr:cNvPr id="697" name="テキスト ボックス 696"/>
        <xdr:cNvSpPr txBox="1"/>
      </xdr:nvSpPr>
      <xdr:spPr>
        <a:xfrm>
          <a:off x="13403795" y="16553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18080</xdr:rowOff>
    </xdr:from>
    <xdr:to>
      <xdr:col>67</xdr:col>
      <xdr:colOff>101600</xdr:colOff>
      <xdr:row>97</xdr:row>
      <xdr:rowOff>119680</xdr:rowOff>
    </xdr:to>
    <xdr:sp macro="" textlink="">
      <xdr:nvSpPr>
        <xdr:cNvPr id="698" name="楕円 697"/>
        <xdr:cNvSpPr/>
      </xdr:nvSpPr>
      <xdr:spPr>
        <a:xfrm>
          <a:off x="12763500" y="1664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136207</xdr:rowOff>
    </xdr:from>
    <xdr:ext cx="599010" cy="259045"/>
    <xdr:sp macro="" textlink="">
      <xdr:nvSpPr>
        <xdr:cNvPr id="699" name="テキスト ボックス 698"/>
        <xdr:cNvSpPr txBox="1"/>
      </xdr:nvSpPr>
      <xdr:spPr>
        <a:xfrm>
          <a:off x="12514795" y="16423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0" name="直線コネクタ 70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1" name="テキスト ボックス 71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2" name="直線コネクタ 71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3" name="テキスト ボックス 71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4" name="直線コネクタ 71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5" name="テキスト ボックス 71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6" name="直線コネクタ 71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7" name="テキスト ボックス 71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8" name="直線コネクタ 71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9" name="テキスト ボックス 71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38407</xdr:rowOff>
    </xdr:from>
    <xdr:to>
      <xdr:col>116</xdr:col>
      <xdr:colOff>62864</xdr:colOff>
      <xdr:row>38</xdr:row>
      <xdr:rowOff>139700</xdr:rowOff>
    </xdr:to>
    <xdr:cxnSp macro="">
      <xdr:nvCxnSpPr>
        <xdr:cNvPr id="721" name="直線コネクタ 720"/>
        <xdr:cNvCxnSpPr/>
      </xdr:nvCxnSpPr>
      <xdr:spPr>
        <a:xfrm flipV="1">
          <a:off x="22159595" y="5181907"/>
          <a:ext cx="1269" cy="1472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1366</xdr:rowOff>
    </xdr:from>
    <xdr:ext cx="249299" cy="259045"/>
    <xdr:sp macro="" textlink="">
      <xdr:nvSpPr>
        <xdr:cNvPr id="722" name="投資及び出資金最小値テキスト"/>
        <xdr:cNvSpPr txBox="1"/>
      </xdr:nvSpPr>
      <xdr:spPr>
        <a:xfrm>
          <a:off x="22212300" y="668791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3" name="直線コネクタ 72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156534</xdr:rowOff>
    </xdr:from>
    <xdr:ext cx="534377" cy="259045"/>
    <xdr:sp macro="" textlink="">
      <xdr:nvSpPr>
        <xdr:cNvPr id="724" name="投資及び出資金最大値テキスト"/>
        <xdr:cNvSpPr txBox="1"/>
      </xdr:nvSpPr>
      <xdr:spPr>
        <a:xfrm>
          <a:off x="22212300" y="495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38407</xdr:rowOff>
    </xdr:from>
    <xdr:to>
      <xdr:col>116</xdr:col>
      <xdr:colOff>152400</xdr:colOff>
      <xdr:row>30</xdr:row>
      <xdr:rowOff>38407</xdr:rowOff>
    </xdr:to>
    <xdr:cxnSp macro="">
      <xdr:nvCxnSpPr>
        <xdr:cNvPr id="725" name="直線コネクタ 724"/>
        <xdr:cNvCxnSpPr/>
      </xdr:nvCxnSpPr>
      <xdr:spPr>
        <a:xfrm>
          <a:off x="22072600" y="518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138946</xdr:rowOff>
    </xdr:from>
    <xdr:to>
      <xdr:col>116</xdr:col>
      <xdr:colOff>63500</xdr:colOff>
      <xdr:row>38</xdr:row>
      <xdr:rowOff>139700</xdr:rowOff>
    </xdr:to>
    <xdr:cxnSp macro="">
      <xdr:nvCxnSpPr>
        <xdr:cNvPr id="726" name="直線コネクタ 725"/>
        <xdr:cNvCxnSpPr/>
      </xdr:nvCxnSpPr>
      <xdr:spPr>
        <a:xfrm>
          <a:off x="21323300" y="6654046"/>
          <a:ext cx="838200" cy="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90266</xdr:rowOff>
    </xdr:from>
    <xdr:ext cx="378565" cy="259045"/>
    <xdr:sp macro="" textlink="">
      <xdr:nvSpPr>
        <xdr:cNvPr id="727" name="投資及び出資金平均値テキスト"/>
        <xdr:cNvSpPr txBox="1"/>
      </xdr:nvSpPr>
      <xdr:spPr>
        <a:xfrm>
          <a:off x="22212300" y="64339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67389</xdr:rowOff>
    </xdr:from>
    <xdr:to>
      <xdr:col>116</xdr:col>
      <xdr:colOff>114300</xdr:colOff>
      <xdr:row>38</xdr:row>
      <xdr:rowOff>168989</xdr:rowOff>
    </xdr:to>
    <xdr:sp macro="" textlink="">
      <xdr:nvSpPr>
        <xdr:cNvPr id="728" name="フローチャート: 判断 727"/>
        <xdr:cNvSpPr/>
      </xdr:nvSpPr>
      <xdr:spPr>
        <a:xfrm>
          <a:off x="22110700" y="658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138946</xdr:rowOff>
    </xdr:from>
    <xdr:to>
      <xdr:col>111</xdr:col>
      <xdr:colOff>177800</xdr:colOff>
      <xdr:row>38</xdr:row>
      <xdr:rowOff>138968</xdr:rowOff>
    </xdr:to>
    <xdr:cxnSp macro="">
      <xdr:nvCxnSpPr>
        <xdr:cNvPr id="729" name="直線コネクタ 728"/>
        <xdr:cNvCxnSpPr/>
      </xdr:nvCxnSpPr>
      <xdr:spPr>
        <a:xfrm flipV="1">
          <a:off x="20434300" y="6654046"/>
          <a:ext cx="889000" cy="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50267</xdr:rowOff>
    </xdr:from>
    <xdr:to>
      <xdr:col>112</xdr:col>
      <xdr:colOff>38100</xdr:colOff>
      <xdr:row>38</xdr:row>
      <xdr:rowOff>151867</xdr:rowOff>
    </xdr:to>
    <xdr:sp macro="" textlink="">
      <xdr:nvSpPr>
        <xdr:cNvPr id="730" name="フローチャート: 判断 729"/>
        <xdr:cNvSpPr/>
      </xdr:nvSpPr>
      <xdr:spPr>
        <a:xfrm>
          <a:off x="21272500" y="65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168394</xdr:rowOff>
    </xdr:from>
    <xdr:ext cx="469744" cy="259045"/>
    <xdr:sp macro="" textlink="">
      <xdr:nvSpPr>
        <xdr:cNvPr id="731" name="テキスト ボックス 730"/>
        <xdr:cNvSpPr txBox="1"/>
      </xdr:nvSpPr>
      <xdr:spPr>
        <a:xfrm>
          <a:off x="21088428" y="634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138968</xdr:rowOff>
    </xdr:from>
    <xdr:to>
      <xdr:col>107</xdr:col>
      <xdr:colOff>50800</xdr:colOff>
      <xdr:row>38</xdr:row>
      <xdr:rowOff>138968</xdr:rowOff>
    </xdr:to>
    <xdr:cxnSp macro="">
      <xdr:nvCxnSpPr>
        <xdr:cNvPr id="732" name="直線コネクタ 731"/>
        <xdr:cNvCxnSpPr/>
      </xdr:nvCxnSpPr>
      <xdr:spPr>
        <a:xfrm>
          <a:off x="19545300" y="66540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67892</xdr:rowOff>
    </xdr:from>
    <xdr:to>
      <xdr:col>107</xdr:col>
      <xdr:colOff>101600</xdr:colOff>
      <xdr:row>38</xdr:row>
      <xdr:rowOff>169492</xdr:rowOff>
    </xdr:to>
    <xdr:sp macro="" textlink="">
      <xdr:nvSpPr>
        <xdr:cNvPr id="733" name="フローチャート: 判断 732"/>
        <xdr:cNvSpPr/>
      </xdr:nvSpPr>
      <xdr:spPr>
        <a:xfrm>
          <a:off x="20383500" y="658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14569</xdr:rowOff>
    </xdr:from>
    <xdr:ext cx="378565" cy="259045"/>
    <xdr:sp macro="" textlink="">
      <xdr:nvSpPr>
        <xdr:cNvPr id="734" name="テキスト ボックス 733"/>
        <xdr:cNvSpPr txBox="1"/>
      </xdr:nvSpPr>
      <xdr:spPr>
        <a:xfrm>
          <a:off x="20245017" y="6358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138283</xdr:rowOff>
    </xdr:from>
    <xdr:to>
      <xdr:col>102</xdr:col>
      <xdr:colOff>114300</xdr:colOff>
      <xdr:row>38</xdr:row>
      <xdr:rowOff>138968</xdr:rowOff>
    </xdr:to>
    <xdr:cxnSp macro="">
      <xdr:nvCxnSpPr>
        <xdr:cNvPr id="735" name="直線コネクタ 734"/>
        <xdr:cNvCxnSpPr/>
      </xdr:nvCxnSpPr>
      <xdr:spPr>
        <a:xfrm>
          <a:off x="18656300" y="6653383"/>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83893</xdr:rowOff>
    </xdr:from>
    <xdr:to>
      <xdr:col>102</xdr:col>
      <xdr:colOff>165100</xdr:colOff>
      <xdr:row>39</xdr:row>
      <xdr:rowOff>14043</xdr:rowOff>
    </xdr:to>
    <xdr:sp macro="" textlink="">
      <xdr:nvSpPr>
        <xdr:cNvPr id="736" name="フローチャート: 判断 735"/>
        <xdr:cNvSpPr/>
      </xdr:nvSpPr>
      <xdr:spPr>
        <a:xfrm>
          <a:off x="19494500" y="6598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30571</xdr:rowOff>
    </xdr:from>
    <xdr:ext cx="378565" cy="259045"/>
    <xdr:sp macro="" textlink="">
      <xdr:nvSpPr>
        <xdr:cNvPr id="737" name="テキスト ボックス 736"/>
        <xdr:cNvSpPr txBox="1"/>
      </xdr:nvSpPr>
      <xdr:spPr>
        <a:xfrm>
          <a:off x="19356017" y="63742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52964</xdr:rowOff>
    </xdr:from>
    <xdr:to>
      <xdr:col>98</xdr:col>
      <xdr:colOff>38100</xdr:colOff>
      <xdr:row>38</xdr:row>
      <xdr:rowOff>154564</xdr:rowOff>
    </xdr:to>
    <xdr:sp macro="" textlink="">
      <xdr:nvSpPr>
        <xdr:cNvPr id="738" name="フローチャート: 判断 737"/>
        <xdr:cNvSpPr/>
      </xdr:nvSpPr>
      <xdr:spPr>
        <a:xfrm>
          <a:off x="18605500" y="6568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171091</xdr:rowOff>
    </xdr:from>
    <xdr:ext cx="469744" cy="259045"/>
    <xdr:sp macro="" textlink="">
      <xdr:nvSpPr>
        <xdr:cNvPr id="739" name="テキスト ボックス 738"/>
        <xdr:cNvSpPr txBox="1"/>
      </xdr:nvSpPr>
      <xdr:spPr>
        <a:xfrm>
          <a:off x="18421428" y="6343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0" name="テキスト ボックス 73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1" name="テキスト ボックス 74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2" name="テキスト ボックス 74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3" name="テキスト ボックス 74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4" name="テキスト ボックス 74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5" name="楕円 74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45816</xdr:rowOff>
    </xdr:from>
    <xdr:ext cx="249299" cy="259045"/>
    <xdr:sp macro="" textlink="">
      <xdr:nvSpPr>
        <xdr:cNvPr id="746" name="投資及び出資金該当値テキスト"/>
        <xdr:cNvSpPr txBox="1"/>
      </xdr:nvSpPr>
      <xdr:spPr>
        <a:xfrm>
          <a:off x="22212300" y="656091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88146</xdr:rowOff>
    </xdr:from>
    <xdr:to>
      <xdr:col>112</xdr:col>
      <xdr:colOff>38100</xdr:colOff>
      <xdr:row>39</xdr:row>
      <xdr:rowOff>18296</xdr:rowOff>
    </xdr:to>
    <xdr:sp macro="" textlink="">
      <xdr:nvSpPr>
        <xdr:cNvPr id="747" name="楕円 746"/>
        <xdr:cNvSpPr/>
      </xdr:nvSpPr>
      <xdr:spPr>
        <a:xfrm>
          <a:off x="21272500" y="6603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9423</xdr:rowOff>
    </xdr:from>
    <xdr:ext cx="313932" cy="259045"/>
    <xdr:sp macro="" textlink="">
      <xdr:nvSpPr>
        <xdr:cNvPr id="748" name="テキスト ボックス 747"/>
        <xdr:cNvSpPr txBox="1"/>
      </xdr:nvSpPr>
      <xdr:spPr>
        <a:xfrm>
          <a:off x="21166333" y="669597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88168</xdr:rowOff>
    </xdr:from>
    <xdr:to>
      <xdr:col>107</xdr:col>
      <xdr:colOff>101600</xdr:colOff>
      <xdr:row>39</xdr:row>
      <xdr:rowOff>18318</xdr:rowOff>
    </xdr:to>
    <xdr:sp macro="" textlink="">
      <xdr:nvSpPr>
        <xdr:cNvPr id="749" name="楕円 748"/>
        <xdr:cNvSpPr/>
      </xdr:nvSpPr>
      <xdr:spPr>
        <a:xfrm>
          <a:off x="20383500" y="660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9445</xdr:rowOff>
    </xdr:from>
    <xdr:ext cx="313932" cy="259045"/>
    <xdr:sp macro="" textlink="">
      <xdr:nvSpPr>
        <xdr:cNvPr id="750" name="テキスト ボックス 749"/>
        <xdr:cNvSpPr txBox="1"/>
      </xdr:nvSpPr>
      <xdr:spPr>
        <a:xfrm>
          <a:off x="20277333" y="66959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88168</xdr:rowOff>
    </xdr:from>
    <xdr:to>
      <xdr:col>102</xdr:col>
      <xdr:colOff>165100</xdr:colOff>
      <xdr:row>39</xdr:row>
      <xdr:rowOff>18318</xdr:rowOff>
    </xdr:to>
    <xdr:sp macro="" textlink="">
      <xdr:nvSpPr>
        <xdr:cNvPr id="751" name="楕円 750"/>
        <xdr:cNvSpPr/>
      </xdr:nvSpPr>
      <xdr:spPr>
        <a:xfrm>
          <a:off x="19494500" y="660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9445</xdr:rowOff>
    </xdr:from>
    <xdr:ext cx="313932" cy="259045"/>
    <xdr:sp macro="" textlink="">
      <xdr:nvSpPr>
        <xdr:cNvPr id="752" name="テキスト ボックス 751"/>
        <xdr:cNvSpPr txBox="1"/>
      </xdr:nvSpPr>
      <xdr:spPr>
        <a:xfrm>
          <a:off x="19388333" y="66959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87483</xdr:rowOff>
    </xdr:from>
    <xdr:to>
      <xdr:col>98</xdr:col>
      <xdr:colOff>38100</xdr:colOff>
      <xdr:row>39</xdr:row>
      <xdr:rowOff>17633</xdr:rowOff>
    </xdr:to>
    <xdr:sp macro="" textlink="">
      <xdr:nvSpPr>
        <xdr:cNvPr id="753" name="楕円 752"/>
        <xdr:cNvSpPr/>
      </xdr:nvSpPr>
      <xdr:spPr>
        <a:xfrm>
          <a:off x="18605500" y="6602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8760</xdr:rowOff>
    </xdr:from>
    <xdr:ext cx="313932" cy="259045"/>
    <xdr:sp macro="" textlink="">
      <xdr:nvSpPr>
        <xdr:cNvPr id="754" name="テキスト ボックス 753"/>
        <xdr:cNvSpPr txBox="1"/>
      </xdr:nvSpPr>
      <xdr:spPr>
        <a:xfrm>
          <a:off x="18499333" y="66953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5" name="正方形/長方形 75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6" name="正方形/長方形 75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7" name="正方形/長方形 75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8" name="正方形/長方形 75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9" name="正方形/長方形 75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0" name="正方形/長方形 75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1" name="正方形/長方形 76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2" name="正方形/長方形 76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3" name="テキスト ボックス 76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4" name="直線コネクタ 76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5" name="直線コネクタ 76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6" name="テキスト ボックス 76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7" name="直線コネクタ 76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8" name="テキスト ボックス 76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9" name="直線コネクタ 76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0" name="テキスト ボックス 76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1" name="直線コネクタ 77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2" name="テキスト ボックス 77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3" name="直線コネクタ 77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74" name="テキスト ボックス 773"/>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6" name="テキスト ボックス 775"/>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148324</xdr:rowOff>
    </xdr:from>
    <xdr:to>
      <xdr:col>116</xdr:col>
      <xdr:colOff>62864</xdr:colOff>
      <xdr:row>59</xdr:row>
      <xdr:rowOff>44450</xdr:rowOff>
    </xdr:to>
    <xdr:cxnSp macro="">
      <xdr:nvCxnSpPr>
        <xdr:cNvPr id="778" name="直線コネクタ 777"/>
        <xdr:cNvCxnSpPr/>
      </xdr:nvCxnSpPr>
      <xdr:spPr>
        <a:xfrm flipV="1">
          <a:off x="22159595" y="8720824"/>
          <a:ext cx="1269" cy="1439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7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0" name="直線コネクタ 77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95001</xdr:rowOff>
    </xdr:from>
    <xdr:ext cx="599010" cy="259045"/>
    <xdr:sp macro="" textlink="">
      <xdr:nvSpPr>
        <xdr:cNvPr id="781" name="貸付金最大値テキスト"/>
        <xdr:cNvSpPr txBox="1"/>
      </xdr:nvSpPr>
      <xdr:spPr>
        <a:xfrm>
          <a:off x="22212300" y="8496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148324</xdr:rowOff>
    </xdr:from>
    <xdr:to>
      <xdr:col>116</xdr:col>
      <xdr:colOff>152400</xdr:colOff>
      <xdr:row>50</xdr:row>
      <xdr:rowOff>148324</xdr:rowOff>
    </xdr:to>
    <xdr:cxnSp macro="">
      <xdr:nvCxnSpPr>
        <xdr:cNvPr id="782" name="直線コネクタ 781"/>
        <xdr:cNvCxnSpPr/>
      </xdr:nvCxnSpPr>
      <xdr:spPr>
        <a:xfrm>
          <a:off x="22072600" y="8720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149593</xdr:rowOff>
    </xdr:from>
    <xdr:to>
      <xdr:col>116</xdr:col>
      <xdr:colOff>63500</xdr:colOff>
      <xdr:row>58</xdr:row>
      <xdr:rowOff>150584</xdr:rowOff>
    </xdr:to>
    <xdr:cxnSp macro="">
      <xdr:nvCxnSpPr>
        <xdr:cNvPr id="783" name="直線コネクタ 782"/>
        <xdr:cNvCxnSpPr/>
      </xdr:nvCxnSpPr>
      <xdr:spPr>
        <a:xfrm flipV="1">
          <a:off x="21323300" y="10093693"/>
          <a:ext cx="8382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80332</xdr:rowOff>
    </xdr:from>
    <xdr:ext cx="469744" cy="259045"/>
    <xdr:sp macro="" textlink="">
      <xdr:nvSpPr>
        <xdr:cNvPr id="784" name="貸付金平均値テキスト"/>
        <xdr:cNvSpPr txBox="1"/>
      </xdr:nvSpPr>
      <xdr:spPr>
        <a:xfrm>
          <a:off x="22212300" y="98529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57455</xdr:rowOff>
    </xdr:from>
    <xdr:to>
      <xdr:col>116</xdr:col>
      <xdr:colOff>114300</xdr:colOff>
      <xdr:row>58</xdr:row>
      <xdr:rowOff>159055</xdr:rowOff>
    </xdr:to>
    <xdr:sp macro="" textlink="">
      <xdr:nvSpPr>
        <xdr:cNvPr id="785" name="フローチャート: 判断 784"/>
        <xdr:cNvSpPr/>
      </xdr:nvSpPr>
      <xdr:spPr>
        <a:xfrm>
          <a:off x="22110700" y="100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150584</xdr:rowOff>
    </xdr:from>
    <xdr:to>
      <xdr:col>111</xdr:col>
      <xdr:colOff>177800</xdr:colOff>
      <xdr:row>58</xdr:row>
      <xdr:rowOff>162166</xdr:rowOff>
    </xdr:to>
    <xdr:cxnSp macro="">
      <xdr:nvCxnSpPr>
        <xdr:cNvPr id="786" name="直線コネクタ 785"/>
        <xdr:cNvCxnSpPr/>
      </xdr:nvCxnSpPr>
      <xdr:spPr>
        <a:xfrm flipV="1">
          <a:off x="20434300" y="10094684"/>
          <a:ext cx="889000" cy="1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56845</xdr:rowOff>
    </xdr:from>
    <xdr:to>
      <xdr:col>112</xdr:col>
      <xdr:colOff>38100</xdr:colOff>
      <xdr:row>58</xdr:row>
      <xdr:rowOff>158445</xdr:rowOff>
    </xdr:to>
    <xdr:sp macro="" textlink="">
      <xdr:nvSpPr>
        <xdr:cNvPr id="787" name="フローチャート: 判断 786"/>
        <xdr:cNvSpPr/>
      </xdr:nvSpPr>
      <xdr:spPr>
        <a:xfrm>
          <a:off x="21272500" y="100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3522</xdr:rowOff>
    </xdr:from>
    <xdr:ext cx="469744" cy="259045"/>
    <xdr:sp macro="" textlink="">
      <xdr:nvSpPr>
        <xdr:cNvPr id="788" name="テキスト ボックス 787"/>
        <xdr:cNvSpPr txBox="1"/>
      </xdr:nvSpPr>
      <xdr:spPr>
        <a:xfrm>
          <a:off x="21088428" y="9776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162166</xdr:rowOff>
    </xdr:from>
    <xdr:to>
      <xdr:col>107</xdr:col>
      <xdr:colOff>50800</xdr:colOff>
      <xdr:row>59</xdr:row>
      <xdr:rowOff>864</xdr:rowOff>
    </xdr:to>
    <xdr:cxnSp macro="">
      <xdr:nvCxnSpPr>
        <xdr:cNvPr id="789" name="直線コネクタ 788"/>
        <xdr:cNvCxnSpPr/>
      </xdr:nvCxnSpPr>
      <xdr:spPr>
        <a:xfrm flipV="1">
          <a:off x="19545300" y="10106266"/>
          <a:ext cx="889000" cy="10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62446</xdr:rowOff>
    </xdr:from>
    <xdr:to>
      <xdr:col>107</xdr:col>
      <xdr:colOff>101600</xdr:colOff>
      <xdr:row>58</xdr:row>
      <xdr:rowOff>164046</xdr:rowOff>
    </xdr:to>
    <xdr:sp macro="" textlink="">
      <xdr:nvSpPr>
        <xdr:cNvPr id="790" name="フローチャート: 判断 789"/>
        <xdr:cNvSpPr/>
      </xdr:nvSpPr>
      <xdr:spPr>
        <a:xfrm>
          <a:off x="20383500" y="10006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9123</xdr:rowOff>
    </xdr:from>
    <xdr:ext cx="469744" cy="259045"/>
    <xdr:sp macro="" textlink="">
      <xdr:nvSpPr>
        <xdr:cNvPr id="791" name="テキスト ボックス 790"/>
        <xdr:cNvSpPr txBox="1"/>
      </xdr:nvSpPr>
      <xdr:spPr>
        <a:xfrm>
          <a:off x="20199428" y="9781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168669</xdr:rowOff>
    </xdr:from>
    <xdr:to>
      <xdr:col>102</xdr:col>
      <xdr:colOff>114300</xdr:colOff>
      <xdr:row>59</xdr:row>
      <xdr:rowOff>864</xdr:rowOff>
    </xdr:to>
    <xdr:cxnSp macro="">
      <xdr:nvCxnSpPr>
        <xdr:cNvPr id="792" name="直線コネクタ 791"/>
        <xdr:cNvCxnSpPr/>
      </xdr:nvCxnSpPr>
      <xdr:spPr>
        <a:xfrm>
          <a:off x="18656300" y="10112769"/>
          <a:ext cx="889000" cy="3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87096</xdr:rowOff>
    </xdr:from>
    <xdr:to>
      <xdr:col>102</xdr:col>
      <xdr:colOff>165100</xdr:colOff>
      <xdr:row>58</xdr:row>
      <xdr:rowOff>17246</xdr:rowOff>
    </xdr:to>
    <xdr:sp macro="" textlink="">
      <xdr:nvSpPr>
        <xdr:cNvPr id="793" name="フローチャート: 判断 792"/>
        <xdr:cNvSpPr/>
      </xdr:nvSpPr>
      <xdr:spPr>
        <a:xfrm>
          <a:off x="19494500" y="985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33773</xdr:rowOff>
    </xdr:from>
    <xdr:ext cx="534377" cy="259045"/>
    <xdr:sp macro="" textlink="">
      <xdr:nvSpPr>
        <xdr:cNvPr id="794" name="テキスト ボックス 793"/>
        <xdr:cNvSpPr txBox="1"/>
      </xdr:nvSpPr>
      <xdr:spPr>
        <a:xfrm>
          <a:off x="19278111" y="9634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79515</xdr:rowOff>
    </xdr:from>
    <xdr:to>
      <xdr:col>98</xdr:col>
      <xdr:colOff>38100</xdr:colOff>
      <xdr:row>58</xdr:row>
      <xdr:rowOff>9665</xdr:rowOff>
    </xdr:to>
    <xdr:sp macro="" textlink="">
      <xdr:nvSpPr>
        <xdr:cNvPr id="795" name="フローチャート: 判断 794"/>
        <xdr:cNvSpPr/>
      </xdr:nvSpPr>
      <xdr:spPr>
        <a:xfrm>
          <a:off x="18605500" y="9852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26192</xdr:rowOff>
    </xdr:from>
    <xdr:ext cx="534377" cy="259045"/>
    <xdr:sp macro="" textlink="">
      <xdr:nvSpPr>
        <xdr:cNvPr id="796" name="テキスト ボックス 795"/>
        <xdr:cNvSpPr txBox="1"/>
      </xdr:nvSpPr>
      <xdr:spPr>
        <a:xfrm>
          <a:off x="18389111" y="9627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98793</xdr:rowOff>
    </xdr:from>
    <xdr:to>
      <xdr:col>116</xdr:col>
      <xdr:colOff>114300</xdr:colOff>
      <xdr:row>59</xdr:row>
      <xdr:rowOff>28943</xdr:rowOff>
    </xdr:to>
    <xdr:sp macro="" textlink="">
      <xdr:nvSpPr>
        <xdr:cNvPr id="802" name="楕円 801"/>
        <xdr:cNvSpPr/>
      </xdr:nvSpPr>
      <xdr:spPr>
        <a:xfrm>
          <a:off x="22110700" y="1004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35882</xdr:rowOff>
    </xdr:from>
    <xdr:ext cx="469744" cy="259045"/>
    <xdr:sp macro="" textlink="">
      <xdr:nvSpPr>
        <xdr:cNvPr id="803" name="貸付金該当値テキスト"/>
        <xdr:cNvSpPr txBox="1"/>
      </xdr:nvSpPr>
      <xdr:spPr>
        <a:xfrm>
          <a:off x="22212300" y="9979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99784</xdr:rowOff>
    </xdr:from>
    <xdr:to>
      <xdr:col>112</xdr:col>
      <xdr:colOff>38100</xdr:colOff>
      <xdr:row>59</xdr:row>
      <xdr:rowOff>29934</xdr:rowOff>
    </xdr:to>
    <xdr:sp macro="" textlink="">
      <xdr:nvSpPr>
        <xdr:cNvPr id="804" name="楕円 803"/>
        <xdr:cNvSpPr/>
      </xdr:nvSpPr>
      <xdr:spPr>
        <a:xfrm>
          <a:off x="21272500" y="10043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21061</xdr:rowOff>
    </xdr:from>
    <xdr:ext cx="469744" cy="259045"/>
    <xdr:sp macro="" textlink="">
      <xdr:nvSpPr>
        <xdr:cNvPr id="805" name="テキスト ボックス 804"/>
        <xdr:cNvSpPr txBox="1"/>
      </xdr:nvSpPr>
      <xdr:spPr>
        <a:xfrm>
          <a:off x="21088428" y="10136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111366</xdr:rowOff>
    </xdr:from>
    <xdr:to>
      <xdr:col>107</xdr:col>
      <xdr:colOff>101600</xdr:colOff>
      <xdr:row>59</xdr:row>
      <xdr:rowOff>41516</xdr:rowOff>
    </xdr:to>
    <xdr:sp macro="" textlink="">
      <xdr:nvSpPr>
        <xdr:cNvPr id="806" name="楕円 805"/>
        <xdr:cNvSpPr/>
      </xdr:nvSpPr>
      <xdr:spPr>
        <a:xfrm>
          <a:off x="20383500" y="10055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32643</xdr:rowOff>
    </xdr:from>
    <xdr:ext cx="469744" cy="259045"/>
    <xdr:sp macro="" textlink="">
      <xdr:nvSpPr>
        <xdr:cNvPr id="807" name="テキスト ボックス 806"/>
        <xdr:cNvSpPr txBox="1"/>
      </xdr:nvSpPr>
      <xdr:spPr>
        <a:xfrm>
          <a:off x="20199428" y="10148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121514</xdr:rowOff>
    </xdr:from>
    <xdr:to>
      <xdr:col>102</xdr:col>
      <xdr:colOff>165100</xdr:colOff>
      <xdr:row>59</xdr:row>
      <xdr:rowOff>51664</xdr:rowOff>
    </xdr:to>
    <xdr:sp macro="" textlink="">
      <xdr:nvSpPr>
        <xdr:cNvPr id="808" name="楕円 807"/>
        <xdr:cNvSpPr/>
      </xdr:nvSpPr>
      <xdr:spPr>
        <a:xfrm>
          <a:off x="19494500" y="1006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42791</xdr:rowOff>
    </xdr:from>
    <xdr:ext cx="469744" cy="259045"/>
    <xdr:sp macro="" textlink="">
      <xdr:nvSpPr>
        <xdr:cNvPr id="809" name="テキスト ボックス 808"/>
        <xdr:cNvSpPr txBox="1"/>
      </xdr:nvSpPr>
      <xdr:spPr>
        <a:xfrm>
          <a:off x="19310428" y="10158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117869</xdr:rowOff>
    </xdr:from>
    <xdr:to>
      <xdr:col>98</xdr:col>
      <xdr:colOff>38100</xdr:colOff>
      <xdr:row>59</xdr:row>
      <xdr:rowOff>48019</xdr:rowOff>
    </xdr:to>
    <xdr:sp macro="" textlink="">
      <xdr:nvSpPr>
        <xdr:cNvPr id="810" name="楕円 809"/>
        <xdr:cNvSpPr/>
      </xdr:nvSpPr>
      <xdr:spPr>
        <a:xfrm>
          <a:off x="18605500" y="10061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39146</xdr:rowOff>
    </xdr:from>
    <xdr:ext cx="469744" cy="259045"/>
    <xdr:sp macro="" textlink="">
      <xdr:nvSpPr>
        <xdr:cNvPr id="811" name="テキスト ボックス 810"/>
        <xdr:cNvSpPr txBox="1"/>
      </xdr:nvSpPr>
      <xdr:spPr>
        <a:xfrm>
          <a:off x="18421428" y="10154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2" name="正方形/長方形 81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3" name="正方形/長方形 81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4" name="正方形/長方形 81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5" name="正方形/長方形 81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6" name="正方形/長方形 81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7" name="正方形/長方形 81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8" name="正方形/長方形 81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9" name="正方形/長方形 81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0" name="テキスト ボックス 81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1" name="直線コネクタ 82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2" name="直線コネクタ 82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3" name="テキスト ボックス 822"/>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4" name="直線コネクタ 82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25" name="テキスト ボックス 824"/>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6" name="直線コネクタ 82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27" name="テキスト ボックス 826"/>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8" name="直線コネクタ 82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29" name="テキスト ボックス 828"/>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0" name="直線コネクタ 82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1" name="テキスト ボックス 83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26436</xdr:rowOff>
    </xdr:from>
    <xdr:to>
      <xdr:col>116</xdr:col>
      <xdr:colOff>62864</xdr:colOff>
      <xdr:row>78</xdr:row>
      <xdr:rowOff>58471</xdr:rowOff>
    </xdr:to>
    <xdr:cxnSp macro="">
      <xdr:nvCxnSpPr>
        <xdr:cNvPr id="835" name="直線コネクタ 834"/>
        <xdr:cNvCxnSpPr/>
      </xdr:nvCxnSpPr>
      <xdr:spPr>
        <a:xfrm flipV="1">
          <a:off x="22159595" y="12199386"/>
          <a:ext cx="1269" cy="1232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62298</xdr:rowOff>
    </xdr:from>
    <xdr:ext cx="534377" cy="259045"/>
    <xdr:sp macro="" textlink="">
      <xdr:nvSpPr>
        <xdr:cNvPr id="836" name="繰出金最小値テキスト"/>
        <xdr:cNvSpPr txBox="1"/>
      </xdr:nvSpPr>
      <xdr:spPr>
        <a:xfrm>
          <a:off x="22212300" y="1343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58471</xdr:rowOff>
    </xdr:from>
    <xdr:to>
      <xdr:col>116</xdr:col>
      <xdr:colOff>152400</xdr:colOff>
      <xdr:row>78</xdr:row>
      <xdr:rowOff>58471</xdr:rowOff>
    </xdr:to>
    <xdr:cxnSp macro="">
      <xdr:nvCxnSpPr>
        <xdr:cNvPr id="837" name="直線コネクタ 836"/>
        <xdr:cNvCxnSpPr/>
      </xdr:nvCxnSpPr>
      <xdr:spPr>
        <a:xfrm>
          <a:off x="22072600" y="13431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144563</xdr:rowOff>
    </xdr:from>
    <xdr:ext cx="599010" cy="259045"/>
    <xdr:sp macro="" textlink="">
      <xdr:nvSpPr>
        <xdr:cNvPr id="838" name="繰出金最大値テキスト"/>
        <xdr:cNvSpPr txBox="1"/>
      </xdr:nvSpPr>
      <xdr:spPr>
        <a:xfrm>
          <a:off x="22212300" y="11974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26436</xdr:rowOff>
    </xdr:from>
    <xdr:to>
      <xdr:col>116</xdr:col>
      <xdr:colOff>152400</xdr:colOff>
      <xdr:row>71</xdr:row>
      <xdr:rowOff>26436</xdr:rowOff>
    </xdr:to>
    <xdr:cxnSp macro="">
      <xdr:nvCxnSpPr>
        <xdr:cNvPr id="839" name="直線コネクタ 838"/>
        <xdr:cNvCxnSpPr/>
      </xdr:nvCxnSpPr>
      <xdr:spPr>
        <a:xfrm>
          <a:off x="22072600" y="12199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134820</xdr:rowOff>
    </xdr:from>
    <xdr:to>
      <xdr:col>116</xdr:col>
      <xdr:colOff>63500</xdr:colOff>
      <xdr:row>78</xdr:row>
      <xdr:rowOff>14728</xdr:rowOff>
    </xdr:to>
    <xdr:cxnSp macro="">
      <xdr:nvCxnSpPr>
        <xdr:cNvPr id="840" name="直線コネクタ 839"/>
        <xdr:cNvCxnSpPr/>
      </xdr:nvCxnSpPr>
      <xdr:spPr>
        <a:xfrm>
          <a:off x="21323300" y="13336470"/>
          <a:ext cx="838200" cy="51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111724</xdr:rowOff>
    </xdr:from>
    <xdr:ext cx="599010" cy="259045"/>
    <xdr:sp macro="" textlink="">
      <xdr:nvSpPr>
        <xdr:cNvPr id="841" name="繰出金平均値テキスト"/>
        <xdr:cNvSpPr txBox="1"/>
      </xdr:nvSpPr>
      <xdr:spPr>
        <a:xfrm>
          <a:off x="22212300" y="129704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88847</xdr:rowOff>
    </xdr:from>
    <xdr:to>
      <xdr:col>116</xdr:col>
      <xdr:colOff>114300</xdr:colOff>
      <xdr:row>77</xdr:row>
      <xdr:rowOff>18997</xdr:rowOff>
    </xdr:to>
    <xdr:sp macro="" textlink="">
      <xdr:nvSpPr>
        <xdr:cNvPr id="842" name="フローチャート: 判断 841"/>
        <xdr:cNvSpPr/>
      </xdr:nvSpPr>
      <xdr:spPr>
        <a:xfrm>
          <a:off x="221107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134820</xdr:rowOff>
    </xdr:from>
    <xdr:to>
      <xdr:col>111</xdr:col>
      <xdr:colOff>177800</xdr:colOff>
      <xdr:row>78</xdr:row>
      <xdr:rowOff>5660</xdr:rowOff>
    </xdr:to>
    <xdr:cxnSp macro="">
      <xdr:nvCxnSpPr>
        <xdr:cNvPr id="843" name="直線コネクタ 842"/>
        <xdr:cNvCxnSpPr/>
      </xdr:nvCxnSpPr>
      <xdr:spPr>
        <a:xfrm flipV="1">
          <a:off x="20434300" y="13336470"/>
          <a:ext cx="889000" cy="42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98337</xdr:rowOff>
    </xdr:from>
    <xdr:to>
      <xdr:col>112</xdr:col>
      <xdr:colOff>38100</xdr:colOff>
      <xdr:row>77</xdr:row>
      <xdr:rowOff>28487</xdr:rowOff>
    </xdr:to>
    <xdr:sp macro="" textlink="">
      <xdr:nvSpPr>
        <xdr:cNvPr id="844" name="フローチャート: 判断 843"/>
        <xdr:cNvSpPr/>
      </xdr:nvSpPr>
      <xdr:spPr>
        <a:xfrm>
          <a:off x="21272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45014</xdr:rowOff>
    </xdr:from>
    <xdr:ext cx="599010" cy="259045"/>
    <xdr:sp macro="" textlink="">
      <xdr:nvSpPr>
        <xdr:cNvPr id="845" name="テキスト ボックス 844"/>
        <xdr:cNvSpPr txBox="1"/>
      </xdr:nvSpPr>
      <xdr:spPr>
        <a:xfrm>
          <a:off x="21023795" y="12903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82783</xdr:rowOff>
    </xdr:from>
    <xdr:to>
      <xdr:col>107</xdr:col>
      <xdr:colOff>50800</xdr:colOff>
      <xdr:row>78</xdr:row>
      <xdr:rowOff>5660</xdr:rowOff>
    </xdr:to>
    <xdr:cxnSp macro="">
      <xdr:nvCxnSpPr>
        <xdr:cNvPr id="846" name="直線コネクタ 845"/>
        <xdr:cNvCxnSpPr/>
      </xdr:nvCxnSpPr>
      <xdr:spPr>
        <a:xfrm>
          <a:off x="19545300" y="13112983"/>
          <a:ext cx="889000" cy="265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112801</xdr:rowOff>
    </xdr:from>
    <xdr:to>
      <xdr:col>107</xdr:col>
      <xdr:colOff>101600</xdr:colOff>
      <xdr:row>77</xdr:row>
      <xdr:rowOff>42951</xdr:rowOff>
    </xdr:to>
    <xdr:sp macro="" textlink="">
      <xdr:nvSpPr>
        <xdr:cNvPr id="847" name="フローチャート: 判断 846"/>
        <xdr:cNvSpPr/>
      </xdr:nvSpPr>
      <xdr:spPr>
        <a:xfrm>
          <a:off x="20383500" y="13143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59477</xdr:rowOff>
    </xdr:from>
    <xdr:ext cx="599010" cy="259045"/>
    <xdr:sp macro="" textlink="">
      <xdr:nvSpPr>
        <xdr:cNvPr id="848" name="テキスト ボックス 847"/>
        <xdr:cNvSpPr txBox="1"/>
      </xdr:nvSpPr>
      <xdr:spPr>
        <a:xfrm>
          <a:off x="20134795" y="12918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82783</xdr:rowOff>
    </xdr:from>
    <xdr:to>
      <xdr:col>102</xdr:col>
      <xdr:colOff>114300</xdr:colOff>
      <xdr:row>77</xdr:row>
      <xdr:rowOff>115323</xdr:rowOff>
    </xdr:to>
    <xdr:cxnSp macro="">
      <xdr:nvCxnSpPr>
        <xdr:cNvPr id="849" name="直線コネクタ 848"/>
        <xdr:cNvCxnSpPr/>
      </xdr:nvCxnSpPr>
      <xdr:spPr>
        <a:xfrm flipV="1">
          <a:off x="18656300" y="13112983"/>
          <a:ext cx="889000" cy="203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112099</xdr:rowOff>
    </xdr:from>
    <xdr:to>
      <xdr:col>102</xdr:col>
      <xdr:colOff>165100</xdr:colOff>
      <xdr:row>77</xdr:row>
      <xdr:rowOff>42249</xdr:rowOff>
    </xdr:to>
    <xdr:sp macro="" textlink="">
      <xdr:nvSpPr>
        <xdr:cNvPr id="850" name="フローチャート: 判断 849"/>
        <xdr:cNvSpPr/>
      </xdr:nvSpPr>
      <xdr:spPr>
        <a:xfrm>
          <a:off x="19494500" y="13142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33376</xdr:rowOff>
    </xdr:from>
    <xdr:ext cx="599010" cy="259045"/>
    <xdr:sp macro="" textlink="">
      <xdr:nvSpPr>
        <xdr:cNvPr id="851" name="テキスト ボックス 850"/>
        <xdr:cNvSpPr txBox="1"/>
      </xdr:nvSpPr>
      <xdr:spPr>
        <a:xfrm>
          <a:off x="19245795" y="13235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126443</xdr:rowOff>
    </xdr:from>
    <xdr:to>
      <xdr:col>98</xdr:col>
      <xdr:colOff>38100</xdr:colOff>
      <xdr:row>77</xdr:row>
      <xdr:rowOff>56593</xdr:rowOff>
    </xdr:to>
    <xdr:sp macro="" textlink="">
      <xdr:nvSpPr>
        <xdr:cNvPr id="852" name="フローチャート: 判断 851"/>
        <xdr:cNvSpPr/>
      </xdr:nvSpPr>
      <xdr:spPr>
        <a:xfrm>
          <a:off x="18605500" y="1315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73120</xdr:rowOff>
    </xdr:from>
    <xdr:ext cx="599010" cy="259045"/>
    <xdr:sp macro="" textlink="">
      <xdr:nvSpPr>
        <xdr:cNvPr id="853" name="テキスト ボックス 852"/>
        <xdr:cNvSpPr txBox="1"/>
      </xdr:nvSpPr>
      <xdr:spPr>
        <a:xfrm>
          <a:off x="18356795" y="12931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135378</xdr:rowOff>
    </xdr:from>
    <xdr:to>
      <xdr:col>116</xdr:col>
      <xdr:colOff>114300</xdr:colOff>
      <xdr:row>78</xdr:row>
      <xdr:rowOff>65528</xdr:rowOff>
    </xdr:to>
    <xdr:sp macro="" textlink="">
      <xdr:nvSpPr>
        <xdr:cNvPr id="859" name="楕円 858"/>
        <xdr:cNvSpPr/>
      </xdr:nvSpPr>
      <xdr:spPr>
        <a:xfrm>
          <a:off x="22110700" y="13337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50305</xdr:rowOff>
    </xdr:from>
    <xdr:ext cx="534377" cy="259045"/>
    <xdr:sp macro="" textlink="">
      <xdr:nvSpPr>
        <xdr:cNvPr id="860" name="繰出金該当値テキスト"/>
        <xdr:cNvSpPr txBox="1"/>
      </xdr:nvSpPr>
      <xdr:spPr>
        <a:xfrm>
          <a:off x="22212300" y="13251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84020</xdr:rowOff>
    </xdr:from>
    <xdr:to>
      <xdr:col>112</xdr:col>
      <xdr:colOff>38100</xdr:colOff>
      <xdr:row>78</xdr:row>
      <xdr:rowOff>14170</xdr:rowOff>
    </xdr:to>
    <xdr:sp macro="" textlink="">
      <xdr:nvSpPr>
        <xdr:cNvPr id="861" name="楕円 860"/>
        <xdr:cNvSpPr/>
      </xdr:nvSpPr>
      <xdr:spPr>
        <a:xfrm>
          <a:off x="21272500" y="1328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5297</xdr:rowOff>
    </xdr:from>
    <xdr:ext cx="534377" cy="259045"/>
    <xdr:sp macro="" textlink="">
      <xdr:nvSpPr>
        <xdr:cNvPr id="862" name="テキスト ボックス 861"/>
        <xdr:cNvSpPr txBox="1"/>
      </xdr:nvSpPr>
      <xdr:spPr>
        <a:xfrm>
          <a:off x="21056111" y="13378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126310</xdr:rowOff>
    </xdr:from>
    <xdr:to>
      <xdr:col>107</xdr:col>
      <xdr:colOff>101600</xdr:colOff>
      <xdr:row>78</xdr:row>
      <xdr:rowOff>56460</xdr:rowOff>
    </xdr:to>
    <xdr:sp macro="" textlink="">
      <xdr:nvSpPr>
        <xdr:cNvPr id="863" name="楕円 862"/>
        <xdr:cNvSpPr/>
      </xdr:nvSpPr>
      <xdr:spPr>
        <a:xfrm>
          <a:off x="20383500" y="133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47587</xdr:rowOff>
    </xdr:from>
    <xdr:ext cx="534377" cy="259045"/>
    <xdr:sp macro="" textlink="">
      <xdr:nvSpPr>
        <xdr:cNvPr id="864" name="テキスト ボックス 863"/>
        <xdr:cNvSpPr txBox="1"/>
      </xdr:nvSpPr>
      <xdr:spPr>
        <a:xfrm>
          <a:off x="20167111" y="13420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31983</xdr:rowOff>
    </xdr:from>
    <xdr:to>
      <xdr:col>102</xdr:col>
      <xdr:colOff>165100</xdr:colOff>
      <xdr:row>76</xdr:row>
      <xdr:rowOff>133583</xdr:rowOff>
    </xdr:to>
    <xdr:sp macro="" textlink="">
      <xdr:nvSpPr>
        <xdr:cNvPr id="865" name="楕円 864"/>
        <xdr:cNvSpPr/>
      </xdr:nvSpPr>
      <xdr:spPr>
        <a:xfrm>
          <a:off x="19494500" y="1306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150110</xdr:rowOff>
    </xdr:from>
    <xdr:ext cx="599010" cy="259045"/>
    <xdr:sp macro="" textlink="">
      <xdr:nvSpPr>
        <xdr:cNvPr id="866" name="テキスト ボックス 865"/>
        <xdr:cNvSpPr txBox="1"/>
      </xdr:nvSpPr>
      <xdr:spPr>
        <a:xfrm>
          <a:off x="19245795" y="12837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64523</xdr:rowOff>
    </xdr:from>
    <xdr:to>
      <xdr:col>98</xdr:col>
      <xdr:colOff>38100</xdr:colOff>
      <xdr:row>77</xdr:row>
      <xdr:rowOff>166123</xdr:rowOff>
    </xdr:to>
    <xdr:sp macro="" textlink="">
      <xdr:nvSpPr>
        <xdr:cNvPr id="867" name="楕円 866"/>
        <xdr:cNvSpPr/>
      </xdr:nvSpPr>
      <xdr:spPr>
        <a:xfrm>
          <a:off x="18605500" y="13266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157250</xdr:rowOff>
    </xdr:from>
    <xdr:ext cx="534377" cy="259045"/>
    <xdr:sp macro="" textlink="">
      <xdr:nvSpPr>
        <xdr:cNvPr id="868" name="テキスト ボックス 867"/>
        <xdr:cNvSpPr txBox="1"/>
      </xdr:nvSpPr>
      <xdr:spPr>
        <a:xfrm>
          <a:off x="18389111" y="13358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1" name="フローチャート: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3" name="フローチャート: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4" name="テキスト ボックス 89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6" name="フローチャート: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7" name="テキスト ボックス 89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9" name="フローチャート: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0" name="テキスト ボックス 89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1" name="フローチャート: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2" name="テキスト ボックス 90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0" name="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1" name="テキスト ボックス 91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2" name="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3" name="テキスト ボックス 91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4" name="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5" name="テキスト ボックス 91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7" name="テキスト ボックス 91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600">
              <a:solidFill>
                <a:sysClr val="windowText" lastClr="000000"/>
              </a:solidFill>
              <a:effectLst/>
              <a:latin typeface="+mn-lt"/>
              <a:ea typeface="+mn-ea"/>
              <a:cs typeface="+mn-cs"/>
            </a:rPr>
            <a:t>　</a:t>
          </a:r>
          <a:r>
            <a:rPr kumimoji="1" lang="ja-JP" altLang="ja-JP" sz="1600">
              <a:solidFill>
                <a:sysClr val="windowText" lastClr="000000"/>
              </a:solidFill>
              <a:effectLst/>
              <a:latin typeface="+mn-lt"/>
              <a:ea typeface="+mn-ea"/>
              <a:cs typeface="+mn-cs"/>
            </a:rPr>
            <a:t>類似団体と比較して特にコストが高いものは、人件費、物件費、</a:t>
          </a:r>
          <a:r>
            <a:rPr kumimoji="1" lang="ja-JP" altLang="en-US" sz="1600">
              <a:solidFill>
                <a:sysClr val="windowText" lastClr="000000"/>
              </a:solidFill>
              <a:effectLst/>
              <a:latin typeface="+mn-lt"/>
              <a:ea typeface="+mn-ea"/>
              <a:cs typeface="+mn-cs"/>
            </a:rPr>
            <a:t>補助費等、</a:t>
          </a:r>
          <a:r>
            <a:rPr kumimoji="1" lang="ja-JP" altLang="ja-JP" sz="1600">
              <a:solidFill>
                <a:sysClr val="windowText" lastClr="000000"/>
              </a:solidFill>
              <a:effectLst/>
              <a:latin typeface="+mn-lt"/>
              <a:ea typeface="+mn-ea"/>
              <a:cs typeface="+mn-cs"/>
            </a:rPr>
            <a:t>災害復旧事業費となっている。</a:t>
          </a:r>
          <a:endParaRPr lang="ja-JP" altLang="ja-JP" sz="1600">
            <a:solidFill>
              <a:sysClr val="windowText" lastClr="000000"/>
            </a:solidFill>
            <a:effectLst/>
          </a:endParaRPr>
        </a:p>
        <a:p>
          <a:r>
            <a:rPr kumimoji="1" lang="ja-JP" altLang="ja-JP" sz="1600">
              <a:solidFill>
                <a:sysClr val="windowText" lastClr="000000"/>
              </a:solidFill>
              <a:effectLst/>
              <a:latin typeface="+mn-lt"/>
              <a:ea typeface="+mn-ea"/>
              <a:cs typeface="+mn-cs"/>
            </a:rPr>
            <a:t>　人件費、物件費については、村内の馬路地区、魚梁瀬地区の２地区間が離れている地理的事情により、役場支所１箇所、村立診療所・村立保育所をそれぞれ２箇所設置して</a:t>
          </a:r>
          <a:r>
            <a:rPr kumimoji="1" lang="ja-JP" altLang="en-US" sz="1600">
              <a:solidFill>
                <a:sysClr val="windowText" lastClr="000000"/>
              </a:solidFill>
              <a:effectLst/>
              <a:latin typeface="+mn-lt"/>
              <a:ea typeface="+mn-ea"/>
              <a:cs typeface="+mn-cs"/>
            </a:rPr>
            <a:t>行政</a:t>
          </a:r>
          <a:r>
            <a:rPr kumimoji="1" lang="ja-JP" altLang="ja-JP" sz="1600">
              <a:solidFill>
                <a:sysClr val="windowText" lastClr="000000"/>
              </a:solidFill>
              <a:effectLst/>
              <a:latin typeface="+mn-lt"/>
              <a:ea typeface="+mn-ea"/>
              <a:cs typeface="+mn-cs"/>
            </a:rPr>
            <a:t>サービスを行っているためである</a:t>
          </a:r>
          <a:r>
            <a:rPr kumimoji="1" lang="ja-JP" altLang="en-US" sz="1600">
              <a:solidFill>
                <a:sysClr val="windowText" lastClr="000000"/>
              </a:solidFill>
              <a:effectLst/>
              <a:latin typeface="+mn-lt"/>
              <a:ea typeface="+mn-ea"/>
              <a:cs typeface="+mn-cs"/>
            </a:rPr>
            <a:t>。</a:t>
          </a:r>
          <a:endParaRPr kumimoji="1" lang="en-US" altLang="ja-JP" sz="1600">
            <a:solidFill>
              <a:sysClr val="windowText" lastClr="000000"/>
            </a:solidFill>
            <a:effectLst/>
            <a:latin typeface="+mn-lt"/>
            <a:ea typeface="+mn-ea"/>
            <a:cs typeface="+mn-cs"/>
          </a:endParaRPr>
        </a:p>
        <a:p>
          <a:r>
            <a:rPr kumimoji="1" lang="ja-JP" altLang="en-US" sz="1600">
              <a:solidFill>
                <a:sysClr val="windowText" lastClr="000000"/>
              </a:solidFill>
              <a:effectLst/>
              <a:latin typeface="+mn-lt"/>
              <a:ea typeface="+mn-ea"/>
              <a:cs typeface="+mn-cs"/>
            </a:rPr>
            <a:t>　補助費等については、村の基幹産業であり雇用の場である農業・林業に対しての補助金である。</a:t>
          </a:r>
          <a:endParaRPr lang="ja-JP" altLang="ja-JP" sz="1600">
            <a:solidFill>
              <a:sysClr val="windowText" lastClr="000000"/>
            </a:solidFill>
            <a:effectLst/>
          </a:endParaRPr>
        </a:p>
        <a:p>
          <a:r>
            <a:rPr kumimoji="1" lang="ja-JP" altLang="ja-JP" sz="1600">
              <a:solidFill>
                <a:sysClr val="windowText" lastClr="000000"/>
              </a:solidFill>
              <a:effectLst/>
              <a:latin typeface="+mn-lt"/>
              <a:ea typeface="+mn-ea"/>
              <a:cs typeface="+mn-cs"/>
            </a:rPr>
            <a:t>　災害復旧事業費について</a:t>
          </a:r>
          <a:r>
            <a:rPr kumimoji="1" lang="ja-JP" altLang="en-US" sz="1600">
              <a:solidFill>
                <a:sysClr val="windowText" lastClr="000000"/>
              </a:solidFill>
              <a:effectLst/>
              <a:latin typeface="+mn-lt"/>
              <a:ea typeface="+mn-ea"/>
              <a:cs typeface="+mn-cs"/>
            </a:rPr>
            <a:t>は</a:t>
          </a:r>
          <a:r>
            <a:rPr kumimoji="1" lang="ja-JP" altLang="ja-JP" sz="1600">
              <a:solidFill>
                <a:sysClr val="windowText" lastClr="000000"/>
              </a:solidFill>
              <a:effectLst/>
              <a:latin typeface="+mn-lt"/>
              <a:ea typeface="+mn-ea"/>
              <a:cs typeface="+mn-cs"/>
            </a:rPr>
            <a:t>、本村が山間部で降水量が多い地域であるため、台風等の豪雨災害によって村道や林道等の被災が多発しているためである。</a:t>
          </a:r>
          <a:endParaRPr kumimoji="1" lang="ja-JP" altLang="en-US" sz="16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高知県馬路村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904
902
165.48
2,468,748
2,343,225
99,632
995,098
2,258,019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7303</xdr:rowOff>
    </xdr:from>
    <xdr:to>
      <xdr:col>24</xdr:col>
      <xdr:colOff>62865</xdr:colOff>
      <xdr:row>38</xdr:row>
      <xdr:rowOff>95733</xdr:rowOff>
    </xdr:to>
    <xdr:cxnSp macro="">
      <xdr:nvCxnSpPr>
        <xdr:cNvPr id="55" name="直線コネクタ 54"/>
        <xdr:cNvCxnSpPr/>
      </xdr:nvCxnSpPr>
      <xdr:spPr>
        <a:xfrm flipV="1">
          <a:off x="4633595" y="5322253"/>
          <a:ext cx="1270" cy="1288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99560</xdr:rowOff>
    </xdr:from>
    <xdr:ext cx="469744" cy="259045"/>
    <xdr:sp macro="" textlink="">
      <xdr:nvSpPr>
        <xdr:cNvPr id="56" name="議会費最小値テキスト"/>
        <xdr:cNvSpPr txBox="1"/>
      </xdr:nvSpPr>
      <xdr:spPr>
        <a:xfrm>
          <a:off x="4686300" y="661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95733</xdr:rowOff>
    </xdr:from>
    <xdr:to>
      <xdr:col>24</xdr:col>
      <xdr:colOff>152400</xdr:colOff>
      <xdr:row>38</xdr:row>
      <xdr:rowOff>95733</xdr:rowOff>
    </xdr:to>
    <xdr:cxnSp macro="">
      <xdr:nvCxnSpPr>
        <xdr:cNvPr id="57" name="直線コネクタ 56"/>
        <xdr:cNvCxnSpPr/>
      </xdr:nvCxnSpPr>
      <xdr:spPr>
        <a:xfrm>
          <a:off x="4546600" y="6610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125430</xdr:rowOff>
    </xdr:from>
    <xdr:ext cx="534377" cy="259045"/>
    <xdr:sp macro="" textlink="">
      <xdr:nvSpPr>
        <xdr:cNvPr id="58" name="議会費最大値テキスト"/>
        <xdr:cNvSpPr txBox="1"/>
      </xdr:nvSpPr>
      <xdr:spPr>
        <a:xfrm>
          <a:off x="4686300" y="509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7303</xdr:rowOff>
    </xdr:from>
    <xdr:to>
      <xdr:col>24</xdr:col>
      <xdr:colOff>152400</xdr:colOff>
      <xdr:row>31</xdr:row>
      <xdr:rowOff>7303</xdr:rowOff>
    </xdr:to>
    <xdr:cxnSp macro="">
      <xdr:nvCxnSpPr>
        <xdr:cNvPr id="59" name="直線コネクタ 58"/>
        <xdr:cNvCxnSpPr/>
      </xdr:nvCxnSpPr>
      <xdr:spPr>
        <a:xfrm>
          <a:off x="4546600" y="5322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23343</xdr:rowOff>
    </xdr:from>
    <xdr:to>
      <xdr:col>24</xdr:col>
      <xdr:colOff>63500</xdr:colOff>
      <xdr:row>34</xdr:row>
      <xdr:rowOff>23895</xdr:rowOff>
    </xdr:to>
    <xdr:cxnSp macro="">
      <xdr:nvCxnSpPr>
        <xdr:cNvPr id="60" name="直線コネクタ 59"/>
        <xdr:cNvCxnSpPr/>
      </xdr:nvCxnSpPr>
      <xdr:spPr>
        <a:xfrm>
          <a:off x="3797300" y="5852643"/>
          <a:ext cx="838200" cy="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152861</xdr:rowOff>
    </xdr:from>
    <xdr:ext cx="534377" cy="259045"/>
    <xdr:sp macro="" textlink="">
      <xdr:nvSpPr>
        <xdr:cNvPr id="61" name="議会費平均値テキスト"/>
        <xdr:cNvSpPr txBox="1"/>
      </xdr:nvSpPr>
      <xdr:spPr>
        <a:xfrm>
          <a:off x="4686300" y="6325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2984</xdr:rowOff>
    </xdr:from>
    <xdr:to>
      <xdr:col>24</xdr:col>
      <xdr:colOff>114300</xdr:colOff>
      <xdr:row>37</xdr:row>
      <xdr:rowOff>104584</xdr:rowOff>
    </xdr:to>
    <xdr:sp macro="" textlink="">
      <xdr:nvSpPr>
        <xdr:cNvPr id="62" name="フローチャート: 判断 61"/>
        <xdr:cNvSpPr/>
      </xdr:nvSpPr>
      <xdr:spPr>
        <a:xfrm>
          <a:off x="45847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149225</xdr:rowOff>
    </xdr:from>
    <xdr:to>
      <xdr:col>19</xdr:col>
      <xdr:colOff>177800</xdr:colOff>
      <xdr:row>34</xdr:row>
      <xdr:rowOff>23343</xdr:rowOff>
    </xdr:to>
    <xdr:cxnSp macro="">
      <xdr:nvCxnSpPr>
        <xdr:cNvPr id="63" name="直線コネクタ 62"/>
        <xdr:cNvCxnSpPr/>
      </xdr:nvCxnSpPr>
      <xdr:spPr>
        <a:xfrm>
          <a:off x="2908300" y="5807075"/>
          <a:ext cx="889000" cy="45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3270</xdr:rowOff>
    </xdr:from>
    <xdr:to>
      <xdr:col>20</xdr:col>
      <xdr:colOff>38100</xdr:colOff>
      <xdr:row>37</xdr:row>
      <xdr:rowOff>104870</xdr:rowOff>
    </xdr:to>
    <xdr:sp macro="" textlink="">
      <xdr:nvSpPr>
        <xdr:cNvPr id="64" name="フローチャート: 判断 63"/>
        <xdr:cNvSpPr/>
      </xdr:nvSpPr>
      <xdr:spPr>
        <a:xfrm>
          <a:off x="3746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95997</xdr:rowOff>
    </xdr:from>
    <xdr:ext cx="534377" cy="259045"/>
    <xdr:sp macro="" textlink="">
      <xdr:nvSpPr>
        <xdr:cNvPr id="65" name="テキスト ボックス 64"/>
        <xdr:cNvSpPr txBox="1"/>
      </xdr:nvSpPr>
      <xdr:spPr>
        <a:xfrm>
          <a:off x="3530111" y="643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149225</xdr:rowOff>
    </xdr:from>
    <xdr:to>
      <xdr:col>15</xdr:col>
      <xdr:colOff>50800</xdr:colOff>
      <xdr:row>34</xdr:row>
      <xdr:rowOff>94018</xdr:rowOff>
    </xdr:to>
    <xdr:cxnSp macro="">
      <xdr:nvCxnSpPr>
        <xdr:cNvPr id="66" name="直線コネクタ 65"/>
        <xdr:cNvCxnSpPr/>
      </xdr:nvCxnSpPr>
      <xdr:spPr>
        <a:xfrm flipV="1">
          <a:off x="2019300" y="5807075"/>
          <a:ext cx="889000" cy="116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29445</xdr:rowOff>
    </xdr:from>
    <xdr:to>
      <xdr:col>15</xdr:col>
      <xdr:colOff>101600</xdr:colOff>
      <xdr:row>37</xdr:row>
      <xdr:rowOff>131045</xdr:rowOff>
    </xdr:to>
    <xdr:sp macro="" textlink="">
      <xdr:nvSpPr>
        <xdr:cNvPr id="67" name="フローチャート: 判断 66"/>
        <xdr:cNvSpPr/>
      </xdr:nvSpPr>
      <xdr:spPr>
        <a:xfrm>
          <a:off x="2857500" y="637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122172</xdr:rowOff>
    </xdr:from>
    <xdr:ext cx="534377" cy="259045"/>
    <xdr:sp macro="" textlink="">
      <xdr:nvSpPr>
        <xdr:cNvPr id="68" name="テキスト ボックス 67"/>
        <xdr:cNvSpPr txBox="1"/>
      </xdr:nvSpPr>
      <xdr:spPr>
        <a:xfrm>
          <a:off x="2641111" y="6465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94018</xdr:rowOff>
    </xdr:from>
    <xdr:to>
      <xdr:col>10</xdr:col>
      <xdr:colOff>114300</xdr:colOff>
      <xdr:row>34</xdr:row>
      <xdr:rowOff>150330</xdr:rowOff>
    </xdr:to>
    <xdr:cxnSp macro="">
      <xdr:nvCxnSpPr>
        <xdr:cNvPr id="69" name="直線コネクタ 68"/>
        <xdr:cNvCxnSpPr/>
      </xdr:nvCxnSpPr>
      <xdr:spPr>
        <a:xfrm flipV="1">
          <a:off x="1130300" y="5923318"/>
          <a:ext cx="889000" cy="56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26359</xdr:rowOff>
    </xdr:from>
    <xdr:to>
      <xdr:col>10</xdr:col>
      <xdr:colOff>165100</xdr:colOff>
      <xdr:row>37</xdr:row>
      <xdr:rowOff>127959</xdr:rowOff>
    </xdr:to>
    <xdr:sp macro="" textlink="">
      <xdr:nvSpPr>
        <xdr:cNvPr id="70" name="フローチャート: 判断 69"/>
        <xdr:cNvSpPr/>
      </xdr:nvSpPr>
      <xdr:spPr>
        <a:xfrm>
          <a:off x="1968500" y="63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119086</xdr:rowOff>
    </xdr:from>
    <xdr:ext cx="534377" cy="259045"/>
    <xdr:sp macro="" textlink="">
      <xdr:nvSpPr>
        <xdr:cNvPr id="71" name="テキスト ボックス 70"/>
        <xdr:cNvSpPr txBox="1"/>
      </xdr:nvSpPr>
      <xdr:spPr>
        <a:xfrm>
          <a:off x="1752111" y="6462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26644</xdr:rowOff>
    </xdr:from>
    <xdr:to>
      <xdr:col>6</xdr:col>
      <xdr:colOff>38100</xdr:colOff>
      <xdr:row>37</xdr:row>
      <xdr:rowOff>128244</xdr:rowOff>
    </xdr:to>
    <xdr:sp macro="" textlink="">
      <xdr:nvSpPr>
        <xdr:cNvPr id="72" name="フローチャート: 判断 71"/>
        <xdr:cNvSpPr/>
      </xdr:nvSpPr>
      <xdr:spPr>
        <a:xfrm>
          <a:off x="1079500" y="637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119371</xdr:rowOff>
    </xdr:from>
    <xdr:ext cx="534377" cy="259045"/>
    <xdr:sp macro="" textlink="">
      <xdr:nvSpPr>
        <xdr:cNvPr id="73" name="テキスト ボックス 72"/>
        <xdr:cNvSpPr txBox="1"/>
      </xdr:nvSpPr>
      <xdr:spPr>
        <a:xfrm>
          <a:off x="863111" y="6463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144545</xdr:rowOff>
    </xdr:from>
    <xdr:to>
      <xdr:col>24</xdr:col>
      <xdr:colOff>114300</xdr:colOff>
      <xdr:row>34</xdr:row>
      <xdr:rowOff>74695</xdr:rowOff>
    </xdr:to>
    <xdr:sp macro="" textlink="">
      <xdr:nvSpPr>
        <xdr:cNvPr id="79" name="楕円 78"/>
        <xdr:cNvSpPr/>
      </xdr:nvSpPr>
      <xdr:spPr>
        <a:xfrm>
          <a:off x="4584700" y="580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167422</xdr:rowOff>
    </xdr:from>
    <xdr:ext cx="534377" cy="259045"/>
    <xdr:sp macro="" textlink="">
      <xdr:nvSpPr>
        <xdr:cNvPr id="80" name="議会費該当値テキスト"/>
        <xdr:cNvSpPr txBox="1"/>
      </xdr:nvSpPr>
      <xdr:spPr>
        <a:xfrm>
          <a:off x="4686300" y="5653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143993</xdr:rowOff>
    </xdr:from>
    <xdr:to>
      <xdr:col>20</xdr:col>
      <xdr:colOff>38100</xdr:colOff>
      <xdr:row>34</xdr:row>
      <xdr:rowOff>74143</xdr:rowOff>
    </xdr:to>
    <xdr:sp macro="" textlink="">
      <xdr:nvSpPr>
        <xdr:cNvPr id="81" name="楕円 80"/>
        <xdr:cNvSpPr/>
      </xdr:nvSpPr>
      <xdr:spPr>
        <a:xfrm>
          <a:off x="3746500" y="58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90670</xdr:rowOff>
    </xdr:from>
    <xdr:ext cx="534377" cy="259045"/>
    <xdr:sp macro="" textlink="">
      <xdr:nvSpPr>
        <xdr:cNvPr id="82" name="テキスト ボックス 81"/>
        <xdr:cNvSpPr txBox="1"/>
      </xdr:nvSpPr>
      <xdr:spPr>
        <a:xfrm>
          <a:off x="3530111" y="557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98425</xdr:rowOff>
    </xdr:from>
    <xdr:to>
      <xdr:col>15</xdr:col>
      <xdr:colOff>101600</xdr:colOff>
      <xdr:row>34</xdr:row>
      <xdr:rowOff>28575</xdr:rowOff>
    </xdr:to>
    <xdr:sp macro="" textlink="">
      <xdr:nvSpPr>
        <xdr:cNvPr id="83" name="楕円 82"/>
        <xdr:cNvSpPr/>
      </xdr:nvSpPr>
      <xdr:spPr>
        <a:xfrm>
          <a:off x="2857500" y="575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45102</xdr:rowOff>
    </xdr:from>
    <xdr:ext cx="534377" cy="259045"/>
    <xdr:sp macro="" textlink="">
      <xdr:nvSpPr>
        <xdr:cNvPr id="84" name="テキスト ボックス 83"/>
        <xdr:cNvSpPr txBox="1"/>
      </xdr:nvSpPr>
      <xdr:spPr>
        <a:xfrm>
          <a:off x="2641111" y="553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43218</xdr:rowOff>
    </xdr:from>
    <xdr:to>
      <xdr:col>10</xdr:col>
      <xdr:colOff>165100</xdr:colOff>
      <xdr:row>34</xdr:row>
      <xdr:rowOff>144818</xdr:rowOff>
    </xdr:to>
    <xdr:sp macro="" textlink="">
      <xdr:nvSpPr>
        <xdr:cNvPr id="85" name="楕円 84"/>
        <xdr:cNvSpPr/>
      </xdr:nvSpPr>
      <xdr:spPr>
        <a:xfrm>
          <a:off x="1968500" y="587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161345</xdr:rowOff>
    </xdr:from>
    <xdr:ext cx="534377" cy="259045"/>
    <xdr:sp macro="" textlink="">
      <xdr:nvSpPr>
        <xdr:cNvPr id="86" name="テキスト ボックス 85"/>
        <xdr:cNvSpPr txBox="1"/>
      </xdr:nvSpPr>
      <xdr:spPr>
        <a:xfrm>
          <a:off x="1752111" y="5647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99530</xdr:rowOff>
    </xdr:from>
    <xdr:to>
      <xdr:col>6</xdr:col>
      <xdr:colOff>38100</xdr:colOff>
      <xdr:row>35</xdr:row>
      <xdr:rowOff>29680</xdr:rowOff>
    </xdr:to>
    <xdr:sp macro="" textlink="">
      <xdr:nvSpPr>
        <xdr:cNvPr id="87" name="楕円 86"/>
        <xdr:cNvSpPr/>
      </xdr:nvSpPr>
      <xdr:spPr>
        <a:xfrm>
          <a:off x="1079500" y="592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46207</xdr:rowOff>
    </xdr:from>
    <xdr:ext cx="534377" cy="259045"/>
    <xdr:sp macro="" textlink="">
      <xdr:nvSpPr>
        <xdr:cNvPr id="88" name="テキスト ボックス 87"/>
        <xdr:cNvSpPr txBox="1"/>
      </xdr:nvSpPr>
      <xdr:spPr>
        <a:xfrm>
          <a:off x="863111" y="5704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43073</xdr:rowOff>
    </xdr:from>
    <xdr:to>
      <xdr:col>24</xdr:col>
      <xdr:colOff>62865</xdr:colOff>
      <xdr:row>58</xdr:row>
      <xdr:rowOff>102558</xdr:rowOff>
    </xdr:to>
    <xdr:cxnSp macro="">
      <xdr:nvCxnSpPr>
        <xdr:cNvPr id="110" name="直線コネクタ 109"/>
        <xdr:cNvCxnSpPr/>
      </xdr:nvCxnSpPr>
      <xdr:spPr>
        <a:xfrm flipV="1">
          <a:off x="4633595" y="8958473"/>
          <a:ext cx="1270" cy="1088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106385</xdr:rowOff>
    </xdr:from>
    <xdr:ext cx="534377" cy="259045"/>
    <xdr:sp macro="" textlink="">
      <xdr:nvSpPr>
        <xdr:cNvPr id="111" name="総務費最小値テキスト"/>
        <xdr:cNvSpPr txBox="1"/>
      </xdr:nvSpPr>
      <xdr:spPr>
        <a:xfrm>
          <a:off x="4686300" y="10050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102558</xdr:rowOff>
    </xdr:from>
    <xdr:to>
      <xdr:col>24</xdr:col>
      <xdr:colOff>152400</xdr:colOff>
      <xdr:row>58</xdr:row>
      <xdr:rowOff>102558</xdr:rowOff>
    </xdr:to>
    <xdr:cxnSp macro="">
      <xdr:nvCxnSpPr>
        <xdr:cNvPr id="112" name="直線コネクタ 111"/>
        <xdr:cNvCxnSpPr/>
      </xdr:nvCxnSpPr>
      <xdr:spPr>
        <a:xfrm>
          <a:off x="4546600" y="10046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161200</xdr:rowOff>
    </xdr:from>
    <xdr:ext cx="690189" cy="259045"/>
    <xdr:sp macro="" textlink="">
      <xdr:nvSpPr>
        <xdr:cNvPr id="113" name="総務費最大値テキスト"/>
        <xdr:cNvSpPr txBox="1"/>
      </xdr:nvSpPr>
      <xdr:spPr>
        <a:xfrm>
          <a:off x="4686300" y="87337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2,461,344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43073</xdr:rowOff>
    </xdr:from>
    <xdr:to>
      <xdr:col>24</xdr:col>
      <xdr:colOff>152400</xdr:colOff>
      <xdr:row>52</xdr:row>
      <xdr:rowOff>43073</xdr:rowOff>
    </xdr:to>
    <xdr:cxnSp macro="">
      <xdr:nvCxnSpPr>
        <xdr:cNvPr id="114" name="直線コネクタ 113"/>
        <xdr:cNvCxnSpPr/>
      </xdr:nvCxnSpPr>
      <xdr:spPr>
        <a:xfrm>
          <a:off x="4546600" y="8958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13698</xdr:rowOff>
    </xdr:from>
    <xdr:to>
      <xdr:col>24</xdr:col>
      <xdr:colOff>63500</xdr:colOff>
      <xdr:row>57</xdr:row>
      <xdr:rowOff>47342</xdr:rowOff>
    </xdr:to>
    <xdr:cxnSp macro="">
      <xdr:nvCxnSpPr>
        <xdr:cNvPr id="115" name="直線コネクタ 114"/>
        <xdr:cNvCxnSpPr/>
      </xdr:nvCxnSpPr>
      <xdr:spPr>
        <a:xfrm flipV="1">
          <a:off x="3797300" y="9786348"/>
          <a:ext cx="838200" cy="33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109031</xdr:rowOff>
    </xdr:from>
    <xdr:ext cx="599010" cy="259045"/>
    <xdr:sp macro="" textlink="">
      <xdr:nvSpPr>
        <xdr:cNvPr id="116" name="総務費平均値テキスト"/>
        <xdr:cNvSpPr txBox="1"/>
      </xdr:nvSpPr>
      <xdr:spPr>
        <a:xfrm>
          <a:off x="4686300" y="98816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130604</xdr:rowOff>
    </xdr:from>
    <xdr:to>
      <xdr:col>24</xdr:col>
      <xdr:colOff>114300</xdr:colOff>
      <xdr:row>58</xdr:row>
      <xdr:rowOff>60754</xdr:rowOff>
    </xdr:to>
    <xdr:sp macro="" textlink="">
      <xdr:nvSpPr>
        <xdr:cNvPr id="117" name="フローチャート: 判断 116"/>
        <xdr:cNvSpPr/>
      </xdr:nvSpPr>
      <xdr:spPr>
        <a:xfrm>
          <a:off x="45847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47342</xdr:rowOff>
    </xdr:from>
    <xdr:to>
      <xdr:col>19</xdr:col>
      <xdr:colOff>177800</xdr:colOff>
      <xdr:row>57</xdr:row>
      <xdr:rowOff>52246</xdr:rowOff>
    </xdr:to>
    <xdr:cxnSp macro="">
      <xdr:nvCxnSpPr>
        <xdr:cNvPr id="118" name="直線コネクタ 117"/>
        <xdr:cNvCxnSpPr/>
      </xdr:nvCxnSpPr>
      <xdr:spPr>
        <a:xfrm flipV="1">
          <a:off x="2908300" y="9819992"/>
          <a:ext cx="889000" cy="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138298</xdr:rowOff>
    </xdr:from>
    <xdr:to>
      <xdr:col>20</xdr:col>
      <xdr:colOff>38100</xdr:colOff>
      <xdr:row>58</xdr:row>
      <xdr:rowOff>68448</xdr:rowOff>
    </xdr:to>
    <xdr:sp macro="" textlink="">
      <xdr:nvSpPr>
        <xdr:cNvPr id="119" name="フローチャート: 判断 118"/>
        <xdr:cNvSpPr/>
      </xdr:nvSpPr>
      <xdr:spPr>
        <a:xfrm>
          <a:off x="3746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59575</xdr:rowOff>
    </xdr:from>
    <xdr:ext cx="599010" cy="259045"/>
    <xdr:sp macro="" textlink="">
      <xdr:nvSpPr>
        <xdr:cNvPr id="120" name="テキスト ボックス 119"/>
        <xdr:cNvSpPr txBox="1"/>
      </xdr:nvSpPr>
      <xdr:spPr>
        <a:xfrm>
          <a:off x="3497795" y="10003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52246</xdr:rowOff>
    </xdr:from>
    <xdr:to>
      <xdr:col>15</xdr:col>
      <xdr:colOff>50800</xdr:colOff>
      <xdr:row>57</xdr:row>
      <xdr:rowOff>76099</xdr:rowOff>
    </xdr:to>
    <xdr:cxnSp macro="">
      <xdr:nvCxnSpPr>
        <xdr:cNvPr id="121" name="直線コネクタ 120"/>
        <xdr:cNvCxnSpPr/>
      </xdr:nvCxnSpPr>
      <xdr:spPr>
        <a:xfrm flipV="1">
          <a:off x="2019300" y="9824896"/>
          <a:ext cx="889000" cy="23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156169</xdr:rowOff>
    </xdr:from>
    <xdr:to>
      <xdr:col>15</xdr:col>
      <xdr:colOff>101600</xdr:colOff>
      <xdr:row>58</xdr:row>
      <xdr:rowOff>86319</xdr:rowOff>
    </xdr:to>
    <xdr:sp macro="" textlink="">
      <xdr:nvSpPr>
        <xdr:cNvPr id="122" name="フローチャート: 判断 121"/>
        <xdr:cNvSpPr/>
      </xdr:nvSpPr>
      <xdr:spPr>
        <a:xfrm>
          <a:off x="2857500" y="9928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77446</xdr:rowOff>
    </xdr:from>
    <xdr:ext cx="599010" cy="259045"/>
    <xdr:sp macro="" textlink="">
      <xdr:nvSpPr>
        <xdr:cNvPr id="123" name="テキスト ボックス 122"/>
        <xdr:cNvSpPr txBox="1"/>
      </xdr:nvSpPr>
      <xdr:spPr>
        <a:xfrm>
          <a:off x="2608795" y="10021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54976</xdr:rowOff>
    </xdr:from>
    <xdr:to>
      <xdr:col>10</xdr:col>
      <xdr:colOff>114300</xdr:colOff>
      <xdr:row>57</xdr:row>
      <xdr:rowOff>76099</xdr:rowOff>
    </xdr:to>
    <xdr:cxnSp macro="">
      <xdr:nvCxnSpPr>
        <xdr:cNvPr id="124" name="直線コネクタ 123"/>
        <xdr:cNvCxnSpPr/>
      </xdr:nvCxnSpPr>
      <xdr:spPr>
        <a:xfrm>
          <a:off x="1130300" y="9827626"/>
          <a:ext cx="889000" cy="21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158600</xdr:rowOff>
    </xdr:from>
    <xdr:to>
      <xdr:col>10</xdr:col>
      <xdr:colOff>165100</xdr:colOff>
      <xdr:row>58</xdr:row>
      <xdr:rowOff>88750</xdr:rowOff>
    </xdr:to>
    <xdr:sp macro="" textlink="">
      <xdr:nvSpPr>
        <xdr:cNvPr id="125" name="フローチャート: 判断 124"/>
        <xdr:cNvSpPr/>
      </xdr:nvSpPr>
      <xdr:spPr>
        <a:xfrm>
          <a:off x="1968500" y="993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79877</xdr:rowOff>
    </xdr:from>
    <xdr:ext cx="599010" cy="259045"/>
    <xdr:sp macro="" textlink="">
      <xdr:nvSpPr>
        <xdr:cNvPr id="126" name="テキスト ボックス 125"/>
        <xdr:cNvSpPr txBox="1"/>
      </xdr:nvSpPr>
      <xdr:spPr>
        <a:xfrm>
          <a:off x="1719795" y="10023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156698</xdr:rowOff>
    </xdr:from>
    <xdr:to>
      <xdr:col>6</xdr:col>
      <xdr:colOff>38100</xdr:colOff>
      <xdr:row>58</xdr:row>
      <xdr:rowOff>86848</xdr:rowOff>
    </xdr:to>
    <xdr:sp macro="" textlink="">
      <xdr:nvSpPr>
        <xdr:cNvPr id="127" name="フローチャート: 判断 126"/>
        <xdr:cNvSpPr/>
      </xdr:nvSpPr>
      <xdr:spPr>
        <a:xfrm>
          <a:off x="1079500" y="992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77975</xdr:rowOff>
    </xdr:from>
    <xdr:ext cx="599010" cy="259045"/>
    <xdr:sp macro="" textlink="">
      <xdr:nvSpPr>
        <xdr:cNvPr id="128" name="テキスト ボックス 127"/>
        <xdr:cNvSpPr txBox="1"/>
      </xdr:nvSpPr>
      <xdr:spPr>
        <a:xfrm>
          <a:off x="830795" y="10022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134348</xdr:rowOff>
    </xdr:from>
    <xdr:to>
      <xdr:col>24</xdr:col>
      <xdr:colOff>114300</xdr:colOff>
      <xdr:row>57</xdr:row>
      <xdr:rowOff>64498</xdr:rowOff>
    </xdr:to>
    <xdr:sp macro="" textlink="">
      <xdr:nvSpPr>
        <xdr:cNvPr id="134" name="楕円 133"/>
        <xdr:cNvSpPr/>
      </xdr:nvSpPr>
      <xdr:spPr>
        <a:xfrm>
          <a:off x="4584700" y="9735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157225</xdr:rowOff>
    </xdr:from>
    <xdr:ext cx="599010" cy="259045"/>
    <xdr:sp macro="" textlink="">
      <xdr:nvSpPr>
        <xdr:cNvPr id="135" name="総務費該当値テキスト"/>
        <xdr:cNvSpPr txBox="1"/>
      </xdr:nvSpPr>
      <xdr:spPr>
        <a:xfrm>
          <a:off x="4686300" y="9586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167992</xdr:rowOff>
    </xdr:from>
    <xdr:to>
      <xdr:col>20</xdr:col>
      <xdr:colOff>38100</xdr:colOff>
      <xdr:row>57</xdr:row>
      <xdr:rowOff>98142</xdr:rowOff>
    </xdr:to>
    <xdr:sp macro="" textlink="">
      <xdr:nvSpPr>
        <xdr:cNvPr id="136" name="楕円 135"/>
        <xdr:cNvSpPr/>
      </xdr:nvSpPr>
      <xdr:spPr>
        <a:xfrm>
          <a:off x="3746500" y="9769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114669</xdr:rowOff>
    </xdr:from>
    <xdr:ext cx="599010" cy="259045"/>
    <xdr:sp macro="" textlink="">
      <xdr:nvSpPr>
        <xdr:cNvPr id="137" name="テキスト ボックス 136"/>
        <xdr:cNvSpPr txBox="1"/>
      </xdr:nvSpPr>
      <xdr:spPr>
        <a:xfrm>
          <a:off x="3497795" y="9544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1446</xdr:rowOff>
    </xdr:from>
    <xdr:to>
      <xdr:col>15</xdr:col>
      <xdr:colOff>101600</xdr:colOff>
      <xdr:row>57</xdr:row>
      <xdr:rowOff>103046</xdr:rowOff>
    </xdr:to>
    <xdr:sp macro="" textlink="">
      <xdr:nvSpPr>
        <xdr:cNvPr id="138" name="楕円 137"/>
        <xdr:cNvSpPr/>
      </xdr:nvSpPr>
      <xdr:spPr>
        <a:xfrm>
          <a:off x="2857500" y="9774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119573</xdr:rowOff>
    </xdr:from>
    <xdr:ext cx="599010" cy="259045"/>
    <xdr:sp macro="" textlink="">
      <xdr:nvSpPr>
        <xdr:cNvPr id="139" name="テキスト ボックス 138"/>
        <xdr:cNvSpPr txBox="1"/>
      </xdr:nvSpPr>
      <xdr:spPr>
        <a:xfrm>
          <a:off x="2608795" y="9549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25299</xdr:rowOff>
    </xdr:from>
    <xdr:to>
      <xdr:col>10</xdr:col>
      <xdr:colOff>165100</xdr:colOff>
      <xdr:row>57</xdr:row>
      <xdr:rowOff>126899</xdr:rowOff>
    </xdr:to>
    <xdr:sp macro="" textlink="">
      <xdr:nvSpPr>
        <xdr:cNvPr id="140" name="楕円 139"/>
        <xdr:cNvSpPr/>
      </xdr:nvSpPr>
      <xdr:spPr>
        <a:xfrm>
          <a:off x="1968500" y="9797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143426</xdr:rowOff>
    </xdr:from>
    <xdr:ext cx="599010" cy="259045"/>
    <xdr:sp macro="" textlink="">
      <xdr:nvSpPr>
        <xdr:cNvPr id="141" name="テキスト ボックス 140"/>
        <xdr:cNvSpPr txBox="1"/>
      </xdr:nvSpPr>
      <xdr:spPr>
        <a:xfrm>
          <a:off x="1719795" y="9573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4176</xdr:rowOff>
    </xdr:from>
    <xdr:to>
      <xdr:col>6</xdr:col>
      <xdr:colOff>38100</xdr:colOff>
      <xdr:row>57</xdr:row>
      <xdr:rowOff>105776</xdr:rowOff>
    </xdr:to>
    <xdr:sp macro="" textlink="">
      <xdr:nvSpPr>
        <xdr:cNvPr id="142" name="楕円 141"/>
        <xdr:cNvSpPr/>
      </xdr:nvSpPr>
      <xdr:spPr>
        <a:xfrm>
          <a:off x="1079500" y="9776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122303</xdr:rowOff>
    </xdr:from>
    <xdr:ext cx="599010" cy="259045"/>
    <xdr:sp macro="" textlink="">
      <xdr:nvSpPr>
        <xdr:cNvPr id="143" name="テキスト ボックス 142"/>
        <xdr:cNvSpPr txBox="1"/>
      </xdr:nvSpPr>
      <xdr:spPr>
        <a:xfrm>
          <a:off x="830795" y="9552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5" name="テキスト ボックス 154"/>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7" name="テキスト ボックス 156"/>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9" name="テキスト ボックス 158"/>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1" name="テキスト ボックス 160"/>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65167</xdr:rowOff>
    </xdr:from>
    <xdr:to>
      <xdr:col>24</xdr:col>
      <xdr:colOff>62865</xdr:colOff>
      <xdr:row>77</xdr:row>
      <xdr:rowOff>37655</xdr:rowOff>
    </xdr:to>
    <xdr:cxnSp macro="">
      <xdr:nvCxnSpPr>
        <xdr:cNvPr id="165" name="直線コネクタ 164"/>
        <xdr:cNvCxnSpPr/>
      </xdr:nvCxnSpPr>
      <xdr:spPr>
        <a:xfrm flipV="1">
          <a:off x="4633595" y="12066667"/>
          <a:ext cx="1270" cy="1172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41482</xdr:rowOff>
    </xdr:from>
    <xdr:ext cx="599010" cy="259045"/>
    <xdr:sp macro="" textlink="">
      <xdr:nvSpPr>
        <xdr:cNvPr id="166" name="民生費最小値テキスト"/>
        <xdr:cNvSpPr txBox="1"/>
      </xdr:nvSpPr>
      <xdr:spPr>
        <a:xfrm>
          <a:off x="4686300" y="13243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37655</xdr:rowOff>
    </xdr:from>
    <xdr:to>
      <xdr:col>24</xdr:col>
      <xdr:colOff>152400</xdr:colOff>
      <xdr:row>77</xdr:row>
      <xdr:rowOff>37655</xdr:rowOff>
    </xdr:to>
    <xdr:cxnSp macro="">
      <xdr:nvCxnSpPr>
        <xdr:cNvPr id="167" name="直線コネクタ 166"/>
        <xdr:cNvCxnSpPr/>
      </xdr:nvCxnSpPr>
      <xdr:spPr>
        <a:xfrm>
          <a:off x="4546600" y="1323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11844</xdr:rowOff>
    </xdr:from>
    <xdr:ext cx="599010" cy="259045"/>
    <xdr:sp macro="" textlink="">
      <xdr:nvSpPr>
        <xdr:cNvPr id="168" name="民生費最大値テキスト"/>
        <xdr:cNvSpPr txBox="1"/>
      </xdr:nvSpPr>
      <xdr:spPr>
        <a:xfrm>
          <a:off x="4686300" y="11841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632,604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65167</xdr:rowOff>
    </xdr:from>
    <xdr:to>
      <xdr:col>24</xdr:col>
      <xdr:colOff>152400</xdr:colOff>
      <xdr:row>70</xdr:row>
      <xdr:rowOff>65167</xdr:rowOff>
    </xdr:to>
    <xdr:cxnSp macro="">
      <xdr:nvCxnSpPr>
        <xdr:cNvPr id="169" name="直線コネクタ 168"/>
        <xdr:cNvCxnSpPr/>
      </xdr:nvCxnSpPr>
      <xdr:spPr>
        <a:xfrm>
          <a:off x="4546600" y="1206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108606</xdr:rowOff>
    </xdr:from>
    <xdr:to>
      <xdr:col>24</xdr:col>
      <xdr:colOff>63500</xdr:colOff>
      <xdr:row>75</xdr:row>
      <xdr:rowOff>128613</xdr:rowOff>
    </xdr:to>
    <xdr:cxnSp macro="">
      <xdr:nvCxnSpPr>
        <xdr:cNvPr id="170" name="直線コネクタ 169"/>
        <xdr:cNvCxnSpPr/>
      </xdr:nvCxnSpPr>
      <xdr:spPr>
        <a:xfrm>
          <a:off x="3797300" y="12967356"/>
          <a:ext cx="838200" cy="20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80241</xdr:rowOff>
    </xdr:from>
    <xdr:ext cx="599010" cy="259045"/>
    <xdr:sp macro="" textlink="">
      <xdr:nvSpPr>
        <xdr:cNvPr id="171" name="民生費平均値テキスト"/>
        <xdr:cNvSpPr txBox="1"/>
      </xdr:nvSpPr>
      <xdr:spPr>
        <a:xfrm>
          <a:off x="4686300" y="12938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101814</xdr:rowOff>
    </xdr:from>
    <xdr:to>
      <xdr:col>24</xdr:col>
      <xdr:colOff>114300</xdr:colOff>
      <xdr:row>76</xdr:row>
      <xdr:rowOff>31964</xdr:rowOff>
    </xdr:to>
    <xdr:sp macro="" textlink="">
      <xdr:nvSpPr>
        <xdr:cNvPr id="172" name="フローチャート: 判断 171"/>
        <xdr:cNvSpPr/>
      </xdr:nvSpPr>
      <xdr:spPr>
        <a:xfrm>
          <a:off x="4584700" y="1296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87876</xdr:rowOff>
    </xdr:from>
    <xdr:to>
      <xdr:col>19</xdr:col>
      <xdr:colOff>177800</xdr:colOff>
      <xdr:row>75</xdr:row>
      <xdr:rowOff>108606</xdr:rowOff>
    </xdr:to>
    <xdr:cxnSp macro="">
      <xdr:nvCxnSpPr>
        <xdr:cNvPr id="173" name="直線コネクタ 172"/>
        <xdr:cNvCxnSpPr/>
      </xdr:nvCxnSpPr>
      <xdr:spPr>
        <a:xfrm>
          <a:off x="2908300" y="12946626"/>
          <a:ext cx="889000" cy="20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109175</xdr:rowOff>
    </xdr:from>
    <xdr:to>
      <xdr:col>20</xdr:col>
      <xdr:colOff>38100</xdr:colOff>
      <xdr:row>76</xdr:row>
      <xdr:rowOff>39325</xdr:rowOff>
    </xdr:to>
    <xdr:sp macro="" textlink="">
      <xdr:nvSpPr>
        <xdr:cNvPr id="174" name="フローチャート: 判断 173"/>
        <xdr:cNvSpPr/>
      </xdr:nvSpPr>
      <xdr:spPr>
        <a:xfrm>
          <a:off x="3746500" y="1296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30452</xdr:rowOff>
    </xdr:from>
    <xdr:ext cx="599010" cy="259045"/>
    <xdr:sp macro="" textlink="">
      <xdr:nvSpPr>
        <xdr:cNvPr id="175" name="テキスト ボックス 174"/>
        <xdr:cNvSpPr txBox="1"/>
      </xdr:nvSpPr>
      <xdr:spPr>
        <a:xfrm>
          <a:off x="3497795" y="13060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45158</xdr:rowOff>
    </xdr:from>
    <xdr:to>
      <xdr:col>15</xdr:col>
      <xdr:colOff>50800</xdr:colOff>
      <xdr:row>75</xdr:row>
      <xdr:rowOff>87876</xdr:rowOff>
    </xdr:to>
    <xdr:cxnSp macro="">
      <xdr:nvCxnSpPr>
        <xdr:cNvPr id="176" name="直線コネクタ 175"/>
        <xdr:cNvCxnSpPr/>
      </xdr:nvCxnSpPr>
      <xdr:spPr>
        <a:xfrm>
          <a:off x="2019300" y="12903908"/>
          <a:ext cx="889000" cy="42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11992</xdr:rowOff>
    </xdr:from>
    <xdr:to>
      <xdr:col>15</xdr:col>
      <xdr:colOff>101600</xdr:colOff>
      <xdr:row>76</xdr:row>
      <xdr:rowOff>113592</xdr:rowOff>
    </xdr:to>
    <xdr:sp macro="" textlink="">
      <xdr:nvSpPr>
        <xdr:cNvPr id="177" name="フローチャート: 判断 176"/>
        <xdr:cNvSpPr/>
      </xdr:nvSpPr>
      <xdr:spPr>
        <a:xfrm>
          <a:off x="2857500" y="13042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104719</xdr:rowOff>
    </xdr:from>
    <xdr:ext cx="599010" cy="259045"/>
    <xdr:sp macro="" textlink="">
      <xdr:nvSpPr>
        <xdr:cNvPr id="178" name="テキスト ボックス 177"/>
        <xdr:cNvSpPr txBox="1"/>
      </xdr:nvSpPr>
      <xdr:spPr>
        <a:xfrm>
          <a:off x="2608795" y="13134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45158</xdr:rowOff>
    </xdr:from>
    <xdr:to>
      <xdr:col>10</xdr:col>
      <xdr:colOff>114300</xdr:colOff>
      <xdr:row>75</xdr:row>
      <xdr:rowOff>155160</xdr:rowOff>
    </xdr:to>
    <xdr:cxnSp macro="">
      <xdr:nvCxnSpPr>
        <xdr:cNvPr id="179" name="直線コネクタ 178"/>
        <xdr:cNvCxnSpPr/>
      </xdr:nvCxnSpPr>
      <xdr:spPr>
        <a:xfrm flipV="1">
          <a:off x="1130300" y="12903908"/>
          <a:ext cx="889000" cy="110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153676</xdr:rowOff>
    </xdr:from>
    <xdr:to>
      <xdr:col>10</xdr:col>
      <xdr:colOff>165100</xdr:colOff>
      <xdr:row>76</xdr:row>
      <xdr:rowOff>83826</xdr:rowOff>
    </xdr:to>
    <xdr:sp macro="" textlink="">
      <xdr:nvSpPr>
        <xdr:cNvPr id="180" name="フローチャート: 判断 179"/>
        <xdr:cNvSpPr/>
      </xdr:nvSpPr>
      <xdr:spPr>
        <a:xfrm>
          <a:off x="1968500" y="1301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74953</xdr:rowOff>
    </xdr:from>
    <xdr:ext cx="599010" cy="259045"/>
    <xdr:sp macro="" textlink="">
      <xdr:nvSpPr>
        <xdr:cNvPr id="181" name="テキスト ボックス 180"/>
        <xdr:cNvSpPr txBox="1"/>
      </xdr:nvSpPr>
      <xdr:spPr>
        <a:xfrm>
          <a:off x="1719795" y="13105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75495</xdr:rowOff>
    </xdr:from>
    <xdr:to>
      <xdr:col>6</xdr:col>
      <xdr:colOff>38100</xdr:colOff>
      <xdr:row>76</xdr:row>
      <xdr:rowOff>5645</xdr:rowOff>
    </xdr:to>
    <xdr:sp macro="" textlink="">
      <xdr:nvSpPr>
        <xdr:cNvPr id="182" name="フローチャート: 判断 181"/>
        <xdr:cNvSpPr/>
      </xdr:nvSpPr>
      <xdr:spPr>
        <a:xfrm>
          <a:off x="1079500" y="12934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22172</xdr:rowOff>
    </xdr:from>
    <xdr:ext cx="599010" cy="259045"/>
    <xdr:sp macro="" textlink="">
      <xdr:nvSpPr>
        <xdr:cNvPr id="183" name="テキスト ボックス 182"/>
        <xdr:cNvSpPr txBox="1"/>
      </xdr:nvSpPr>
      <xdr:spPr>
        <a:xfrm>
          <a:off x="830795" y="12709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77813</xdr:rowOff>
    </xdr:from>
    <xdr:to>
      <xdr:col>24</xdr:col>
      <xdr:colOff>114300</xdr:colOff>
      <xdr:row>76</xdr:row>
      <xdr:rowOff>7962</xdr:rowOff>
    </xdr:to>
    <xdr:sp macro="" textlink="">
      <xdr:nvSpPr>
        <xdr:cNvPr id="189" name="楕円 188"/>
        <xdr:cNvSpPr/>
      </xdr:nvSpPr>
      <xdr:spPr>
        <a:xfrm>
          <a:off x="4584700" y="1293656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100690</xdr:rowOff>
    </xdr:from>
    <xdr:ext cx="599010" cy="259045"/>
    <xdr:sp macro="" textlink="">
      <xdr:nvSpPr>
        <xdr:cNvPr id="190" name="民生費該当値テキスト"/>
        <xdr:cNvSpPr txBox="1"/>
      </xdr:nvSpPr>
      <xdr:spPr>
        <a:xfrm>
          <a:off x="4686300" y="12787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57806</xdr:rowOff>
    </xdr:from>
    <xdr:to>
      <xdr:col>20</xdr:col>
      <xdr:colOff>38100</xdr:colOff>
      <xdr:row>75</xdr:row>
      <xdr:rowOff>159406</xdr:rowOff>
    </xdr:to>
    <xdr:sp macro="" textlink="">
      <xdr:nvSpPr>
        <xdr:cNvPr id="191" name="楕円 190"/>
        <xdr:cNvSpPr/>
      </xdr:nvSpPr>
      <xdr:spPr>
        <a:xfrm>
          <a:off x="3746500" y="12916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4483</xdr:rowOff>
    </xdr:from>
    <xdr:ext cx="599010" cy="259045"/>
    <xdr:sp macro="" textlink="">
      <xdr:nvSpPr>
        <xdr:cNvPr id="192" name="テキスト ボックス 191"/>
        <xdr:cNvSpPr txBox="1"/>
      </xdr:nvSpPr>
      <xdr:spPr>
        <a:xfrm>
          <a:off x="3497795" y="12691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37076</xdr:rowOff>
    </xdr:from>
    <xdr:to>
      <xdr:col>15</xdr:col>
      <xdr:colOff>101600</xdr:colOff>
      <xdr:row>75</xdr:row>
      <xdr:rowOff>138676</xdr:rowOff>
    </xdr:to>
    <xdr:sp macro="" textlink="">
      <xdr:nvSpPr>
        <xdr:cNvPr id="193" name="楕円 192"/>
        <xdr:cNvSpPr/>
      </xdr:nvSpPr>
      <xdr:spPr>
        <a:xfrm>
          <a:off x="2857500" y="12895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155203</xdr:rowOff>
    </xdr:from>
    <xdr:ext cx="599010" cy="259045"/>
    <xdr:sp macro="" textlink="">
      <xdr:nvSpPr>
        <xdr:cNvPr id="194" name="テキスト ボックス 193"/>
        <xdr:cNvSpPr txBox="1"/>
      </xdr:nvSpPr>
      <xdr:spPr>
        <a:xfrm>
          <a:off x="2608795" y="12671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165808</xdr:rowOff>
    </xdr:from>
    <xdr:to>
      <xdr:col>10</xdr:col>
      <xdr:colOff>165100</xdr:colOff>
      <xdr:row>75</xdr:row>
      <xdr:rowOff>95958</xdr:rowOff>
    </xdr:to>
    <xdr:sp macro="" textlink="">
      <xdr:nvSpPr>
        <xdr:cNvPr id="195" name="楕円 194"/>
        <xdr:cNvSpPr/>
      </xdr:nvSpPr>
      <xdr:spPr>
        <a:xfrm>
          <a:off x="1968500" y="1285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112485</xdr:rowOff>
    </xdr:from>
    <xdr:ext cx="599010" cy="259045"/>
    <xdr:sp macro="" textlink="">
      <xdr:nvSpPr>
        <xdr:cNvPr id="196" name="テキスト ボックス 195"/>
        <xdr:cNvSpPr txBox="1"/>
      </xdr:nvSpPr>
      <xdr:spPr>
        <a:xfrm>
          <a:off x="1719795" y="12628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104360</xdr:rowOff>
    </xdr:from>
    <xdr:to>
      <xdr:col>6</xdr:col>
      <xdr:colOff>38100</xdr:colOff>
      <xdr:row>76</xdr:row>
      <xdr:rowOff>34510</xdr:rowOff>
    </xdr:to>
    <xdr:sp macro="" textlink="">
      <xdr:nvSpPr>
        <xdr:cNvPr id="197" name="楕円 196"/>
        <xdr:cNvSpPr/>
      </xdr:nvSpPr>
      <xdr:spPr>
        <a:xfrm>
          <a:off x="1079500" y="1296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25637</xdr:rowOff>
    </xdr:from>
    <xdr:ext cx="599010" cy="259045"/>
    <xdr:sp macro="" textlink="">
      <xdr:nvSpPr>
        <xdr:cNvPr id="198" name="テキスト ボックス 197"/>
        <xdr:cNvSpPr txBox="1"/>
      </xdr:nvSpPr>
      <xdr:spPr>
        <a:xfrm>
          <a:off x="830795" y="13055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09" name="直線コネクタ 20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0" name="テキスト ボックス 209"/>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1" name="直線コネクタ 21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2" name="テキスト ボックス 211"/>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3" name="直線コネクタ 21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4" name="テキスト ボックス 213"/>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5" name="直線コネクタ 21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6" name="テキスト ボックス 215"/>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7" name="直線コネクタ 21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8" name="テキスト ボックス 21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19" name="直線コネクタ 21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0" name="テキスト ボックス 21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38515</xdr:rowOff>
    </xdr:from>
    <xdr:to>
      <xdr:col>24</xdr:col>
      <xdr:colOff>62865</xdr:colOff>
      <xdr:row>99</xdr:row>
      <xdr:rowOff>6060</xdr:rowOff>
    </xdr:to>
    <xdr:cxnSp macro="">
      <xdr:nvCxnSpPr>
        <xdr:cNvPr id="224" name="直線コネクタ 223"/>
        <xdr:cNvCxnSpPr/>
      </xdr:nvCxnSpPr>
      <xdr:spPr>
        <a:xfrm flipV="1">
          <a:off x="4633595" y="15811915"/>
          <a:ext cx="1270" cy="1167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9887</xdr:rowOff>
    </xdr:from>
    <xdr:ext cx="534377" cy="259045"/>
    <xdr:sp macro="" textlink="">
      <xdr:nvSpPr>
        <xdr:cNvPr id="225" name="衛生費最小値テキスト"/>
        <xdr:cNvSpPr txBox="1"/>
      </xdr:nvSpPr>
      <xdr:spPr>
        <a:xfrm>
          <a:off x="4686300" y="16983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6060</xdr:rowOff>
    </xdr:from>
    <xdr:to>
      <xdr:col>24</xdr:col>
      <xdr:colOff>152400</xdr:colOff>
      <xdr:row>99</xdr:row>
      <xdr:rowOff>6060</xdr:rowOff>
    </xdr:to>
    <xdr:cxnSp macro="">
      <xdr:nvCxnSpPr>
        <xdr:cNvPr id="226" name="直線コネクタ 225"/>
        <xdr:cNvCxnSpPr/>
      </xdr:nvCxnSpPr>
      <xdr:spPr>
        <a:xfrm>
          <a:off x="4546600" y="1697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156642</xdr:rowOff>
    </xdr:from>
    <xdr:ext cx="599010" cy="259045"/>
    <xdr:sp macro="" textlink="">
      <xdr:nvSpPr>
        <xdr:cNvPr id="227" name="衛生費最大値テキスト"/>
        <xdr:cNvSpPr txBox="1"/>
      </xdr:nvSpPr>
      <xdr:spPr>
        <a:xfrm>
          <a:off x="4686300" y="15587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385,984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38515</xdr:rowOff>
    </xdr:from>
    <xdr:to>
      <xdr:col>24</xdr:col>
      <xdr:colOff>152400</xdr:colOff>
      <xdr:row>92</xdr:row>
      <xdr:rowOff>38515</xdr:rowOff>
    </xdr:to>
    <xdr:cxnSp macro="">
      <xdr:nvCxnSpPr>
        <xdr:cNvPr id="228" name="直線コネクタ 227"/>
        <xdr:cNvCxnSpPr/>
      </xdr:nvCxnSpPr>
      <xdr:spPr>
        <a:xfrm>
          <a:off x="4546600" y="15811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161029</xdr:rowOff>
    </xdr:from>
    <xdr:to>
      <xdr:col>24</xdr:col>
      <xdr:colOff>63500</xdr:colOff>
      <xdr:row>95</xdr:row>
      <xdr:rowOff>45572</xdr:rowOff>
    </xdr:to>
    <xdr:cxnSp macro="">
      <xdr:nvCxnSpPr>
        <xdr:cNvPr id="229" name="直線コネクタ 228"/>
        <xdr:cNvCxnSpPr/>
      </xdr:nvCxnSpPr>
      <xdr:spPr>
        <a:xfrm flipV="1">
          <a:off x="3797300" y="16277329"/>
          <a:ext cx="838200" cy="55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5687</xdr:rowOff>
    </xdr:from>
    <xdr:ext cx="599010" cy="259045"/>
    <xdr:sp macro="" textlink="">
      <xdr:nvSpPr>
        <xdr:cNvPr id="230" name="衛生費平均値テキスト"/>
        <xdr:cNvSpPr txBox="1"/>
      </xdr:nvSpPr>
      <xdr:spPr>
        <a:xfrm>
          <a:off x="4686300" y="166363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27260</xdr:rowOff>
    </xdr:from>
    <xdr:to>
      <xdr:col>24</xdr:col>
      <xdr:colOff>114300</xdr:colOff>
      <xdr:row>97</xdr:row>
      <xdr:rowOff>128860</xdr:rowOff>
    </xdr:to>
    <xdr:sp macro="" textlink="">
      <xdr:nvSpPr>
        <xdr:cNvPr id="231" name="フローチャート: 判断 230"/>
        <xdr:cNvSpPr/>
      </xdr:nvSpPr>
      <xdr:spPr>
        <a:xfrm>
          <a:off x="4584700" y="1665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20303</xdr:rowOff>
    </xdr:from>
    <xdr:to>
      <xdr:col>19</xdr:col>
      <xdr:colOff>177800</xdr:colOff>
      <xdr:row>95</xdr:row>
      <xdr:rowOff>45572</xdr:rowOff>
    </xdr:to>
    <xdr:cxnSp macro="">
      <xdr:nvCxnSpPr>
        <xdr:cNvPr id="232" name="直線コネクタ 231"/>
        <xdr:cNvCxnSpPr/>
      </xdr:nvCxnSpPr>
      <xdr:spPr>
        <a:xfrm>
          <a:off x="2908300" y="15965153"/>
          <a:ext cx="889000" cy="368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33269</xdr:rowOff>
    </xdr:from>
    <xdr:to>
      <xdr:col>20</xdr:col>
      <xdr:colOff>38100</xdr:colOff>
      <xdr:row>97</xdr:row>
      <xdr:rowOff>134869</xdr:rowOff>
    </xdr:to>
    <xdr:sp macro="" textlink="">
      <xdr:nvSpPr>
        <xdr:cNvPr id="233" name="フローチャート: 判断 232"/>
        <xdr:cNvSpPr/>
      </xdr:nvSpPr>
      <xdr:spPr>
        <a:xfrm>
          <a:off x="3746500" y="166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125996</xdr:rowOff>
    </xdr:from>
    <xdr:ext cx="599010" cy="259045"/>
    <xdr:sp macro="" textlink="">
      <xdr:nvSpPr>
        <xdr:cNvPr id="234" name="テキスト ボックス 233"/>
        <xdr:cNvSpPr txBox="1"/>
      </xdr:nvSpPr>
      <xdr:spPr>
        <a:xfrm>
          <a:off x="3497795" y="16756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91</xdr:row>
      <xdr:rowOff>43456</xdr:rowOff>
    </xdr:from>
    <xdr:to>
      <xdr:col>15</xdr:col>
      <xdr:colOff>50800</xdr:colOff>
      <xdr:row>93</xdr:row>
      <xdr:rowOff>20303</xdr:rowOff>
    </xdr:to>
    <xdr:cxnSp macro="">
      <xdr:nvCxnSpPr>
        <xdr:cNvPr id="235" name="直線コネクタ 234"/>
        <xdr:cNvCxnSpPr/>
      </xdr:nvCxnSpPr>
      <xdr:spPr>
        <a:xfrm>
          <a:off x="2019300" y="15645406"/>
          <a:ext cx="889000" cy="319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117328</xdr:rowOff>
    </xdr:from>
    <xdr:to>
      <xdr:col>15</xdr:col>
      <xdr:colOff>101600</xdr:colOff>
      <xdr:row>98</xdr:row>
      <xdr:rowOff>47478</xdr:rowOff>
    </xdr:to>
    <xdr:sp macro="" textlink="">
      <xdr:nvSpPr>
        <xdr:cNvPr id="236" name="フローチャート: 判断 235"/>
        <xdr:cNvSpPr/>
      </xdr:nvSpPr>
      <xdr:spPr>
        <a:xfrm>
          <a:off x="2857500" y="1674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38605</xdr:rowOff>
    </xdr:from>
    <xdr:ext cx="534377" cy="259045"/>
    <xdr:sp macro="" textlink="">
      <xdr:nvSpPr>
        <xdr:cNvPr id="237" name="テキスト ボックス 236"/>
        <xdr:cNvSpPr txBox="1"/>
      </xdr:nvSpPr>
      <xdr:spPr>
        <a:xfrm>
          <a:off x="2641111" y="16840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91</xdr:row>
      <xdr:rowOff>43456</xdr:rowOff>
    </xdr:from>
    <xdr:to>
      <xdr:col>10</xdr:col>
      <xdr:colOff>114300</xdr:colOff>
      <xdr:row>94</xdr:row>
      <xdr:rowOff>65784</xdr:rowOff>
    </xdr:to>
    <xdr:cxnSp macro="">
      <xdr:nvCxnSpPr>
        <xdr:cNvPr id="238" name="直線コネクタ 237"/>
        <xdr:cNvCxnSpPr/>
      </xdr:nvCxnSpPr>
      <xdr:spPr>
        <a:xfrm flipV="1">
          <a:off x="1130300" y="15645406"/>
          <a:ext cx="889000" cy="53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132356</xdr:rowOff>
    </xdr:from>
    <xdr:to>
      <xdr:col>10</xdr:col>
      <xdr:colOff>165100</xdr:colOff>
      <xdr:row>98</xdr:row>
      <xdr:rowOff>62506</xdr:rowOff>
    </xdr:to>
    <xdr:sp macro="" textlink="">
      <xdr:nvSpPr>
        <xdr:cNvPr id="239" name="フローチャート: 判断 238"/>
        <xdr:cNvSpPr/>
      </xdr:nvSpPr>
      <xdr:spPr>
        <a:xfrm>
          <a:off x="1968500" y="16763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53633</xdr:rowOff>
    </xdr:from>
    <xdr:ext cx="534377" cy="259045"/>
    <xdr:sp macro="" textlink="">
      <xdr:nvSpPr>
        <xdr:cNvPr id="240" name="テキスト ボックス 239"/>
        <xdr:cNvSpPr txBox="1"/>
      </xdr:nvSpPr>
      <xdr:spPr>
        <a:xfrm>
          <a:off x="1752111" y="16855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143875</xdr:rowOff>
    </xdr:from>
    <xdr:to>
      <xdr:col>6</xdr:col>
      <xdr:colOff>38100</xdr:colOff>
      <xdr:row>98</xdr:row>
      <xdr:rowOff>74025</xdr:rowOff>
    </xdr:to>
    <xdr:sp macro="" textlink="">
      <xdr:nvSpPr>
        <xdr:cNvPr id="241" name="フローチャート: 判断 240"/>
        <xdr:cNvSpPr/>
      </xdr:nvSpPr>
      <xdr:spPr>
        <a:xfrm>
          <a:off x="1079500" y="1677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65152</xdr:rowOff>
    </xdr:from>
    <xdr:ext cx="534377" cy="259045"/>
    <xdr:sp macro="" textlink="">
      <xdr:nvSpPr>
        <xdr:cNvPr id="242" name="テキスト ボックス 241"/>
        <xdr:cNvSpPr txBox="1"/>
      </xdr:nvSpPr>
      <xdr:spPr>
        <a:xfrm>
          <a:off x="863111" y="16867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110229</xdr:rowOff>
    </xdr:from>
    <xdr:to>
      <xdr:col>24</xdr:col>
      <xdr:colOff>114300</xdr:colOff>
      <xdr:row>95</xdr:row>
      <xdr:rowOff>40379</xdr:rowOff>
    </xdr:to>
    <xdr:sp macro="" textlink="">
      <xdr:nvSpPr>
        <xdr:cNvPr id="248" name="楕円 247"/>
        <xdr:cNvSpPr/>
      </xdr:nvSpPr>
      <xdr:spPr>
        <a:xfrm>
          <a:off x="4584700" y="1622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133106</xdr:rowOff>
    </xdr:from>
    <xdr:ext cx="599010" cy="259045"/>
    <xdr:sp macro="" textlink="">
      <xdr:nvSpPr>
        <xdr:cNvPr id="249" name="衛生費該当値テキスト"/>
        <xdr:cNvSpPr txBox="1"/>
      </xdr:nvSpPr>
      <xdr:spPr>
        <a:xfrm>
          <a:off x="4686300" y="16077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166222</xdr:rowOff>
    </xdr:from>
    <xdr:to>
      <xdr:col>20</xdr:col>
      <xdr:colOff>38100</xdr:colOff>
      <xdr:row>95</xdr:row>
      <xdr:rowOff>96372</xdr:rowOff>
    </xdr:to>
    <xdr:sp macro="" textlink="">
      <xdr:nvSpPr>
        <xdr:cNvPr id="250" name="楕円 249"/>
        <xdr:cNvSpPr/>
      </xdr:nvSpPr>
      <xdr:spPr>
        <a:xfrm>
          <a:off x="3746500" y="16282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112899</xdr:rowOff>
    </xdr:from>
    <xdr:ext cx="599010" cy="259045"/>
    <xdr:sp macro="" textlink="">
      <xdr:nvSpPr>
        <xdr:cNvPr id="251" name="テキスト ボックス 250"/>
        <xdr:cNvSpPr txBox="1"/>
      </xdr:nvSpPr>
      <xdr:spPr>
        <a:xfrm>
          <a:off x="3497795" y="16057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140953</xdr:rowOff>
    </xdr:from>
    <xdr:to>
      <xdr:col>15</xdr:col>
      <xdr:colOff>101600</xdr:colOff>
      <xdr:row>93</xdr:row>
      <xdr:rowOff>71103</xdr:rowOff>
    </xdr:to>
    <xdr:sp macro="" textlink="">
      <xdr:nvSpPr>
        <xdr:cNvPr id="252" name="楕円 251"/>
        <xdr:cNvSpPr/>
      </xdr:nvSpPr>
      <xdr:spPr>
        <a:xfrm>
          <a:off x="2857500" y="15914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87630</xdr:rowOff>
    </xdr:from>
    <xdr:ext cx="599010" cy="259045"/>
    <xdr:sp macro="" textlink="">
      <xdr:nvSpPr>
        <xdr:cNvPr id="253" name="テキスト ボックス 252"/>
        <xdr:cNvSpPr txBox="1"/>
      </xdr:nvSpPr>
      <xdr:spPr>
        <a:xfrm>
          <a:off x="2608795" y="15689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90</xdr:row>
      <xdr:rowOff>164106</xdr:rowOff>
    </xdr:from>
    <xdr:to>
      <xdr:col>10</xdr:col>
      <xdr:colOff>165100</xdr:colOff>
      <xdr:row>91</xdr:row>
      <xdr:rowOff>94256</xdr:rowOff>
    </xdr:to>
    <xdr:sp macro="" textlink="">
      <xdr:nvSpPr>
        <xdr:cNvPr id="254" name="楕円 253"/>
        <xdr:cNvSpPr/>
      </xdr:nvSpPr>
      <xdr:spPr>
        <a:xfrm>
          <a:off x="1968500" y="15594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89</xdr:row>
      <xdr:rowOff>110783</xdr:rowOff>
    </xdr:from>
    <xdr:ext cx="599010" cy="259045"/>
    <xdr:sp macro="" textlink="">
      <xdr:nvSpPr>
        <xdr:cNvPr id="255" name="テキスト ボックス 254"/>
        <xdr:cNvSpPr txBox="1"/>
      </xdr:nvSpPr>
      <xdr:spPr>
        <a:xfrm>
          <a:off x="1719795" y="15369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14984</xdr:rowOff>
    </xdr:from>
    <xdr:to>
      <xdr:col>6</xdr:col>
      <xdr:colOff>38100</xdr:colOff>
      <xdr:row>94</xdr:row>
      <xdr:rowOff>116584</xdr:rowOff>
    </xdr:to>
    <xdr:sp macro="" textlink="">
      <xdr:nvSpPr>
        <xdr:cNvPr id="256" name="楕円 255"/>
        <xdr:cNvSpPr/>
      </xdr:nvSpPr>
      <xdr:spPr>
        <a:xfrm>
          <a:off x="1079500" y="16131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133111</xdr:rowOff>
    </xdr:from>
    <xdr:ext cx="599010" cy="259045"/>
    <xdr:sp macro="" textlink="">
      <xdr:nvSpPr>
        <xdr:cNvPr id="257" name="テキスト ボックス 256"/>
        <xdr:cNvSpPr txBox="1"/>
      </xdr:nvSpPr>
      <xdr:spPr>
        <a:xfrm>
          <a:off x="830795" y="15906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1" name="テキスト ボックス 270"/>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3" name="テキスト ボックス 272"/>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5" name="テキスト ボックス 274"/>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7" name="テキスト ボックス 276"/>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9" name="テキスト ボックス 27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78321</xdr:rowOff>
    </xdr:from>
    <xdr:to>
      <xdr:col>54</xdr:col>
      <xdr:colOff>189865</xdr:colOff>
      <xdr:row>39</xdr:row>
      <xdr:rowOff>44450</xdr:rowOff>
    </xdr:to>
    <xdr:cxnSp macro="">
      <xdr:nvCxnSpPr>
        <xdr:cNvPr id="281" name="直線コネクタ 280"/>
        <xdr:cNvCxnSpPr/>
      </xdr:nvCxnSpPr>
      <xdr:spPr>
        <a:xfrm flipV="1">
          <a:off x="10475595" y="5221821"/>
          <a:ext cx="1270" cy="1509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78846</xdr:rowOff>
    </xdr:from>
    <xdr:ext cx="249299" cy="259045"/>
    <xdr:sp macro="" textlink="">
      <xdr:nvSpPr>
        <xdr:cNvPr id="282" name="労働費最小値テキスト"/>
        <xdr:cNvSpPr txBox="1"/>
      </xdr:nvSpPr>
      <xdr:spPr>
        <a:xfrm>
          <a:off x="10528300" y="67653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3" name="直線コネクタ 28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24998</xdr:rowOff>
    </xdr:from>
    <xdr:ext cx="534377" cy="259045"/>
    <xdr:sp macro="" textlink="">
      <xdr:nvSpPr>
        <xdr:cNvPr id="284" name="労働費最大値テキスト"/>
        <xdr:cNvSpPr txBox="1"/>
      </xdr:nvSpPr>
      <xdr:spPr>
        <a:xfrm>
          <a:off x="10528300" y="4997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78321</xdr:rowOff>
    </xdr:from>
    <xdr:to>
      <xdr:col>55</xdr:col>
      <xdr:colOff>88900</xdr:colOff>
      <xdr:row>30</xdr:row>
      <xdr:rowOff>78321</xdr:rowOff>
    </xdr:to>
    <xdr:cxnSp macro="">
      <xdr:nvCxnSpPr>
        <xdr:cNvPr id="285" name="直線コネクタ 284"/>
        <xdr:cNvCxnSpPr/>
      </xdr:nvCxnSpPr>
      <xdr:spPr>
        <a:xfrm>
          <a:off x="10388600" y="522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6" name="直線コネクタ 285"/>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167746</xdr:rowOff>
    </xdr:from>
    <xdr:ext cx="378565" cy="259045"/>
    <xdr:sp macro="" textlink="">
      <xdr:nvSpPr>
        <xdr:cNvPr id="287" name="労働費平均値テキスト"/>
        <xdr:cNvSpPr txBox="1"/>
      </xdr:nvSpPr>
      <xdr:spPr>
        <a:xfrm>
          <a:off x="10528300" y="65113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144869</xdr:rowOff>
    </xdr:from>
    <xdr:to>
      <xdr:col>55</xdr:col>
      <xdr:colOff>50800</xdr:colOff>
      <xdr:row>39</xdr:row>
      <xdr:rowOff>75019</xdr:rowOff>
    </xdr:to>
    <xdr:sp macro="" textlink="">
      <xdr:nvSpPr>
        <xdr:cNvPr id="288" name="フローチャート: 判断 287"/>
        <xdr:cNvSpPr/>
      </xdr:nvSpPr>
      <xdr:spPr>
        <a:xfrm>
          <a:off x="10426700" y="6659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89" name="直線コネクタ 288"/>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113284</xdr:rowOff>
    </xdr:from>
    <xdr:to>
      <xdr:col>50</xdr:col>
      <xdr:colOff>165100</xdr:colOff>
      <xdr:row>39</xdr:row>
      <xdr:rowOff>43434</xdr:rowOff>
    </xdr:to>
    <xdr:sp macro="" textlink="">
      <xdr:nvSpPr>
        <xdr:cNvPr id="290" name="フローチャート: 判断 289"/>
        <xdr:cNvSpPr/>
      </xdr:nvSpPr>
      <xdr:spPr>
        <a:xfrm>
          <a:off x="9588500" y="6628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59961</xdr:rowOff>
    </xdr:from>
    <xdr:ext cx="469744" cy="259045"/>
    <xdr:sp macro="" textlink="">
      <xdr:nvSpPr>
        <xdr:cNvPr id="291" name="テキスト ボックス 290"/>
        <xdr:cNvSpPr txBox="1"/>
      </xdr:nvSpPr>
      <xdr:spPr>
        <a:xfrm>
          <a:off x="9404428" y="6403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2" name="直線コネクタ 291"/>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65316</xdr:rowOff>
    </xdr:from>
    <xdr:to>
      <xdr:col>46</xdr:col>
      <xdr:colOff>38100</xdr:colOff>
      <xdr:row>38</xdr:row>
      <xdr:rowOff>166916</xdr:rowOff>
    </xdr:to>
    <xdr:sp macro="" textlink="">
      <xdr:nvSpPr>
        <xdr:cNvPr id="293" name="フローチャート: 判断 292"/>
        <xdr:cNvSpPr/>
      </xdr:nvSpPr>
      <xdr:spPr>
        <a:xfrm>
          <a:off x="8699500" y="6580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11993</xdr:rowOff>
    </xdr:from>
    <xdr:ext cx="469744" cy="259045"/>
    <xdr:sp macro="" textlink="">
      <xdr:nvSpPr>
        <xdr:cNvPr id="294" name="テキスト ボックス 293"/>
        <xdr:cNvSpPr txBox="1"/>
      </xdr:nvSpPr>
      <xdr:spPr>
        <a:xfrm>
          <a:off x="8515428" y="6355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49517</xdr:rowOff>
    </xdr:from>
    <xdr:to>
      <xdr:col>41</xdr:col>
      <xdr:colOff>50800</xdr:colOff>
      <xdr:row>39</xdr:row>
      <xdr:rowOff>44450</xdr:rowOff>
    </xdr:to>
    <xdr:cxnSp macro="">
      <xdr:nvCxnSpPr>
        <xdr:cNvPr id="295" name="直線コネクタ 294"/>
        <xdr:cNvCxnSpPr/>
      </xdr:nvCxnSpPr>
      <xdr:spPr>
        <a:xfrm>
          <a:off x="6972300" y="6393167"/>
          <a:ext cx="889000" cy="337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41008</xdr:rowOff>
    </xdr:from>
    <xdr:to>
      <xdr:col>41</xdr:col>
      <xdr:colOff>101600</xdr:colOff>
      <xdr:row>38</xdr:row>
      <xdr:rowOff>142608</xdr:rowOff>
    </xdr:to>
    <xdr:sp macro="" textlink="">
      <xdr:nvSpPr>
        <xdr:cNvPr id="296" name="フローチャート: 判断 295"/>
        <xdr:cNvSpPr/>
      </xdr:nvSpPr>
      <xdr:spPr>
        <a:xfrm>
          <a:off x="7810500" y="655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159135</xdr:rowOff>
    </xdr:from>
    <xdr:ext cx="469744" cy="259045"/>
    <xdr:sp macro="" textlink="">
      <xdr:nvSpPr>
        <xdr:cNvPr id="297" name="テキスト ボックス 296"/>
        <xdr:cNvSpPr txBox="1"/>
      </xdr:nvSpPr>
      <xdr:spPr>
        <a:xfrm>
          <a:off x="7626428" y="6331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38722</xdr:rowOff>
    </xdr:from>
    <xdr:to>
      <xdr:col>36</xdr:col>
      <xdr:colOff>165100</xdr:colOff>
      <xdr:row>38</xdr:row>
      <xdr:rowOff>140322</xdr:rowOff>
    </xdr:to>
    <xdr:sp macro="" textlink="">
      <xdr:nvSpPr>
        <xdr:cNvPr id="298" name="フローチャート: 判断 297"/>
        <xdr:cNvSpPr/>
      </xdr:nvSpPr>
      <xdr:spPr>
        <a:xfrm>
          <a:off x="6921500" y="6553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131449</xdr:rowOff>
    </xdr:from>
    <xdr:ext cx="469744" cy="259045"/>
    <xdr:sp macro="" textlink="">
      <xdr:nvSpPr>
        <xdr:cNvPr id="299" name="テキスト ボックス 298"/>
        <xdr:cNvSpPr txBox="1"/>
      </xdr:nvSpPr>
      <xdr:spPr>
        <a:xfrm>
          <a:off x="6737428" y="6646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5" name="楕円 304"/>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123296</xdr:rowOff>
    </xdr:from>
    <xdr:ext cx="249299" cy="259045"/>
    <xdr:sp macro="" textlink="">
      <xdr:nvSpPr>
        <xdr:cNvPr id="306" name="労働費該当値テキスト"/>
        <xdr:cNvSpPr txBox="1"/>
      </xdr:nvSpPr>
      <xdr:spPr>
        <a:xfrm>
          <a:off x="10528300" y="66383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7" name="楕円 306"/>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08" name="テキスト ボックス 307"/>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09" name="楕円 308"/>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0" name="テキスト ボックス 309"/>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1" name="楕円 310"/>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2" name="テキスト ボックス 311"/>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170167</xdr:rowOff>
    </xdr:from>
    <xdr:to>
      <xdr:col>36</xdr:col>
      <xdr:colOff>165100</xdr:colOff>
      <xdr:row>37</xdr:row>
      <xdr:rowOff>100317</xdr:rowOff>
    </xdr:to>
    <xdr:sp macro="" textlink="">
      <xdr:nvSpPr>
        <xdr:cNvPr id="313" name="楕円 312"/>
        <xdr:cNvSpPr/>
      </xdr:nvSpPr>
      <xdr:spPr>
        <a:xfrm>
          <a:off x="6921500" y="6342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116844</xdr:rowOff>
    </xdr:from>
    <xdr:ext cx="469744" cy="259045"/>
    <xdr:sp macro="" textlink="">
      <xdr:nvSpPr>
        <xdr:cNvPr id="314" name="テキスト ボックス 313"/>
        <xdr:cNvSpPr txBox="1"/>
      </xdr:nvSpPr>
      <xdr:spPr>
        <a:xfrm>
          <a:off x="6737428" y="6117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28" name="テキスト ボックス 327"/>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0" name="テキスト ボックス 329"/>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2" name="テキスト ボックス 331"/>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4" name="テキスト ボックス 33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62786</xdr:rowOff>
    </xdr:from>
    <xdr:to>
      <xdr:col>54</xdr:col>
      <xdr:colOff>189865</xdr:colOff>
      <xdr:row>58</xdr:row>
      <xdr:rowOff>134492</xdr:rowOff>
    </xdr:to>
    <xdr:cxnSp macro="">
      <xdr:nvCxnSpPr>
        <xdr:cNvPr id="336" name="直線コネクタ 335"/>
        <xdr:cNvCxnSpPr/>
      </xdr:nvCxnSpPr>
      <xdr:spPr>
        <a:xfrm flipV="1">
          <a:off x="10475595" y="8978186"/>
          <a:ext cx="1270" cy="1100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138319</xdr:rowOff>
    </xdr:from>
    <xdr:ext cx="534377" cy="259045"/>
    <xdr:sp macro="" textlink="">
      <xdr:nvSpPr>
        <xdr:cNvPr id="337" name="農林水産業費最小値テキスト"/>
        <xdr:cNvSpPr txBox="1"/>
      </xdr:nvSpPr>
      <xdr:spPr>
        <a:xfrm>
          <a:off x="10528300" y="1008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134492</xdr:rowOff>
    </xdr:from>
    <xdr:to>
      <xdr:col>55</xdr:col>
      <xdr:colOff>88900</xdr:colOff>
      <xdr:row>58</xdr:row>
      <xdr:rowOff>134492</xdr:rowOff>
    </xdr:to>
    <xdr:cxnSp macro="">
      <xdr:nvCxnSpPr>
        <xdr:cNvPr id="338" name="直線コネクタ 337"/>
        <xdr:cNvCxnSpPr/>
      </xdr:nvCxnSpPr>
      <xdr:spPr>
        <a:xfrm>
          <a:off x="10388600" y="10078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9463</xdr:rowOff>
    </xdr:from>
    <xdr:ext cx="690189" cy="259045"/>
    <xdr:sp macro="" textlink="">
      <xdr:nvSpPr>
        <xdr:cNvPr id="339" name="農林水産業費最大値テキスト"/>
        <xdr:cNvSpPr txBox="1"/>
      </xdr:nvSpPr>
      <xdr:spPr>
        <a:xfrm>
          <a:off x="10528300" y="87534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2,418,228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62786</xdr:rowOff>
    </xdr:from>
    <xdr:to>
      <xdr:col>55</xdr:col>
      <xdr:colOff>88900</xdr:colOff>
      <xdr:row>52</xdr:row>
      <xdr:rowOff>62786</xdr:rowOff>
    </xdr:to>
    <xdr:cxnSp macro="">
      <xdr:nvCxnSpPr>
        <xdr:cNvPr id="340" name="直線コネクタ 339"/>
        <xdr:cNvCxnSpPr/>
      </xdr:nvCxnSpPr>
      <xdr:spPr>
        <a:xfrm>
          <a:off x="10388600" y="8978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110976</xdr:rowOff>
    </xdr:from>
    <xdr:to>
      <xdr:col>55</xdr:col>
      <xdr:colOff>0</xdr:colOff>
      <xdr:row>58</xdr:row>
      <xdr:rowOff>27237</xdr:rowOff>
    </xdr:to>
    <xdr:cxnSp macro="">
      <xdr:nvCxnSpPr>
        <xdr:cNvPr id="341" name="直線コネクタ 340"/>
        <xdr:cNvCxnSpPr/>
      </xdr:nvCxnSpPr>
      <xdr:spPr>
        <a:xfrm flipV="1">
          <a:off x="9639300" y="9883626"/>
          <a:ext cx="838200" cy="87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160382</xdr:rowOff>
    </xdr:from>
    <xdr:ext cx="599010" cy="259045"/>
    <xdr:sp macro="" textlink="">
      <xdr:nvSpPr>
        <xdr:cNvPr id="342" name="農林水産業費平均値テキスト"/>
        <xdr:cNvSpPr txBox="1"/>
      </xdr:nvSpPr>
      <xdr:spPr>
        <a:xfrm>
          <a:off x="10528300" y="99330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10505</xdr:rowOff>
    </xdr:from>
    <xdr:to>
      <xdr:col>55</xdr:col>
      <xdr:colOff>50800</xdr:colOff>
      <xdr:row>58</xdr:row>
      <xdr:rowOff>112105</xdr:rowOff>
    </xdr:to>
    <xdr:sp macro="" textlink="">
      <xdr:nvSpPr>
        <xdr:cNvPr id="343" name="フローチャート: 判断 342"/>
        <xdr:cNvSpPr/>
      </xdr:nvSpPr>
      <xdr:spPr>
        <a:xfrm>
          <a:off x="10426700" y="995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154754</xdr:rowOff>
    </xdr:from>
    <xdr:to>
      <xdr:col>50</xdr:col>
      <xdr:colOff>114300</xdr:colOff>
      <xdr:row>58</xdr:row>
      <xdr:rowOff>27237</xdr:rowOff>
    </xdr:to>
    <xdr:cxnSp macro="">
      <xdr:nvCxnSpPr>
        <xdr:cNvPr id="344" name="直線コネクタ 343"/>
        <xdr:cNvCxnSpPr/>
      </xdr:nvCxnSpPr>
      <xdr:spPr>
        <a:xfrm>
          <a:off x="8750300" y="9927404"/>
          <a:ext cx="889000" cy="43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11009</xdr:rowOff>
    </xdr:from>
    <xdr:to>
      <xdr:col>50</xdr:col>
      <xdr:colOff>165100</xdr:colOff>
      <xdr:row>58</xdr:row>
      <xdr:rowOff>112609</xdr:rowOff>
    </xdr:to>
    <xdr:sp macro="" textlink="">
      <xdr:nvSpPr>
        <xdr:cNvPr id="345" name="フローチャート: 判断 344"/>
        <xdr:cNvSpPr/>
      </xdr:nvSpPr>
      <xdr:spPr>
        <a:xfrm>
          <a:off x="9588500" y="995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103736</xdr:rowOff>
    </xdr:from>
    <xdr:ext cx="599010" cy="259045"/>
    <xdr:sp macro="" textlink="">
      <xdr:nvSpPr>
        <xdr:cNvPr id="346" name="テキスト ボックス 345"/>
        <xdr:cNvSpPr txBox="1"/>
      </xdr:nvSpPr>
      <xdr:spPr>
        <a:xfrm>
          <a:off x="9339795" y="10047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53080</xdr:rowOff>
    </xdr:from>
    <xdr:to>
      <xdr:col>45</xdr:col>
      <xdr:colOff>177800</xdr:colOff>
      <xdr:row>57</xdr:row>
      <xdr:rowOff>154754</xdr:rowOff>
    </xdr:to>
    <xdr:cxnSp macro="">
      <xdr:nvCxnSpPr>
        <xdr:cNvPr id="347" name="直線コネクタ 346"/>
        <xdr:cNvCxnSpPr/>
      </xdr:nvCxnSpPr>
      <xdr:spPr>
        <a:xfrm>
          <a:off x="7861300" y="9825730"/>
          <a:ext cx="889000" cy="101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42560</xdr:rowOff>
    </xdr:from>
    <xdr:to>
      <xdr:col>46</xdr:col>
      <xdr:colOff>38100</xdr:colOff>
      <xdr:row>58</xdr:row>
      <xdr:rowOff>144160</xdr:rowOff>
    </xdr:to>
    <xdr:sp macro="" textlink="">
      <xdr:nvSpPr>
        <xdr:cNvPr id="348" name="フローチャート: 判断 347"/>
        <xdr:cNvSpPr/>
      </xdr:nvSpPr>
      <xdr:spPr>
        <a:xfrm>
          <a:off x="8699500" y="998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135287</xdr:rowOff>
    </xdr:from>
    <xdr:ext cx="599010" cy="259045"/>
    <xdr:sp macro="" textlink="">
      <xdr:nvSpPr>
        <xdr:cNvPr id="349" name="テキスト ボックス 348"/>
        <xdr:cNvSpPr txBox="1"/>
      </xdr:nvSpPr>
      <xdr:spPr>
        <a:xfrm>
          <a:off x="8450795" y="10079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53080</xdr:rowOff>
    </xdr:from>
    <xdr:to>
      <xdr:col>41</xdr:col>
      <xdr:colOff>50800</xdr:colOff>
      <xdr:row>57</xdr:row>
      <xdr:rowOff>88858</xdr:rowOff>
    </xdr:to>
    <xdr:cxnSp macro="">
      <xdr:nvCxnSpPr>
        <xdr:cNvPr id="350" name="直線コネクタ 349"/>
        <xdr:cNvCxnSpPr/>
      </xdr:nvCxnSpPr>
      <xdr:spPr>
        <a:xfrm flipV="1">
          <a:off x="6972300" y="9825730"/>
          <a:ext cx="889000" cy="3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34665</xdr:rowOff>
    </xdr:from>
    <xdr:to>
      <xdr:col>41</xdr:col>
      <xdr:colOff>101600</xdr:colOff>
      <xdr:row>58</xdr:row>
      <xdr:rowOff>136265</xdr:rowOff>
    </xdr:to>
    <xdr:sp macro="" textlink="">
      <xdr:nvSpPr>
        <xdr:cNvPr id="351" name="フローチャート: 判断 350"/>
        <xdr:cNvSpPr/>
      </xdr:nvSpPr>
      <xdr:spPr>
        <a:xfrm>
          <a:off x="7810500" y="997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127392</xdr:rowOff>
    </xdr:from>
    <xdr:ext cx="599010" cy="259045"/>
    <xdr:sp macro="" textlink="">
      <xdr:nvSpPr>
        <xdr:cNvPr id="352" name="テキスト ボックス 351"/>
        <xdr:cNvSpPr txBox="1"/>
      </xdr:nvSpPr>
      <xdr:spPr>
        <a:xfrm>
          <a:off x="7561795" y="10071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28494</xdr:rowOff>
    </xdr:from>
    <xdr:to>
      <xdr:col>36</xdr:col>
      <xdr:colOff>165100</xdr:colOff>
      <xdr:row>58</xdr:row>
      <xdr:rowOff>130094</xdr:rowOff>
    </xdr:to>
    <xdr:sp macro="" textlink="">
      <xdr:nvSpPr>
        <xdr:cNvPr id="353" name="フローチャート: 判断 352"/>
        <xdr:cNvSpPr/>
      </xdr:nvSpPr>
      <xdr:spPr>
        <a:xfrm>
          <a:off x="6921500" y="997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121221</xdr:rowOff>
    </xdr:from>
    <xdr:ext cx="599010" cy="259045"/>
    <xdr:sp macro="" textlink="">
      <xdr:nvSpPr>
        <xdr:cNvPr id="354" name="テキスト ボックス 353"/>
        <xdr:cNvSpPr txBox="1"/>
      </xdr:nvSpPr>
      <xdr:spPr>
        <a:xfrm>
          <a:off x="6672795" y="10065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60176</xdr:rowOff>
    </xdr:from>
    <xdr:to>
      <xdr:col>55</xdr:col>
      <xdr:colOff>50800</xdr:colOff>
      <xdr:row>57</xdr:row>
      <xdr:rowOff>161776</xdr:rowOff>
    </xdr:to>
    <xdr:sp macro="" textlink="">
      <xdr:nvSpPr>
        <xdr:cNvPr id="360" name="楕円 359"/>
        <xdr:cNvSpPr/>
      </xdr:nvSpPr>
      <xdr:spPr>
        <a:xfrm>
          <a:off x="10426700" y="983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83053</xdr:rowOff>
    </xdr:from>
    <xdr:ext cx="599010" cy="259045"/>
    <xdr:sp macro="" textlink="">
      <xdr:nvSpPr>
        <xdr:cNvPr id="361" name="農林水産業費該当値テキスト"/>
        <xdr:cNvSpPr txBox="1"/>
      </xdr:nvSpPr>
      <xdr:spPr>
        <a:xfrm>
          <a:off x="10528300" y="9684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147887</xdr:rowOff>
    </xdr:from>
    <xdr:to>
      <xdr:col>50</xdr:col>
      <xdr:colOff>165100</xdr:colOff>
      <xdr:row>58</xdr:row>
      <xdr:rowOff>78037</xdr:rowOff>
    </xdr:to>
    <xdr:sp macro="" textlink="">
      <xdr:nvSpPr>
        <xdr:cNvPr id="362" name="楕円 361"/>
        <xdr:cNvSpPr/>
      </xdr:nvSpPr>
      <xdr:spPr>
        <a:xfrm>
          <a:off x="9588500" y="9920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94564</xdr:rowOff>
    </xdr:from>
    <xdr:ext cx="599010" cy="259045"/>
    <xdr:sp macro="" textlink="">
      <xdr:nvSpPr>
        <xdr:cNvPr id="363" name="テキスト ボックス 362"/>
        <xdr:cNvSpPr txBox="1"/>
      </xdr:nvSpPr>
      <xdr:spPr>
        <a:xfrm>
          <a:off x="9339795" y="9695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103954</xdr:rowOff>
    </xdr:from>
    <xdr:to>
      <xdr:col>46</xdr:col>
      <xdr:colOff>38100</xdr:colOff>
      <xdr:row>58</xdr:row>
      <xdr:rowOff>34104</xdr:rowOff>
    </xdr:to>
    <xdr:sp macro="" textlink="">
      <xdr:nvSpPr>
        <xdr:cNvPr id="364" name="楕円 363"/>
        <xdr:cNvSpPr/>
      </xdr:nvSpPr>
      <xdr:spPr>
        <a:xfrm>
          <a:off x="8699500" y="9876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50631</xdr:rowOff>
    </xdr:from>
    <xdr:ext cx="599010" cy="259045"/>
    <xdr:sp macro="" textlink="">
      <xdr:nvSpPr>
        <xdr:cNvPr id="365" name="テキスト ボックス 364"/>
        <xdr:cNvSpPr txBox="1"/>
      </xdr:nvSpPr>
      <xdr:spPr>
        <a:xfrm>
          <a:off x="8450795" y="9651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2280</xdr:rowOff>
    </xdr:from>
    <xdr:to>
      <xdr:col>41</xdr:col>
      <xdr:colOff>101600</xdr:colOff>
      <xdr:row>57</xdr:row>
      <xdr:rowOff>103880</xdr:rowOff>
    </xdr:to>
    <xdr:sp macro="" textlink="">
      <xdr:nvSpPr>
        <xdr:cNvPr id="366" name="楕円 365"/>
        <xdr:cNvSpPr/>
      </xdr:nvSpPr>
      <xdr:spPr>
        <a:xfrm>
          <a:off x="7810500" y="977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120407</xdr:rowOff>
    </xdr:from>
    <xdr:ext cx="599010" cy="259045"/>
    <xdr:sp macro="" textlink="">
      <xdr:nvSpPr>
        <xdr:cNvPr id="367" name="テキスト ボックス 366"/>
        <xdr:cNvSpPr txBox="1"/>
      </xdr:nvSpPr>
      <xdr:spPr>
        <a:xfrm>
          <a:off x="7561795" y="9550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38058</xdr:rowOff>
    </xdr:from>
    <xdr:to>
      <xdr:col>36</xdr:col>
      <xdr:colOff>165100</xdr:colOff>
      <xdr:row>57</xdr:row>
      <xdr:rowOff>139658</xdr:rowOff>
    </xdr:to>
    <xdr:sp macro="" textlink="">
      <xdr:nvSpPr>
        <xdr:cNvPr id="368" name="楕円 367"/>
        <xdr:cNvSpPr/>
      </xdr:nvSpPr>
      <xdr:spPr>
        <a:xfrm>
          <a:off x="6921500" y="9810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156185</xdr:rowOff>
    </xdr:from>
    <xdr:ext cx="599010" cy="259045"/>
    <xdr:sp macro="" textlink="">
      <xdr:nvSpPr>
        <xdr:cNvPr id="369" name="テキスト ボックス 368"/>
        <xdr:cNvSpPr txBox="1"/>
      </xdr:nvSpPr>
      <xdr:spPr>
        <a:xfrm>
          <a:off x="6672795" y="9585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0" name="直線コネクタ 37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1" name="テキスト ボックス 38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2" name="直線コネクタ 38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3" name="テキスト ボックス 38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4" name="直線コネクタ 38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5" name="テキスト ボックス 38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6" name="直線コネクタ 38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7" name="テキスト ボックス 38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8" name="直線コネクタ 38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9" name="テキスト ボックス 38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1" name="テキスト ボックス 39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127698</xdr:rowOff>
    </xdr:from>
    <xdr:to>
      <xdr:col>54</xdr:col>
      <xdr:colOff>189865</xdr:colOff>
      <xdr:row>79</xdr:row>
      <xdr:rowOff>42951</xdr:rowOff>
    </xdr:to>
    <xdr:cxnSp macro="">
      <xdr:nvCxnSpPr>
        <xdr:cNvPr id="393" name="直線コネクタ 392"/>
        <xdr:cNvCxnSpPr/>
      </xdr:nvCxnSpPr>
      <xdr:spPr>
        <a:xfrm flipV="1">
          <a:off x="10475595" y="11957748"/>
          <a:ext cx="1270" cy="1629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46778</xdr:rowOff>
    </xdr:from>
    <xdr:ext cx="378565" cy="259045"/>
    <xdr:sp macro="" textlink="">
      <xdr:nvSpPr>
        <xdr:cNvPr id="394" name="商工費最小値テキスト"/>
        <xdr:cNvSpPr txBox="1"/>
      </xdr:nvSpPr>
      <xdr:spPr>
        <a:xfrm>
          <a:off x="10528300" y="13591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42951</xdr:rowOff>
    </xdr:from>
    <xdr:to>
      <xdr:col>55</xdr:col>
      <xdr:colOff>88900</xdr:colOff>
      <xdr:row>79</xdr:row>
      <xdr:rowOff>42951</xdr:rowOff>
    </xdr:to>
    <xdr:cxnSp macro="">
      <xdr:nvCxnSpPr>
        <xdr:cNvPr id="395" name="直線コネクタ 394"/>
        <xdr:cNvCxnSpPr/>
      </xdr:nvCxnSpPr>
      <xdr:spPr>
        <a:xfrm>
          <a:off x="10388600" y="13587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74375</xdr:rowOff>
    </xdr:from>
    <xdr:ext cx="599010" cy="259045"/>
    <xdr:sp macro="" textlink="">
      <xdr:nvSpPr>
        <xdr:cNvPr id="396" name="商工費最大値テキスト"/>
        <xdr:cNvSpPr txBox="1"/>
      </xdr:nvSpPr>
      <xdr:spPr>
        <a:xfrm>
          <a:off x="10528300" y="1173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856,300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127698</xdr:rowOff>
    </xdr:from>
    <xdr:to>
      <xdr:col>55</xdr:col>
      <xdr:colOff>88900</xdr:colOff>
      <xdr:row>69</xdr:row>
      <xdr:rowOff>127698</xdr:rowOff>
    </xdr:to>
    <xdr:cxnSp macro="">
      <xdr:nvCxnSpPr>
        <xdr:cNvPr id="397" name="直線コネクタ 396"/>
        <xdr:cNvCxnSpPr/>
      </xdr:nvCxnSpPr>
      <xdr:spPr>
        <a:xfrm>
          <a:off x="10388600" y="11957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157877</xdr:rowOff>
    </xdr:from>
    <xdr:to>
      <xdr:col>55</xdr:col>
      <xdr:colOff>0</xdr:colOff>
      <xdr:row>78</xdr:row>
      <xdr:rowOff>18622</xdr:rowOff>
    </xdr:to>
    <xdr:cxnSp macro="">
      <xdr:nvCxnSpPr>
        <xdr:cNvPr id="398" name="直線コネクタ 397"/>
        <xdr:cNvCxnSpPr/>
      </xdr:nvCxnSpPr>
      <xdr:spPr>
        <a:xfrm flipV="1">
          <a:off x="9639300" y="13359527"/>
          <a:ext cx="838200" cy="32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54264</xdr:rowOff>
    </xdr:from>
    <xdr:ext cx="534377" cy="259045"/>
    <xdr:sp macro="" textlink="">
      <xdr:nvSpPr>
        <xdr:cNvPr id="399" name="商工費平均値テキスト"/>
        <xdr:cNvSpPr txBox="1"/>
      </xdr:nvSpPr>
      <xdr:spPr>
        <a:xfrm>
          <a:off x="10528300" y="134273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75837</xdr:rowOff>
    </xdr:from>
    <xdr:to>
      <xdr:col>55</xdr:col>
      <xdr:colOff>50800</xdr:colOff>
      <xdr:row>79</xdr:row>
      <xdr:rowOff>5987</xdr:rowOff>
    </xdr:to>
    <xdr:sp macro="" textlink="">
      <xdr:nvSpPr>
        <xdr:cNvPr id="400" name="フローチャート: 判断 399"/>
        <xdr:cNvSpPr/>
      </xdr:nvSpPr>
      <xdr:spPr>
        <a:xfrm>
          <a:off x="10426700" y="1344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18622</xdr:rowOff>
    </xdr:from>
    <xdr:to>
      <xdr:col>50</xdr:col>
      <xdr:colOff>114300</xdr:colOff>
      <xdr:row>78</xdr:row>
      <xdr:rowOff>24394</xdr:rowOff>
    </xdr:to>
    <xdr:cxnSp macro="">
      <xdr:nvCxnSpPr>
        <xdr:cNvPr id="401" name="直線コネクタ 400"/>
        <xdr:cNvCxnSpPr/>
      </xdr:nvCxnSpPr>
      <xdr:spPr>
        <a:xfrm flipV="1">
          <a:off x="8750300" y="13391722"/>
          <a:ext cx="889000" cy="5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78220</xdr:rowOff>
    </xdr:from>
    <xdr:to>
      <xdr:col>50</xdr:col>
      <xdr:colOff>165100</xdr:colOff>
      <xdr:row>79</xdr:row>
      <xdr:rowOff>8370</xdr:rowOff>
    </xdr:to>
    <xdr:sp macro="" textlink="">
      <xdr:nvSpPr>
        <xdr:cNvPr id="402" name="フローチャート: 判断 401"/>
        <xdr:cNvSpPr/>
      </xdr:nvSpPr>
      <xdr:spPr>
        <a:xfrm>
          <a:off x="9588500" y="134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170947</xdr:rowOff>
    </xdr:from>
    <xdr:ext cx="534377" cy="259045"/>
    <xdr:sp macro="" textlink="">
      <xdr:nvSpPr>
        <xdr:cNvPr id="403" name="テキスト ボックス 402"/>
        <xdr:cNvSpPr txBox="1"/>
      </xdr:nvSpPr>
      <xdr:spPr>
        <a:xfrm>
          <a:off x="9372111" y="13544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24394</xdr:rowOff>
    </xdr:from>
    <xdr:to>
      <xdr:col>45</xdr:col>
      <xdr:colOff>177800</xdr:colOff>
      <xdr:row>78</xdr:row>
      <xdr:rowOff>96996</xdr:rowOff>
    </xdr:to>
    <xdr:cxnSp macro="">
      <xdr:nvCxnSpPr>
        <xdr:cNvPr id="404" name="直線コネクタ 403"/>
        <xdr:cNvCxnSpPr/>
      </xdr:nvCxnSpPr>
      <xdr:spPr>
        <a:xfrm flipV="1">
          <a:off x="7861300" y="13397494"/>
          <a:ext cx="889000" cy="72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85669</xdr:rowOff>
    </xdr:from>
    <xdr:to>
      <xdr:col>46</xdr:col>
      <xdr:colOff>38100</xdr:colOff>
      <xdr:row>79</xdr:row>
      <xdr:rowOff>15819</xdr:rowOff>
    </xdr:to>
    <xdr:sp macro="" textlink="">
      <xdr:nvSpPr>
        <xdr:cNvPr id="405" name="フローチャート: 判断 404"/>
        <xdr:cNvSpPr/>
      </xdr:nvSpPr>
      <xdr:spPr>
        <a:xfrm>
          <a:off x="8699500" y="13458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6946</xdr:rowOff>
    </xdr:from>
    <xdr:ext cx="534377" cy="259045"/>
    <xdr:sp macro="" textlink="">
      <xdr:nvSpPr>
        <xdr:cNvPr id="406" name="テキスト ボックス 405"/>
        <xdr:cNvSpPr txBox="1"/>
      </xdr:nvSpPr>
      <xdr:spPr>
        <a:xfrm>
          <a:off x="8483111" y="1355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153157</xdr:rowOff>
    </xdr:from>
    <xdr:to>
      <xdr:col>41</xdr:col>
      <xdr:colOff>50800</xdr:colOff>
      <xdr:row>78</xdr:row>
      <xdr:rowOff>96996</xdr:rowOff>
    </xdr:to>
    <xdr:cxnSp macro="">
      <xdr:nvCxnSpPr>
        <xdr:cNvPr id="407" name="直線コネクタ 406"/>
        <xdr:cNvCxnSpPr/>
      </xdr:nvCxnSpPr>
      <xdr:spPr>
        <a:xfrm>
          <a:off x="6972300" y="13354807"/>
          <a:ext cx="889000" cy="115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66360</xdr:rowOff>
    </xdr:from>
    <xdr:to>
      <xdr:col>41</xdr:col>
      <xdr:colOff>101600</xdr:colOff>
      <xdr:row>78</xdr:row>
      <xdr:rowOff>167960</xdr:rowOff>
    </xdr:to>
    <xdr:sp macro="" textlink="">
      <xdr:nvSpPr>
        <xdr:cNvPr id="408" name="フローチャート: 判断 407"/>
        <xdr:cNvSpPr/>
      </xdr:nvSpPr>
      <xdr:spPr>
        <a:xfrm>
          <a:off x="7810500" y="13439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159087</xdr:rowOff>
    </xdr:from>
    <xdr:ext cx="534377" cy="259045"/>
    <xdr:sp macro="" textlink="">
      <xdr:nvSpPr>
        <xdr:cNvPr id="409" name="テキスト ボックス 408"/>
        <xdr:cNvSpPr txBox="1"/>
      </xdr:nvSpPr>
      <xdr:spPr>
        <a:xfrm>
          <a:off x="7594111" y="13532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86866</xdr:rowOff>
    </xdr:from>
    <xdr:to>
      <xdr:col>36</xdr:col>
      <xdr:colOff>165100</xdr:colOff>
      <xdr:row>79</xdr:row>
      <xdr:rowOff>17016</xdr:rowOff>
    </xdr:to>
    <xdr:sp macro="" textlink="">
      <xdr:nvSpPr>
        <xdr:cNvPr id="410" name="フローチャート: 判断 409"/>
        <xdr:cNvSpPr/>
      </xdr:nvSpPr>
      <xdr:spPr>
        <a:xfrm>
          <a:off x="6921500" y="13459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8143</xdr:rowOff>
    </xdr:from>
    <xdr:ext cx="534377" cy="259045"/>
    <xdr:sp macro="" textlink="">
      <xdr:nvSpPr>
        <xdr:cNvPr id="411" name="テキスト ボックス 410"/>
        <xdr:cNvSpPr txBox="1"/>
      </xdr:nvSpPr>
      <xdr:spPr>
        <a:xfrm>
          <a:off x="6705111" y="13552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107077</xdr:rowOff>
    </xdr:from>
    <xdr:to>
      <xdr:col>55</xdr:col>
      <xdr:colOff>50800</xdr:colOff>
      <xdr:row>78</xdr:row>
      <xdr:rowOff>37227</xdr:rowOff>
    </xdr:to>
    <xdr:sp macro="" textlink="">
      <xdr:nvSpPr>
        <xdr:cNvPr id="417" name="楕円 416"/>
        <xdr:cNvSpPr/>
      </xdr:nvSpPr>
      <xdr:spPr>
        <a:xfrm>
          <a:off x="10426700" y="13308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129954</xdr:rowOff>
    </xdr:from>
    <xdr:ext cx="599010" cy="259045"/>
    <xdr:sp macro="" textlink="">
      <xdr:nvSpPr>
        <xdr:cNvPr id="418" name="商工費該当値テキスト"/>
        <xdr:cNvSpPr txBox="1"/>
      </xdr:nvSpPr>
      <xdr:spPr>
        <a:xfrm>
          <a:off x="10528300" y="13160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139272</xdr:rowOff>
    </xdr:from>
    <xdr:to>
      <xdr:col>50</xdr:col>
      <xdr:colOff>165100</xdr:colOff>
      <xdr:row>78</xdr:row>
      <xdr:rowOff>69422</xdr:rowOff>
    </xdr:to>
    <xdr:sp macro="" textlink="">
      <xdr:nvSpPr>
        <xdr:cNvPr id="419" name="楕円 418"/>
        <xdr:cNvSpPr/>
      </xdr:nvSpPr>
      <xdr:spPr>
        <a:xfrm>
          <a:off x="9588500" y="13340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85949</xdr:rowOff>
    </xdr:from>
    <xdr:ext cx="599010" cy="259045"/>
    <xdr:sp macro="" textlink="">
      <xdr:nvSpPr>
        <xdr:cNvPr id="420" name="テキスト ボックス 419"/>
        <xdr:cNvSpPr txBox="1"/>
      </xdr:nvSpPr>
      <xdr:spPr>
        <a:xfrm>
          <a:off x="9339795" y="13116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145044</xdr:rowOff>
    </xdr:from>
    <xdr:to>
      <xdr:col>46</xdr:col>
      <xdr:colOff>38100</xdr:colOff>
      <xdr:row>78</xdr:row>
      <xdr:rowOff>75194</xdr:rowOff>
    </xdr:to>
    <xdr:sp macro="" textlink="">
      <xdr:nvSpPr>
        <xdr:cNvPr id="421" name="楕円 420"/>
        <xdr:cNvSpPr/>
      </xdr:nvSpPr>
      <xdr:spPr>
        <a:xfrm>
          <a:off x="8699500" y="13346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91721</xdr:rowOff>
    </xdr:from>
    <xdr:ext cx="599010" cy="259045"/>
    <xdr:sp macro="" textlink="">
      <xdr:nvSpPr>
        <xdr:cNvPr id="422" name="テキスト ボックス 421"/>
        <xdr:cNvSpPr txBox="1"/>
      </xdr:nvSpPr>
      <xdr:spPr>
        <a:xfrm>
          <a:off x="8450795" y="13121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46196</xdr:rowOff>
    </xdr:from>
    <xdr:to>
      <xdr:col>41</xdr:col>
      <xdr:colOff>101600</xdr:colOff>
      <xdr:row>78</xdr:row>
      <xdr:rowOff>147796</xdr:rowOff>
    </xdr:to>
    <xdr:sp macro="" textlink="">
      <xdr:nvSpPr>
        <xdr:cNvPr id="423" name="楕円 422"/>
        <xdr:cNvSpPr/>
      </xdr:nvSpPr>
      <xdr:spPr>
        <a:xfrm>
          <a:off x="7810500" y="1341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164323</xdr:rowOff>
    </xdr:from>
    <xdr:ext cx="534377" cy="259045"/>
    <xdr:sp macro="" textlink="">
      <xdr:nvSpPr>
        <xdr:cNvPr id="424" name="テキスト ボックス 423"/>
        <xdr:cNvSpPr txBox="1"/>
      </xdr:nvSpPr>
      <xdr:spPr>
        <a:xfrm>
          <a:off x="7594111" y="13194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102357</xdr:rowOff>
    </xdr:from>
    <xdr:to>
      <xdr:col>36</xdr:col>
      <xdr:colOff>165100</xdr:colOff>
      <xdr:row>78</xdr:row>
      <xdr:rowOff>32507</xdr:rowOff>
    </xdr:to>
    <xdr:sp macro="" textlink="">
      <xdr:nvSpPr>
        <xdr:cNvPr id="425" name="楕円 424"/>
        <xdr:cNvSpPr/>
      </xdr:nvSpPr>
      <xdr:spPr>
        <a:xfrm>
          <a:off x="6921500" y="13304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49034</xdr:rowOff>
    </xdr:from>
    <xdr:ext cx="599010" cy="259045"/>
    <xdr:sp macro="" textlink="">
      <xdr:nvSpPr>
        <xdr:cNvPr id="426" name="テキスト ボックス 425"/>
        <xdr:cNvSpPr txBox="1"/>
      </xdr:nvSpPr>
      <xdr:spPr>
        <a:xfrm>
          <a:off x="6672795" y="13079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2" name="テキスト ボックス 441"/>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4" name="テキスト ボックス 443"/>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6" name="テキスト ボックス 445"/>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84730</xdr:rowOff>
    </xdr:from>
    <xdr:to>
      <xdr:col>54</xdr:col>
      <xdr:colOff>189865</xdr:colOff>
      <xdr:row>98</xdr:row>
      <xdr:rowOff>111927</xdr:rowOff>
    </xdr:to>
    <xdr:cxnSp macro="">
      <xdr:nvCxnSpPr>
        <xdr:cNvPr id="448" name="直線コネクタ 447"/>
        <xdr:cNvCxnSpPr/>
      </xdr:nvCxnSpPr>
      <xdr:spPr>
        <a:xfrm flipV="1">
          <a:off x="10475595" y="15515230"/>
          <a:ext cx="1270" cy="1398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115754</xdr:rowOff>
    </xdr:from>
    <xdr:ext cx="534377" cy="259045"/>
    <xdr:sp macro="" textlink="">
      <xdr:nvSpPr>
        <xdr:cNvPr id="449" name="土木費最小値テキスト"/>
        <xdr:cNvSpPr txBox="1"/>
      </xdr:nvSpPr>
      <xdr:spPr>
        <a:xfrm>
          <a:off x="10528300" y="16917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111927</xdr:rowOff>
    </xdr:from>
    <xdr:to>
      <xdr:col>55</xdr:col>
      <xdr:colOff>88900</xdr:colOff>
      <xdr:row>98</xdr:row>
      <xdr:rowOff>111927</xdr:rowOff>
    </xdr:to>
    <xdr:cxnSp macro="">
      <xdr:nvCxnSpPr>
        <xdr:cNvPr id="450" name="直線コネクタ 449"/>
        <xdr:cNvCxnSpPr/>
      </xdr:nvCxnSpPr>
      <xdr:spPr>
        <a:xfrm>
          <a:off x="10388600" y="16914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31407</xdr:rowOff>
    </xdr:from>
    <xdr:ext cx="690189" cy="259045"/>
    <xdr:sp macro="" textlink="">
      <xdr:nvSpPr>
        <xdr:cNvPr id="451" name="土木費最大値テキスト"/>
        <xdr:cNvSpPr txBox="1"/>
      </xdr:nvSpPr>
      <xdr:spPr>
        <a:xfrm>
          <a:off x="10528300" y="152904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1,560,117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84730</xdr:rowOff>
    </xdr:from>
    <xdr:to>
      <xdr:col>55</xdr:col>
      <xdr:colOff>88900</xdr:colOff>
      <xdr:row>90</xdr:row>
      <xdr:rowOff>84730</xdr:rowOff>
    </xdr:to>
    <xdr:cxnSp macro="">
      <xdr:nvCxnSpPr>
        <xdr:cNvPr id="452" name="直線コネクタ 451"/>
        <xdr:cNvCxnSpPr/>
      </xdr:nvCxnSpPr>
      <xdr:spPr>
        <a:xfrm>
          <a:off x="10388600" y="1551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142494</xdr:rowOff>
    </xdr:from>
    <xdr:to>
      <xdr:col>55</xdr:col>
      <xdr:colOff>0</xdr:colOff>
      <xdr:row>98</xdr:row>
      <xdr:rowOff>12582</xdr:rowOff>
    </xdr:to>
    <xdr:cxnSp macro="">
      <xdr:nvCxnSpPr>
        <xdr:cNvPr id="453" name="直線コネクタ 452"/>
        <xdr:cNvCxnSpPr/>
      </xdr:nvCxnSpPr>
      <xdr:spPr>
        <a:xfrm>
          <a:off x="9639300" y="16773144"/>
          <a:ext cx="838200" cy="41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144693</xdr:rowOff>
    </xdr:from>
    <xdr:ext cx="599010" cy="259045"/>
    <xdr:sp macro="" textlink="">
      <xdr:nvSpPr>
        <xdr:cNvPr id="454" name="土木費平均値テキスト"/>
        <xdr:cNvSpPr txBox="1"/>
      </xdr:nvSpPr>
      <xdr:spPr>
        <a:xfrm>
          <a:off x="10528300" y="166038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121816</xdr:rowOff>
    </xdr:from>
    <xdr:to>
      <xdr:col>55</xdr:col>
      <xdr:colOff>50800</xdr:colOff>
      <xdr:row>98</xdr:row>
      <xdr:rowOff>51966</xdr:rowOff>
    </xdr:to>
    <xdr:sp macro="" textlink="">
      <xdr:nvSpPr>
        <xdr:cNvPr id="455" name="フローチャート: 判断 454"/>
        <xdr:cNvSpPr/>
      </xdr:nvSpPr>
      <xdr:spPr>
        <a:xfrm>
          <a:off x="10426700" y="1675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79482</xdr:rowOff>
    </xdr:from>
    <xdr:to>
      <xdr:col>50</xdr:col>
      <xdr:colOff>114300</xdr:colOff>
      <xdr:row>97</xdr:row>
      <xdr:rowOff>142494</xdr:rowOff>
    </xdr:to>
    <xdr:cxnSp macro="">
      <xdr:nvCxnSpPr>
        <xdr:cNvPr id="456" name="直線コネクタ 455"/>
        <xdr:cNvCxnSpPr/>
      </xdr:nvCxnSpPr>
      <xdr:spPr>
        <a:xfrm>
          <a:off x="8750300" y="16710132"/>
          <a:ext cx="889000" cy="63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124022</xdr:rowOff>
    </xdr:from>
    <xdr:to>
      <xdr:col>50</xdr:col>
      <xdr:colOff>165100</xdr:colOff>
      <xdr:row>98</xdr:row>
      <xdr:rowOff>54172</xdr:rowOff>
    </xdr:to>
    <xdr:sp macro="" textlink="">
      <xdr:nvSpPr>
        <xdr:cNvPr id="457" name="フローチャート: 判断 456"/>
        <xdr:cNvSpPr/>
      </xdr:nvSpPr>
      <xdr:spPr>
        <a:xfrm>
          <a:off x="9588500" y="1675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45299</xdr:rowOff>
    </xdr:from>
    <xdr:ext cx="599010" cy="259045"/>
    <xdr:sp macro="" textlink="">
      <xdr:nvSpPr>
        <xdr:cNvPr id="458" name="テキスト ボックス 457"/>
        <xdr:cNvSpPr txBox="1"/>
      </xdr:nvSpPr>
      <xdr:spPr>
        <a:xfrm>
          <a:off x="9339795" y="16847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79482</xdr:rowOff>
    </xdr:from>
    <xdr:to>
      <xdr:col>45</xdr:col>
      <xdr:colOff>177800</xdr:colOff>
      <xdr:row>97</xdr:row>
      <xdr:rowOff>155071</xdr:rowOff>
    </xdr:to>
    <xdr:cxnSp macro="">
      <xdr:nvCxnSpPr>
        <xdr:cNvPr id="459" name="直線コネクタ 458"/>
        <xdr:cNvCxnSpPr/>
      </xdr:nvCxnSpPr>
      <xdr:spPr>
        <a:xfrm flipV="1">
          <a:off x="7861300" y="16710132"/>
          <a:ext cx="889000" cy="75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132283</xdr:rowOff>
    </xdr:from>
    <xdr:to>
      <xdr:col>46</xdr:col>
      <xdr:colOff>38100</xdr:colOff>
      <xdr:row>98</xdr:row>
      <xdr:rowOff>62433</xdr:rowOff>
    </xdr:to>
    <xdr:sp macro="" textlink="">
      <xdr:nvSpPr>
        <xdr:cNvPr id="460" name="フローチャート: 判断 459"/>
        <xdr:cNvSpPr/>
      </xdr:nvSpPr>
      <xdr:spPr>
        <a:xfrm>
          <a:off x="8699500" y="16762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53560</xdr:rowOff>
    </xdr:from>
    <xdr:ext cx="599010" cy="259045"/>
    <xdr:sp macro="" textlink="">
      <xdr:nvSpPr>
        <xdr:cNvPr id="461" name="テキスト ボックス 460"/>
        <xdr:cNvSpPr txBox="1"/>
      </xdr:nvSpPr>
      <xdr:spPr>
        <a:xfrm>
          <a:off x="8450795" y="16855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155071</xdr:rowOff>
    </xdr:from>
    <xdr:to>
      <xdr:col>41</xdr:col>
      <xdr:colOff>50800</xdr:colOff>
      <xdr:row>98</xdr:row>
      <xdr:rowOff>23923</xdr:rowOff>
    </xdr:to>
    <xdr:cxnSp macro="">
      <xdr:nvCxnSpPr>
        <xdr:cNvPr id="462" name="直線コネクタ 461"/>
        <xdr:cNvCxnSpPr/>
      </xdr:nvCxnSpPr>
      <xdr:spPr>
        <a:xfrm flipV="1">
          <a:off x="6972300" y="16785721"/>
          <a:ext cx="889000" cy="4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107798</xdr:rowOff>
    </xdr:from>
    <xdr:to>
      <xdr:col>41</xdr:col>
      <xdr:colOff>101600</xdr:colOff>
      <xdr:row>98</xdr:row>
      <xdr:rowOff>37948</xdr:rowOff>
    </xdr:to>
    <xdr:sp macro="" textlink="">
      <xdr:nvSpPr>
        <xdr:cNvPr id="463" name="フローチャート: 判断 462"/>
        <xdr:cNvSpPr/>
      </xdr:nvSpPr>
      <xdr:spPr>
        <a:xfrm>
          <a:off x="7810500" y="16738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29075</xdr:rowOff>
    </xdr:from>
    <xdr:ext cx="599010" cy="259045"/>
    <xdr:sp macro="" textlink="">
      <xdr:nvSpPr>
        <xdr:cNvPr id="464" name="テキスト ボックス 463"/>
        <xdr:cNvSpPr txBox="1"/>
      </xdr:nvSpPr>
      <xdr:spPr>
        <a:xfrm>
          <a:off x="7561795" y="16831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133629</xdr:rowOff>
    </xdr:from>
    <xdr:to>
      <xdr:col>36</xdr:col>
      <xdr:colOff>165100</xdr:colOff>
      <xdr:row>98</xdr:row>
      <xdr:rowOff>63779</xdr:rowOff>
    </xdr:to>
    <xdr:sp macro="" textlink="">
      <xdr:nvSpPr>
        <xdr:cNvPr id="465" name="フローチャート: 判断 464"/>
        <xdr:cNvSpPr/>
      </xdr:nvSpPr>
      <xdr:spPr>
        <a:xfrm>
          <a:off x="6921500" y="16764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80306</xdr:rowOff>
    </xdr:from>
    <xdr:ext cx="599010" cy="259045"/>
    <xdr:sp macro="" textlink="">
      <xdr:nvSpPr>
        <xdr:cNvPr id="466" name="テキスト ボックス 465"/>
        <xdr:cNvSpPr txBox="1"/>
      </xdr:nvSpPr>
      <xdr:spPr>
        <a:xfrm>
          <a:off x="6672795" y="16539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133232</xdr:rowOff>
    </xdr:from>
    <xdr:to>
      <xdr:col>55</xdr:col>
      <xdr:colOff>50800</xdr:colOff>
      <xdr:row>98</xdr:row>
      <xdr:rowOff>63382</xdr:rowOff>
    </xdr:to>
    <xdr:sp macro="" textlink="">
      <xdr:nvSpPr>
        <xdr:cNvPr id="472" name="楕円 471"/>
        <xdr:cNvSpPr/>
      </xdr:nvSpPr>
      <xdr:spPr>
        <a:xfrm>
          <a:off x="10426700" y="16763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100244</xdr:rowOff>
    </xdr:from>
    <xdr:ext cx="599010" cy="259045"/>
    <xdr:sp macro="" textlink="">
      <xdr:nvSpPr>
        <xdr:cNvPr id="473" name="土木費該当値テキスト"/>
        <xdr:cNvSpPr txBox="1"/>
      </xdr:nvSpPr>
      <xdr:spPr>
        <a:xfrm>
          <a:off x="10528300" y="16730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91694</xdr:rowOff>
    </xdr:from>
    <xdr:to>
      <xdr:col>50</xdr:col>
      <xdr:colOff>165100</xdr:colOff>
      <xdr:row>98</xdr:row>
      <xdr:rowOff>21844</xdr:rowOff>
    </xdr:to>
    <xdr:sp macro="" textlink="">
      <xdr:nvSpPr>
        <xdr:cNvPr id="474" name="楕円 473"/>
        <xdr:cNvSpPr/>
      </xdr:nvSpPr>
      <xdr:spPr>
        <a:xfrm>
          <a:off x="9588500" y="16722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38371</xdr:rowOff>
    </xdr:from>
    <xdr:ext cx="599010" cy="259045"/>
    <xdr:sp macro="" textlink="">
      <xdr:nvSpPr>
        <xdr:cNvPr id="475" name="テキスト ボックス 474"/>
        <xdr:cNvSpPr txBox="1"/>
      </xdr:nvSpPr>
      <xdr:spPr>
        <a:xfrm>
          <a:off x="9339795" y="16497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28682</xdr:rowOff>
    </xdr:from>
    <xdr:to>
      <xdr:col>46</xdr:col>
      <xdr:colOff>38100</xdr:colOff>
      <xdr:row>97</xdr:row>
      <xdr:rowOff>130282</xdr:rowOff>
    </xdr:to>
    <xdr:sp macro="" textlink="">
      <xdr:nvSpPr>
        <xdr:cNvPr id="476" name="楕円 475"/>
        <xdr:cNvSpPr/>
      </xdr:nvSpPr>
      <xdr:spPr>
        <a:xfrm>
          <a:off x="8699500" y="1665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146809</xdr:rowOff>
    </xdr:from>
    <xdr:ext cx="599010" cy="259045"/>
    <xdr:sp macro="" textlink="">
      <xdr:nvSpPr>
        <xdr:cNvPr id="477" name="テキスト ボックス 476"/>
        <xdr:cNvSpPr txBox="1"/>
      </xdr:nvSpPr>
      <xdr:spPr>
        <a:xfrm>
          <a:off x="8450795" y="16434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104271</xdr:rowOff>
    </xdr:from>
    <xdr:to>
      <xdr:col>41</xdr:col>
      <xdr:colOff>101600</xdr:colOff>
      <xdr:row>98</xdr:row>
      <xdr:rowOff>34421</xdr:rowOff>
    </xdr:to>
    <xdr:sp macro="" textlink="">
      <xdr:nvSpPr>
        <xdr:cNvPr id="478" name="楕円 477"/>
        <xdr:cNvSpPr/>
      </xdr:nvSpPr>
      <xdr:spPr>
        <a:xfrm>
          <a:off x="7810500" y="16734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50948</xdr:rowOff>
    </xdr:from>
    <xdr:ext cx="599010" cy="259045"/>
    <xdr:sp macro="" textlink="">
      <xdr:nvSpPr>
        <xdr:cNvPr id="479" name="テキスト ボックス 478"/>
        <xdr:cNvSpPr txBox="1"/>
      </xdr:nvSpPr>
      <xdr:spPr>
        <a:xfrm>
          <a:off x="7561795" y="16510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144573</xdr:rowOff>
    </xdr:from>
    <xdr:to>
      <xdr:col>36</xdr:col>
      <xdr:colOff>165100</xdr:colOff>
      <xdr:row>98</xdr:row>
      <xdr:rowOff>74723</xdr:rowOff>
    </xdr:to>
    <xdr:sp macro="" textlink="">
      <xdr:nvSpPr>
        <xdr:cNvPr id="480" name="楕円 479"/>
        <xdr:cNvSpPr/>
      </xdr:nvSpPr>
      <xdr:spPr>
        <a:xfrm>
          <a:off x="6921500" y="16775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65850</xdr:rowOff>
    </xdr:from>
    <xdr:ext cx="599010" cy="259045"/>
    <xdr:sp macro="" textlink="">
      <xdr:nvSpPr>
        <xdr:cNvPr id="481" name="テキスト ボックス 480"/>
        <xdr:cNvSpPr txBox="1"/>
      </xdr:nvSpPr>
      <xdr:spPr>
        <a:xfrm>
          <a:off x="6672795" y="16867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2" name="直線コネクタ 49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3" name="テキスト ボックス 49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4" name="直線コネクタ 49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5" name="テキスト ボックス 49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6" name="直線コネクタ 49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7" name="テキスト ボックス 496"/>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8" name="直線コネクタ 49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9" name="テキスト ボックス 498"/>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0" name="直線コネクタ 49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1" name="テキスト ボックス 500"/>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114645</xdr:rowOff>
    </xdr:from>
    <xdr:to>
      <xdr:col>85</xdr:col>
      <xdr:colOff>126364</xdr:colOff>
      <xdr:row>39</xdr:row>
      <xdr:rowOff>4506</xdr:rowOff>
    </xdr:to>
    <xdr:cxnSp macro="">
      <xdr:nvCxnSpPr>
        <xdr:cNvPr id="505" name="直線コネクタ 504"/>
        <xdr:cNvCxnSpPr/>
      </xdr:nvCxnSpPr>
      <xdr:spPr>
        <a:xfrm flipV="1">
          <a:off x="16317595" y="5258145"/>
          <a:ext cx="1269" cy="1432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8333</xdr:rowOff>
    </xdr:from>
    <xdr:ext cx="469744" cy="259045"/>
    <xdr:sp macro="" textlink="">
      <xdr:nvSpPr>
        <xdr:cNvPr id="506" name="消防費最小値テキスト"/>
        <xdr:cNvSpPr txBox="1"/>
      </xdr:nvSpPr>
      <xdr:spPr>
        <a:xfrm>
          <a:off x="16370300" y="6694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4506</xdr:rowOff>
    </xdr:from>
    <xdr:to>
      <xdr:col>86</xdr:col>
      <xdr:colOff>25400</xdr:colOff>
      <xdr:row>39</xdr:row>
      <xdr:rowOff>4506</xdr:rowOff>
    </xdr:to>
    <xdr:cxnSp macro="">
      <xdr:nvCxnSpPr>
        <xdr:cNvPr id="507" name="直線コネクタ 506"/>
        <xdr:cNvCxnSpPr/>
      </xdr:nvCxnSpPr>
      <xdr:spPr>
        <a:xfrm>
          <a:off x="16230600" y="6691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61322</xdr:rowOff>
    </xdr:from>
    <xdr:ext cx="599010" cy="259045"/>
    <xdr:sp macro="" textlink="">
      <xdr:nvSpPr>
        <xdr:cNvPr id="508" name="消防費最大値テキスト"/>
        <xdr:cNvSpPr txBox="1"/>
      </xdr:nvSpPr>
      <xdr:spPr>
        <a:xfrm>
          <a:off x="16370300" y="5033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193,288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114645</xdr:rowOff>
    </xdr:from>
    <xdr:to>
      <xdr:col>86</xdr:col>
      <xdr:colOff>25400</xdr:colOff>
      <xdr:row>30</xdr:row>
      <xdr:rowOff>114645</xdr:rowOff>
    </xdr:to>
    <xdr:cxnSp macro="">
      <xdr:nvCxnSpPr>
        <xdr:cNvPr id="509" name="直線コネクタ 508"/>
        <xdr:cNvCxnSpPr/>
      </xdr:nvCxnSpPr>
      <xdr:spPr>
        <a:xfrm>
          <a:off x="16230600" y="5258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120421</xdr:rowOff>
    </xdr:from>
    <xdr:to>
      <xdr:col>85</xdr:col>
      <xdr:colOff>127000</xdr:colOff>
      <xdr:row>36</xdr:row>
      <xdr:rowOff>170683</xdr:rowOff>
    </xdr:to>
    <xdr:cxnSp macro="">
      <xdr:nvCxnSpPr>
        <xdr:cNvPr id="510" name="直線コネクタ 509"/>
        <xdr:cNvCxnSpPr/>
      </xdr:nvCxnSpPr>
      <xdr:spPr>
        <a:xfrm>
          <a:off x="15481300" y="6292621"/>
          <a:ext cx="838200" cy="50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109793</xdr:rowOff>
    </xdr:from>
    <xdr:ext cx="534377" cy="259045"/>
    <xdr:sp macro="" textlink="">
      <xdr:nvSpPr>
        <xdr:cNvPr id="511" name="消防費平均値テキスト"/>
        <xdr:cNvSpPr txBox="1"/>
      </xdr:nvSpPr>
      <xdr:spPr>
        <a:xfrm>
          <a:off x="16370300" y="6281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131366</xdr:rowOff>
    </xdr:from>
    <xdr:to>
      <xdr:col>85</xdr:col>
      <xdr:colOff>177800</xdr:colOff>
      <xdr:row>37</xdr:row>
      <xdr:rowOff>61516</xdr:rowOff>
    </xdr:to>
    <xdr:sp macro="" textlink="">
      <xdr:nvSpPr>
        <xdr:cNvPr id="512" name="フローチャート: 判断 511"/>
        <xdr:cNvSpPr/>
      </xdr:nvSpPr>
      <xdr:spPr>
        <a:xfrm>
          <a:off x="16268700" y="630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120421</xdr:rowOff>
    </xdr:from>
    <xdr:to>
      <xdr:col>81</xdr:col>
      <xdr:colOff>50800</xdr:colOff>
      <xdr:row>37</xdr:row>
      <xdr:rowOff>32471</xdr:rowOff>
    </xdr:to>
    <xdr:cxnSp macro="">
      <xdr:nvCxnSpPr>
        <xdr:cNvPr id="513" name="直線コネクタ 512"/>
        <xdr:cNvCxnSpPr/>
      </xdr:nvCxnSpPr>
      <xdr:spPr>
        <a:xfrm flipV="1">
          <a:off x="14592300" y="6292621"/>
          <a:ext cx="889000" cy="8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120210</xdr:rowOff>
    </xdr:from>
    <xdr:to>
      <xdr:col>81</xdr:col>
      <xdr:colOff>101600</xdr:colOff>
      <xdr:row>37</xdr:row>
      <xdr:rowOff>50360</xdr:rowOff>
    </xdr:to>
    <xdr:sp macro="" textlink="">
      <xdr:nvSpPr>
        <xdr:cNvPr id="514" name="フローチャート: 判断 513"/>
        <xdr:cNvSpPr/>
      </xdr:nvSpPr>
      <xdr:spPr>
        <a:xfrm>
          <a:off x="15430500" y="62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41487</xdr:rowOff>
    </xdr:from>
    <xdr:ext cx="534377" cy="259045"/>
    <xdr:sp macro="" textlink="">
      <xdr:nvSpPr>
        <xdr:cNvPr id="515" name="テキスト ボックス 514"/>
        <xdr:cNvSpPr txBox="1"/>
      </xdr:nvSpPr>
      <xdr:spPr>
        <a:xfrm>
          <a:off x="15214111" y="6385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110020</xdr:rowOff>
    </xdr:from>
    <xdr:to>
      <xdr:col>76</xdr:col>
      <xdr:colOff>114300</xdr:colOff>
      <xdr:row>37</xdr:row>
      <xdr:rowOff>32471</xdr:rowOff>
    </xdr:to>
    <xdr:cxnSp macro="">
      <xdr:nvCxnSpPr>
        <xdr:cNvPr id="516" name="直線コネクタ 515"/>
        <xdr:cNvCxnSpPr/>
      </xdr:nvCxnSpPr>
      <xdr:spPr>
        <a:xfrm>
          <a:off x="13703300" y="6110770"/>
          <a:ext cx="889000" cy="265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34432</xdr:rowOff>
    </xdr:from>
    <xdr:to>
      <xdr:col>76</xdr:col>
      <xdr:colOff>165100</xdr:colOff>
      <xdr:row>36</xdr:row>
      <xdr:rowOff>136032</xdr:rowOff>
    </xdr:to>
    <xdr:sp macro="" textlink="">
      <xdr:nvSpPr>
        <xdr:cNvPr id="517" name="フローチャート: 判断 516"/>
        <xdr:cNvSpPr/>
      </xdr:nvSpPr>
      <xdr:spPr>
        <a:xfrm>
          <a:off x="14541500" y="620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152559</xdr:rowOff>
    </xdr:from>
    <xdr:ext cx="534377" cy="259045"/>
    <xdr:sp macro="" textlink="">
      <xdr:nvSpPr>
        <xdr:cNvPr id="518" name="テキスト ボックス 517"/>
        <xdr:cNvSpPr txBox="1"/>
      </xdr:nvSpPr>
      <xdr:spPr>
        <a:xfrm>
          <a:off x="14325111" y="598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110020</xdr:rowOff>
    </xdr:from>
    <xdr:to>
      <xdr:col>71</xdr:col>
      <xdr:colOff>177800</xdr:colOff>
      <xdr:row>37</xdr:row>
      <xdr:rowOff>21628</xdr:rowOff>
    </xdr:to>
    <xdr:cxnSp macro="">
      <xdr:nvCxnSpPr>
        <xdr:cNvPr id="519" name="直線コネクタ 518"/>
        <xdr:cNvCxnSpPr/>
      </xdr:nvCxnSpPr>
      <xdr:spPr>
        <a:xfrm flipV="1">
          <a:off x="12814300" y="6110770"/>
          <a:ext cx="889000" cy="254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86744</xdr:rowOff>
    </xdr:from>
    <xdr:to>
      <xdr:col>72</xdr:col>
      <xdr:colOff>38100</xdr:colOff>
      <xdr:row>37</xdr:row>
      <xdr:rowOff>16894</xdr:rowOff>
    </xdr:to>
    <xdr:sp macro="" textlink="">
      <xdr:nvSpPr>
        <xdr:cNvPr id="520" name="フローチャート: 判断 519"/>
        <xdr:cNvSpPr/>
      </xdr:nvSpPr>
      <xdr:spPr>
        <a:xfrm>
          <a:off x="13652500" y="625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8021</xdr:rowOff>
    </xdr:from>
    <xdr:ext cx="534377" cy="259045"/>
    <xdr:sp macro="" textlink="">
      <xdr:nvSpPr>
        <xdr:cNvPr id="521" name="テキスト ボックス 520"/>
        <xdr:cNvSpPr txBox="1"/>
      </xdr:nvSpPr>
      <xdr:spPr>
        <a:xfrm>
          <a:off x="13436111" y="6351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90005</xdr:rowOff>
    </xdr:from>
    <xdr:to>
      <xdr:col>67</xdr:col>
      <xdr:colOff>101600</xdr:colOff>
      <xdr:row>37</xdr:row>
      <xdr:rowOff>20155</xdr:rowOff>
    </xdr:to>
    <xdr:sp macro="" textlink="">
      <xdr:nvSpPr>
        <xdr:cNvPr id="522" name="フローチャート: 判断 521"/>
        <xdr:cNvSpPr/>
      </xdr:nvSpPr>
      <xdr:spPr>
        <a:xfrm>
          <a:off x="12763500" y="6262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36682</xdr:rowOff>
    </xdr:from>
    <xdr:ext cx="534377" cy="259045"/>
    <xdr:sp macro="" textlink="">
      <xdr:nvSpPr>
        <xdr:cNvPr id="523" name="テキスト ボックス 522"/>
        <xdr:cNvSpPr txBox="1"/>
      </xdr:nvSpPr>
      <xdr:spPr>
        <a:xfrm>
          <a:off x="12547111" y="6037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119883</xdr:rowOff>
    </xdr:from>
    <xdr:to>
      <xdr:col>85</xdr:col>
      <xdr:colOff>177800</xdr:colOff>
      <xdr:row>37</xdr:row>
      <xdr:rowOff>50033</xdr:rowOff>
    </xdr:to>
    <xdr:sp macro="" textlink="">
      <xdr:nvSpPr>
        <xdr:cNvPr id="529" name="楕円 528"/>
        <xdr:cNvSpPr/>
      </xdr:nvSpPr>
      <xdr:spPr>
        <a:xfrm>
          <a:off x="16268700" y="629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142760</xdr:rowOff>
    </xdr:from>
    <xdr:ext cx="534377" cy="259045"/>
    <xdr:sp macro="" textlink="">
      <xdr:nvSpPr>
        <xdr:cNvPr id="530" name="消防費該当値テキスト"/>
        <xdr:cNvSpPr txBox="1"/>
      </xdr:nvSpPr>
      <xdr:spPr>
        <a:xfrm>
          <a:off x="16370300" y="6143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69621</xdr:rowOff>
    </xdr:from>
    <xdr:to>
      <xdr:col>81</xdr:col>
      <xdr:colOff>101600</xdr:colOff>
      <xdr:row>36</xdr:row>
      <xdr:rowOff>171221</xdr:rowOff>
    </xdr:to>
    <xdr:sp macro="" textlink="">
      <xdr:nvSpPr>
        <xdr:cNvPr id="531" name="楕円 530"/>
        <xdr:cNvSpPr/>
      </xdr:nvSpPr>
      <xdr:spPr>
        <a:xfrm>
          <a:off x="15430500" y="6241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16298</xdr:rowOff>
    </xdr:from>
    <xdr:ext cx="534377" cy="259045"/>
    <xdr:sp macro="" textlink="">
      <xdr:nvSpPr>
        <xdr:cNvPr id="532" name="テキスト ボックス 531"/>
        <xdr:cNvSpPr txBox="1"/>
      </xdr:nvSpPr>
      <xdr:spPr>
        <a:xfrm>
          <a:off x="15214111" y="6017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153121</xdr:rowOff>
    </xdr:from>
    <xdr:to>
      <xdr:col>76</xdr:col>
      <xdr:colOff>165100</xdr:colOff>
      <xdr:row>37</xdr:row>
      <xdr:rowOff>83271</xdr:rowOff>
    </xdr:to>
    <xdr:sp macro="" textlink="">
      <xdr:nvSpPr>
        <xdr:cNvPr id="533" name="楕円 532"/>
        <xdr:cNvSpPr/>
      </xdr:nvSpPr>
      <xdr:spPr>
        <a:xfrm>
          <a:off x="14541500" y="6325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74398</xdr:rowOff>
    </xdr:from>
    <xdr:ext cx="534377" cy="259045"/>
    <xdr:sp macro="" textlink="">
      <xdr:nvSpPr>
        <xdr:cNvPr id="534" name="テキスト ボックス 533"/>
        <xdr:cNvSpPr txBox="1"/>
      </xdr:nvSpPr>
      <xdr:spPr>
        <a:xfrm>
          <a:off x="14325111" y="6418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59220</xdr:rowOff>
    </xdr:from>
    <xdr:to>
      <xdr:col>72</xdr:col>
      <xdr:colOff>38100</xdr:colOff>
      <xdr:row>35</xdr:row>
      <xdr:rowOff>160820</xdr:rowOff>
    </xdr:to>
    <xdr:sp macro="" textlink="">
      <xdr:nvSpPr>
        <xdr:cNvPr id="535" name="楕円 534"/>
        <xdr:cNvSpPr/>
      </xdr:nvSpPr>
      <xdr:spPr>
        <a:xfrm>
          <a:off x="13652500" y="605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5897</xdr:rowOff>
    </xdr:from>
    <xdr:ext cx="534377" cy="259045"/>
    <xdr:sp macro="" textlink="">
      <xdr:nvSpPr>
        <xdr:cNvPr id="536" name="テキスト ボックス 535"/>
        <xdr:cNvSpPr txBox="1"/>
      </xdr:nvSpPr>
      <xdr:spPr>
        <a:xfrm>
          <a:off x="13436111" y="5835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142278</xdr:rowOff>
    </xdr:from>
    <xdr:to>
      <xdr:col>67</xdr:col>
      <xdr:colOff>101600</xdr:colOff>
      <xdr:row>37</xdr:row>
      <xdr:rowOff>72428</xdr:rowOff>
    </xdr:to>
    <xdr:sp macro="" textlink="">
      <xdr:nvSpPr>
        <xdr:cNvPr id="537" name="楕円 536"/>
        <xdr:cNvSpPr/>
      </xdr:nvSpPr>
      <xdr:spPr>
        <a:xfrm>
          <a:off x="12763500" y="631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63555</xdr:rowOff>
    </xdr:from>
    <xdr:ext cx="534377" cy="259045"/>
    <xdr:sp macro="" textlink="">
      <xdr:nvSpPr>
        <xdr:cNvPr id="538" name="テキスト ボックス 537"/>
        <xdr:cNvSpPr txBox="1"/>
      </xdr:nvSpPr>
      <xdr:spPr>
        <a:xfrm>
          <a:off x="12547111" y="6407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9" name="直線コネクタ 54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0" name="テキスト ボックス 54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1" name="直線コネクタ 55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2" name="テキスト ボックス 551"/>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4" name="テキスト ボックス 55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5" name="直線コネクタ 55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6" name="テキスト ボックス 55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7" name="直線コネクタ 55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8" name="テキスト ボックス 55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0" name="テキスト ボックス 559"/>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10901</xdr:rowOff>
    </xdr:from>
    <xdr:to>
      <xdr:col>85</xdr:col>
      <xdr:colOff>126364</xdr:colOff>
      <xdr:row>58</xdr:row>
      <xdr:rowOff>128664</xdr:rowOff>
    </xdr:to>
    <xdr:cxnSp macro="">
      <xdr:nvCxnSpPr>
        <xdr:cNvPr id="562" name="直線コネクタ 561"/>
        <xdr:cNvCxnSpPr/>
      </xdr:nvCxnSpPr>
      <xdr:spPr>
        <a:xfrm flipV="1">
          <a:off x="16317595" y="8754851"/>
          <a:ext cx="1269" cy="1317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132491</xdr:rowOff>
    </xdr:from>
    <xdr:ext cx="534377" cy="259045"/>
    <xdr:sp macro="" textlink="">
      <xdr:nvSpPr>
        <xdr:cNvPr id="563" name="教育費最小値テキスト"/>
        <xdr:cNvSpPr txBox="1"/>
      </xdr:nvSpPr>
      <xdr:spPr>
        <a:xfrm>
          <a:off x="16370300" y="1007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128664</xdr:rowOff>
    </xdr:from>
    <xdr:to>
      <xdr:col>86</xdr:col>
      <xdr:colOff>25400</xdr:colOff>
      <xdr:row>58</xdr:row>
      <xdr:rowOff>128664</xdr:rowOff>
    </xdr:to>
    <xdr:cxnSp macro="">
      <xdr:nvCxnSpPr>
        <xdr:cNvPr id="564" name="直線コネクタ 563"/>
        <xdr:cNvCxnSpPr/>
      </xdr:nvCxnSpPr>
      <xdr:spPr>
        <a:xfrm>
          <a:off x="16230600" y="1007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129028</xdr:rowOff>
    </xdr:from>
    <xdr:ext cx="599010" cy="259045"/>
    <xdr:sp macro="" textlink="">
      <xdr:nvSpPr>
        <xdr:cNvPr id="565" name="教育費最大値テキスト"/>
        <xdr:cNvSpPr txBox="1"/>
      </xdr:nvSpPr>
      <xdr:spPr>
        <a:xfrm>
          <a:off x="16370300" y="853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737,611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10901</xdr:rowOff>
    </xdr:from>
    <xdr:to>
      <xdr:col>86</xdr:col>
      <xdr:colOff>25400</xdr:colOff>
      <xdr:row>51</xdr:row>
      <xdr:rowOff>10901</xdr:rowOff>
    </xdr:to>
    <xdr:cxnSp macro="">
      <xdr:nvCxnSpPr>
        <xdr:cNvPr id="566" name="直線コネクタ 565"/>
        <xdr:cNvCxnSpPr/>
      </xdr:nvCxnSpPr>
      <xdr:spPr>
        <a:xfrm>
          <a:off x="16230600" y="875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120983</xdr:rowOff>
    </xdr:from>
    <xdr:to>
      <xdr:col>85</xdr:col>
      <xdr:colOff>127000</xdr:colOff>
      <xdr:row>57</xdr:row>
      <xdr:rowOff>96639</xdr:rowOff>
    </xdr:to>
    <xdr:cxnSp macro="">
      <xdr:nvCxnSpPr>
        <xdr:cNvPr id="567" name="直線コネクタ 566"/>
        <xdr:cNvCxnSpPr/>
      </xdr:nvCxnSpPr>
      <xdr:spPr>
        <a:xfrm>
          <a:off x="15481300" y="9722183"/>
          <a:ext cx="838200" cy="147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67369</xdr:rowOff>
    </xdr:from>
    <xdr:ext cx="599010" cy="259045"/>
    <xdr:sp macro="" textlink="">
      <xdr:nvSpPr>
        <xdr:cNvPr id="568" name="教育費平均値テキスト"/>
        <xdr:cNvSpPr txBox="1"/>
      </xdr:nvSpPr>
      <xdr:spPr>
        <a:xfrm>
          <a:off x="16370300" y="98400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88942</xdr:rowOff>
    </xdr:from>
    <xdr:to>
      <xdr:col>85</xdr:col>
      <xdr:colOff>177800</xdr:colOff>
      <xdr:row>58</xdr:row>
      <xdr:rowOff>19092</xdr:rowOff>
    </xdr:to>
    <xdr:sp macro="" textlink="">
      <xdr:nvSpPr>
        <xdr:cNvPr id="569" name="フローチャート: 判断 568"/>
        <xdr:cNvSpPr/>
      </xdr:nvSpPr>
      <xdr:spPr>
        <a:xfrm>
          <a:off x="162687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120983</xdr:rowOff>
    </xdr:from>
    <xdr:to>
      <xdr:col>81</xdr:col>
      <xdr:colOff>50800</xdr:colOff>
      <xdr:row>57</xdr:row>
      <xdr:rowOff>139485</xdr:rowOff>
    </xdr:to>
    <xdr:cxnSp macro="">
      <xdr:nvCxnSpPr>
        <xdr:cNvPr id="570" name="直線コネクタ 569"/>
        <xdr:cNvCxnSpPr/>
      </xdr:nvCxnSpPr>
      <xdr:spPr>
        <a:xfrm flipV="1">
          <a:off x="14592300" y="9722183"/>
          <a:ext cx="889000" cy="189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98890</xdr:rowOff>
    </xdr:from>
    <xdr:to>
      <xdr:col>81</xdr:col>
      <xdr:colOff>101600</xdr:colOff>
      <xdr:row>58</xdr:row>
      <xdr:rowOff>29040</xdr:rowOff>
    </xdr:to>
    <xdr:sp macro="" textlink="">
      <xdr:nvSpPr>
        <xdr:cNvPr id="571" name="フローチャート: 判断 570"/>
        <xdr:cNvSpPr/>
      </xdr:nvSpPr>
      <xdr:spPr>
        <a:xfrm>
          <a:off x="154305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20167</xdr:rowOff>
    </xdr:from>
    <xdr:ext cx="599010" cy="259045"/>
    <xdr:sp macro="" textlink="">
      <xdr:nvSpPr>
        <xdr:cNvPr id="572" name="テキスト ボックス 571"/>
        <xdr:cNvSpPr txBox="1"/>
      </xdr:nvSpPr>
      <xdr:spPr>
        <a:xfrm>
          <a:off x="15181795" y="9964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137357</xdr:rowOff>
    </xdr:from>
    <xdr:to>
      <xdr:col>76</xdr:col>
      <xdr:colOff>114300</xdr:colOff>
      <xdr:row>57</xdr:row>
      <xdr:rowOff>139485</xdr:rowOff>
    </xdr:to>
    <xdr:cxnSp macro="">
      <xdr:nvCxnSpPr>
        <xdr:cNvPr id="573" name="直線コネクタ 572"/>
        <xdr:cNvCxnSpPr/>
      </xdr:nvCxnSpPr>
      <xdr:spPr>
        <a:xfrm>
          <a:off x="13703300" y="9910007"/>
          <a:ext cx="889000" cy="2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152860</xdr:rowOff>
    </xdr:from>
    <xdr:to>
      <xdr:col>76</xdr:col>
      <xdr:colOff>165100</xdr:colOff>
      <xdr:row>58</xdr:row>
      <xdr:rowOff>83010</xdr:rowOff>
    </xdr:to>
    <xdr:sp macro="" textlink="">
      <xdr:nvSpPr>
        <xdr:cNvPr id="574" name="フローチャート: 判断 573"/>
        <xdr:cNvSpPr/>
      </xdr:nvSpPr>
      <xdr:spPr>
        <a:xfrm>
          <a:off x="14541500" y="992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74137</xdr:rowOff>
    </xdr:from>
    <xdr:ext cx="534377" cy="259045"/>
    <xdr:sp macro="" textlink="">
      <xdr:nvSpPr>
        <xdr:cNvPr id="575" name="テキスト ボックス 574"/>
        <xdr:cNvSpPr txBox="1"/>
      </xdr:nvSpPr>
      <xdr:spPr>
        <a:xfrm>
          <a:off x="14325111" y="1001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15614</xdr:rowOff>
    </xdr:from>
    <xdr:to>
      <xdr:col>71</xdr:col>
      <xdr:colOff>177800</xdr:colOff>
      <xdr:row>57</xdr:row>
      <xdr:rowOff>137357</xdr:rowOff>
    </xdr:to>
    <xdr:cxnSp macro="">
      <xdr:nvCxnSpPr>
        <xdr:cNvPr id="576" name="直線コネクタ 575"/>
        <xdr:cNvCxnSpPr/>
      </xdr:nvCxnSpPr>
      <xdr:spPr>
        <a:xfrm>
          <a:off x="12814300" y="9788264"/>
          <a:ext cx="889000" cy="121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141783</xdr:rowOff>
    </xdr:from>
    <xdr:to>
      <xdr:col>72</xdr:col>
      <xdr:colOff>38100</xdr:colOff>
      <xdr:row>58</xdr:row>
      <xdr:rowOff>71933</xdr:rowOff>
    </xdr:to>
    <xdr:sp macro="" textlink="">
      <xdr:nvSpPr>
        <xdr:cNvPr id="577" name="フローチャート: 判断 576"/>
        <xdr:cNvSpPr/>
      </xdr:nvSpPr>
      <xdr:spPr>
        <a:xfrm>
          <a:off x="13652500" y="9914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63060</xdr:rowOff>
    </xdr:from>
    <xdr:ext cx="599010" cy="259045"/>
    <xdr:sp macro="" textlink="">
      <xdr:nvSpPr>
        <xdr:cNvPr id="578" name="テキスト ボックス 577"/>
        <xdr:cNvSpPr txBox="1"/>
      </xdr:nvSpPr>
      <xdr:spPr>
        <a:xfrm>
          <a:off x="13403795" y="10007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151554</xdr:rowOff>
    </xdr:from>
    <xdr:to>
      <xdr:col>67</xdr:col>
      <xdr:colOff>101600</xdr:colOff>
      <xdr:row>58</xdr:row>
      <xdr:rowOff>81704</xdr:rowOff>
    </xdr:to>
    <xdr:sp macro="" textlink="">
      <xdr:nvSpPr>
        <xdr:cNvPr id="579" name="フローチャート: 判断 578"/>
        <xdr:cNvSpPr/>
      </xdr:nvSpPr>
      <xdr:spPr>
        <a:xfrm>
          <a:off x="12763500" y="9924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72831</xdr:rowOff>
    </xdr:from>
    <xdr:ext cx="534377" cy="259045"/>
    <xdr:sp macro="" textlink="">
      <xdr:nvSpPr>
        <xdr:cNvPr id="580" name="テキスト ボックス 579"/>
        <xdr:cNvSpPr txBox="1"/>
      </xdr:nvSpPr>
      <xdr:spPr>
        <a:xfrm>
          <a:off x="12547111" y="10016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45839</xdr:rowOff>
    </xdr:from>
    <xdr:to>
      <xdr:col>85</xdr:col>
      <xdr:colOff>177800</xdr:colOff>
      <xdr:row>57</xdr:row>
      <xdr:rowOff>147439</xdr:rowOff>
    </xdr:to>
    <xdr:sp macro="" textlink="">
      <xdr:nvSpPr>
        <xdr:cNvPr id="586" name="楕円 585"/>
        <xdr:cNvSpPr/>
      </xdr:nvSpPr>
      <xdr:spPr>
        <a:xfrm>
          <a:off x="16268700" y="9818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68716</xdr:rowOff>
    </xdr:from>
    <xdr:ext cx="599010" cy="259045"/>
    <xdr:sp macro="" textlink="">
      <xdr:nvSpPr>
        <xdr:cNvPr id="587" name="教育費該当値テキスト"/>
        <xdr:cNvSpPr txBox="1"/>
      </xdr:nvSpPr>
      <xdr:spPr>
        <a:xfrm>
          <a:off x="16370300" y="9669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70183</xdr:rowOff>
    </xdr:from>
    <xdr:to>
      <xdr:col>81</xdr:col>
      <xdr:colOff>101600</xdr:colOff>
      <xdr:row>57</xdr:row>
      <xdr:rowOff>333</xdr:rowOff>
    </xdr:to>
    <xdr:sp macro="" textlink="">
      <xdr:nvSpPr>
        <xdr:cNvPr id="588" name="楕円 587"/>
        <xdr:cNvSpPr/>
      </xdr:nvSpPr>
      <xdr:spPr>
        <a:xfrm>
          <a:off x="15430500" y="967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16860</xdr:rowOff>
    </xdr:from>
    <xdr:ext cx="599010" cy="259045"/>
    <xdr:sp macro="" textlink="">
      <xdr:nvSpPr>
        <xdr:cNvPr id="589" name="テキスト ボックス 588"/>
        <xdr:cNvSpPr txBox="1"/>
      </xdr:nvSpPr>
      <xdr:spPr>
        <a:xfrm>
          <a:off x="15181795" y="9446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88685</xdr:rowOff>
    </xdr:from>
    <xdr:to>
      <xdr:col>76</xdr:col>
      <xdr:colOff>165100</xdr:colOff>
      <xdr:row>58</xdr:row>
      <xdr:rowOff>18835</xdr:rowOff>
    </xdr:to>
    <xdr:sp macro="" textlink="">
      <xdr:nvSpPr>
        <xdr:cNvPr id="590" name="楕円 589"/>
        <xdr:cNvSpPr/>
      </xdr:nvSpPr>
      <xdr:spPr>
        <a:xfrm>
          <a:off x="14541500" y="9861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35362</xdr:rowOff>
    </xdr:from>
    <xdr:ext cx="599010" cy="259045"/>
    <xdr:sp macro="" textlink="">
      <xdr:nvSpPr>
        <xdr:cNvPr id="591" name="テキスト ボックス 590"/>
        <xdr:cNvSpPr txBox="1"/>
      </xdr:nvSpPr>
      <xdr:spPr>
        <a:xfrm>
          <a:off x="14292795" y="9636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86557</xdr:rowOff>
    </xdr:from>
    <xdr:to>
      <xdr:col>72</xdr:col>
      <xdr:colOff>38100</xdr:colOff>
      <xdr:row>58</xdr:row>
      <xdr:rowOff>16707</xdr:rowOff>
    </xdr:to>
    <xdr:sp macro="" textlink="">
      <xdr:nvSpPr>
        <xdr:cNvPr id="592" name="楕円 591"/>
        <xdr:cNvSpPr/>
      </xdr:nvSpPr>
      <xdr:spPr>
        <a:xfrm>
          <a:off x="13652500" y="9859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33234</xdr:rowOff>
    </xdr:from>
    <xdr:ext cx="599010" cy="259045"/>
    <xdr:sp macro="" textlink="">
      <xdr:nvSpPr>
        <xdr:cNvPr id="593" name="テキスト ボックス 592"/>
        <xdr:cNvSpPr txBox="1"/>
      </xdr:nvSpPr>
      <xdr:spPr>
        <a:xfrm>
          <a:off x="13403795" y="9634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136264</xdr:rowOff>
    </xdr:from>
    <xdr:to>
      <xdr:col>67</xdr:col>
      <xdr:colOff>101600</xdr:colOff>
      <xdr:row>57</xdr:row>
      <xdr:rowOff>66414</xdr:rowOff>
    </xdr:to>
    <xdr:sp macro="" textlink="">
      <xdr:nvSpPr>
        <xdr:cNvPr id="594" name="楕円 593"/>
        <xdr:cNvSpPr/>
      </xdr:nvSpPr>
      <xdr:spPr>
        <a:xfrm>
          <a:off x="12763500" y="9737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82941</xdr:rowOff>
    </xdr:from>
    <xdr:ext cx="599010" cy="259045"/>
    <xdr:sp macro="" textlink="">
      <xdr:nvSpPr>
        <xdr:cNvPr id="595" name="テキスト ボックス 594"/>
        <xdr:cNvSpPr txBox="1"/>
      </xdr:nvSpPr>
      <xdr:spPr>
        <a:xfrm>
          <a:off x="12514795" y="9512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7" name="テキスト ボックス 60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9" name="テキスト ボックス 608"/>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1" name="テキスト ボックス 610"/>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3" name="テキスト ボックス 612"/>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5" name="テキスト ボックス 61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153691</xdr:rowOff>
    </xdr:from>
    <xdr:to>
      <xdr:col>85</xdr:col>
      <xdr:colOff>126364</xdr:colOff>
      <xdr:row>79</xdr:row>
      <xdr:rowOff>44450</xdr:rowOff>
    </xdr:to>
    <xdr:cxnSp macro="">
      <xdr:nvCxnSpPr>
        <xdr:cNvPr id="619" name="直線コネクタ 618"/>
        <xdr:cNvCxnSpPr/>
      </xdr:nvCxnSpPr>
      <xdr:spPr>
        <a:xfrm flipV="1">
          <a:off x="16317595" y="12326641"/>
          <a:ext cx="1269" cy="1262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0"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1" name="直線コネクタ 62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100368</xdr:rowOff>
    </xdr:from>
    <xdr:ext cx="599010" cy="259045"/>
    <xdr:sp macro="" textlink="">
      <xdr:nvSpPr>
        <xdr:cNvPr id="622" name="災害復旧費最大値テキスト"/>
        <xdr:cNvSpPr txBox="1"/>
      </xdr:nvSpPr>
      <xdr:spPr>
        <a:xfrm>
          <a:off x="16370300" y="12101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331,328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153691</xdr:rowOff>
    </xdr:from>
    <xdr:to>
      <xdr:col>86</xdr:col>
      <xdr:colOff>25400</xdr:colOff>
      <xdr:row>71</xdr:row>
      <xdr:rowOff>153691</xdr:rowOff>
    </xdr:to>
    <xdr:cxnSp macro="">
      <xdr:nvCxnSpPr>
        <xdr:cNvPr id="623" name="直線コネクタ 622"/>
        <xdr:cNvCxnSpPr/>
      </xdr:nvCxnSpPr>
      <xdr:spPr>
        <a:xfrm>
          <a:off x="16230600" y="12326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93356</xdr:rowOff>
    </xdr:from>
    <xdr:to>
      <xdr:col>85</xdr:col>
      <xdr:colOff>127000</xdr:colOff>
      <xdr:row>76</xdr:row>
      <xdr:rowOff>83015</xdr:rowOff>
    </xdr:to>
    <xdr:cxnSp macro="">
      <xdr:nvCxnSpPr>
        <xdr:cNvPr id="624" name="直線コネクタ 623"/>
        <xdr:cNvCxnSpPr/>
      </xdr:nvCxnSpPr>
      <xdr:spPr>
        <a:xfrm flipV="1">
          <a:off x="15481300" y="12609206"/>
          <a:ext cx="838200" cy="50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78959</xdr:rowOff>
    </xdr:from>
    <xdr:ext cx="534377" cy="259045"/>
    <xdr:sp macro="" textlink="">
      <xdr:nvSpPr>
        <xdr:cNvPr id="625" name="災害復旧費平均値テキスト"/>
        <xdr:cNvSpPr txBox="1"/>
      </xdr:nvSpPr>
      <xdr:spPr>
        <a:xfrm>
          <a:off x="16370300" y="13452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100532</xdr:rowOff>
    </xdr:from>
    <xdr:to>
      <xdr:col>85</xdr:col>
      <xdr:colOff>177800</xdr:colOff>
      <xdr:row>79</xdr:row>
      <xdr:rowOff>30682</xdr:rowOff>
    </xdr:to>
    <xdr:sp macro="" textlink="">
      <xdr:nvSpPr>
        <xdr:cNvPr id="626" name="フローチャート: 判断 625"/>
        <xdr:cNvSpPr/>
      </xdr:nvSpPr>
      <xdr:spPr>
        <a:xfrm>
          <a:off x="16268700" y="134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70</xdr:row>
      <xdr:rowOff>75025</xdr:rowOff>
    </xdr:from>
    <xdr:to>
      <xdr:col>81</xdr:col>
      <xdr:colOff>50800</xdr:colOff>
      <xdr:row>76</xdr:row>
      <xdr:rowOff>83015</xdr:rowOff>
    </xdr:to>
    <xdr:cxnSp macro="">
      <xdr:nvCxnSpPr>
        <xdr:cNvPr id="627" name="直線コネクタ 626"/>
        <xdr:cNvCxnSpPr/>
      </xdr:nvCxnSpPr>
      <xdr:spPr>
        <a:xfrm>
          <a:off x="14592300" y="12076525"/>
          <a:ext cx="889000" cy="1036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94204</xdr:rowOff>
    </xdr:from>
    <xdr:to>
      <xdr:col>81</xdr:col>
      <xdr:colOff>101600</xdr:colOff>
      <xdr:row>79</xdr:row>
      <xdr:rowOff>24354</xdr:rowOff>
    </xdr:to>
    <xdr:sp macro="" textlink="">
      <xdr:nvSpPr>
        <xdr:cNvPr id="628" name="フローチャート: 判断 627"/>
        <xdr:cNvSpPr/>
      </xdr:nvSpPr>
      <xdr:spPr>
        <a:xfrm>
          <a:off x="154305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15481</xdr:rowOff>
    </xdr:from>
    <xdr:ext cx="534377" cy="259045"/>
    <xdr:sp macro="" textlink="">
      <xdr:nvSpPr>
        <xdr:cNvPr id="629" name="テキスト ボックス 628"/>
        <xdr:cNvSpPr txBox="1"/>
      </xdr:nvSpPr>
      <xdr:spPr>
        <a:xfrm>
          <a:off x="15214111" y="13560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70</xdr:row>
      <xdr:rowOff>75025</xdr:rowOff>
    </xdr:from>
    <xdr:to>
      <xdr:col>76</xdr:col>
      <xdr:colOff>114300</xdr:colOff>
      <xdr:row>76</xdr:row>
      <xdr:rowOff>36094</xdr:rowOff>
    </xdr:to>
    <xdr:cxnSp macro="">
      <xdr:nvCxnSpPr>
        <xdr:cNvPr id="630" name="直線コネクタ 629"/>
        <xdr:cNvCxnSpPr/>
      </xdr:nvCxnSpPr>
      <xdr:spPr>
        <a:xfrm flipV="1">
          <a:off x="13703300" y="12076525"/>
          <a:ext cx="889000" cy="989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119022</xdr:rowOff>
    </xdr:from>
    <xdr:to>
      <xdr:col>76</xdr:col>
      <xdr:colOff>165100</xdr:colOff>
      <xdr:row>79</xdr:row>
      <xdr:rowOff>49172</xdr:rowOff>
    </xdr:to>
    <xdr:sp macro="" textlink="">
      <xdr:nvSpPr>
        <xdr:cNvPr id="631" name="フローチャート: 判断 630"/>
        <xdr:cNvSpPr/>
      </xdr:nvSpPr>
      <xdr:spPr>
        <a:xfrm>
          <a:off x="14541500" y="13492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40299</xdr:rowOff>
    </xdr:from>
    <xdr:ext cx="534377" cy="259045"/>
    <xdr:sp macro="" textlink="">
      <xdr:nvSpPr>
        <xdr:cNvPr id="632" name="テキスト ボックス 631"/>
        <xdr:cNvSpPr txBox="1"/>
      </xdr:nvSpPr>
      <xdr:spPr>
        <a:xfrm>
          <a:off x="14325111" y="13584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36094</xdr:rowOff>
    </xdr:from>
    <xdr:to>
      <xdr:col>71</xdr:col>
      <xdr:colOff>177800</xdr:colOff>
      <xdr:row>78</xdr:row>
      <xdr:rowOff>64627</xdr:rowOff>
    </xdr:to>
    <xdr:cxnSp macro="">
      <xdr:nvCxnSpPr>
        <xdr:cNvPr id="633" name="直線コネクタ 632"/>
        <xdr:cNvCxnSpPr/>
      </xdr:nvCxnSpPr>
      <xdr:spPr>
        <a:xfrm flipV="1">
          <a:off x="12814300" y="13066294"/>
          <a:ext cx="889000" cy="371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110812</xdr:rowOff>
    </xdr:from>
    <xdr:to>
      <xdr:col>72</xdr:col>
      <xdr:colOff>38100</xdr:colOff>
      <xdr:row>79</xdr:row>
      <xdr:rowOff>40962</xdr:rowOff>
    </xdr:to>
    <xdr:sp macro="" textlink="">
      <xdr:nvSpPr>
        <xdr:cNvPr id="634" name="フローチャート: 判断 633"/>
        <xdr:cNvSpPr/>
      </xdr:nvSpPr>
      <xdr:spPr>
        <a:xfrm>
          <a:off x="13652500" y="13483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32089</xdr:rowOff>
    </xdr:from>
    <xdr:ext cx="534377" cy="259045"/>
    <xdr:sp macro="" textlink="">
      <xdr:nvSpPr>
        <xdr:cNvPr id="635" name="テキスト ボックス 634"/>
        <xdr:cNvSpPr txBox="1"/>
      </xdr:nvSpPr>
      <xdr:spPr>
        <a:xfrm>
          <a:off x="13436111" y="13576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105184</xdr:rowOff>
    </xdr:from>
    <xdr:to>
      <xdr:col>67</xdr:col>
      <xdr:colOff>101600</xdr:colOff>
      <xdr:row>79</xdr:row>
      <xdr:rowOff>35334</xdr:rowOff>
    </xdr:to>
    <xdr:sp macro="" textlink="">
      <xdr:nvSpPr>
        <xdr:cNvPr id="636" name="フローチャート: 判断 635"/>
        <xdr:cNvSpPr/>
      </xdr:nvSpPr>
      <xdr:spPr>
        <a:xfrm>
          <a:off x="12763500" y="1347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26461</xdr:rowOff>
    </xdr:from>
    <xdr:ext cx="534377" cy="259045"/>
    <xdr:sp macro="" textlink="">
      <xdr:nvSpPr>
        <xdr:cNvPr id="637" name="テキスト ボックス 636"/>
        <xdr:cNvSpPr txBox="1"/>
      </xdr:nvSpPr>
      <xdr:spPr>
        <a:xfrm>
          <a:off x="12547111" y="13571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42556</xdr:rowOff>
    </xdr:from>
    <xdr:to>
      <xdr:col>85</xdr:col>
      <xdr:colOff>177800</xdr:colOff>
      <xdr:row>73</xdr:row>
      <xdr:rowOff>144156</xdr:rowOff>
    </xdr:to>
    <xdr:sp macro="" textlink="">
      <xdr:nvSpPr>
        <xdr:cNvPr id="643" name="楕円 642"/>
        <xdr:cNvSpPr/>
      </xdr:nvSpPr>
      <xdr:spPr>
        <a:xfrm>
          <a:off x="16268700" y="12558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65433</xdr:rowOff>
    </xdr:from>
    <xdr:ext cx="599010" cy="259045"/>
    <xdr:sp macro="" textlink="">
      <xdr:nvSpPr>
        <xdr:cNvPr id="644" name="災害復旧費該当値テキスト"/>
        <xdr:cNvSpPr txBox="1"/>
      </xdr:nvSpPr>
      <xdr:spPr>
        <a:xfrm>
          <a:off x="16370300" y="12409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32215</xdr:rowOff>
    </xdr:from>
    <xdr:to>
      <xdr:col>81</xdr:col>
      <xdr:colOff>101600</xdr:colOff>
      <xdr:row>76</xdr:row>
      <xdr:rowOff>133815</xdr:rowOff>
    </xdr:to>
    <xdr:sp macro="" textlink="">
      <xdr:nvSpPr>
        <xdr:cNvPr id="645" name="楕円 644"/>
        <xdr:cNvSpPr/>
      </xdr:nvSpPr>
      <xdr:spPr>
        <a:xfrm>
          <a:off x="15430500" y="1306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150342</xdr:rowOff>
    </xdr:from>
    <xdr:ext cx="599010" cy="259045"/>
    <xdr:sp macro="" textlink="">
      <xdr:nvSpPr>
        <xdr:cNvPr id="646" name="テキスト ボックス 645"/>
        <xdr:cNvSpPr txBox="1"/>
      </xdr:nvSpPr>
      <xdr:spPr>
        <a:xfrm>
          <a:off x="15181795" y="12837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70</xdr:row>
      <xdr:rowOff>24225</xdr:rowOff>
    </xdr:from>
    <xdr:to>
      <xdr:col>76</xdr:col>
      <xdr:colOff>165100</xdr:colOff>
      <xdr:row>70</xdr:row>
      <xdr:rowOff>125825</xdr:rowOff>
    </xdr:to>
    <xdr:sp macro="" textlink="">
      <xdr:nvSpPr>
        <xdr:cNvPr id="647" name="楕円 646"/>
        <xdr:cNvSpPr/>
      </xdr:nvSpPr>
      <xdr:spPr>
        <a:xfrm>
          <a:off x="14541500" y="1202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68</xdr:row>
      <xdr:rowOff>142352</xdr:rowOff>
    </xdr:from>
    <xdr:ext cx="599010" cy="259045"/>
    <xdr:sp macro="" textlink="">
      <xdr:nvSpPr>
        <xdr:cNvPr id="648" name="テキスト ボックス 647"/>
        <xdr:cNvSpPr txBox="1"/>
      </xdr:nvSpPr>
      <xdr:spPr>
        <a:xfrm>
          <a:off x="14292795" y="11800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156744</xdr:rowOff>
    </xdr:from>
    <xdr:to>
      <xdr:col>72</xdr:col>
      <xdr:colOff>38100</xdr:colOff>
      <xdr:row>76</xdr:row>
      <xdr:rowOff>86894</xdr:rowOff>
    </xdr:to>
    <xdr:sp macro="" textlink="">
      <xdr:nvSpPr>
        <xdr:cNvPr id="649" name="楕円 648"/>
        <xdr:cNvSpPr/>
      </xdr:nvSpPr>
      <xdr:spPr>
        <a:xfrm>
          <a:off x="13652500" y="1301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103422</xdr:rowOff>
    </xdr:from>
    <xdr:ext cx="599010" cy="259045"/>
    <xdr:sp macro="" textlink="">
      <xdr:nvSpPr>
        <xdr:cNvPr id="650" name="テキスト ボックス 649"/>
        <xdr:cNvSpPr txBox="1"/>
      </xdr:nvSpPr>
      <xdr:spPr>
        <a:xfrm>
          <a:off x="13403795" y="12790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13827</xdr:rowOff>
    </xdr:from>
    <xdr:to>
      <xdr:col>67</xdr:col>
      <xdr:colOff>101600</xdr:colOff>
      <xdr:row>78</xdr:row>
      <xdr:rowOff>115427</xdr:rowOff>
    </xdr:to>
    <xdr:sp macro="" textlink="">
      <xdr:nvSpPr>
        <xdr:cNvPr id="651" name="楕円 650"/>
        <xdr:cNvSpPr/>
      </xdr:nvSpPr>
      <xdr:spPr>
        <a:xfrm>
          <a:off x="12763500" y="13386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131954</xdr:rowOff>
    </xdr:from>
    <xdr:ext cx="534377" cy="259045"/>
    <xdr:sp macro="" textlink="">
      <xdr:nvSpPr>
        <xdr:cNvPr id="652" name="テキスト ボックス 651"/>
        <xdr:cNvSpPr txBox="1"/>
      </xdr:nvSpPr>
      <xdr:spPr>
        <a:xfrm>
          <a:off x="12547111" y="13162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3" name="直線コネクタ 66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4" name="テキスト ボックス 66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5" name="直線コネクタ 66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6" name="テキスト ボックス 66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7" name="直線コネクタ 66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8" name="テキスト ボックス 66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9" name="直線コネクタ 66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0" name="テキスト ボックス 66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1" name="直線コネクタ 67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2" name="テキスト ボックス 67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4" name="テキスト ボックス 67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112356</xdr:rowOff>
    </xdr:from>
    <xdr:to>
      <xdr:col>85</xdr:col>
      <xdr:colOff>126364</xdr:colOff>
      <xdr:row>99</xdr:row>
      <xdr:rowOff>43467</xdr:rowOff>
    </xdr:to>
    <xdr:cxnSp macro="">
      <xdr:nvCxnSpPr>
        <xdr:cNvPr id="676" name="直線コネクタ 675"/>
        <xdr:cNvCxnSpPr/>
      </xdr:nvCxnSpPr>
      <xdr:spPr>
        <a:xfrm flipV="1">
          <a:off x="16317595" y="15542856"/>
          <a:ext cx="1269" cy="147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47294</xdr:rowOff>
    </xdr:from>
    <xdr:ext cx="378565" cy="259045"/>
    <xdr:sp macro="" textlink="">
      <xdr:nvSpPr>
        <xdr:cNvPr id="677" name="公債費最小値テキスト"/>
        <xdr:cNvSpPr txBox="1"/>
      </xdr:nvSpPr>
      <xdr:spPr>
        <a:xfrm>
          <a:off x="16370300" y="17020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43467</xdr:rowOff>
    </xdr:from>
    <xdr:to>
      <xdr:col>86</xdr:col>
      <xdr:colOff>25400</xdr:colOff>
      <xdr:row>99</xdr:row>
      <xdr:rowOff>43467</xdr:rowOff>
    </xdr:to>
    <xdr:cxnSp macro="">
      <xdr:nvCxnSpPr>
        <xdr:cNvPr id="678" name="直線コネクタ 677"/>
        <xdr:cNvCxnSpPr/>
      </xdr:nvCxnSpPr>
      <xdr:spPr>
        <a:xfrm>
          <a:off x="16230600" y="17017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59033</xdr:rowOff>
    </xdr:from>
    <xdr:ext cx="599010" cy="259045"/>
    <xdr:sp macro="" textlink="">
      <xdr:nvSpPr>
        <xdr:cNvPr id="679" name="公債費最大値テキスト"/>
        <xdr:cNvSpPr txBox="1"/>
      </xdr:nvSpPr>
      <xdr:spPr>
        <a:xfrm>
          <a:off x="16370300" y="15318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774,354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112356</xdr:rowOff>
    </xdr:from>
    <xdr:to>
      <xdr:col>86</xdr:col>
      <xdr:colOff>25400</xdr:colOff>
      <xdr:row>90</xdr:row>
      <xdr:rowOff>112356</xdr:rowOff>
    </xdr:to>
    <xdr:cxnSp macro="">
      <xdr:nvCxnSpPr>
        <xdr:cNvPr id="680" name="直線コネクタ 679"/>
        <xdr:cNvCxnSpPr/>
      </xdr:nvCxnSpPr>
      <xdr:spPr>
        <a:xfrm>
          <a:off x="16230600" y="1554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55755</xdr:rowOff>
    </xdr:from>
    <xdr:to>
      <xdr:col>85</xdr:col>
      <xdr:colOff>127000</xdr:colOff>
      <xdr:row>96</xdr:row>
      <xdr:rowOff>81669</xdr:rowOff>
    </xdr:to>
    <xdr:cxnSp macro="">
      <xdr:nvCxnSpPr>
        <xdr:cNvPr id="681" name="直線コネクタ 680"/>
        <xdr:cNvCxnSpPr/>
      </xdr:nvCxnSpPr>
      <xdr:spPr>
        <a:xfrm flipV="1">
          <a:off x="15481300" y="16514955"/>
          <a:ext cx="838200" cy="25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32138</xdr:rowOff>
    </xdr:from>
    <xdr:ext cx="599010" cy="259045"/>
    <xdr:sp macro="" textlink="">
      <xdr:nvSpPr>
        <xdr:cNvPr id="682" name="公債費平均値テキスト"/>
        <xdr:cNvSpPr txBox="1"/>
      </xdr:nvSpPr>
      <xdr:spPr>
        <a:xfrm>
          <a:off x="16370300" y="166627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53711</xdr:rowOff>
    </xdr:from>
    <xdr:to>
      <xdr:col>85</xdr:col>
      <xdr:colOff>177800</xdr:colOff>
      <xdr:row>97</xdr:row>
      <xdr:rowOff>155311</xdr:rowOff>
    </xdr:to>
    <xdr:sp macro="" textlink="">
      <xdr:nvSpPr>
        <xdr:cNvPr id="683" name="フローチャート: 判断 682"/>
        <xdr:cNvSpPr/>
      </xdr:nvSpPr>
      <xdr:spPr>
        <a:xfrm>
          <a:off x="162687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81669</xdr:rowOff>
    </xdr:from>
    <xdr:to>
      <xdr:col>81</xdr:col>
      <xdr:colOff>50800</xdr:colOff>
      <xdr:row>96</xdr:row>
      <xdr:rowOff>116768</xdr:rowOff>
    </xdr:to>
    <xdr:cxnSp macro="">
      <xdr:nvCxnSpPr>
        <xdr:cNvPr id="684" name="直線コネクタ 683"/>
        <xdr:cNvCxnSpPr/>
      </xdr:nvCxnSpPr>
      <xdr:spPr>
        <a:xfrm flipV="1">
          <a:off x="14592300" y="16540869"/>
          <a:ext cx="889000" cy="35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58032</xdr:rowOff>
    </xdr:from>
    <xdr:to>
      <xdr:col>81</xdr:col>
      <xdr:colOff>101600</xdr:colOff>
      <xdr:row>97</xdr:row>
      <xdr:rowOff>159632</xdr:rowOff>
    </xdr:to>
    <xdr:sp macro="" textlink="">
      <xdr:nvSpPr>
        <xdr:cNvPr id="685" name="フローチャート: 判断 684"/>
        <xdr:cNvSpPr/>
      </xdr:nvSpPr>
      <xdr:spPr>
        <a:xfrm>
          <a:off x="15430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150759</xdr:rowOff>
    </xdr:from>
    <xdr:ext cx="599010" cy="259045"/>
    <xdr:sp macro="" textlink="">
      <xdr:nvSpPr>
        <xdr:cNvPr id="686" name="テキスト ボックス 685"/>
        <xdr:cNvSpPr txBox="1"/>
      </xdr:nvSpPr>
      <xdr:spPr>
        <a:xfrm>
          <a:off x="15181795" y="1678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101648</xdr:rowOff>
    </xdr:from>
    <xdr:to>
      <xdr:col>76</xdr:col>
      <xdr:colOff>114300</xdr:colOff>
      <xdr:row>96</xdr:row>
      <xdr:rowOff>116768</xdr:rowOff>
    </xdr:to>
    <xdr:cxnSp macro="">
      <xdr:nvCxnSpPr>
        <xdr:cNvPr id="687" name="直線コネクタ 686"/>
        <xdr:cNvCxnSpPr/>
      </xdr:nvCxnSpPr>
      <xdr:spPr>
        <a:xfrm>
          <a:off x="13703300" y="16560848"/>
          <a:ext cx="889000" cy="15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122913</xdr:rowOff>
    </xdr:from>
    <xdr:to>
      <xdr:col>76</xdr:col>
      <xdr:colOff>165100</xdr:colOff>
      <xdr:row>98</xdr:row>
      <xdr:rowOff>53063</xdr:rowOff>
    </xdr:to>
    <xdr:sp macro="" textlink="">
      <xdr:nvSpPr>
        <xdr:cNvPr id="688" name="フローチャート: 判断 687"/>
        <xdr:cNvSpPr/>
      </xdr:nvSpPr>
      <xdr:spPr>
        <a:xfrm>
          <a:off x="14541500" y="167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44190</xdr:rowOff>
    </xdr:from>
    <xdr:ext cx="599010" cy="259045"/>
    <xdr:sp macro="" textlink="">
      <xdr:nvSpPr>
        <xdr:cNvPr id="689" name="テキスト ボックス 688"/>
        <xdr:cNvSpPr txBox="1"/>
      </xdr:nvSpPr>
      <xdr:spPr>
        <a:xfrm>
          <a:off x="14292795" y="16846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101648</xdr:rowOff>
    </xdr:from>
    <xdr:to>
      <xdr:col>71</xdr:col>
      <xdr:colOff>177800</xdr:colOff>
      <xdr:row>96</xdr:row>
      <xdr:rowOff>163210</xdr:rowOff>
    </xdr:to>
    <xdr:cxnSp macro="">
      <xdr:nvCxnSpPr>
        <xdr:cNvPr id="690" name="直線コネクタ 689"/>
        <xdr:cNvCxnSpPr/>
      </xdr:nvCxnSpPr>
      <xdr:spPr>
        <a:xfrm flipV="1">
          <a:off x="12814300" y="16560848"/>
          <a:ext cx="889000" cy="61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115258</xdr:rowOff>
    </xdr:from>
    <xdr:to>
      <xdr:col>72</xdr:col>
      <xdr:colOff>38100</xdr:colOff>
      <xdr:row>98</xdr:row>
      <xdr:rowOff>45408</xdr:rowOff>
    </xdr:to>
    <xdr:sp macro="" textlink="">
      <xdr:nvSpPr>
        <xdr:cNvPr id="691" name="フローチャート: 判断 690"/>
        <xdr:cNvSpPr/>
      </xdr:nvSpPr>
      <xdr:spPr>
        <a:xfrm>
          <a:off x="13652500" y="1674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36535</xdr:rowOff>
    </xdr:from>
    <xdr:ext cx="599010" cy="259045"/>
    <xdr:sp macro="" textlink="">
      <xdr:nvSpPr>
        <xdr:cNvPr id="692" name="テキスト ボックス 691"/>
        <xdr:cNvSpPr txBox="1"/>
      </xdr:nvSpPr>
      <xdr:spPr>
        <a:xfrm>
          <a:off x="13403795" y="16838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100245</xdr:rowOff>
    </xdr:from>
    <xdr:to>
      <xdr:col>67</xdr:col>
      <xdr:colOff>101600</xdr:colOff>
      <xdr:row>98</xdr:row>
      <xdr:rowOff>30395</xdr:rowOff>
    </xdr:to>
    <xdr:sp macro="" textlink="">
      <xdr:nvSpPr>
        <xdr:cNvPr id="693" name="フローチャート: 判断 692"/>
        <xdr:cNvSpPr/>
      </xdr:nvSpPr>
      <xdr:spPr>
        <a:xfrm>
          <a:off x="12763500" y="1673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21522</xdr:rowOff>
    </xdr:from>
    <xdr:ext cx="599010" cy="259045"/>
    <xdr:sp macro="" textlink="">
      <xdr:nvSpPr>
        <xdr:cNvPr id="694" name="テキスト ボックス 693"/>
        <xdr:cNvSpPr txBox="1"/>
      </xdr:nvSpPr>
      <xdr:spPr>
        <a:xfrm>
          <a:off x="12514795" y="16823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4955</xdr:rowOff>
    </xdr:from>
    <xdr:to>
      <xdr:col>85</xdr:col>
      <xdr:colOff>177800</xdr:colOff>
      <xdr:row>96</xdr:row>
      <xdr:rowOff>106555</xdr:rowOff>
    </xdr:to>
    <xdr:sp macro="" textlink="">
      <xdr:nvSpPr>
        <xdr:cNvPr id="700" name="楕円 699"/>
        <xdr:cNvSpPr/>
      </xdr:nvSpPr>
      <xdr:spPr>
        <a:xfrm>
          <a:off x="16268700" y="16464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27832</xdr:rowOff>
    </xdr:from>
    <xdr:ext cx="599010" cy="259045"/>
    <xdr:sp macro="" textlink="">
      <xdr:nvSpPr>
        <xdr:cNvPr id="701" name="公債費該当値テキスト"/>
        <xdr:cNvSpPr txBox="1"/>
      </xdr:nvSpPr>
      <xdr:spPr>
        <a:xfrm>
          <a:off x="16370300" y="1631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30869</xdr:rowOff>
    </xdr:from>
    <xdr:to>
      <xdr:col>81</xdr:col>
      <xdr:colOff>101600</xdr:colOff>
      <xdr:row>96</xdr:row>
      <xdr:rowOff>132469</xdr:rowOff>
    </xdr:to>
    <xdr:sp macro="" textlink="">
      <xdr:nvSpPr>
        <xdr:cNvPr id="702" name="楕円 701"/>
        <xdr:cNvSpPr/>
      </xdr:nvSpPr>
      <xdr:spPr>
        <a:xfrm>
          <a:off x="15430500" y="16490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148996</xdr:rowOff>
    </xdr:from>
    <xdr:ext cx="599010" cy="259045"/>
    <xdr:sp macro="" textlink="">
      <xdr:nvSpPr>
        <xdr:cNvPr id="703" name="テキスト ボックス 702"/>
        <xdr:cNvSpPr txBox="1"/>
      </xdr:nvSpPr>
      <xdr:spPr>
        <a:xfrm>
          <a:off x="15181795" y="16265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65968</xdr:rowOff>
    </xdr:from>
    <xdr:to>
      <xdr:col>76</xdr:col>
      <xdr:colOff>165100</xdr:colOff>
      <xdr:row>96</xdr:row>
      <xdr:rowOff>167568</xdr:rowOff>
    </xdr:to>
    <xdr:sp macro="" textlink="">
      <xdr:nvSpPr>
        <xdr:cNvPr id="704" name="楕円 703"/>
        <xdr:cNvSpPr/>
      </xdr:nvSpPr>
      <xdr:spPr>
        <a:xfrm>
          <a:off x="14541500" y="16525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12645</xdr:rowOff>
    </xdr:from>
    <xdr:ext cx="599010" cy="259045"/>
    <xdr:sp macro="" textlink="">
      <xdr:nvSpPr>
        <xdr:cNvPr id="705" name="テキスト ボックス 704"/>
        <xdr:cNvSpPr txBox="1"/>
      </xdr:nvSpPr>
      <xdr:spPr>
        <a:xfrm>
          <a:off x="14292795" y="16300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50848</xdr:rowOff>
    </xdr:from>
    <xdr:to>
      <xdr:col>72</xdr:col>
      <xdr:colOff>38100</xdr:colOff>
      <xdr:row>96</xdr:row>
      <xdr:rowOff>152448</xdr:rowOff>
    </xdr:to>
    <xdr:sp macro="" textlink="">
      <xdr:nvSpPr>
        <xdr:cNvPr id="706" name="楕円 705"/>
        <xdr:cNvSpPr/>
      </xdr:nvSpPr>
      <xdr:spPr>
        <a:xfrm>
          <a:off x="13652500" y="16510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168975</xdr:rowOff>
    </xdr:from>
    <xdr:ext cx="599010" cy="259045"/>
    <xdr:sp macro="" textlink="">
      <xdr:nvSpPr>
        <xdr:cNvPr id="707" name="テキスト ボックス 706"/>
        <xdr:cNvSpPr txBox="1"/>
      </xdr:nvSpPr>
      <xdr:spPr>
        <a:xfrm>
          <a:off x="13403795" y="16285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112410</xdr:rowOff>
    </xdr:from>
    <xdr:to>
      <xdr:col>67</xdr:col>
      <xdr:colOff>101600</xdr:colOff>
      <xdr:row>97</xdr:row>
      <xdr:rowOff>42560</xdr:rowOff>
    </xdr:to>
    <xdr:sp macro="" textlink="">
      <xdr:nvSpPr>
        <xdr:cNvPr id="708" name="楕円 707"/>
        <xdr:cNvSpPr/>
      </xdr:nvSpPr>
      <xdr:spPr>
        <a:xfrm>
          <a:off x="12763500" y="1657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59087</xdr:rowOff>
    </xdr:from>
    <xdr:ext cx="599010" cy="259045"/>
    <xdr:sp macro="" textlink="">
      <xdr:nvSpPr>
        <xdr:cNvPr id="709" name="テキスト ボックス 708"/>
        <xdr:cNvSpPr txBox="1"/>
      </xdr:nvSpPr>
      <xdr:spPr>
        <a:xfrm>
          <a:off x="12514795" y="16346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0" name="直線コネクタ 71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1" name="テキスト ボックス 72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2" name="直線コネクタ 72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3" name="テキスト ボックス 722"/>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4" name="直線コネクタ 72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5" name="テキスト ボックス 724"/>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6" name="直線コネクタ 72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7" name="テキスト ボックス 726"/>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8" name="直線コネクタ 72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9" name="テキスト ボックス 728"/>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150901</xdr:rowOff>
    </xdr:from>
    <xdr:to>
      <xdr:col>116</xdr:col>
      <xdr:colOff>62864</xdr:colOff>
      <xdr:row>39</xdr:row>
      <xdr:rowOff>44450</xdr:rowOff>
    </xdr:to>
    <xdr:cxnSp macro="">
      <xdr:nvCxnSpPr>
        <xdr:cNvPr id="733" name="直線コネクタ 732"/>
        <xdr:cNvCxnSpPr/>
      </xdr:nvCxnSpPr>
      <xdr:spPr>
        <a:xfrm flipV="1">
          <a:off x="22159595" y="5465851"/>
          <a:ext cx="1269" cy="126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82694</xdr:rowOff>
    </xdr:from>
    <xdr:ext cx="249299" cy="259045"/>
    <xdr:sp macro="" textlink="">
      <xdr:nvSpPr>
        <xdr:cNvPr id="734" name="諸支出金最小値テキスト"/>
        <xdr:cNvSpPr txBox="1"/>
      </xdr:nvSpPr>
      <xdr:spPr>
        <a:xfrm>
          <a:off x="22212300" y="6769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5" name="直線コネクタ 73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97578</xdr:rowOff>
    </xdr:from>
    <xdr:ext cx="534377" cy="259045"/>
    <xdr:sp macro="" textlink="">
      <xdr:nvSpPr>
        <xdr:cNvPr id="736" name="諸支出金最大値テキスト"/>
        <xdr:cNvSpPr txBox="1"/>
      </xdr:nvSpPr>
      <xdr:spPr>
        <a:xfrm>
          <a:off x="22212300" y="5241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33,206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150901</xdr:rowOff>
    </xdr:from>
    <xdr:to>
      <xdr:col>116</xdr:col>
      <xdr:colOff>152400</xdr:colOff>
      <xdr:row>31</xdr:row>
      <xdr:rowOff>150901</xdr:rowOff>
    </xdr:to>
    <xdr:cxnSp macro="">
      <xdr:nvCxnSpPr>
        <xdr:cNvPr id="737" name="直線コネクタ 736"/>
        <xdr:cNvCxnSpPr/>
      </xdr:nvCxnSpPr>
      <xdr:spPr>
        <a:xfrm>
          <a:off x="22072600" y="5465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8" name="直線コネクタ 73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144</xdr:rowOff>
    </xdr:from>
    <xdr:ext cx="378565" cy="259045"/>
    <xdr:sp macro="" textlink="">
      <xdr:nvSpPr>
        <xdr:cNvPr id="739" name="諸支出金平均値テキスト"/>
        <xdr:cNvSpPr txBox="1"/>
      </xdr:nvSpPr>
      <xdr:spPr>
        <a:xfrm>
          <a:off x="22212300" y="651524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148717</xdr:rowOff>
    </xdr:from>
    <xdr:to>
      <xdr:col>116</xdr:col>
      <xdr:colOff>114300</xdr:colOff>
      <xdr:row>39</xdr:row>
      <xdr:rowOff>78867</xdr:rowOff>
    </xdr:to>
    <xdr:sp macro="" textlink="">
      <xdr:nvSpPr>
        <xdr:cNvPr id="740" name="フローチャート: 判断 739"/>
        <xdr:cNvSpPr/>
      </xdr:nvSpPr>
      <xdr:spPr>
        <a:xfrm>
          <a:off x="221107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1" name="直線コネクタ 74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141516</xdr:rowOff>
    </xdr:from>
    <xdr:to>
      <xdr:col>112</xdr:col>
      <xdr:colOff>38100</xdr:colOff>
      <xdr:row>39</xdr:row>
      <xdr:rowOff>71666</xdr:rowOff>
    </xdr:to>
    <xdr:sp macro="" textlink="">
      <xdr:nvSpPr>
        <xdr:cNvPr id="742" name="フローチャート: 判断 741"/>
        <xdr:cNvSpPr/>
      </xdr:nvSpPr>
      <xdr:spPr>
        <a:xfrm>
          <a:off x="21272500" y="665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88193</xdr:rowOff>
    </xdr:from>
    <xdr:ext cx="378565" cy="259045"/>
    <xdr:sp macro="" textlink="">
      <xdr:nvSpPr>
        <xdr:cNvPr id="743" name="テキスト ボックス 742"/>
        <xdr:cNvSpPr txBox="1"/>
      </xdr:nvSpPr>
      <xdr:spPr>
        <a:xfrm>
          <a:off x="21134017" y="643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4" name="直線コネクタ 74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159423</xdr:rowOff>
    </xdr:from>
    <xdr:to>
      <xdr:col>107</xdr:col>
      <xdr:colOff>101600</xdr:colOff>
      <xdr:row>39</xdr:row>
      <xdr:rowOff>89573</xdr:rowOff>
    </xdr:to>
    <xdr:sp macro="" textlink="">
      <xdr:nvSpPr>
        <xdr:cNvPr id="745" name="フローチャート: 判断 744"/>
        <xdr:cNvSpPr/>
      </xdr:nvSpPr>
      <xdr:spPr>
        <a:xfrm>
          <a:off x="20383500" y="667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106100</xdr:rowOff>
    </xdr:from>
    <xdr:ext cx="378565" cy="259045"/>
    <xdr:sp macro="" textlink="">
      <xdr:nvSpPr>
        <xdr:cNvPr id="746" name="テキスト ボックス 745"/>
        <xdr:cNvSpPr txBox="1"/>
      </xdr:nvSpPr>
      <xdr:spPr>
        <a:xfrm>
          <a:off x="20245017" y="64497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7" name="直線コネクタ 74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159538</xdr:rowOff>
    </xdr:from>
    <xdr:to>
      <xdr:col>102</xdr:col>
      <xdr:colOff>165100</xdr:colOff>
      <xdr:row>39</xdr:row>
      <xdr:rowOff>89688</xdr:rowOff>
    </xdr:to>
    <xdr:sp macro="" textlink="">
      <xdr:nvSpPr>
        <xdr:cNvPr id="748" name="フローチャート: 判断 747"/>
        <xdr:cNvSpPr/>
      </xdr:nvSpPr>
      <xdr:spPr>
        <a:xfrm>
          <a:off x="19494500" y="667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106215</xdr:rowOff>
    </xdr:from>
    <xdr:ext cx="378565" cy="259045"/>
    <xdr:sp macro="" textlink="">
      <xdr:nvSpPr>
        <xdr:cNvPr id="749" name="テキスト ボックス 748"/>
        <xdr:cNvSpPr txBox="1"/>
      </xdr:nvSpPr>
      <xdr:spPr>
        <a:xfrm>
          <a:off x="19356017" y="64498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140906</xdr:rowOff>
    </xdr:from>
    <xdr:to>
      <xdr:col>98</xdr:col>
      <xdr:colOff>38100</xdr:colOff>
      <xdr:row>39</xdr:row>
      <xdr:rowOff>71056</xdr:rowOff>
    </xdr:to>
    <xdr:sp macro="" textlink="">
      <xdr:nvSpPr>
        <xdr:cNvPr id="750" name="フローチャート: 判断 749"/>
        <xdr:cNvSpPr/>
      </xdr:nvSpPr>
      <xdr:spPr>
        <a:xfrm>
          <a:off x="18605500" y="6656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87584</xdr:rowOff>
    </xdr:from>
    <xdr:ext cx="378565" cy="259045"/>
    <xdr:sp macro="" textlink="">
      <xdr:nvSpPr>
        <xdr:cNvPr id="751" name="テキスト ボックス 750"/>
        <xdr:cNvSpPr txBox="1"/>
      </xdr:nvSpPr>
      <xdr:spPr>
        <a:xfrm>
          <a:off x="18467017" y="6431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7" name="楕円 75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127144</xdr:rowOff>
    </xdr:from>
    <xdr:ext cx="249299" cy="259045"/>
    <xdr:sp macro="" textlink="">
      <xdr:nvSpPr>
        <xdr:cNvPr id="758" name="諸支出金該当値テキスト"/>
        <xdr:cNvSpPr txBox="1"/>
      </xdr:nvSpPr>
      <xdr:spPr>
        <a:xfrm>
          <a:off x="22212300" y="6642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9" name="楕円 75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0" name="テキスト ボックス 759"/>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1" name="楕円 76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2" name="テキスト ボックス 761"/>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3" name="楕円 76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4" name="テキスト ボックス 763"/>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5" name="楕円 76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6" name="テキスト ボックス 76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7" name="直線コネクタ 77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8" name="テキスト ボックス 77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9" name="直線コネクタ 77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0" name="テキスト ボックス 77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2" name="直線コネクタ 78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7" name="直線コネクタ 78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9" name="フローチャート: 判断 78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0" name="直線コネクタ 78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1" name="フローチャート: 判断 79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2" name="テキスト ボックス 79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3" name="直線コネクタ 79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4" name="フローチャート: 判断 79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5" name="テキスト ボックス 79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6" name="直線コネクタ 79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7" name="フローチャート: 判断 79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8" name="テキスト ボックス 79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9" name="フローチャート: 判断 79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0" name="テキスト ボックス 79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1" name="テキスト ボックス 80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2" name="テキスト ボックス 80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3" name="テキスト ボックス 80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4" name="テキスト ボックス 80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5" name="テキスト ボックス 80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楕円 80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8" name="楕円 80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9" name="テキスト ボックス 80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0" name="楕円 80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1" name="テキスト ボックス 81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2" name="楕円 81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3" name="テキスト ボックス 81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楕円 81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5" name="テキスト ボックス 81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6" name="正方形/長方形 8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7" name="正方形/長方形 81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8" name="テキスト ボックス 81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ysClr val="windowText" lastClr="000000"/>
              </a:solidFill>
              <a:effectLst/>
              <a:latin typeface="+mn-lt"/>
              <a:ea typeface="+mn-ea"/>
              <a:cs typeface="+mn-cs"/>
            </a:rPr>
            <a:t>　</a:t>
          </a:r>
          <a:r>
            <a:rPr kumimoji="1" lang="ja-JP" altLang="ja-JP" sz="1400">
              <a:solidFill>
                <a:sysClr val="windowText" lastClr="000000"/>
              </a:solidFill>
              <a:effectLst/>
              <a:latin typeface="+mn-lt"/>
              <a:ea typeface="+mn-ea"/>
              <a:cs typeface="+mn-cs"/>
            </a:rPr>
            <a:t>全体的に類似団体内順位が高くなっているが、これは</a:t>
          </a:r>
          <a:r>
            <a:rPr kumimoji="1" lang="en-US" altLang="ja-JP" sz="1400">
              <a:solidFill>
                <a:sysClr val="windowText" lastClr="000000"/>
              </a:solidFill>
              <a:effectLst/>
              <a:latin typeface="+mn-lt"/>
              <a:ea typeface="+mn-ea"/>
              <a:cs typeface="+mn-cs"/>
            </a:rPr>
            <a:t>H27</a:t>
          </a:r>
          <a:r>
            <a:rPr kumimoji="1" lang="ja-JP" altLang="ja-JP" sz="1400">
              <a:solidFill>
                <a:sysClr val="windowText" lastClr="000000"/>
              </a:solidFill>
              <a:effectLst/>
              <a:latin typeface="+mn-lt"/>
              <a:ea typeface="+mn-ea"/>
              <a:cs typeface="+mn-cs"/>
            </a:rPr>
            <a:t>国勢調査で人口減少率が高知県内で</a:t>
          </a:r>
          <a:r>
            <a:rPr kumimoji="1" lang="en-US" altLang="ja-JP" sz="1400">
              <a:solidFill>
                <a:sysClr val="windowText" lastClr="000000"/>
              </a:solidFill>
              <a:effectLst/>
              <a:latin typeface="+mn-lt"/>
              <a:ea typeface="+mn-ea"/>
              <a:cs typeface="+mn-cs"/>
            </a:rPr>
            <a:t>1</a:t>
          </a:r>
          <a:r>
            <a:rPr kumimoji="1" lang="ja-JP" altLang="ja-JP" sz="1400">
              <a:solidFill>
                <a:sysClr val="windowText" lastClr="000000"/>
              </a:solidFill>
              <a:effectLst/>
              <a:latin typeface="+mn-lt"/>
              <a:ea typeface="+mn-ea"/>
              <a:cs typeface="+mn-cs"/>
            </a:rPr>
            <a:t>番となってしまうほどの、人口減による分母の低さが一番の要因であると考えられる。</a:t>
          </a:r>
          <a:endParaRPr lang="ja-JP" altLang="ja-JP" sz="1400">
            <a:solidFill>
              <a:sysClr val="windowText" lastClr="000000"/>
            </a:solidFill>
            <a:effectLst/>
          </a:endParaRPr>
        </a:p>
        <a:p>
          <a:r>
            <a:rPr kumimoji="1" lang="ja-JP" altLang="ja-JP" sz="1400">
              <a:solidFill>
                <a:sysClr val="windowText" lastClr="000000"/>
              </a:solidFill>
              <a:effectLst/>
              <a:latin typeface="+mn-lt"/>
              <a:ea typeface="+mn-ea"/>
              <a:cs typeface="+mn-cs"/>
            </a:rPr>
            <a:t>　昨年度より決算額が大きく増加しているものとして、</a:t>
          </a:r>
          <a:r>
            <a:rPr kumimoji="1" lang="ja-JP" altLang="en-US" sz="1400">
              <a:solidFill>
                <a:sysClr val="windowText" lastClr="000000"/>
              </a:solidFill>
              <a:effectLst/>
              <a:latin typeface="+mn-lt"/>
              <a:ea typeface="+mn-ea"/>
              <a:cs typeface="+mn-cs"/>
            </a:rPr>
            <a:t>総務費は移住者定住促進空き家活用住宅整備事業、農林水産業</a:t>
          </a:r>
          <a:r>
            <a:rPr kumimoji="1" lang="ja-JP" altLang="ja-JP" sz="1400">
              <a:solidFill>
                <a:sysClr val="windowText" lastClr="000000"/>
              </a:solidFill>
              <a:effectLst/>
              <a:latin typeface="+mn-lt"/>
              <a:ea typeface="+mn-ea"/>
              <a:cs typeface="+mn-cs"/>
            </a:rPr>
            <a:t>費は</a:t>
          </a:r>
          <a:r>
            <a:rPr kumimoji="1" lang="ja-JP" altLang="en-US" sz="1400">
              <a:solidFill>
                <a:sysClr val="windowText" lastClr="000000"/>
              </a:solidFill>
              <a:effectLst/>
              <a:latin typeface="+mn-lt"/>
              <a:ea typeface="+mn-ea"/>
              <a:cs typeface="+mn-cs"/>
            </a:rPr>
            <a:t>農業関係への補助金や基盤整備事業</a:t>
          </a:r>
          <a:r>
            <a:rPr kumimoji="1" lang="ja-JP" altLang="ja-JP" sz="1400">
              <a:solidFill>
                <a:sysClr val="windowText" lastClr="000000"/>
              </a:solidFill>
              <a:effectLst/>
              <a:latin typeface="+mn-lt"/>
              <a:ea typeface="+mn-ea"/>
              <a:cs typeface="+mn-cs"/>
            </a:rPr>
            <a:t>によるもの</a:t>
          </a:r>
          <a:r>
            <a:rPr kumimoji="1" lang="ja-JP" altLang="en-US" sz="1400">
              <a:solidFill>
                <a:sysClr val="windowText" lastClr="000000"/>
              </a:solidFill>
              <a:effectLst/>
              <a:latin typeface="+mn-lt"/>
              <a:ea typeface="+mn-ea"/>
              <a:cs typeface="+mn-cs"/>
            </a:rPr>
            <a:t>で、災害復旧費では台風等による被害が多かったことが要因である。</a:t>
          </a:r>
          <a:endParaRPr lang="ja-JP" altLang="ja-JP" sz="1400">
            <a:solidFill>
              <a:sysClr val="windowText" lastClr="000000"/>
            </a:solidFill>
            <a:effectLst/>
          </a:endParaRPr>
        </a:p>
        <a:p>
          <a:r>
            <a:rPr kumimoji="1" lang="ja-JP" altLang="ja-JP" sz="1400">
              <a:solidFill>
                <a:sysClr val="windowText" lastClr="000000"/>
              </a:solidFill>
              <a:effectLst/>
              <a:latin typeface="+mn-lt"/>
              <a:ea typeface="+mn-ea"/>
              <a:cs typeface="+mn-cs"/>
            </a:rPr>
            <a:t>　決算額が減少しているものとしては、</a:t>
          </a:r>
          <a:r>
            <a:rPr kumimoji="1" lang="ja-JP" altLang="en-US" sz="1400">
              <a:solidFill>
                <a:sysClr val="windowText" lastClr="000000"/>
              </a:solidFill>
              <a:effectLst/>
              <a:latin typeface="+mn-lt"/>
              <a:ea typeface="+mn-ea"/>
              <a:cs typeface="+mn-cs"/>
            </a:rPr>
            <a:t>土木</a:t>
          </a:r>
          <a:r>
            <a:rPr kumimoji="1" lang="ja-JP" altLang="ja-JP" sz="1400">
              <a:solidFill>
                <a:sysClr val="windowText" lastClr="000000"/>
              </a:solidFill>
              <a:effectLst/>
              <a:latin typeface="+mn-lt"/>
              <a:ea typeface="+mn-ea"/>
              <a:cs typeface="+mn-cs"/>
            </a:rPr>
            <a:t>費では</a:t>
          </a:r>
          <a:r>
            <a:rPr kumimoji="1" lang="ja-JP" altLang="en-US" sz="1400">
              <a:solidFill>
                <a:sysClr val="windowText" lastClr="000000"/>
              </a:solidFill>
              <a:effectLst/>
              <a:latin typeface="+mn-lt"/>
              <a:ea typeface="+mn-ea"/>
              <a:cs typeface="+mn-cs"/>
            </a:rPr>
            <a:t>街なみ環境整備事業と社会資本整備総合交付金事業</a:t>
          </a:r>
          <a:r>
            <a:rPr kumimoji="1" lang="ja-JP" altLang="ja-JP" sz="1400">
              <a:solidFill>
                <a:sysClr val="windowText" lastClr="000000"/>
              </a:solidFill>
              <a:effectLst/>
              <a:latin typeface="+mn-lt"/>
              <a:ea typeface="+mn-ea"/>
              <a:cs typeface="+mn-cs"/>
            </a:rPr>
            <a:t>の</a:t>
          </a:r>
          <a:r>
            <a:rPr kumimoji="1" lang="ja-JP" altLang="en-US" sz="1400">
              <a:solidFill>
                <a:sysClr val="windowText" lastClr="000000"/>
              </a:solidFill>
              <a:effectLst/>
              <a:latin typeface="+mn-lt"/>
              <a:ea typeface="+mn-ea"/>
              <a:cs typeface="+mn-cs"/>
            </a:rPr>
            <a:t>減少</a:t>
          </a:r>
          <a:r>
            <a:rPr kumimoji="1" lang="ja-JP" altLang="ja-JP" sz="1400">
              <a:solidFill>
                <a:sysClr val="windowText" lastClr="000000"/>
              </a:solidFill>
              <a:effectLst/>
              <a:latin typeface="+mn-lt"/>
              <a:ea typeface="+mn-ea"/>
              <a:cs typeface="+mn-cs"/>
            </a:rPr>
            <a:t>、</a:t>
          </a:r>
          <a:r>
            <a:rPr kumimoji="1" lang="ja-JP" altLang="en-US" sz="1400">
              <a:solidFill>
                <a:sysClr val="windowText" lastClr="000000"/>
              </a:solidFill>
              <a:effectLst/>
              <a:latin typeface="+mn-lt"/>
              <a:ea typeface="+mn-ea"/>
              <a:cs typeface="+mn-cs"/>
            </a:rPr>
            <a:t>教育</a:t>
          </a:r>
          <a:r>
            <a:rPr kumimoji="1" lang="ja-JP" altLang="ja-JP" sz="1400">
              <a:solidFill>
                <a:sysClr val="windowText" lastClr="000000"/>
              </a:solidFill>
              <a:effectLst/>
              <a:latin typeface="+mn-lt"/>
              <a:ea typeface="+mn-ea"/>
              <a:cs typeface="+mn-cs"/>
            </a:rPr>
            <a:t>費では</a:t>
          </a:r>
          <a:r>
            <a:rPr kumimoji="1" lang="ja-JP" altLang="en-US" sz="1400">
              <a:solidFill>
                <a:sysClr val="windowText" lastClr="000000"/>
              </a:solidFill>
              <a:effectLst/>
              <a:latin typeface="+mn-lt"/>
              <a:ea typeface="+mn-ea"/>
              <a:cs typeface="+mn-cs"/>
            </a:rPr>
            <a:t>中学校旧校舎解体事業と中学校特別教室新築</a:t>
          </a:r>
          <a:r>
            <a:rPr kumimoji="1" lang="ja-JP" altLang="ja-JP" sz="1400">
              <a:solidFill>
                <a:sysClr val="windowText" lastClr="000000"/>
              </a:solidFill>
              <a:effectLst/>
              <a:latin typeface="+mn-lt"/>
              <a:ea typeface="+mn-ea"/>
              <a:cs typeface="+mn-cs"/>
            </a:rPr>
            <a:t>事業の終了によるもの</a:t>
          </a:r>
          <a:r>
            <a:rPr kumimoji="1" lang="ja-JP" altLang="en-US" sz="1400">
              <a:solidFill>
                <a:sysClr val="windowText" lastClr="000000"/>
              </a:solidFill>
              <a:effectLst/>
              <a:latin typeface="+mn-lt"/>
              <a:ea typeface="+mn-ea"/>
              <a:cs typeface="+mn-cs"/>
            </a:rPr>
            <a:t>である。</a:t>
          </a:r>
          <a:endParaRPr lang="ja-JP" altLang="ja-JP" sz="1400">
            <a:solidFill>
              <a:sysClr val="windowText" lastClr="000000"/>
            </a:solidFill>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高知県馬路村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ysClr val="windowText" lastClr="000000"/>
              </a:solidFill>
              <a:effectLst/>
              <a:latin typeface="+mn-lt"/>
              <a:ea typeface="+mn-ea"/>
              <a:cs typeface="+mn-cs"/>
            </a:rPr>
            <a:t>　財政調整基金残高、実質収支額ともに数値が上昇している</a:t>
          </a:r>
          <a:r>
            <a:rPr kumimoji="1" lang="ja-JP" altLang="ja-JP" sz="1600">
              <a:solidFill>
                <a:sysClr val="windowText" lastClr="000000"/>
              </a:solidFill>
              <a:effectLst/>
              <a:latin typeface="+mn-lt"/>
              <a:ea typeface="+mn-ea"/>
              <a:cs typeface="+mn-cs"/>
            </a:rPr>
            <a:t>。</a:t>
          </a:r>
          <a:r>
            <a:rPr kumimoji="1" lang="ja-JP" altLang="en-US" sz="1600">
              <a:solidFill>
                <a:sysClr val="windowText" lastClr="000000"/>
              </a:solidFill>
              <a:effectLst/>
              <a:latin typeface="+mn-lt"/>
              <a:ea typeface="+mn-ea"/>
              <a:cs typeface="+mn-cs"/>
            </a:rPr>
            <a:t>大きな要因としては、分母である標準財政規模において、普通交付税が大幅に減額されたことによるものである。</a:t>
          </a:r>
          <a:endParaRPr lang="ja-JP" altLang="ja-JP" sz="1600">
            <a:solidFill>
              <a:sysClr val="windowText" lastClr="000000"/>
            </a:solidFill>
            <a:effectLst/>
          </a:endParaRPr>
        </a:p>
        <a:p>
          <a:r>
            <a:rPr kumimoji="1" lang="ja-JP" altLang="ja-JP" sz="1600">
              <a:solidFill>
                <a:sysClr val="windowText" lastClr="000000"/>
              </a:solidFill>
              <a:effectLst/>
              <a:latin typeface="+mn-lt"/>
              <a:ea typeface="+mn-ea"/>
              <a:cs typeface="+mn-cs"/>
            </a:rPr>
            <a:t>　実質</a:t>
          </a:r>
          <a:r>
            <a:rPr kumimoji="1" lang="ja-JP" altLang="en-US" sz="1600">
              <a:solidFill>
                <a:sysClr val="windowText" lastClr="000000"/>
              </a:solidFill>
              <a:effectLst/>
              <a:latin typeface="+mn-lt"/>
              <a:ea typeface="+mn-ea"/>
              <a:cs typeface="+mn-cs"/>
            </a:rPr>
            <a:t>単年度</a:t>
          </a:r>
          <a:r>
            <a:rPr kumimoji="1" lang="ja-JP" altLang="ja-JP" sz="1600">
              <a:solidFill>
                <a:sysClr val="windowText" lastClr="000000"/>
              </a:solidFill>
              <a:effectLst/>
              <a:latin typeface="+mn-lt"/>
              <a:ea typeface="+mn-ea"/>
              <a:cs typeface="+mn-cs"/>
            </a:rPr>
            <a:t>収支額について</a:t>
          </a:r>
          <a:r>
            <a:rPr kumimoji="1" lang="ja-JP" altLang="en-US" sz="1600">
              <a:solidFill>
                <a:sysClr val="windowText" lastClr="000000"/>
              </a:solidFill>
              <a:effectLst/>
              <a:latin typeface="+mn-lt"/>
              <a:ea typeface="+mn-ea"/>
              <a:cs typeface="+mn-cs"/>
            </a:rPr>
            <a:t>は、前年に比べて事業の縮小等により改善されているが、普通交付税を減額されたことにより、財政調整基金等を取り崩しながらの財政運営を余儀なくされている状況となっている</a:t>
          </a:r>
          <a:r>
            <a:rPr kumimoji="1" lang="ja-JP" altLang="ja-JP" sz="1600">
              <a:solidFill>
                <a:sysClr val="windowText" lastClr="000000"/>
              </a:solidFill>
              <a:effectLst/>
              <a:latin typeface="+mn-lt"/>
              <a:ea typeface="+mn-ea"/>
              <a:cs typeface="+mn-cs"/>
            </a:rPr>
            <a:t>。</a:t>
          </a:r>
          <a:endParaRPr lang="ja-JP" altLang="ja-JP" sz="1600">
            <a:solidFill>
              <a:sysClr val="windowText" lastClr="000000"/>
            </a:solidFill>
            <a:effectLst/>
          </a:endParaRPr>
        </a:p>
        <a:p>
          <a:r>
            <a:rPr kumimoji="1" lang="ja-JP" altLang="ja-JP" sz="1600">
              <a:solidFill>
                <a:sysClr val="windowText" lastClr="000000"/>
              </a:solidFill>
              <a:effectLst/>
              <a:latin typeface="+mn-lt"/>
              <a:ea typeface="+mn-ea"/>
              <a:cs typeface="+mn-cs"/>
            </a:rPr>
            <a:t>　今後も、計画的に事業を実施するとともに、補助事業等の活用により健全な財政運営に努めていく。</a:t>
          </a:r>
          <a:endParaRPr lang="ja-JP" altLang="ja-JP" sz="1600">
            <a:solidFill>
              <a:sysClr val="windowText" lastClr="000000"/>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高知県馬路村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ysClr val="windowText" lastClr="000000"/>
              </a:solidFill>
              <a:effectLst/>
              <a:latin typeface="+mn-lt"/>
              <a:ea typeface="+mn-ea"/>
              <a:cs typeface="+mn-cs"/>
            </a:rPr>
            <a:t>　</a:t>
          </a:r>
          <a:r>
            <a:rPr kumimoji="1" lang="ja-JP" altLang="ja-JP" sz="1600">
              <a:solidFill>
                <a:sysClr val="windowText" lastClr="000000"/>
              </a:solidFill>
              <a:effectLst/>
              <a:latin typeface="+mn-lt"/>
              <a:ea typeface="+mn-ea"/>
              <a:cs typeface="+mn-cs"/>
            </a:rPr>
            <a:t>小水力発電特別会計以外の会計は一般会計からの繰入金が必要となったが、各会計とも赤字を出さずに運営を行っている。</a:t>
          </a:r>
          <a:endParaRPr lang="ja-JP" altLang="ja-JP" sz="1600">
            <a:solidFill>
              <a:sysClr val="windowText" lastClr="000000"/>
            </a:solidFill>
            <a:effectLst/>
          </a:endParaRPr>
        </a:p>
        <a:p>
          <a:r>
            <a:rPr kumimoji="1" lang="ja-JP" altLang="ja-JP" sz="1600">
              <a:solidFill>
                <a:sysClr val="windowText" lastClr="000000"/>
              </a:solidFill>
              <a:effectLst/>
              <a:latin typeface="+mn-lt"/>
              <a:ea typeface="+mn-ea"/>
              <a:cs typeface="+mn-cs"/>
            </a:rPr>
            <a:t>　今後も、経営戦略の作成等により財政の健全化に努めていく。</a:t>
          </a:r>
          <a:endParaRPr lang="ja-JP" altLang="ja-JP" sz="1600">
            <a:solidFill>
              <a:sysClr val="windowText" lastClr="000000"/>
            </a:solidFill>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624" t="s">
        <v>74</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625" t="s">
        <v>76</v>
      </c>
      <c r="C3" s="626"/>
      <c r="D3" s="626"/>
      <c r="E3" s="627"/>
      <c r="F3" s="627"/>
      <c r="G3" s="627"/>
      <c r="H3" s="627"/>
      <c r="I3" s="627"/>
      <c r="J3" s="627"/>
      <c r="K3" s="627"/>
      <c r="L3" s="627" t="s">
        <v>77</v>
      </c>
      <c r="M3" s="627"/>
      <c r="N3" s="627"/>
      <c r="O3" s="627"/>
      <c r="P3" s="627"/>
      <c r="Q3" s="627"/>
      <c r="R3" s="630"/>
      <c r="S3" s="630"/>
      <c r="T3" s="630"/>
      <c r="U3" s="630"/>
      <c r="V3" s="631"/>
      <c r="W3" s="524" t="s">
        <v>78</v>
      </c>
      <c r="X3" s="525"/>
      <c r="Y3" s="525"/>
      <c r="Z3" s="525"/>
      <c r="AA3" s="525"/>
      <c r="AB3" s="626"/>
      <c r="AC3" s="630" t="s">
        <v>79</v>
      </c>
      <c r="AD3" s="525"/>
      <c r="AE3" s="525"/>
      <c r="AF3" s="525"/>
      <c r="AG3" s="525"/>
      <c r="AH3" s="525"/>
      <c r="AI3" s="525"/>
      <c r="AJ3" s="525"/>
      <c r="AK3" s="525"/>
      <c r="AL3" s="592"/>
      <c r="AM3" s="524" t="s">
        <v>80</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81</v>
      </c>
      <c r="BO3" s="525"/>
      <c r="BP3" s="525"/>
      <c r="BQ3" s="525"/>
      <c r="BR3" s="525"/>
      <c r="BS3" s="525"/>
      <c r="BT3" s="525"/>
      <c r="BU3" s="592"/>
      <c r="BV3" s="524" t="s">
        <v>82</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83</v>
      </c>
      <c r="CU3" s="525"/>
      <c r="CV3" s="525"/>
      <c r="CW3" s="525"/>
      <c r="CX3" s="525"/>
      <c r="CY3" s="525"/>
      <c r="CZ3" s="525"/>
      <c r="DA3" s="592"/>
      <c r="DB3" s="524" t="s">
        <v>84</v>
      </c>
      <c r="DC3" s="525"/>
      <c r="DD3" s="525"/>
      <c r="DE3" s="525"/>
      <c r="DF3" s="525"/>
      <c r="DG3" s="525"/>
      <c r="DH3" s="525"/>
      <c r="DI3" s="592"/>
      <c r="DJ3" s="165"/>
      <c r="DK3" s="165"/>
      <c r="DL3" s="165"/>
      <c r="DM3" s="165"/>
      <c r="DN3" s="165"/>
      <c r="DO3" s="165"/>
    </row>
    <row r="4" spans="1:119" ht="18.75" customHeight="1">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85</v>
      </c>
      <c r="AZ4" s="438"/>
      <c r="BA4" s="438"/>
      <c r="BB4" s="438"/>
      <c r="BC4" s="438"/>
      <c r="BD4" s="438"/>
      <c r="BE4" s="438"/>
      <c r="BF4" s="438"/>
      <c r="BG4" s="438"/>
      <c r="BH4" s="438"/>
      <c r="BI4" s="438"/>
      <c r="BJ4" s="438"/>
      <c r="BK4" s="438"/>
      <c r="BL4" s="438"/>
      <c r="BM4" s="439"/>
      <c r="BN4" s="440">
        <v>2468748</v>
      </c>
      <c r="BO4" s="441"/>
      <c r="BP4" s="441"/>
      <c r="BQ4" s="441"/>
      <c r="BR4" s="441"/>
      <c r="BS4" s="441"/>
      <c r="BT4" s="441"/>
      <c r="BU4" s="442"/>
      <c r="BV4" s="440">
        <v>2229427</v>
      </c>
      <c r="BW4" s="441"/>
      <c r="BX4" s="441"/>
      <c r="BY4" s="441"/>
      <c r="BZ4" s="441"/>
      <c r="CA4" s="441"/>
      <c r="CB4" s="441"/>
      <c r="CC4" s="442"/>
      <c r="CD4" s="618" t="s">
        <v>86</v>
      </c>
      <c r="CE4" s="619"/>
      <c r="CF4" s="619"/>
      <c r="CG4" s="619"/>
      <c r="CH4" s="619"/>
      <c r="CI4" s="619"/>
      <c r="CJ4" s="619"/>
      <c r="CK4" s="619"/>
      <c r="CL4" s="619"/>
      <c r="CM4" s="619"/>
      <c r="CN4" s="619"/>
      <c r="CO4" s="619"/>
      <c r="CP4" s="619"/>
      <c r="CQ4" s="619"/>
      <c r="CR4" s="619"/>
      <c r="CS4" s="620"/>
      <c r="CT4" s="621">
        <v>10</v>
      </c>
      <c r="CU4" s="622"/>
      <c r="CV4" s="622"/>
      <c r="CW4" s="622"/>
      <c r="CX4" s="622"/>
      <c r="CY4" s="622"/>
      <c r="CZ4" s="622"/>
      <c r="DA4" s="623"/>
      <c r="DB4" s="621">
        <v>8.1999999999999993</v>
      </c>
      <c r="DC4" s="622"/>
      <c r="DD4" s="622"/>
      <c r="DE4" s="622"/>
      <c r="DF4" s="622"/>
      <c r="DG4" s="622"/>
      <c r="DH4" s="622"/>
      <c r="DI4" s="623"/>
      <c r="DJ4" s="165"/>
      <c r="DK4" s="165"/>
      <c r="DL4" s="165"/>
      <c r="DM4" s="165"/>
      <c r="DN4" s="165"/>
      <c r="DO4" s="165"/>
    </row>
    <row r="5" spans="1:119" ht="18.75" customHeight="1">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87</v>
      </c>
      <c r="AN5" s="419"/>
      <c r="AO5" s="419"/>
      <c r="AP5" s="419"/>
      <c r="AQ5" s="419"/>
      <c r="AR5" s="419"/>
      <c r="AS5" s="419"/>
      <c r="AT5" s="420"/>
      <c r="AU5" s="502" t="s">
        <v>88</v>
      </c>
      <c r="AV5" s="503"/>
      <c r="AW5" s="503"/>
      <c r="AX5" s="503"/>
      <c r="AY5" s="425" t="s">
        <v>89</v>
      </c>
      <c r="AZ5" s="426"/>
      <c r="BA5" s="426"/>
      <c r="BB5" s="426"/>
      <c r="BC5" s="426"/>
      <c r="BD5" s="426"/>
      <c r="BE5" s="426"/>
      <c r="BF5" s="426"/>
      <c r="BG5" s="426"/>
      <c r="BH5" s="426"/>
      <c r="BI5" s="426"/>
      <c r="BJ5" s="426"/>
      <c r="BK5" s="426"/>
      <c r="BL5" s="426"/>
      <c r="BM5" s="427"/>
      <c r="BN5" s="445">
        <v>2343225</v>
      </c>
      <c r="BO5" s="446"/>
      <c r="BP5" s="446"/>
      <c r="BQ5" s="446"/>
      <c r="BR5" s="446"/>
      <c r="BS5" s="446"/>
      <c r="BT5" s="446"/>
      <c r="BU5" s="447"/>
      <c r="BV5" s="445">
        <v>2079095</v>
      </c>
      <c r="BW5" s="446"/>
      <c r="BX5" s="446"/>
      <c r="BY5" s="446"/>
      <c r="BZ5" s="446"/>
      <c r="CA5" s="446"/>
      <c r="CB5" s="446"/>
      <c r="CC5" s="447"/>
      <c r="CD5" s="454" t="s">
        <v>90</v>
      </c>
      <c r="CE5" s="455"/>
      <c r="CF5" s="455"/>
      <c r="CG5" s="455"/>
      <c r="CH5" s="455"/>
      <c r="CI5" s="455"/>
      <c r="CJ5" s="455"/>
      <c r="CK5" s="455"/>
      <c r="CL5" s="455"/>
      <c r="CM5" s="455"/>
      <c r="CN5" s="455"/>
      <c r="CO5" s="455"/>
      <c r="CP5" s="455"/>
      <c r="CQ5" s="455"/>
      <c r="CR5" s="455"/>
      <c r="CS5" s="456"/>
      <c r="CT5" s="415">
        <v>94.5</v>
      </c>
      <c r="CU5" s="416"/>
      <c r="CV5" s="416"/>
      <c r="CW5" s="416"/>
      <c r="CX5" s="416"/>
      <c r="CY5" s="416"/>
      <c r="CZ5" s="416"/>
      <c r="DA5" s="417"/>
      <c r="DB5" s="415">
        <v>88.6</v>
      </c>
      <c r="DC5" s="416"/>
      <c r="DD5" s="416"/>
      <c r="DE5" s="416"/>
      <c r="DF5" s="416"/>
      <c r="DG5" s="416"/>
      <c r="DH5" s="416"/>
      <c r="DI5" s="417"/>
      <c r="DJ5" s="165"/>
      <c r="DK5" s="165"/>
      <c r="DL5" s="165"/>
      <c r="DM5" s="165"/>
      <c r="DN5" s="165"/>
      <c r="DO5" s="165"/>
    </row>
    <row r="6" spans="1:119" ht="18.75" customHeight="1">
      <c r="A6" s="166"/>
      <c r="B6" s="598" t="s">
        <v>91</v>
      </c>
      <c r="C6" s="459"/>
      <c r="D6" s="459"/>
      <c r="E6" s="599"/>
      <c r="F6" s="599"/>
      <c r="G6" s="599"/>
      <c r="H6" s="599"/>
      <c r="I6" s="599"/>
      <c r="J6" s="599"/>
      <c r="K6" s="599"/>
      <c r="L6" s="599" t="s">
        <v>92</v>
      </c>
      <c r="M6" s="599"/>
      <c r="N6" s="599"/>
      <c r="O6" s="599"/>
      <c r="P6" s="599"/>
      <c r="Q6" s="599"/>
      <c r="R6" s="483"/>
      <c r="S6" s="483"/>
      <c r="T6" s="483"/>
      <c r="U6" s="483"/>
      <c r="V6" s="605"/>
      <c r="W6" s="536" t="s">
        <v>93</v>
      </c>
      <c r="X6" s="458"/>
      <c r="Y6" s="458"/>
      <c r="Z6" s="458"/>
      <c r="AA6" s="458"/>
      <c r="AB6" s="459"/>
      <c r="AC6" s="610" t="s">
        <v>94</v>
      </c>
      <c r="AD6" s="611"/>
      <c r="AE6" s="611"/>
      <c r="AF6" s="611"/>
      <c r="AG6" s="611"/>
      <c r="AH6" s="611"/>
      <c r="AI6" s="611"/>
      <c r="AJ6" s="611"/>
      <c r="AK6" s="611"/>
      <c r="AL6" s="612"/>
      <c r="AM6" s="514" t="s">
        <v>95</v>
      </c>
      <c r="AN6" s="419"/>
      <c r="AO6" s="419"/>
      <c r="AP6" s="419"/>
      <c r="AQ6" s="419"/>
      <c r="AR6" s="419"/>
      <c r="AS6" s="419"/>
      <c r="AT6" s="420"/>
      <c r="AU6" s="502" t="s">
        <v>88</v>
      </c>
      <c r="AV6" s="503"/>
      <c r="AW6" s="503"/>
      <c r="AX6" s="503"/>
      <c r="AY6" s="425" t="s">
        <v>96</v>
      </c>
      <c r="AZ6" s="426"/>
      <c r="BA6" s="426"/>
      <c r="BB6" s="426"/>
      <c r="BC6" s="426"/>
      <c r="BD6" s="426"/>
      <c r="BE6" s="426"/>
      <c r="BF6" s="426"/>
      <c r="BG6" s="426"/>
      <c r="BH6" s="426"/>
      <c r="BI6" s="426"/>
      <c r="BJ6" s="426"/>
      <c r="BK6" s="426"/>
      <c r="BL6" s="426"/>
      <c r="BM6" s="427"/>
      <c r="BN6" s="445">
        <v>125523</v>
      </c>
      <c r="BO6" s="446"/>
      <c r="BP6" s="446"/>
      <c r="BQ6" s="446"/>
      <c r="BR6" s="446"/>
      <c r="BS6" s="446"/>
      <c r="BT6" s="446"/>
      <c r="BU6" s="447"/>
      <c r="BV6" s="445">
        <v>150332</v>
      </c>
      <c r="BW6" s="446"/>
      <c r="BX6" s="446"/>
      <c r="BY6" s="446"/>
      <c r="BZ6" s="446"/>
      <c r="CA6" s="446"/>
      <c r="CB6" s="446"/>
      <c r="CC6" s="447"/>
      <c r="CD6" s="454" t="s">
        <v>97</v>
      </c>
      <c r="CE6" s="455"/>
      <c r="CF6" s="455"/>
      <c r="CG6" s="455"/>
      <c r="CH6" s="455"/>
      <c r="CI6" s="455"/>
      <c r="CJ6" s="455"/>
      <c r="CK6" s="455"/>
      <c r="CL6" s="455"/>
      <c r="CM6" s="455"/>
      <c r="CN6" s="455"/>
      <c r="CO6" s="455"/>
      <c r="CP6" s="455"/>
      <c r="CQ6" s="455"/>
      <c r="CR6" s="455"/>
      <c r="CS6" s="456"/>
      <c r="CT6" s="595">
        <v>98.1</v>
      </c>
      <c r="CU6" s="596"/>
      <c r="CV6" s="596"/>
      <c r="CW6" s="596"/>
      <c r="CX6" s="596"/>
      <c r="CY6" s="596"/>
      <c r="CZ6" s="596"/>
      <c r="DA6" s="597"/>
      <c r="DB6" s="595">
        <v>91.9</v>
      </c>
      <c r="DC6" s="596"/>
      <c r="DD6" s="596"/>
      <c r="DE6" s="596"/>
      <c r="DF6" s="596"/>
      <c r="DG6" s="596"/>
      <c r="DH6" s="596"/>
      <c r="DI6" s="597"/>
      <c r="DJ6" s="165"/>
      <c r="DK6" s="165"/>
      <c r="DL6" s="165"/>
      <c r="DM6" s="165"/>
      <c r="DN6" s="165"/>
      <c r="DO6" s="165"/>
    </row>
    <row r="7" spans="1:119" ht="18.75" customHeight="1">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98</v>
      </c>
      <c r="AN7" s="419"/>
      <c r="AO7" s="419"/>
      <c r="AP7" s="419"/>
      <c r="AQ7" s="419"/>
      <c r="AR7" s="419"/>
      <c r="AS7" s="419"/>
      <c r="AT7" s="420"/>
      <c r="AU7" s="502" t="s">
        <v>99</v>
      </c>
      <c r="AV7" s="503"/>
      <c r="AW7" s="503"/>
      <c r="AX7" s="503"/>
      <c r="AY7" s="425" t="s">
        <v>100</v>
      </c>
      <c r="AZ7" s="426"/>
      <c r="BA7" s="426"/>
      <c r="BB7" s="426"/>
      <c r="BC7" s="426"/>
      <c r="BD7" s="426"/>
      <c r="BE7" s="426"/>
      <c r="BF7" s="426"/>
      <c r="BG7" s="426"/>
      <c r="BH7" s="426"/>
      <c r="BI7" s="426"/>
      <c r="BJ7" s="426"/>
      <c r="BK7" s="426"/>
      <c r="BL7" s="426"/>
      <c r="BM7" s="427"/>
      <c r="BN7" s="445">
        <v>25891</v>
      </c>
      <c r="BO7" s="446"/>
      <c r="BP7" s="446"/>
      <c r="BQ7" s="446"/>
      <c r="BR7" s="446"/>
      <c r="BS7" s="446"/>
      <c r="BT7" s="446"/>
      <c r="BU7" s="447"/>
      <c r="BV7" s="445">
        <v>63222</v>
      </c>
      <c r="BW7" s="446"/>
      <c r="BX7" s="446"/>
      <c r="BY7" s="446"/>
      <c r="BZ7" s="446"/>
      <c r="CA7" s="446"/>
      <c r="CB7" s="446"/>
      <c r="CC7" s="447"/>
      <c r="CD7" s="454" t="s">
        <v>101</v>
      </c>
      <c r="CE7" s="455"/>
      <c r="CF7" s="455"/>
      <c r="CG7" s="455"/>
      <c r="CH7" s="455"/>
      <c r="CI7" s="455"/>
      <c r="CJ7" s="455"/>
      <c r="CK7" s="455"/>
      <c r="CL7" s="455"/>
      <c r="CM7" s="455"/>
      <c r="CN7" s="455"/>
      <c r="CO7" s="455"/>
      <c r="CP7" s="455"/>
      <c r="CQ7" s="455"/>
      <c r="CR7" s="455"/>
      <c r="CS7" s="456"/>
      <c r="CT7" s="445">
        <v>995098</v>
      </c>
      <c r="CU7" s="446"/>
      <c r="CV7" s="446"/>
      <c r="CW7" s="446"/>
      <c r="CX7" s="446"/>
      <c r="CY7" s="446"/>
      <c r="CZ7" s="446"/>
      <c r="DA7" s="447"/>
      <c r="DB7" s="445">
        <v>1065874</v>
      </c>
      <c r="DC7" s="446"/>
      <c r="DD7" s="446"/>
      <c r="DE7" s="446"/>
      <c r="DF7" s="446"/>
      <c r="DG7" s="446"/>
      <c r="DH7" s="446"/>
      <c r="DI7" s="447"/>
      <c r="DJ7" s="165"/>
      <c r="DK7" s="165"/>
      <c r="DL7" s="165"/>
      <c r="DM7" s="165"/>
      <c r="DN7" s="165"/>
      <c r="DO7" s="165"/>
    </row>
    <row r="8" spans="1:119" ht="18.75" customHeight="1" thickBot="1">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102</v>
      </c>
      <c r="AN8" s="419"/>
      <c r="AO8" s="419"/>
      <c r="AP8" s="419"/>
      <c r="AQ8" s="419"/>
      <c r="AR8" s="419"/>
      <c r="AS8" s="419"/>
      <c r="AT8" s="420"/>
      <c r="AU8" s="502" t="s">
        <v>103</v>
      </c>
      <c r="AV8" s="503"/>
      <c r="AW8" s="503"/>
      <c r="AX8" s="503"/>
      <c r="AY8" s="425" t="s">
        <v>104</v>
      </c>
      <c r="AZ8" s="426"/>
      <c r="BA8" s="426"/>
      <c r="BB8" s="426"/>
      <c r="BC8" s="426"/>
      <c r="BD8" s="426"/>
      <c r="BE8" s="426"/>
      <c r="BF8" s="426"/>
      <c r="BG8" s="426"/>
      <c r="BH8" s="426"/>
      <c r="BI8" s="426"/>
      <c r="BJ8" s="426"/>
      <c r="BK8" s="426"/>
      <c r="BL8" s="426"/>
      <c r="BM8" s="427"/>
      <c r="BN8" s="445">
        <v>99632</v>
      </c>
      <c r="BO8" s="446"/>
      <c r="BP8" s="446"/>
      <c r="BQ8" s="446"/>
      <c r="BR8" s="446"/>
      <c r="BS8" s="446"/>
      <c r="BT8" s="446"/>
      <c r="BU8" s="447"/>
      <c r="BV8" s="445">
        <v>87110</v>
      </c>
      <c r="BW8" s="446"/>
      <c r="BX8" s="446"/>
      <c r="BY8" s="446"/>
      <c r="BZ8" s="446"/>
      <c r="CA8" s="446"/>
      <c r="CB8" s="446"/>
      <c r="CC8" s="447"/>
      <c r="CD8" s="454" t="s">
        <v>105</v>
      </c>
      <c r="CE8" s="455"/>
      <c r="CF8" s="455"/>
      <c r="CG8" s="455"/>
      <c r="CH8" s="455"/>
      <c r="CI8" s="455"/>
      <c r="CJ8" s="455"/>
      <c r="CK8" s="455"/>
      <c r="CL8" s="455"/>
      <c r="CM8" s="455"/>
      <c r="CN8" s="455"/>
      <c r="CO8" s="455"/>
      <c r="CP8" s="455"/>
      <c r="CQ8" s="455"/>
      <c r="CR8" s="455"/>
      <c r="CS8" s="456"/>
      <c r="CT8" s="558">
        <v>0.14000000000000001</v>
      </c>
      <c r="CU8" s="559"/>
      <c r="CV8" s="559"/>
      <c r="CW8" s="559"/>
      <c r="CX8" s="559"/>
      <c r="CY8" s="559"/>
      <c r="CZ8" s="559"/>
      <c r="DA8" s="560"/>
      <c r="DB8" s="558">
        <v>0.13</v>
      </c>
      <c r="DC8" s="559"/>
      <c r="DD8" s="559"/>
      <c r="DE8" s="559"/>
      <c r="DF8" s="559"/>
      <c r="DG8" s="559"/>
      <c r="DH8" s="559"/>
      <c r="DI8" s="560"/>
      <c r="DJ8" s="165"/>
      <c r="DK8" s="165"/>
      <c r="DL8" s="165"/>
      <c r="DM8" s="165"/>
      <c r="DN8" s="165"/>
      <c r="DO8" s="165"/>
    </row>
    <row r="9" spans="1:119" ht="18.75" customHeight="1" thickBot="1">
      <c r="A9" s="166"/>
      <c r="B9" s="584" t="s">
        <v>106</v>
      </c>
      <c r="C9" s="585"/>
      <c r="D9" s="585"/>
      <c r="E9" s="585"/>
      <c r="F9" s="585"/>
      <c r="G9" s="585"/>
      <c r="H9" s="585"/>
      <c r="I9" s="585"/>
      <c r="J9" s="585"/>
      <c r="K9" s="508"/>
      <c r="L9" s="586" t="s">
        <v>107</v>
      </c>
      <c r="M9" s="587"/>
      <c r="N9" s="587"/>
      <c r="O9" s="587"/>
      <c r="P9" s="587"/>
      <c r="Q9" s="588"/>
      <c r="R9" s="589">
        <v>823</v>
      </c>
      <c r="S9" s="590"/>
      <c r="T9" s="590"/>
      <c r="U9" s="590"/>
      <c r="V9" s="591"/>
      <c r="W9" s="524" t="s">
        <v>108</v>
      </c>
      <c r="X9" s="525"/>
      <c r="Y9" s="525"/>
      <c r="Z9" s="525"/>
      <c r="AA9" s="525"/>
      <c r="AB9" s="525"/>
      <c r="AC9" s="525"/>
      <c r="AD9" s="525"/>
      <c r="AE9" s="525"/>
      <c r="AF9" s="525"/>
      <c r="AG9" s="525"/>
      <c r="AH9" s="525"/>
      <c r="AI9" s="525"/>
      <c r="AJ9" s="525"/>
      <c r="AK9" s="525"/>
      <c r="AL9" s="592"/>
      <c r="AM9" s="514" t="s">
        <v>109</v>
      </c>
      <c r="AN9" s="419"/>
      <c r="AO9" s="419"/>
      <c r="AP9" s="419"/>
      <c r="AQ9" s="419"/>
      <c r="AR9" s="419"/>
      <c r="AS9" s="419"/>
      <c r="AT9" s="420"/>
      <c r="AU9" s="502" t="s">
        <v>88</v>
      </c>
      <c r="AV9" s="503"/>
      <c r="AW9" s="503"/>
      <c r="AX9" s="503"/>
      <c r="AY9" s="425" t="s">
        <v>110</v>
      </c>
      <c r="AZ9" s="426"/>
      <c r="BA9" s="426"/>
      <c r="BB9" s="426"/>
      <c r="BC9" s="426"/>
      <c r="BD9" s="426"/>
      <c r="BE9" s="426"/>
      <c r="BF9" s="426"/>
      <c r="BG9" s="426"/>
      <c r="BH9" s="426"/>
      <c r="BI9" s="426"/>
      <c r="BJ9" s="426"/>
      <c r="BK9" s="426"/>
      <c r="BL9" s="426"/>
      <c r="BM9" s="427"/>
      <c r="BN9" s="445">
        <v>12522</v>
      </c>
      <c r="BO9" s="446"/>
      <c r="BP9" s="446"/>
      <c r="BQ9" s="446"/>
      <c r="BR9" s="446"/>
      <c r="BS9" s="446"/>
      <c r="BT9" s="446"/>
      <c r="BU9" s="447"/>
      <c r="BV9" s="445">
        <v>-7997</v>
      </c>
      <c r="BW9" s="446"/>
      <c r="BX9" s="446"/>
      <c r="BY9" s="446"/>
      <c r="BZ9" s="446"/>
      <c r="CA9" s="446"/>
      <c r="CB9" s="446"/>
      <c r="CC9" s="447"/>
      <c r="CD9" s="454" t="s">
        <v>111</v>
      </c>
      <c r="CE9" s="455"/>
      <c r="CF9" s="455"/>
      <c r="CG9" s="455"/>
      <c r="CH9" s="455"/>
      <c r="CI9" s="455"/>
      <c r="CJ9" s="455"/>
      <c r="CK9" s="455"/>
      <c r="CL9" s="455"/>
      <c r="CM9" s="455"/>
      <c r="CN9" s="455"/>
      <c r="CO9" s="455"/>
      <c r="CP9" s="455"/>
      <c r="CQ9" s="455"/>
      <c r="CR9" s="455"/>
      <c r="CS9" s="456"/>
      <c r="CT9" s="415">
        <v>17.3</v>
      </c>
      <c r="CU9" s="416"/>
      <c r="CV9" s="416"/>
      <c r="CW9" s="416"/>
      <c r="CX9" s="416"/>
      <c r="CY9" s="416"/>
      <c r="CZ9" s="416"/>
      <c r="DA9" s="417"/>
      <c r="DB9" s="415">
        <v>16.100000000000001</v>
      </c>
      <c r="DC9" s="416"/>
      <c r="DD9" s="416"/>
      <c r="DE9" s="416"/>
      <c r="DF9" s="416"/>
      <c r="DG9" s="416"/>
      <c r="DH9" s="416"/>
      <c r="DI9" s="417"/>
      <c r="DJ9" s="165"/>
      <c r="DK9" s="165"/>
      <c r="DL9" s="165"/>
      <c r="DM9" s="165"/>
      <c r="DN9" s="165"/>
      <c r="DO9" s="165"/>
    </row>
    <row r="10" spans="1:119" ht="18.75" customHeight="1" thickBot="1">
      <c r="A10" s="166"/>
      <c r="B10" s="584"/>
      <c r="C10" s="585"/>
      <c r="D10" s="585"/>
      <c r="E10" s="585"/>
      <c r="F10" s="585"/>
      <c r="G10" s="585"/>
      <c r="H10" s="585"/>
      <c r="I10" s="585"/>
      <c r="J10" s="585"/>
      <c r="K10" s="508"/>
      <c r="L10" s="418" t="s">
        <v>112</v>
      </c>
      <c r="M10" s="419"/>
      <c r="N10" s="419"/>
      <c r="O10" s="419"/>
      <c r="P10" s="419"/>
      <c r="Q10" s="420"/>
      <c r="R10" s="421">
        <v>1013</v>
      </c>
      <c r="S10" s="422"/>
      <c r="T10" s="422"/>
      <c r="U10" s="422"/>
      <c r="V10" s="424"/>
      <c r="W10" s="593"/>
      <c r="X10" s="407"/>
      <c r="Y10" s="407"/>
      <c r="Z10" s="407"/>
      <c r="AA10" s="407"/>
      <c r="AB10" s="407"/>
      <c r="AC10" s="407"/>
      <c r="AD10" s="407"/>
      <c r="AE10" s="407"/>
      <c r="AF10" s="407"/>
      <c r="AG10" s="407"/>
      <c r="AH10" s="407"/>
      <c r="AI10" s="407"/>
      <c r="AJ10" s="407"/>
      <c r="AK10" s="407"/>
      <c r="AL10" s="594"/>
      <c r="AM10" s="514" t="s">
        <v>113</v>
      </c>
      <c r="AN10" s="419"/>
      <c r="AO10" s="419"/>
      <c r="AP10" s="419"/>
      <c r="AQ10" s="419"/>
      <c r="AR10" s="419"/>
      <c r="AS10" s="419"/>
      <c r="AT10" s="420"/>
      <c r="AU10" s="502" t="s">
        <v>114</v>
      </c>
      <c r="AV10" s="503"/>
      <c r="AW10" s="503"/>
      <c r="AX10" s="503"/>
      <c r="AY10" s="425" t="s">
        <v>115</v>
      </c>
      <c r="AZ10" s="426"/>
      <c r="BA10" s="426"/>
      <c r="BB10" s="426"/>
      <c r="BC10" s="426"/>
      <c r="BD10" s="426"/>
      <c r="BE10" s="426"/>
      <c r="BF10" s="426"/>
      <c r="BG10" s="426"/>
      <c r="BH10" s="426"/>
      <c r="BI10" s="426"/>
      <c r="BJ10" s="426"/>
      <c r="BK10" s="426"/>
      <c r="BL10" s="426"/>
      <c r="BM10" s="427"/>
      <c r="BN10" s="445">
        <v>30</v>
      </c>
      <c r="BO10" s="446"/>
      <c r="BP10" s="446"/>
      <c r="BQ10" s="446"/>
      <c r="BR10" s="446"/>
      <c r="BS10" s="446"/>
      <c r="BT10" s="446"/>
      <c r="BU10" s="447"/>
      <c r="BV10" s="445">
        <v>54</v>
      </c>
      <c r="BW10" s="446"/>
      <c r="BX10" s="446"/>
      <c r="BY10" s="446"/>
      <c r="BZ10" s="446"/>
      <c r="CA10" s="446"/>
      <c r="CB10" s="446"/>
      <c r="CC10" s="447"/>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84"/>
      <c r="C11" s="585"/>
      <c r="D11" s="585"/>
      <c r="E11" s="585"/>
      <c r="F11" s="585"/>
      <c r="G11" s="585"/>
      <c r="H11" s="585"/>
      <c r="I11" s="585"/>
      <c r="J11" s="585"/>
      <c r="K11" s="508"/>
      <c r="L11" s="491" t="s">
        <v>117</v>
      </c>
      <c r="M11" s="492"/>
      <c r="N11" s="492"/>
      <c r="O11" s="492"/>
      <c r="P11" s="492"/>
      <c r="Q11" s="493"/>
      <c r="R11" s="581" t="s">
        <v>118</v>
      </c>
      <c r="S11" s="582"/>
      <c r="T11" s="582"/>
      <c r="U11" s="582"/>
      <c r="V11" s="583"/>
      <c r="W11" s="593"/>
      <c r="X11" s="407"/>
      <c r="Y11" s="407"/>
      <c r="Z11" s="407"/>
      <c r="AA11" s="407"/>
      <c r="AB11" s="407"/>
      <c r="AC11" s="407"/>
      <c r="AD11" s="407"/>
      <c r="AE11" s="407"/>
      <c r="AF11" s="407"/>
      <c r="AG11" s="407"/>
      <c r="AH11" s="407"/>
      <c r="AI11" s="407"/>
      <c r="AJ11" s="407"/>
      <c r="AK11" s="407"/>
      <c r="AL11" s="594"/>
      <c r="AM11" s="514" t="s">
        <v>119</v>
      </c>
      <c r="AN11" s="419"/>
      <c r="AO11" s="419"/>
      <c r="AP11" s="419"/>
      <c r="AQ11" s="419"/>
      <c r="AR11" s="419"/>
      <c r="AS11" s="419"/>
      <c r="AT11" s="420"/>
      <c r="AU11" s="502" t="s">
        <v>114</v>
      </c>
      <c r="AV11" s="503"/>
      <c r="AW11" s="503"/>
      <c r="AX11" s="503"/>
      <c r="AY11" s="425" t="s">
        <v>120</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121</v>
      </c>
      <c r="CE11" s="455"/>
      <c r="CF11" s="455"/>
      <c r="CG11" s="455"/>
      <c r="CH11" s="455"/>
      <c r="CI11" s="455"/>
      <c r="CJ11" s="455"/>
      <c r="CK11" s="455"/>
      <c r="CL11" s="455"/>
      <c r="CM11" s="455"/>
      <c r="CN11" s="455"/>
      <c r="CO11" s="455"/>
      <c r="CP11" s="455"/>
      <c r="CQ11" s="455"/>
      <c r="CR11" s="455"/>
      <c r="CS11" s="456"/>
      <c r="CT11" s="558" t="s">
        <v>122</v>
      </c>
      <c r="CU11" s="559"/>
      <c r="CV11" s="559"/>
      <c r="CW11" s="559"/>
      <c r="CX11" s="559"/>
      <c r="CY11" s="559"/>
      <c r="CZ11" s="559"/>
      <c r="DA11" s="560"/>
      <c r="DB11" s="558" t="s">
        <v>123</v>
      </c>
      <c r="DC11" s="559"/>
      <c r="DD11" s="559"/>
      <c r="DE11" s="559"/>
      <c r="DF11" s="559"/>
      <c r="DG11" s="559"/>
      <c r="DH11" s="559"/>
      <c r="DI11" s="560"/>
      <c r="DJ11" s="165"/>
      <c r="DK11" s="165"/>
      <c r="DL11" s="165"/>
      <c r="DM11" s="165"/>
      <c r="DN11" s="165"/>
      <c r="DO11" s="165"/>
    </row>
    <row r="12" spans="1:119" ht="18.75" customHeight="1">
      <c r="A12" s="166"/>
      <c r="B12" s="561" t="s">
        <v>124</v>
      </c>
      <c r="C12" s="562"/>
      <c r="D12" s="562"/>
      <c r="E12" s="562"/>
      <c r="F12" s="562"/>
      <c r="G12" s="562"/>
      <c r="H12" s="562"/>
      <c r="I12" s="562"/>
      <c r="J12" s="562"/>
      <c r="K12" s="563"/>
      <c r="L12" s="570" t="s">
        <v>125</v>
      </c>
      <c r="M12" s="571"/>
      <c r="N12" s="571"/>
      <c r="O12" s="571"/>
      <c r="P12" s="571"/>
      <c r="Q12" s="572"/>
      <c r="R12" s="573">
        <v>904</v>
      </c>
      <c r="S12" s="574"/>
      <c r="T12" s="574"/>
      <c r="U12" s="574"/>
      <c r="V12" s="575"/>
      <c r="W12" s="576" t="s">
        <v>1</v>
      </c>
      <c r="X12" s="503"/>
      <c r="Y12" s="503"/>
      <c r="Z12" s="503"/>
      <c r="AA12" s="503"/>
      <c r="AB12" s="577"/>
      <c r="AC12" s="502" t="s">
        <v>126</v>
      </c>
      <c r="AD12" s="503"/>
      <c r="AE12" s="503"/>
      <c r="AF12" s="503"/>
      <c r="AG12" s="577"/>
      <c r="AH12" s="502" t="s">
        <v>127</v>
      </c>
      <c r="AI12" s="503"/>
      <c r="AJ12" s="503"/>
      <c r="AK12" s="503"/>
      <c r="AL12" s="578"/>
      <c r="AM12" s="514" t="s">
        <v>128</v>
      </c>
      <c r="AN12" s="419"/>
      <c r="AO12" s="419"/>
      <c r="AP12" s="419"/>
      <c r="AQ12" s="419"/>
      <c r="AR12" s="419"/>
      <c r="AS12" s="419"/>
      <c r="AT12" s="420"/>
      <c r="AU12" s="502" t="s">
        <v>88</v>
      </c>
      <c r="AV12" s="503"/>
      <c r="AW12" s="503"/>
      <c r="AX12" s="503"/>
      <c r="AY12" s="425" t="s">
        <v>129</v>
      </c>
      <c r="AZ12" s="426"/>
      <c r="BA12" s="426"/>
      <c r="BB12" s="426"/>
      <c r="BC12" s="426"/>
      <c r="BD12" s="426"/>
      <c r="BE12" s="426"/>
      <c r="BF12" s="426"/>
      <c r="BG12" s="426"/>
      <c r="BH12" s="426"/>
      <c r="BI12" s="426"/>
      <c r="BJ12" s="426"/>
      <c r="BK12" s="426"/>
      <c r="BL12" s="426"/>
      <c r="BM12" s="427"/>
      <c r="BN12" s="445">
        <v>52400</v>
      </c>
      <c r="BO12" s="446"/>
      <c r="BP12" s="446"/>
      <c r="BQ12" s="446"/>
      <c r="BR12" s="446"/>
      <c r="BS12" s="446"/>
      <c r="BT12" s="446"/>
      <c r="BU12" s="447"/>
      <c r="BV12" s="445">
        <v>49000</v>
      </c>
      <c r="BW12" s="446"/>
      <c r="BX12" s="446"/>
      <c r="BY12" s="446"/>
      <c r="BZ12" s="446"/>
      <c r="CA12" s="446"/>
      <c r="CB12" s="446"/>
      <c r="CC12" s="447"/>
      <c r="CD12" s="454" t="s">
        <v>130</v>
      </c>
      <c r="CE12" s="455"/>
      <c r="CF12" s="455"/>
      <c r="CG12" s="455"/>
      <c r="CH12" s="455"/>
      <c r="CI12" s="455"/>
      <c r="CJ12" s="455"/>
      <c r="CK12" s="455"/>
      <c r="CL12" s="455"/>
      <c r="CM12" s="455"/>
      <c r="CN12" s="455"/>
      <c r="CO12" s="455"/>
      <c r="CP12" s="455"/>
      <c r="CQ12" s="455"/>
      <c r="CR12" s="455"/>
      <c r="CS12" s="456"/>
      <c r="CT12" s="558" t="s">
        <v>131</v>
      </c>
      <c r="CU12" s="559"/>
      <c r="CV12" s="559"/>
      <c r="CW12" s="559"/>
      <c r="CX12" s="559"/>
      <c r="CY12" s="559"/>
      <c r="CZ12" s="559"/>
      <c r="DA12" s="560"/>
      <c r="DB12" s="558" t="s">
        <v>132</v>
      </c>
      <c r="DC12" s="559"/>
      <c r="DD12" s="559"/>
      <c r="DE12" s="559"/>
      <c r="DF12" s="559"/>
      <c r="DG12" s="559"/>
      <c r="DH12" s="559"/>
      <c r="DI12" s="560"/>
      <c r="DJ12" s="165"/>
      <c r="DK12" s="165"/>
      <c r="DL12" s="165"/>
      <c r="DM12" s="165"/>
      <c r="DN12" s="165"/>
      <c r="DO12" s="165"/>
    </row>
    <row r="13" spans="1:119" ht="18.75" customHeight="1">
      <c r="A13" s="166"/>
      <c r="B13" s="564"/>
      <c r="C13" s="565"/>
      <c r="D13" s="565"/>
      <c r="E13" s="565"/>
      <c r="F13" s="565"/>
      <c r="G13" s="565"/>
      <c r="H13" s="565"/>
      <c r="I13" s="565"/>
      <c r="J13" s="565"/>
      <c r="K13" s="566"/>
      <c r="L13" s="176"/>
      <c r="M13" s="545" t="s">
        <v>133</v>
      </c>
      <c r="N13" s="546"/>
      <c r="O13" s="546"/>
      <c r="P13" s="546"/>
      <c r="Q13" s="547"/>
      <c r="R13" s="548">
        <v>902</v>
      </c>
      <c r="S13" s="549"/>
      <c r="T13" s="549"/>
      <c r="U13" s="549"/>
      <c r="V13" s="550"/>
      <c r="W13" s="536" t="s">
        <v>134</v>
      </c>
      <c r="X13" s="458"/>
      <c r="Y13" s="458"/>
      <c r="Z13" s="458"/>
      <c r="AA13" s="458"/>
      <c r="AB13" s="459"/>
      <c r="AC13" s="421">
        <v>82</v>
      </c>
      <c r="AD13" s="422"/>
      <c r="AE13" s="422"/>
      <c r="AF13" s="422"/>
      <c r="AG13" s="423"/>
      <c r="AH13" s="421">
        <v>80</v>
      </c>
      <c r="AI13" s="422"/>
      <c r="AJ13" s="422"/>
      <c r="AK13" s="422"/>
      <c r="AL13" s="424"/>
      <c r="AM13" s="514" t="s">
        <v>135</v>
      </c>
      <c r="AN13" s="419"/>
      <c r="AO13" s="419"/>
      <c r="AP13" s="419"/>
      <c r="AQ13" s="419"/>
      <c r="AR13" s="419"/>
      <c r="AS13" s="419"/>
      <c r="AT13" s="420"/>
      <c r="AU13" s="502" t="s">
        <v>114</v>
      </c>
      <c r="AV13" s="503"/>
      <c r="AW13" s="503"/>
      <c r="AX13" s="503"/>
      <c r="AY13" s="425" t="s">
        <v>136</v>
      </c>
      <c r="AZ13" s="426"/>
      <c r="BA13" s="426"/>
      <c r="BB13" s="426"/>
      <c r="BC13" s="426"/>
      <c r="BD13" s="426"/>
      <c r="BE13" s="426"/>
      <c r="BF13" s="426"/>
      <c r="BG13" s="426"/>
      <c r="BH13" s="426"/>
      <c r="BI13" s="426"/>
      <c r="BJ13" s="426"/>
      <c r="BK13" s="426"/>
      <c r="BL13" s="426"/>
      <c r="BM13" s="427"/>
      <c r="BN13" s="445">
        <v>-39848</v>
      </c>
      <c r="BO13" s="446"/>
      <c r="BP13" s="446"/>
      <c r="BQ13" s="446"/>
      <c r="BR13" s="446"/>
      <c r="BS13" s="446"/>
      <c r="BT13" s="446"/>
      <c r="BU13" s="447"/>
      <c r="BV13" s="445">
        <v>-56943</v>
      </c>
      <c r="BW13" s="446"/>
      <c r="BX13" s="446"/>
      <c r="BY13" s="446"/>
      <c r="BZ13" s="446"/>
      <c r="CA13" s="446"/>
      <c r="CB13" s="446"/>
      <c r="CC13" s="447"/>
      <c r="CD13" s="454" t="s">
        <v>137</v>
      </c>
      <c r="CE13" s="455"/>
      <c r="CF13" s="455"/>
      <c r="CG13" s="455"/>
      <c r="CH13" s="455"/>
      <c r="CI13" s="455"/>
      <c r="CJ13" s="455"/>
      <c r="CK13" s="455"/>
      <c r="CL13" s="455"/>
      <c r="CM13" s="455"/>
      <c r="CN13" s="455"/>
      <c r="CO13" s="455"/>
      <c r="CP13" s="455"/>
      <c r="CQ13" s="455"/>
      <c r="CR13" s="455"/>
      <c r="CS13" s="456"/>
      <c r="CT13" s="415">
        <v>6.3</v>
      </c>
      <c r="CU13" s="416"/>
      <c r="CV13" s="416"/>
      <c r="CW13" s="416"/>
      <c r="CX13" s="416"/>
      <c r="CY13" s="416"/>
      <c r="CZ13" s="416"/>
      <c r="DA13" s="417"/>
      <c r="DB13" s="415">
        <v>5.8</v>
      </c>
      <c r="DC13" s="416"/>
      <c r="DD13" s="416"/>
      <c r="DE13" s="416"/>
      <c r="DF13" s="416"/>
      <c r="DG13" s="416"/>
      <c r="DH13" s="416"/>
      <c r="DI13" s="417"/>
      <c r="DJ13" s="165"/>
      <c r="DK13" s="165"/>
      <c r="DL13" s="165"/>
      <c r="DM13" s="165"/>
      <c r="DN13" s="165"/>
      <c r="DO13" s="165"/>
    </row>
    <row r="14" spans="1:119" ht="18.75" customHeight="1" thickBot="1">
      <c r="A14" s="166"/>
      <c r="B14" s="564"/>
      <c r="C14" s="565"/>
      <c r="D14" s="565"/>
      <c r="E14" s="565"/>
      <c r="F14" s="565"/>
      <c r="G14" s="565"/>
      <c r="H14" s="565"/>
      <c r="I14" s="565"/>
      <c r="J14" s="565"/>
      <c r="K14" s="566"/>
      <c r="L14" s="538" t="s">
        <v>138</v>
      </c>
      <c r="M14" s="579"/>
      <c r="N14" s="579"/>
      <c r="O14" s="579"/>
      <c r="P14" s="579"/>
      <c r="Q14" s="580"/>
      <c r="R14" s="548">
        <v>910</v>
      </c>
      <c r="S14" s="549"/>
      <c r="T14" s="549"/>
      <c r="U14" s="549"/>
      <c r="V14" s="550"/>
      <c r="W14" s="551"/>
      <c r="X14" s="461"/>
      <c r="Y14" s="461"/>
      <c r="Z14" s="461"/>
      <c r="AA14" s="461"/>
      <c r="AB14" s="462"/>
      <c r="AC14" s="541">
        <v>19.899999999999999</v>
      </c>
      <c r="AD14" s="542"/>
      <c r="AE14" s="542"/>
      <c r="AF14" s="542"/>
      <c r="AG14" s="543"/>
      <c r="AH14" s="541">
        <v>17.600000000000001</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139</v>
      </c>
      <c r="CE14" s="452"/>
      <c r="CF14" s="452"/>
      <c r="CG14" s="452"/>
      <c r="CH14" s="452"/>
      <c r="CI14" s="452"/>
      <c r="CJ14" s="452"/>
      <c r="CK14" s="452"/>
      <c r="CL14" s="452"/>
      <c r="CM14" s="452"/>
      <c r="CN14" s="452"/>
      <c r="CO14" s="452"/>
      <c r="CP14" s="452"/>
      <c r="CQ14" s="452"/>
      <c r="CR14" s="452"/>
      <c r="CS14" s="453"/>
      <c r="CT14" s="552" t="s">
        <v>123</v>
      </c>
      <c r="CU14" s="553"/>
      <c r="CV14" s="553"/>
      <c r="CW14" s="553"/>
      <c r="CX14" s="553"/>
      <c r="CY14" s="553"/>
      <c r="CZ14" s="553"/>
      <c r="DA14" s="554"/>
      <c r="DB14" s="552" t="s">
        <v>131</v>
      </c>
      <c r="DC14" s="553"/>
      <c r="DD14" s="553"/>
      <c r="DE14" s="553"/>
      <c r="DF14" s="553"/>
      <c r="DG14" s="553"/>
      <c r="DH14" s="553"/>
      <c r="DI14" s="554"/>
      <c r="DJ14" s="165"/>
      <c r="DK14" s="165"/>
      <c r="DL14" s="165"/>
      <c r="DM14" s="165"/>
      <c r="DN14" s="165"/>
      <c r="DO14" s="165"/>
    </row>
    <row r="15" spans="1:119" ht="18.75" customHeight="1">
      <c r="A15" s="166"/>
      <c r="B15" s="564"/>
      <c r="C15" s="565"/>
      <c r="D15" s="565"/>
      <c r="E15" s="565"/>
      <c r="F15" s="565"/>
      <c r="G15" s="565"/>
      <c r="H15" s="565"/>
      <c r="I15" s="565"/>
      <c r="J15" s="565"/>
      <c r="K15" s="566"/>
      <c r="L15" s="176"/>
      <c r="M15" s="545" t="s">
        <v>140</v>
      </c>
      <c r="N15" s="546"/>
      <c r="O15" s="546"/>
      <c r="P15" s="546"/>
      <c r="Q15" s="547"/>
      <c r="R15" s="548">
        <v>908</v>
      </c>
      <c r="S15" s="549"/>
      <c r="T15" s="549"/>
      <c r="U15" s="549"/>
      <c r="V15" s="550"/>
      <c r="W15" s="536" t="s">
        <v>141</v>
      </c>
      <c r="X15" s="458"/>
      <c r="Y15" s="458"/>
      <c r="Z15" s="458"/>
      <c r="AA15" s="458"/>
      <c r="AB15" s="459"/>
      <c r="AC15" s="421">
        <v>107</v>
      </c>
      <c r="AD15" s="422"/>
      <c r="AE15" s="422"/>
      <c r="AF15" s="422"/>
      <c r="AG15" s="423"/>
      <c r="AH15" s="421">
        <v>142</v>
      </c>
      <c r="AI15" s="422"/>
      <c r="AJ15" s="422"/>
      <c r="AK15" s="422"/>
      <c r="AL15" s="424"/>
      <c r="AM15" s="514"/>
      <c r="AN15" s="419"/>
      <c r="AO15" s="419"/>
      <c r="AP15" s="419"/>
      <c r="AQ15" s="419"/>
      <c r="AR15" s="419"/>
      <c r="AS15" s="419"/>
      <c r="AT15" s="420"/>
      <c r="AU15" s="502"/>
      <c r="AV15" s="503"/>
      <c r="AW15" s="503"/>
      <c r="AX15" s="503"/>
      <c r="AY15" s="437" t="s">
        <v>142</v>
      </c>
      <c r="AZ15" s="438"/>
      <c r="BA15" s="438"/>
      <c r="BB15" s="438"/>
      <c r="BC15" s="438"/>
      <c r="BD15" s="438"/>
      <c r="BE15" s="438"/>
      <c r="BF15" s="438"/>
      <c r="BG15" s="438"/>
      <c r="BH15" s="438"/>
      <c r="BI15" s="438"/>
      <c r="BJ15" s="438"/>
      <c r="BK15" s="438"/>
      <c r="BL15" s="438"/>
      <c r="BM15" s="439"/>
      <c r="BN15" s="440">
        <v>138302</v>
      </c>
      <c r="BO15" s="441"/>
      <c r="BP15" s="441"/>
      <c r="BQ15" s="441"/>
      <c r="BR15" s="441"/>
      <c r="BS15" s="441"/>
      <c r="BT15" s="441"/>
      <c r="BU15" s="442"/>
      <c r="BV15" s="440">
        <v>135083</v>
      </c>
      <c r="BW15" s="441"/>
      <c r="BX15" s="441"/>
      <c r="BY15" s="441"/>
      <c r="BZ15" s="441"/>
      <c r="CA15" s="441"/>
      <c r="CB15" s="441"/>
      <c r="CC15" s="442"/>
      <c r="CD15" s="555" t="s">
        <v>143</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64"/>
      <c r="C16" s="565"/>
      <c r="D16" s="565"/>
      <c r="E16" s="565"/>
      <c r="F16" s="565"/>
      <c r="G16" s="565"/>
      <c r="H16" s="565"/>
      <c r="I16" s="565"/>
      <c r="J16" s="565"/>
      <c r="K16" s="566"/>
      <c r="L16" s="538" t="s">
        <v>144</v>
      </c>
      <c r="M16" s="539"/>
      <c r="N16" s="539"/>
      <c r="O16" s="539"/>
      <c r="P16" s="539"/>
      <c r="Q16" s="540"/>
      <c r="R16" s="533" t="s">
        <v>145</v>
      </c>
      <c r="S16" s="534"/>
      <c r="T16" s="534"/>
      <c r="U16" s="534"/>
      <c r="V16" s="535"/>
      <c r="W16" s="551"/>
      <c r="X16" s="461"/>
      <c r="Y16" s="461"/>
      <c r="Z16" s="461"/>
      <c r="AA16" s="461"/>
      <c r="AB16" s="462"/>
      <c r="AC16" s="541">
        <v>25.9</v>
      </c>
      <c r="AD16" s="542"/>
      <c r="AE16" s="542"/>
      <c r="AF16" s="542"/>
      <c r="AG16" s="543"/>
      <c r="AH16" s="541">
        <v>31.3</v>
      </c>
      <c r="AI16" s="542"/>
      <c r="AJ16" s="542"/>
      <c r="AK16" s="542"/>
      <c r="AL16" s="544"/>
      <c r="AM16" s="514"/>
      <c r="AN16" s="419"/>
      <c r="AO16" s="419"/>
      <c r="AP16" s="419"/>
      <c r="AQ16" s="419"/>
      <c r="AR16" s="419"/>
      <c r="AS16" s="419"/>
      <c r="AT16" s="420"/>
      <c r="AU16" s="502"/>
      <c r="AV16" s="503"/>
      <c r="AW16" s="503"/>
      <c r="AX16" s="503"/>
      <c r="AY16" s="425" t="s">
        <v>146</v>
      </c>
      <c r="AZ16" s="426"/>
      <c r="BA16" s="426"/>
      <c r="BB16" s="426"/>
      <c r="BC16" s="426"/>
      <c r="BD16" s="426"/>
      <c r="BE16" s="426"/>
      <c r="BF16" s="426"/>
      <c r="BG16" s="426"/>
      <c r="BH16" s="426"/>
      <c r="BI16" s="426"/>
      <c r="BJ16" s="426"/>
      <c r="BK16" s="426"/>
      <c r="BL16" s="426"/>
      <c r="BM16" s="427"/>
      <c r="BN16" s="445">
        <v>924230</v>
      </c>
      <c r="BO16" s="446"/>
      <c r="BP16" s="446"/>
      <c r="BQ16" s="446"/>
      <c r="BR16" s="446"/>
      <c r="BS16" s="446"/>
      <c r="BT16" s="446"/>
      <c r="BU16" s="447"/>
      <c r="BV16" s="445">
        <v>994063</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c r="A17" s="166"/>
      <c r="B17" s="567"/>
      <c r="C17" s="568"/>
      <c r="D17" s="568"/>
      <c r="E17" s="568"/>
      <c r="F17" s="568"/>
      <c r="G17" s="568"/>
      <c r="H17" s="568"/>
      <c r="I17" s="568"/>
      <c r="J17" s="568"/>
      <c r="K17" s="569"/>
      <c r="L17" s="181"/>
      <c r="M17" s="530" t="s">
        <v>147</v>
      </c>
      <c r="N17" s="531"/>
      <c r="O17" s="531"/>
      <c r="P17" s="531"/>
      <c r="Q17" s="532"/>
      <c r="R17" s="533" t="s">
        <v>145</v>
      </c>
      <c r="S17" s="534"/>
      <c r="T17" s="534"/>
      <c r="U17" s="534"/>
      <c r="V17" s="535"/>
      <c r="W17" s="536" t="s">
        <v>148</v>
      </c>
      <c r="X17" s="458"/>
      <c r="Y17" s="458"/>
      <c r="Z17" s="458"/>
      <c r="AA17" s="458"/>
      <c r="AB17" s="459"/>
      <c r="AC17" s="421">
        <v>224</v>
      </c>
      <c r="AD17" s="422"/>
      <c r="AE17" s="422"/>
      <c r="AF17" s="422"/>
      <c r="AG17" s="423"/>
      <c r="AH17" s="421">
        <v>232</v>
      </c>
      <c r="AI17" s="422"/>
      <c r="AJ17" s="422"/>
      <c r="AK17" s="422"/>
      <c r="AL17" s="424"/>
      <c r="AM17" s="514"/>
      <c r="AN17" s="419"/>
      <c r="AO17" s="419"/>
      <c r="AP17" s="419"/>
      <c r="AQ17" s="419"/>
      <c r="AR17" s="419"/>
      <c r="AS17" s="419"/>
      <c r="AT17" s="420"/>
      <c r="AU17" s="502"/>
      <c r="AV17" s="503"/>
      <c r="AW17" s="503"/>
      <c r="AX17" s="503"/>
      <c r="AY17" s="425" t="s">
        <v>149</v>
      </c>
      <c r="AZ17" s="426"/>
      <c r="BA17" s="426"/>
      <c r="BB17" s="426"/>
      <c r="BC17" s="426"/>
      <c r="BD17" s="426"/>
      <c r="BE17" s="426"/>
      <c r="BF17" s="426"/>
      <c r="BG17" s="426"/>
      <c r="BH17" s="426"/>
      <c r="BI17" s="426"/>
      <c r="BJ17" s="426"/>
      <c r="BK17" s="426"/>
      <c r="BL17" s="426"/>
      <c r="BM17" s="427"/>
      <c r="BN17" s="445">
        <v>174334</v>
      </c>
      <c r="BO17" s="446"/>
      <c r="BP17" s="446"/>
      <c r="BQ17" s="446"/>
      <c r="BR17" s="446"/>
      <c r="BS17" s="446"/>
      <c r="BT17" s="446"/>
      <c r="BU17" s="447"/>
      <c r="BV17" s="445">
        <v>169001</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c r="A18" s="166"/>
      <c r="B18" s="507" t="s">
        <v>150</v>
      </c>
      <c r="C18" s="508"/>
      <c r="D18" s="508"/>
      <c r="E18" s="509"/>
      <c r="F18" s="509"/>
      <c r="G18" s="509"/>
      <c r="H18" s="509"/>
      <c r="I18" s="509"/>
      <c r="J18" s="509"/>
      <c r="K18" s="509"/>
      <c r="L18" s="510">
        <v>165.48</v>
      </c>
      <c r="M18" s="510"/>
      <c r="N18" s="510"/>
      <c r="O18" s="510"/>
      <c r="P18" s="510"/>
      <c r="Q18" s="510"/>
      <c r="R18" s="511"/>
      <c r="S18" s="511"/>
      <c r="T18" s="511"/>
      <c r="U18" s="511"/>
      <c r="V18" s="512"/>
      <c r="W18" s="526"/>
      <c r="X18" s="527"/>
      <c r="Y18" s="527"/>
      <c r="Z18" s="527"/>
      <c r="AA18" s="527"/>
      <c r="AB18" s="537"/>
      <c r="AC18" s="409">
        <v>54.2</v>
      </c>
      <c r="AD18" s="410"/>
      <c r="AE18" s="410"/>
      <c r="AF18" s="410"/>
      <c r="AG18" s="513"/>
      <c r="AH18" s="409">
        <v>51.1</v>
      </c>
      <c r="AI18" s="410"/>
      <c r="AJ18" s="410"/>
      <c r="AK18" s="410"/>
      <c r="AL18" s="411"/>
      <c r="AM18" s="514"/>
      <c r="AN18" s="419"/>
      <c r="AO18" s="419"/>
      <c r="AP18" s="419"/>
      <c r="AQ18" s="419"/>
      <c r="AR18" s="419"/>
      <c r="AS18" s="419"/>
      <c r="AT18" s="420"/>
      <c r="AU18" s="502"/>
      <c r="AV18" s="503"/>
      <c r="AW18" s="503"/>
      <c r="AX18" s="503"/>
      <c r="AY18" s="425" t="s">
        <v>151</v>
      </c>
      <c r="AZ18" s="426"/>
      <c r="BA18" s="426"/>
      <c r="BB18" s="426"/>
      <c r="BC18" s="426"/>
      <c r="BD18" s="426"/>
      <c r="BE18" s="426"/>
      <c r="BF18" s="426"/>
      <c r="BG18" s="426"/>
      <c r="BH18" s="426"/>
      <c r="BI18" s="426"/>
      <c r="BJ18" s="426"/>
      <c r="BK18" s="426"/>
      <c r="BL18" s="426"/>
      <c r="BM18" s="427"/>
      <c r="BN18" s="445">
        <v>945358</v>
      </c>
      <c r="BO18" s="446"/>
      <c r="BP18" s="446"/>
      <c r="BQ18" s="446"/>
      <c r="BR18" s="446"/>
      <c r="BS18" s="446"/>
      <c r="BT18" s="446"/>
      <c r="BU18" s="447"/>
      <c r="BV18" s="445">
        <v>946604</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c r="A19" s="166"/>
      <c r="B19" s="507" t="s">
        <v>152</v>
      </c>
      <c r="C19" s="508"/>
      <c r="D19" s="508"/>
      <c r="E19" s="509"/>
      <c r="F19" s="509"/>
      <c r="G19" s="509"/>
      <c r="H19" s="509"/>
      <c r="I19" s="509"/>
      <c r="J19" s="509"/>
      <c r="K19" s="509"/>
      <c r="L19" s="515">
        <v>5</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153</v>
      </c>
      <c r="AZ19" s="426"/>
      <c r="BA19" s="426"/>
      <c r="BB19" s="426"/>
      <c r="BC19" s="426"/>
      <c r="BD19" s="426"/>
      <c r="BE19" s="426"/>
      <c r="BF19" s="426"/>
      <c r="BG19" s="426"/>
      <c r="BH19" s="426"/>
      <c r="BI19" s="426"/>
      <c r="BJ19" s="426"/>
      <c r="BK19" s="426"/>
      <c r="BL19" s="426"/>
      <c r="BM19" s="427"/>
      <c r="BN19" s="445">
        <v>1377173</v>
      </c>
      <c r="BO19" s="446"/>
      <c r="BP19" s="446"/>
      <c r="BQ19" s="446"/>
      <c r="BR19" s="446"/>
      <c r="BS19" s="446"/>
      <c r="BT19" s="446"/>
      <c r="BU19" s="447"/>
      <c r="BV19" s="445">
        <v>1413225</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c r="A20" s="166"/>
      <c r="B20" s="507" t="s">
        <v>154</v>
      </c>
      <c r="C20" s="508"/>
      <c r="D20" s="508"/>
      <c r="E20" s="509"/>
      <c r="F20" s="509"/>
      <c r="G20" s="509"/>
      <c r="H20" s="509"/>
      <c r="I20" s="509"/>
      <c r="J20" s="509"/>
      <c r="K20" s="509"/>
      <c r="L20" s="515">
        <v>391</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c r="A21" s="166"/>
      <c r="B21" s="504" t="s">
        <v>155</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c r="A22" s="166"/>
      <c r="B22" s="474" t="s">
        <v>156</v>
      </c>
      <c r="C22" s="475"/>
      <c r="D22" s="476"/>
      <c r="E22" s="483" t="s">
        <v>1</v>
      </c>
      <c r="F22" s="458"/>
      <c r="G22" s="458"/>
      <c r="H22" s="458"/>
      <c r="I22" s="458"/>
      <c r="J22" s="458"/>
      <c r="K22" s="459"/>
      <c r="L22" s="483" t="s">
        <v>157</v>
      </c>
      <c r="M22" s="458"/>
      <c r="N22" s="458"/>
      <c r="O22" s="458"/>
      <c r="P22" s="459"/>
      <c r="Q22" s="468" t="s">
        <v>158</v>
      </c>
      <c r="R22" s="469"/>
      <c r="S22" s="469"/>
      <c r="T22" s="469"/>
      <c r="U22" s="469"/>
      <c r="V22" s="484"/>
      <c r="W22" s="486" t="s">
        <v>159</v>
      </c>
      <c r="X22" s="475"/>
      <c r="Y22" s="476"/>
      <c r="Z22" s="483" t="s">
        <v>1</v>
      </c>
      <c r="AA22" s="458"/>
      <c r="AB22" s="458"/>
      <c r="AC22" s="458"/>
      <c r="AD22" s="458"/>
      <c r="AE22" s="458"/>
      <c r="AF22" s="458"/>
      <c r="AG22" s="459"/>
      <c r="AH22" s="457" t="s">
        <v>160</v>
      </c>
      <c r="AI22" s="458"/>
      <c r="AJ22" s="458"/>
      <c r="AK22" s="458"/>
      <c r="AL22" s="459"/>
      <c r="AM22" s="457" t="s">
        <v>161</v>
      </c>
      <c r="AN22" s="463"/>
      <c r="AO22" s="463"/>
      <c r="AP22" s="463"/>
      <c r="AQ22" s="463"/>
      <c r="AR22" s="464"/>
      <c r="AS22" s="468" t="s">
        <v>158</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162</v>
      </c>
      <c r="AZ23" s="438"/>
      <c r="BA23" s="438"/>
      <c r="BB23" s="438"/>
      <c r="BC23" s="438"/>
      <c r="BD23" s="438"/>
      <c r="BE23" s="438"/>
      <c r="BF23" s="438"/>
      <c r="BG23" s="438"/>
      <c r="BH23" s="438"/>
      <c r="BI23" s="438"/>
      <c r="BJ23" s="438"/>
      <c r="BK23" s="438"/>
      <c r="BL23" s="438"/>
      <c r="BM23" s="439"/>
      <c r="BN23" s="445">
        <v>2258019</v>
      </c>
      <c r="BO23" s="446"/>
      <c r="BP23" s="446"/>
      <c r="BQ23" s="446"/>
      <c r="BR23" s="446"/>
      <c r="BS23" s="446"/>
      <c r="BT23" s="446"/>
      <c r="BU23" s="447"/>
      <c r="BV23" s="445">
        <v>2287735</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c r="A24" s="166"/>
      <c r="B24" s="477"/>
      <c r="C24" s="478"/>
      <c r="D24" s="479"/>
      <c r="E24" s="418" t="s">
        <v>163</v>
      </c>
      <c r="F24" s="419"/>
      <c r="G24" s="419"/>
      <c r="H24" s="419"/>
      <c r="I24" s="419"/>
      <c r="J24" s="419"/>
      <c r="K24" s="420"/>
      <c r="L24" s="421">
        <v>1</v>
      </c>
      <c r="M24" s="422"/>
      <c r="N24" s="422"/>
      <c r="O24" s="422"/>
      <c r="P24" s="423"/>
      <c r="Q24" s="421">
        <v>6960</v>
      </c>
      <c r="R24" s="422"/>
      <c r="S24" s="422"/>
      <c r="T24" s="422"/>
      <c r="U24" s="422"/>
      <c r="V24" s="423"/>
      <c r="W24" s="487"/>
      <c r="X24" s="478"/>
      <c r="Y24" s="479"/>
      <c r="Z24" s="418" t="s">
        <v>164</v>
      </c>
      <c r="AA24" s="419"/>
      <c r="AB24" s="419"/>
      <c r="AC24" s="419"/>
      <c r="AD24" s="419"/>
      <c r="AE24" s="419"/>
      <c r="AF24" s="419"/>
      <c r="AG24" s="420"/>
      <c r="AH24" s="421">
        <v>43</v>
      </c>
      <c r="AI24" s="422"/>
      <c r="AJ24" s="422"/>
      <c r="AK24" s="422"/>
      <c r="AL24" s="423"/>
      <c r="AM24" s="421">
        <v>126119</v>
      </c>
      <c r="AN24" s="422"/>
      <c r="AO24" s="422"/>
      <c r="AP24" s="422"/>
      <c r="AQ24" s="422"/>
      <c r="AR24" s="423"/>
      <c r="AS24" s="421">
        <v>2933</v>
      </c>
      <c r="AT24" s="422"/>
      <c r="AU24" s="422"/>
      <c r="AV24" s="422"/>
      <c r="AW24" s="422"/>
      <c r="AX24" s="424"/>
      <c r="AY24" s="412" t="s">
        <v>165</v>
      </c>
      <c r="AZ24" s="413"/>
      <c r="BA24" s="413"/>
      <c r="BB24" s="413"/>
      <c r="BC24" s="413"/>
      <c r="BD24" s="413"/>
      <c r="BE24" s="413"/>
      <c r="BF24" s="413"/>
      <c r="BG24" s="413"/>
      <c r="BH24" s="413"/>
      <c r="BI24" s="413"/>
      <c r="BJ24" s="413"/>
      <c r="BK24" s="413"/>
      <c r="BL24" s="413"/>
      <c r="BM24" s="414"/>
      <c r="BN24" s="445">
        <v>2240858</v>
      </c>
      <c r="BO24" s="446"/>
      <c r="BP24" s="446"/>
      <c r="BQ24" s="446"/>
      <c r="BR24" s="446"/>
      <c r="BS24" s="446"/>
      <c r="BT24" s="446"/>
      <c r="BU24" s="447"/>
      <c r="BV24" s="445">
        <v>2268863</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c r="A25" s="166"/>
      <c r="B25" s="477"/>
      <c r="C25" s="478"/>
      <c r="D25" s="479"/>
      <c r="E25" s="418" t="s">
        <v>166</v>
      </c>
      <c r="F25" s="419"/>
      <c r="G25" s="419"/>
      <c r="H25" s="419"/>
      <c r="I25" s="419"/>
      <c r="J25" s="419"/>
      <c r="K25" s="420"/>
      <c r="L25" s="421">
        <v>1</v>
      </c>
      <c r="M25" s="422"/>
      <c r="N25" s="422"/>
      <c r="O25" s="422"/>
      <c r="P25" s="423"/>
      <c r="Q25" s="421">
        <v>6040</v>
      </c>
      <c r="R25" s="422"/>
      <c r="S25" s="422"/>
      <c r="T25" s="422"/>
      <c r="U25" s="422"/>
      <c r="V25" s="423"/>
      <c r="W25" s="487"/>
      <c r="X25" s="478"/>
      <c r="Y25" s="479"/>
      <c r="Z25" s="418" t="s">
        <v>167</v>
      </c>
      <c r="AA25" s="419"/>
      <c r="AB25" s="419"/>
      <c r="AC25" s="419"/>
      <c r="AD25" s="419"/>
      <c r="AE25" s="419"/>
      <c r="AF25" s="419"/>
      <c r="AG25" s="420"/>
      <c r="AH25" s="421" t="s">
        <v>132</v>
      </c>
      <c r="AI25" s="422"/>
      <c r="AJ25" s="422"/>
      <c r="AK25" s="422"/>
      <c r="AL25" s="423"/>
      <c r="AM25" s="421" t="s">
        <v>132</v>
      </c>
      <c r="AN25" s="422"/>
      <c r="AO25" s="422"/>
      <c r="AP25" s="422"/>
      <c r="AQ25" s="422"/>
      <c r="AR25" s="423"/>
      <c r="AS25" s="421" t="s">
        <v>132</v>
      </c>
      <c r="AT25" s="422"/>
      <c r="AU25" s="422"/>
      <c r="AV25" s="422"/>
      <c r="AW25" s="422"/>
      <c r="AX25" s="424"/>
      <c r="AY25" s="437" t="s">
        <v>168</v>
      </c>
      <c r="AZ25" s="438"/>
      <c r="BA25" s="438"/>
      <c r="BB25" s="438"/>
      <c r="BC25" s="438"/>
      <c r="BD25" s="438"/>
      <c r="BE25" s="438"/>
      <c r="BF25" s="438"/>
      <c r="BG25" s="438"/>
      <c r="BH25" s="438"/>
      <c r="BI25" s="438"/>
      <c r="BJ25" s="438"/>
      <c r="BK25" s="438"/>
      <c r="BL25" s="438"/>
      <c r="BM25" s="439"/>
      <c r="BN25" s="440" t="s">
        <v>122</v>
      </c>
      <c r="BO25" s="441"/>
      <c r="BP25" s="441"/>
      <c r="BQ25" s="441"/>
      <c r="BR25" s="441"/>
      <c r="BS25" s="441"/>
      <c r="BT25" s="441"/>
      <c r="BU25" s="442"/>
      <c r="BV25" s="440" t="s">
        <v>122</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c r="A26" s="166"/>
      <c r="B26" s="477"/>
      <c r="C26" s="478"/>
      <c r="D26" s="479"/>
      <c r="E26" s="418" t="s">
        <v>169</v>
      </c>
      <c r="F26" s="419"/>
      <c r="G26" s="419"/>
      <c r="H26" s="419"/>
      <c r="I26" s="419"/>
      <c r="J26" s="419"/>
      <c r="K26" s="420"/>
      <c r="L26" s="421">
        <v>1</v>
      </c>
      <c r="M26" s="422"/>
      <c r="N26" s="422"/>
      <c r="O26" s="422"/>
      <c r="P26" s="423"/>
      <c r="Q26" s="421">
        <v>5620</v>
      </c>
      <c r="R26" s="422"/>
      <c r="S26" s="422"/>
      <c r="T26" s="422"/>
      <c r="U26" s="422"/>
      <c r="V26" s="423"/>
      <c r="W26" s="487"/>
      <c r="X26" s="478"/>
      <c r="Y26" s="479"/>
      <c r="Z26" s="418" t="s">
        <v>170</v>
      </c>
      <c r="AA26" s="500"/>
      <c r="AB26" s="500"/>
      <c r="AC26" s="500"/>
      <c r="AD26" s="500"/>
      <c r="AE26" s="500"/>
      <c r="AF26" s="500"/>
      <c r="AG26" s="501"/>
      <c r="AH26" s="421" t="s">
        <v>122</v>
      </c>
      <c r="AI26" s="422"/>
      <c r="AJ26" s="422"/>
      <c r="AK26" s="422"/>
      <c r="AL26" s="423"/>
      <c r="AM26" s="421" t="s">
        <v>122</v>
      </c>
      <c r="AN26" s="422"/>
      <c r="AO26" s="422"/>
      <c r="AP26" s="422"/>
      <c r="AQ26" s="422"/>
      <c r="AR26" s="423"/>
      <c r="AS26" s="421" t="s">
        <v>132</v>
      </c>
      <c r="AT26" s="422"/>
      <c r="AU26" s="422"/>
      <c r="AV26" s="422"/>
      <c r="AW26" s="422"/>
      <c r="AX26" s="424"/>
      <c r="AY26" s="454" t="s">
        <v>171</v>
      </c>
      <c r="AZ26" s="455"/>
      <c r="BA26" s="455"/>
      <c r="BB26" s="455"/>
      <c r="BC26" s="455"/>
      <c r="BD26" s="455"/>
      <c r="BE26" s="455"/>
      <c r="BF26" s="455"/>
      <c r="BG26" s="455"/>
      <c r="BH26" s="455"/>
      <c r="BI26" s="455"/>
      <c r="BJ26" s="455"/>
      <c r="BK26" s="455"/>
      <c r="BL26" s="455"/>
      <c r="BM26" s="456"/>
      <c r="BN26" s="445" t="s">
        <v>122</v>
      </c>
      <c r="BO26" s="446"/>
      <c r="BP26" s="446"/>
      <c r="BQ26" s="446"/>
      <c r="BR26" s="446"/>
      <c r="BS26" s="446"/>
      <c r="BT26" s="446"/>
      <c r="BU26" s="447"/>
      <c r="BV26" s="445" t="s">
        <v>132</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c r="A27" s="166"/>
      <c r="B27" s="477"/>
      <c r="C27" s="478"/>
      <c r="D27" s="479"/>
      <c r="E27" s="418" t="s">
        <v>172</v>
      </c>
      <c r="F27" s="419"/>
      <c r="G27" s="419"/>
      <c r="H27" s="419"/>
      <c r="I27" s="419"/>
      <c r="J27" s="419"/>
      <c r="K27" s="420"/>
      <c r="L27" s="421">
        <v>1</v>
      </c>
      <c r="M27" s="422"/>
      <c r="N27" s="422"/>
      <c r="O27" s="422"/>
      <c r="P27" s="423"/>
      <c r="Q27" s="421">
        <v>2360</v>
      </c>
      <c r="R27" s="422"/>
      <c r="S27" s="422"/>
      <c r="T27" s="422"/>
      <c r="U27" s="422"/>
      <c r="V27" s="423"/>
      <c r="W27" s="487"/>
      <c r="X27" s="478"/>
      <c r="Y27" s="479"/>
      <c r="Z27" s="418" t="s">
        <v>173</v>
      </c>
      <c r="AA27" s="419"/>
      <c r="AB27" s="419"/>
      <c r="AC27" s="419"/>
      <c r="AD27" s="419"/>
      <c r="AE27" s="419"/>
      <c r="AF27" s="419"/>
      <c r="AG27" s="420"/>
      <c r="AH27" s="421" t="s">
        <v>122</v>
      </c>
      <c r="AI27" s="422"/>
      <c r="AJ27" s="422"/>
      <c r="AK27" s="422"/>
      <c r="AL27" s="423"/>
      <c r="AM27" s="421" t="s">
        <v>122</v>
      </c>
      <c r="AN27" s="422"/>
      <c r="AO27" s="422"/>
      <c r="AP27" s="422"/>
      <c r="AQ27" s="422"/>
      <c r="AR27" s="423"/>
      <c r="AS27" s="421" t="s">
        <v>132</v>
      </c>
      <c r="AT27" s="422"/>
      <c r="AU27" s="422"/>
      <c r="AV27" s="422"/>
      <c r="AW27" s="422"/>
      <c r="AX27" s="424"/>
      <c r="AY27" s="451" t="s">
        <v>174</v>
      </c>
      <c r="AZ27" s="452"/>
      <c r="BA27" s="452"/>
      <c r="BB27" s="452"/>
      <c r="BC27" s="452"/>
      <c r="BD27" s="452"/>
      <c r="BE27" s="452"/>
      <c r="BF27" s="452"/>
      <c r="BG27" s="452"/>
      <c r="BH27" s="452"/>
      <c r="BI27" s="452"/>
      <c r="BJ27" s="452"/>
      <c r="BK27" s="452"/>
      <c r="BL27" s="452"/>
      <c r="BM27" s="453"/>
      <c r="BN27" s="448">
        <v>26896</v>
      </c>
      <c r="BO27" s="449"/>
      <c r="BP27" s="449"/>
      <c r="BQ27" s="449"/>
      <c r="BR27" s="449"/>
      <c r="BS27" s="449"/>
      <c r="BT27" s="449"/>
      <c r="BU27" s="450"/>
      <c r="BV27" s="448">
        <v>26893</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c r="A28" s="166"/>
      <c r="B28" s="477"/>
      <c r="C28" s="478"/>
      <c r="D28" s="479"/>
      <c r="E28" s="418" t="s">
        <v>175</v>
      </c>
      <c r="F28" s="419"/>
      <c r="G28" s="419"/>
      <c r="H28" s="419"/>
      <c r="I28" s="419"/>
      <c r="J28" s="419"/>
      <c r="K28" s="420"/>
      <c r="L28" s="421">
        <v>1</v>
      </c>
      <c r="M28" s="422"/>
      <c r="N28" s="422"/>
      <c r="O28" s="422"/>
      <c r="P28" s="423"/>
      <c r="Q28" s="421">
        <v>1900</v>
      </c>
      <c r="R28" s="422"/>
      <c r="S28" s="422"/>
      <c r="T28" s="422"/>
      <c r="U28" s="422"/>
      <c r="V28" s="423"/>
      <c r="W28" s="487"/>
      <c r="X28" s="478"/>
      <c r="Y28" s="479"/>
      <c r="Z28" s="418" t="s">
        <v>176</v>
      </c>
      <c r="AA28" s="419"/>
      <c r="AB28" s="419"/>
      <c r="AC28" s="419"/>
      <c r="AD28" s="419"/>
      <c r="AE28" s="419"/>
      <c r="AF28" s="419"/>
      <c r="AG28" s="420"/>
      <c r="AH28" s="421" t="s">
        <v>131</v>
      </c>
      <c r="AI28" s="422"/>
      <c r="AJ28" s="422"/>
      <c r="AK28" s="422"/>
      <c r="AL28" s="423"/>
      <c r="AM28" s="421" t="s">
        <v>132</v>
      </c>
      <c r="AN28" s="422"/>
      <c r="AO28" s="422"/>
      <c r="AP28" s="422"/>
      <c r="AQ28" s="422"/>
      <c r="AR28" s="423"/>
      <c r="AS28" s="421" t="s">
        <v>132</v>
      </c>
      <c r="AT28" s="422"/>
      <c r="AU28" s="422"/>
      <c r="AV28" s="422"/>
      <c r="AW28" s="422"/>
      <c r="AX28" s="424"/>
      <c r="AY28" s="428" t="s">
        <v>177</v>
      </c>
      <c r="AZ28" s="429"/>
      <c r="BA28" s="429"/>
      <c r="BB28" s="430"/>
      <c r="BC28" s="437" t="s">
        <v>42</v>
      </c>
      <c r="BD28" s="438"/>
      <c r="BE28" s="438"/>
      <c r="BF28" s="438"/>
      <c r="BG28" s="438"/>
      <c r="BH28" s="438"/>
      <c r="BI28" s="438"/>
      <c r="BJ28" s="438"/>
      <c r="BK28" s="438"/>
      <c r="BL28" s="438"/>
      <c r="BM28" s="439"/>
      <c r="BN28" s="440">
        <v>214430</v>
      </c>
      <c r="BO28" s="441"/>
      <c r="BP28" s="441"/>
      <c r="BQ28" s="441"/>
      <c r="BR28" s="441"/>
      <c r="BS28" s="441"/>
      <c r="BT28" s="441"/>
      <c r="BU28" s="442"/>
      <c r="BV28" s="440">
        <v>223245</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c r="A29" s="166"/>
      <c r="B29" s="477"/>
      <c r="C29" s="478"/>
      <c r="D29" s="479"/>
      <c r="E29" s="418" t="s">
        <v>178</v>
      </c>
      <c r="F29" s="419"/>
      <c r="G29" s="419"/>
      <c r="H29" s="419"/>
      <c r="I29" s="419"/>
      <c r="J29" s="419"/>
      <c r="K29" s="420"/>
      <c r="L29" s="421">
        <v>6</v>
      </c>
      <c r="M29" s="422"/>
      <c r="N29" s="422"/>
      <c r="O29" s="422"/>
      <c r="P29" s="423"/>
      <c r="Q29" s="421">
        <v>1620</v>
      </c>
      <c r="R29" s="422"/>
      <c r="S29" s="422"/>
      <c r="T29" s="422"/>
      <c r="U29" s="422"/>
      <c r="V29" s="423"/>
      <c r="W29" s="488"/>
      <c r="X29" s="489"/>
      <c r="Y29" s="490"/>
      <c r="Z29" s="418" t="s">
        <v>179</v>
      </c>
      <c r="AA29" s="419"/>
      <c r="AB29" s="419"/>
      <c r="AC29" s="419"/>
      <c r="AD29" s="419"/>
      <c r="AE29" s="419"/>
      <c r="AF29" s="419"/>
      <c r="AG29" s="420"/>
      <c r="AH29" s="421">
        <v>43</v>
      </c>
      <c r="AI29" s="422"/>
      <c r="AJ29" s="422"/>
      <c r="AK29" s="422"/>
      <c r="AL29" s="423"/>
      <c r="AM29" s="421">
        <v>126119</v>
      </c>
      <c r="AN29" s="422"/>
      <c r="AO29" s="422"/>
      <c r="AP29" s="422"/>
      <c r="AQ29" s="422"/>
      <c r="AR29" s="423"/>
      <c r="AS29" s="421">
        <v>2933</v>
      </c>
      <c r="AT29" s="422"/>
      <c r="AU29" s="422"/>
      <c r="AV29" s="422"/>
      <c r="AW29" s="422"/>
      <c r="AX29" s="424"/>
      <c r="AY29" s="431"/>
      <c r="AZ29" s="432"/>
      <c r="BA29" s="432"/>
      <c r="BB29" s="433"/>
      <c r="BC29" s="425" t="s">
        <v>180</v>
      </c>
      <c r="BD29" s="426"/>
      <c r="BE29" s="426"/>
      <c r="BF29" s="426"/>
      <c r="BG29" s="426"/>
      <c r="BH29" s="426"/>
      <c r="BI29" s="426"/>
      <c r="BJ29" s="426"/>
      <c r="BK29" s="426"/>
      <c r="BL29" s="426"/>
      <c r="BM29" s="427"/>
      <c r="BN29" s="445">
        <v>414233</v>
      </c>
      <c r="BO29" s="446"/>
      <c r="BP29" s="446"/>
      <c r="BQ29" s="446"/>
      <c r="BR29" s="446"/>
      <c r="BS29" s="446"/>
      <c r="BT29" s="446"/>
      <c r="BU29" s="447"/>
      <c r="BV29" s="445">
        <v>462789</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181</v>
      </c>
      <c r="X30" s="498"/>
      <c r="Y30" s="498"/>
      <c r="Z30" s="498"/>
      <c r="AA30" s="498"/>
      <c r="AB30" s="498"/>
      <c r="AC30" s="498"/>
      <c r="AD30" s="498"/>
      <c r="AE30" s="498"/>
      <c r="AF30" s="498"/>
      <c r="AG30" s="499"/>
      <c r="AH30" s="409">
        <v>97.6</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1148836</v>
      </c>
      <c r="BO30" s="449"/>
      <c r="BP30" s="449"/>
      <c r="BQ30" s="449"/>
      <c r="BR30" s="449"/>
      <c r="BS30" s="449"/>
      <c r="BT30" s="449"/>
      <c r="BU30" s="450"/>
      <c r="BV30" s="448">
        <v>1071361</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182</v>
      </c>
      <c r="D32" s="193"/>
      <c r="E32" s="193"/>
      <c r="F32" s="190"/>
      <c r="G32" s="190"/>
      <c r="H32" s="190"/>
      <c r="I32" s="190"/>
      <c r="J32" s="190"/>
      <c r="K32" s="190"/>
      <c r="L32" s="190"/>
      <c r="M32" s="190"/>
      <c r="N32" s="190"/>
      <c r="O32" s="190"/>
      <c r="P32" s="190"/>
      <c r="Q32" s="190"/>
      <c r="R32" s="190"/>
      <c r="S32" s="190"/>
      <c r="T32" s="190"/>
      <c r="U32" s="190" t="s">
        <v>183</v>
      </c>
      <c r="V32" s="190"/>
      <c r="W32" s="190"/>
      <c r="X32" s="190"/>
      <c r="Y32" s="190"/>
      <c r="Z32" s="190"/>
      <c r="AA32" s="190"/>
      <c r="AB32" s="190"/>
      <c r="AC32" s="190"/>
      <c r="AD32" s="190"/>
      <c r="AE32" s="190"/>
      <c r="AF32" s="190"/>
      <c r="AG32" s="190"/>
      <c r="AH32" s="190"/>
      <c r="AI32" s="190"/>
      <c r="AJ32" s="190"/>
      <c r="AK32" s="190"/>
      <c r="AL32" s="190"/>
      <c r="AM32" s="194" t="s">
        <v>184</v>
      </c>
      <c r="AN32" s="190"/>
      <c r="AO32" s="190"/>
      <c r="AP32" s="190"/>
      <c r="AQ32" s="190"/>
      <c r="AR32" s="190"/>
      <c r="AS32" s="194"/>
      <c r="AT32" s="194"/>
      <c r="AU32" s="194"/>
      <c r="AV32" s="194"/>
      <c r="AW32" s="194"/>
      <c r="AX32" s="194"/>
      <c r="AY32" s="194"/>
      <c r="AZ32" s="194"/>
      <c r="BA32" s="194"/>
      <c r="BB32" s="190"/>
      <c r="BC32" s="194"/>
      <c r="BD32" s="190"/>
      <c r="BE32" s="194" t="s">
        <v>185</v>
      </c>
      <c r="BF32" s="190"/>
      <c r="BG32" s="190"/>
      <c r="BH32" s="190"/>
      <c r="BI32" s="190"/>
      <c r="BJ32" s="194"/>
      <c r="BK32" s="194"/>
      <c r="BL32" s="194"/>
      <c r="BM32" s="194"/>
      <c r="BN32" s="194"/>
      <c r="BO32" s="194"/>
      <c r="BP32" s="194"/>
      <c r="BQ32" s="194"/>
      <c r="BR32" s="190"/>
      <c r="BS32" s="190"/>
      <c r="BT32" s="190"/>
      <c r="BU32" s="190"/>
      <c r="BV32" s="190"/>
      <c r="BW32" s="190" t="s">
        <v>186</v>
      </c>
      <c r="BX32" s="190"/>
      <c r="BY32" s="190"/>
      <c r="BZ32" s="190"/>
      <c r="CA32" s="190"/>
      <c r="CB32" s="194"/>
      <c r="CC32" s="194"/>
      <c r="CD32" s="194"/>
      <c r="CE32" s="194"/>
      <c r="CF32" s="194"/>
      <c r="CG32" s="194"/>
      <c r="CH32" s="194"/>
      <c r="CI32" s="194"/>
      <c r="CJ32" s="194"/>
      <c r="CK32" s="194"/>
      <c r="CL32" s="194"/>
      <c r="CM32" s="194"/>
      <c r="CN32" s="194"/>
      <c r="CO32" s="194" t="s">
        <v>187</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08" t="s">
        <v>188</v>
      </c>
      <c r="D33" s="408"/>
      <c r="E33" s="407" t="s">
        <v>189</v>
      </c>
      <c r="F33" s="407"/>
      <c r="G33" s="407"/>
      <c r="H33" s="407"/>
      <c r="I33" s="407"/>
      <c r="J33" s="407"/>
      <c r="K33" s="407"/>
      <c r="L33" s="407"/>
      <c r="M33" s="407"/>
      <c r="N33" s="407"/>
      <c r="O33" s="407"/>
      <c r="P33" s="407"/>
      <c r="Q33" s="407"/>
      <c r="R33" s="407"/>
      <c r="S33" s="407"/>
      <c r="T33" s="195"/>
      <c r="U33" s="408" t="s">
        <v>190</v>
      </c>
      <c r="V33" s="408"/>
      <c r="W33" s="407" t="s">
        <v>191</v>
      </c>
      <c r="X33" s="407"/>
      <c r="Y33" s="407"/>
      <c r="Z33" s="407"/>
      <c r="AA33" s="407"/>
      <c r="AB33" s="407"/>
      <c r="AC33" s="407"/>
      <c r="AD33" s="407"/>
      <c r="AE33" s="407"/>
      <c r="AF33" s="407"/>
      <c r="AG33" s="407"/>
      <c r="AH33" s="407"/>
      <c r="AI33" s="407"/>
      <c r="AJ33" s="407"/>
      <c r="AK33" s="407"/>
      <c r="AL33" s="195"/>
      <c r="AM33" s="408" t="s">
        <v>190</v>
      </c>
      <c r="AN33" s="408"/>
      <c r="AO33" s="407" t="s">
        <v>192</v>
      </c>
      <c r="AP33" s="407"/>
      <c r="AQ33" s="407"/>
      <c r="AR33" s="407"/>
      <c r="AS33" s="407"/>
      <c r="AT33" s="407"/>
      <c r="AU33" s="407"/>
      <c r="AV33" s="407"/>
      <c r="AW33" s="407"/>
      <c r="AX33" s="407"/>
      <c r="AY33" s="407"/>
      <c r="AZ33" s="407"/>
      <c r="BA33" s="407"/>
      <c r="BB33" s="407"/>
      <c r="BC33" s="407"/>
      <c r="BD33" s="196"/>
      <c r="BE33" s="407" t="s">
        <v>193</v>
      </c>
      <c r="BF33" s="407"/>
      <c r="BG33" s="407" t="s">
        <v>194</v>
      </c>
      <c r="BH33" s="407"/>
      <c r="BI33" s="407"/>
      <c r="BJ33" s="407"/>
      <c r="BK33" s="407"/>
      <c r="BL33" s="407"/>
      <c r="BM33" s="407"/>
      <c r="BN33" s="407"/>
      <c r="BO33" s="407"/>
      <c r="BP33" s="407"/>
      <c r="BQ33" s="407"/>
      <c r="BR33" s="407"/>
      <c r="BS33" s="407"/>
      <c r="BT33" s="407"/>
      <c r="BU33" s="407"/>
      <c r="BV33" s="196"/>
      <c r="BW33" s="408" t="s">
        <v>193</v>
      </c>
      <c r="BX33" s="408"/>
      <c r="BY33" s="407" t="s">
        <v>195</v>
      </c>
      <c r="BZ33" s="407"/>
      <c r="CA33" s="407"/>
      <c r="CB33" s="407"/>
      <c r="CC33" s="407"/>
      <c r="CD33" s="407"/>
      <c r="CE33" s="407"/>
      <c r="CF33" s="407"/>
      <c r="CG33" s="407"/>
      <c r="CH33" s="407"/>
      <c r="CI33" s="407"/>
      <c r="CJ33" s="407"/>
      <c r="CK33" s="407"/>
      <c r="CL33" s="407"/>
      <c r="CM33" s="407"/>
      <c r="CN33" s="195"/>
      <c r="CO33" s="408" t="s">
        <v>188</v>
      </c>
      <c r="CP33" s="408"/>
      <c r="CQ33" s="407" t="s">
        <v>196</v>
      </c>
      <c r="CR33" s="407"/>
      <c r="CS33" s="407"/>
      <c r="CT33" s="407"/>
      <c r="CU33" s="407"/>
      <c r="CV33" s="407"/>
      <c r="CW33" s="407"/>
      <c r="CX33" s="407"/>
      <c r="CY33" s="407"/>
      <c r="CZ33" s="407"/>
      <c r="DA33" s="407"/>
      <c r="DB33" s="407"/>
      <c r="DC33" s="407"/>
      <c r="DD33" s="407"/>
      <c r="DE33" s="407"/>
      <c r="DF33" s="195"/>
      <c r="DG33" s="406" t="s">
        <v>197</v>
      </c>
      <c r="DH33" s="406"/>
      <c r="DI33" s="197"/>
      <c r="DJ33" s="165"/>
      <c r="DK33" s="165"/>
      <c r="DL33" s="165"/>
      <c r="DM33" s="165"/>
      <c r="DN33" s="165"/>
      <c r="DO33" s="165"/>
    </row>
    <row r="34" spans="1:119" ht="32.25" customHeight="1">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3</v>
      </c>
      <c r="V34" s="404"/>
      <c r="W34" s="403" t="str">
        <f>IF('各会計、関係団体の財政状況及び健全化判断比率'!B28="","",'各会計、関係団体の財政状況及び健全化判断比率'!B28)</f>
        <v>国民健康保険特別会計</v>
      </c>
      <c r="X34" s="403"/>
      <c r="Y34" s="403"/>
      <c r="Z34" s="403"/>
      <c r="AA34" s="403"/>
      <c r="AB34" s="403"/>
      <c r="AC34" s="403"/>
      <c r="AD34" s="403"/>
      <c r="AE34" s="403"/>
      <c r="AF34" s="403"/>
      <c r="AG34" s="403"/>
      <c r="AH34" s="403"/>
      <c r="AI34" s="403"/>
      <c r="AJ34" s="403"/>
      <c r="AK34" s="403"/>
      <c r="AL34" s="193"/>
      <c r="AM34" s="404" t="str">
        <f>IF(AO34="","",MAX(C34:D43,U34:V43)+1)</f>
        <v/>
      </c>
      <c r="AN34" s="404"/>
      <c r="AO34" s="403"/>
      <c r="AP34" s="403"/>
      <c r="AQ34" s="403"/>
      <c r="AR34" s="403"/>
      <c r="AS34" s="403"/>
      <c r="AT34" s="403"/>
      <c r="AU34" s="403"/>
      <c r="AV34" s="403"/>
      <c r="AW34" s="403"/>
      <c r="AX34" s="403"/>
      <c r="AY34" s="403"/>
      <c r="AZ34" s="403"/>
      <c r="BA34" s="403"/>
      <c r="BB34" s="403"/>
      <c r="BC34" s="403"/>
      <c r="BD34" s="193"/>
      <c r="BE34" s="404">
        <f>IF(BG34="","",MAX(C34:D43,U34:V43,AM34:AN43)+1)</f>
        <v>6</v>
      </c>
      <c r="BF34" s="404"/>
      <c r="BG34" s="403" t="str">
        <f>IF('各会計、関係団体の財政状況及び健全化判断比率'!B31="","",'各会計、関係団体の財政状況及び健全化判断比率'!B31)</f>
        <v>簡易水道特別会計</v>
      </c>
      <c r="BH34" s="403"/>
      <c r="BI34" s="403"/>
      <c r="BJ34" s="403"/>
      <c r="BK34" s="403"/>
      <c r="BL34" s="403"/>
      <c r="BM34" s="403"/>
      <c r="BN34" s="403"/>
      <c r="BO34" s="403"/>
      <c r="BP34" s="403"/>
      <c r="BQ34" s="403"/>
      <c r="BR34" s="403"/>
      <c r="BS34" s="403"/>
      <c r="BT34" s="403"/>
      <c r="BU34" s="403"/>
      <c r="BV34" s="193"/>
      <c r="BW34" s="404">
        <f>IF(BY34="","",MAX(C34:D43,U34:V43,AM34:AN43,BE34:BF43)+1)</f>
        <v>8</v>
      </c>
      <c r="BX34" s="404"/>
      <c r="BY34" s="403" t="str">
        <f>IF('各会計、関係団体の財政状況及び健全化判断比率'!B68="","",'各会計、関係団体の財政状況及び健全化判断比率'!B68)</f>
        <v>中芸広域連合（一般会計）</v>
      </c>
      <c r="BZ34" s="403"/>
      <c r="CA34" s="403"/>
      <c r="CB34" s="403"/>
      <c r="CC34" s="403"/>
      <c r="CD34" s="403"/>
      <c r="CE34" s="403"/>
      <c r="CF34" s="403"/>
      <c r="CG34" s="403"/>
      <c r="CH34" s="403"/>
      <c r="CI34" s="403"/>
      <c r="CJ34" s="403"/>
      <c r="CK34" s="403"/>
      <c r="CL34" s="403"/>
      <c r="CM34" s="403"/>
      <c r="CN34" s="193"/>
      <c r="CO34" s="404">
        <f>IF(CQ34="","",MAX(C34:D43,U34:V43,AM34:AN43,BE34:BF43,BW34:BX43)+1)</f>
        <v>18</v>
      </c>
      <c r="CP34" s="404"/>
      <c r="CQ34" s="403" t="str">
        <f>IF('各会計、関係団体の財政状況及び健全化判断比率'!BS7="","",'各会計、関係団体の財政状況及び健全化判断比率'!BS7)</f>
        <v>㈱エコアス馬路村</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c r="A35" s="166"/>
      <c r="B35" s="192"/>
      <c r="C35" s="404">
        <f>IF(E35="","",C34+1)</f>
        <v>2</v>
      </c>
      <c r="D35" s="404"/>
      <c r="E35" s="403" t="str">
        <f>IF('各会計、関係団体の財政状況及び健全化判断比率'!B8="","",'各会計、関係団体の財政状況及び健全化判断比率'!B8)</f>
        <v>診療所特別会計</v>
      </c>
      <c r="F35" s="403"/>
      <c r="G35" s="403"/>
      <c r="H35" s="403"/>
      <c r="I35" s="403"/>
      <c r="J35" s="403"/>
      <c r="K35" s="403"/>
      <c r="L35" s="403"/>
      <c r="M35" s="403"/>
      <c r="N35" s="403"/>
      <c r="O35" s="403"/>
      <c r="P35" s="403"/>
      <c r="Q35" s="403"/>
      <c r="R35" s="403"/>
      <c r="S35" s="403"/>
      <c r="T35" s="193"/>
      <c r="U35" s="404">
        <f>IF(W35="","",U34+1)</f>
        <v>4</v>
      </c>
      <c r="V35" s="404"/>
      <c r="W35" s="403" t="str">
        <f>IF('各会計、関係団体の財政状況及び健全化判断比率'!B29="","",'各会計、関係団体の財政状況及び健全化判断比率'!B29)</f>
        <v>後期高齢者医療特別会計</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f t="shared" ref="BE35:BE43" si="1">IF(BG35="","",BE34+1)</f>
        <v>7</v>
      </c>
      <c r="BF35" s="404"/>
      <c r="BG35" s="403" t="str">
        <f>IF('各会計、関係団体の財政状況及び健全化判断比率'!B32="","",'各会計、関係団体の財政状況及び健全化判断比率'!B32)</f>
        <v>小水力発電特別会計</v>
      </c>
      <c r="BH35" s="403"/>
      <c r="BI35" s="403"/>
      <c r="BJ35" s="403"/>
      <c r="BK35" s="403"/>
      <c r="BL35" s="403"/>
      <c r="BM35" s="403"/>
      <c r="BN35" s="403"/>
      <c r="BO35" s="403"/>
      <c r="BP35" s="403"/>
      <c r="BQ35" s="403"/>
      <c r="BR35" s="403"/>
      <c r="BS35" s="403"/>
      <c r="BT35" s="403"/>
      <c r="BU35" s="403"/>
      <c r="BV35" s="193"/>
      <c r="BW35" s="404">
        <f t="shared" ref="BW35:BW43" si="2">IF(BY35="","",BW34+1)</f>
        <v>9</v>
      </c>
      <c r="BX35" s="404"/>
      <c r="BY35" s="403" t="str">
        <f>IF('各会計、関係団体の財政状況及び健全化判断比率'!B69="","",'各会計、関係団体の財政状況及び健全化判断比率'!B69)</f>
        <v>中芸広域連合（介護保険事業特別会計）</v>
      </c>
      <c r="BZ35" s="403"/>
      <c r="CA35" s="403"/>
      <c r="CB35" s="403"/>
      <c r="CC35" s="403"/>
      <c r="CD35" s="403"/>
      <c r="CE35" s="403"/>
      <c r="CF35" s="403"/>
      <c r="CG35" s="403"/>
      <c r="CH35" s="403"/>
      <c r="CI35" s="403"/>
      <c r="CJ35" s="403"/>
      <c r="CK35" s="403"/>
      <c r="CL35" s="403"/>
      <c r="CM35" s="403"/>
      <c r="CN35" s="193"/>
      <c r="CO35" s="404" t="str">
        <f t="shared" ref="CO35:CO43" si="3">IF(CQ35="","",CO34+1)</f>
        <v/>
      </c>
      <c r="CP35" s="404"/>
      <c r="CQ35" s="403" t="str">
        <f>IF('各会計、関係団体の財政状況及び健全化判断比率'!BS8="","",'各会計、関係団体の財政状況及び健全化判断比率'!BS8)</f>
        <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5</v>
      </c>
      <c r="V36" s="404"/>
      <c r="W36" s="403" t="str">
        <f>IF('各会計、関係団体の財政状況及び健全化判断比率'!B30="","",'各会計、関係団体の財政状況及び健全化判断比率'!B30)</f>
        <v>介護サービス特別会計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10</v>
      </c>
      <c r="BX36" s="404"/>
      <c r="BY36" s="403" t="str">
        <f>IF('各会計、関係団体の財政状況及び健全化判断比率'!B70="","",'各会計、関係団体の財政状況及び健全化判断比率'!B70)</f>
        <v>安芸広域市町村圏事務組合</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t="str">
        <f t="shared" si="4"/>
        <v/>
      </c>
      <c r="V37" s="404"/>
      <c r="W37" s="403"/>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11</v>
      </c>
      <c r="BX37" s="404"/>
      <c r="BY37" s="403" t="str">
        <f>IF('各会計、関係団体の財政状況及び健全化判断比率'!B71="","",'各会計、関係団体の財政状況及び健全化判断比率'!B71)</f>
        <v>安芸広域市町村圏事務組合（滞納整理事業特別会計）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12</v>
      </c>
      <c r="BX38" s="404"/>
      <c r="BY38" s="403" t="str">
        <f>IF('各会計、関係団体の財政状況及び健全化判断比率'!B72="","",'各会計、関係団体の財政状況及び健全化判断比率'!B72)</f>
        <v>安芸広域市町村圏特別養護老人ホーム組合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13</v>
      </c>
      <c r="BX39" s="404"/>
      <c r="BY39" s="403" t="str">
        <f>IF('各会計、関係団体の財政状況及び健全化判断比率'!B73="","",'各会計、関係団体の財政状況及び健全化判断比率'!B73)</f>
        <v>高知県市町村総合事務組合（一般会計）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14</v>
      </c>
      <c r="BX40" s="404"/>
      <c r="BY40" s="403" t="str">
        <f>IF('各会計、関係団体の財政状況及び健全化判断比率'!B74="","",'各会計、関係団体の財政状況及び健全化判断比率'!B74)</f>
        <v>高知県市町村総合事務組合（交通災害共済事業）</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f t="shared" si="2"/>
        <v>15</v>
      </c>
      <c r="BX41" s="404"/>
      <c r="BY41" s="403" t="str">
        <f>IF('各会計、関係団体の財政状況及び健全化判断比率'!B75="","",'各会計、関係団体の財政状況及び健全化判断比率'!B75)</f>
        <v>こうち人づくり広域連合（一般会計）</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f t="shared" si="2"/>
        <v>16</v>
      </c>
      <c r="BX42" s="404"/>
      <c r="BY42" s="403" t="str">
        <f>IF('各会計、関係団体の財政状況及び健全化判断比率'!B76="","",'各会計、関係団体の財政状況及び健全化判断比率'!B76)</f>
        <v>高知県後期高齢医療広域連合（一般会計）</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f t="shared" si="2"/>
        <v>17</v>
      </c>
      <c r="BX43" s="404"/>
      <c r="BY43" s="403" t="str">
        <f>IF('各会計、関係団体の財政状況及び健全化判断比率'!B77="","",'各会計、関係団体の財政状況及び健全化判断比率'!B77)</f>
        <v>高知県後期高齢医療広域連合（後期高齢者医療特別会計）</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198</v>
      </c>
      <c r="C46" s="165"/>
      <c r="D46" s="165"/>
      <c r="E46" s="165" t="s">
        <v>199</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200</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201</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202</v>
      </c>
    </row>
    <row r="50" spans="5:5">
      <c r="E50" s="167" t="s">
        <v>203</v>
      </c>
    </row>
    <row r="51" spans="5:5">
      <c r="E51" s="167" t="s">
        <v>204</v>
      </c>
    </row>
    <row r="52" spans="5:5">
      <c r="E52" s="167" t="s">
        <v>205</v>
      </c>
    </row>
    <row r="53" spans="5:5">
      <c r="E53" s="167" t="s">
        <v>206</v>
      </c>
    </row>
    <row r="54" spans="5:5"/>
    <row r="55" spans="5:5"/>
    <row r="56" spans="5:5"/>
    <row r="57" spans="5:5" hidden="1"/>
    <row r="58" spans="5:5" hidden="1"/>
    <row r="59" spans="5:5" hidden="1"/>
  </sheetData>
  <sheetProtection algorithmName="SHA-512" hashValue="x/npFgaPUR0nOYzHqTQ9VRYlPNxEI50zpYrOUrRgESMMJSX9m4nbHrfmJ7eXKutjB9EzSxtW8u1Qzz0Xpc6N4w==" saltValue="MhDbcY5AvOuAk5Cg9qeqp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543</v>
      </c>
      <c r="G33" s="29" t="s">
        <v>544</v>
      </c>
      <c r="H33" s="29" t="s">
        <v>545</v>
      </c>
      <c r="I33" s="29" t="s">
        <v>546</v>
      </c>
      <c r="J33" s="30" t="s">
        <v>547</v>
      </c>
      <c r="K33" s="22"/>
      <c r="L33" s="22"/>
      <c r="M33" s="22"/>
      <c r="N33" s="22"/>
      <c r="O33" s="22"/>
      <c r="P33" s="22"/>
    </row>
    <row r="34" spans="1:16" ht="39" customHeight="1">
      <c r="A34" s="22"/>
      <c r="B34" s="31"/>
      <c r="C34" s="1224" t="s">
        <v>553</v>
      </c>
      <c r="D34" s="1224"/>
      <c r="E34" s="1225"/>
      <c r="F34" s="32">
        <v>3.76</v>
      </c>
      <c r="G34" s="33">
        <v>8.2899999999999991</v>
      </c>
      <c r="H34" s="33">
        <v>8.32</v>
      </c>
      <c r="I34" s="33">
        <v>8.08</v>
      </c>
      <c r="J34" s="34">
        <v>9.92</v>
      </c>
      <c r="K34" s="22"/>
      <c r="L34" s="22"/>
      <c r="M34" s="22"/>
      <c r="N34" s="22"/>
      <c r="O34" s="22"/>
      <c r="P34" s="22"/>
    </row>
    <row r="35" spans="1:16" ht="39" customHeight="1">
      <c r="A35" s="22"/>
      <c r="B35" s="35"/>
      <c r="C35" s="1218" t="s">
        <v>554</v>
      </c>
      <c r="D35" s="1219"/>
      <c r="E35" s="1220"/>
      <c r="F35" s="36">
        <v>0.39</v>
      </c>
      <c r="G35" s="37">
        <v>0.18</v>
      </c>
      <c r="H35" s="37">
        <v>1.1599999999999999</v>
      </c>
      <c r="I35" s="37">
        <v>2.85</v>
      </c>
      <c r="J35" s="38">
        <v>2.1800000000000002</v>
      </c>
      <c r="K35" s="22"/>
      <c r="L35" s="22"/>
      <c r="M35" s="22"/>
      <c r="N35" s="22"/>
      <c r="O35" s="22"/>
      <c r="P35" s="22"/>
    </row>
    <row r="36" spans="1:16" ht="39" customHeight="1">
      <c r="A36" s="22"/>
      <c r="B36" s="35"/>
      <c r="C36" s="1218" t="s">
        <v>555</v>
      </c>
      <c r="D36" s="1219"/>
      <c r="E36" s="1220"/>
      <c r="F36" s="36" t="s">
        <v>500</v>
      </c>
      <c r="G36" s="37" t="s">
        <v>500</v>
      </c>
      <c r="H36" s="37" t="s">
        <v>500</v>
      </c>
      <c r="I36" s="37">
        <v>0.14000000000000001</v>
      </c>
      <c r="J36" s="38">
        <v>0.41</v>
      </c>
      <c r="K36" s="22"/>
      <c r="L36" s="22"/>
      <c r="M36" s="22"/>
      <c r="N36" s="22"/>
      <c r="O36" s="22"/>
      <c r="P36" s="22"/>
    </row>
    <row r="37" spans="1:16" ht="39" customHeight="1">
      <c r="A37" s="22"/>
      <c r="B37" s="35"/>
      <c r="C37" s="1218" t="s">
        <v>556</v>
      </c>
      <c r="D37" s="1219"/>
      <c r="E37" s="1220"/>
      <c r="F37" s="36">
        <v>0.21</v>
      </c>
      <c r="G37" s="37">
        <v>0.16</v>
      </c>
      <c r="H37" s="37">
        <v>0.1</v>
      </c>
      <c r="I37" s="37">
        <v>0.11</v>
      </c>
      <c r="J37" s="38">
        <v>0.13</v>
      </c>
      <c r="K37" s="22"/>
      <c r="L37" s="22"/>
      <c r="M37" s="22"/>
      <c r="N37" s="22"/>
      <c r="O37" s="22"/>
      <c r="P37" s="22"/>
    </row>
    <row r="38" spans="1:16" ht="39" customHeight="1">
      <c r="A38" s="22"/>
      <c r="B38" s="35"/>
      <c r="C38" s="1218" t="s">
        <v>557</v>
      </c>
      <c r="D38" s="1219"/>
      <c r="E38" s="1220"/>
      <c r="F38" s="36">
        <v>0.06</v>
      </c>
      <c r="G38" s="37">
        <v>0.03</v>
      </c>
      <c r="H38" s="37">
        <v>0.09</v>
      </c>
      <c r="I38" s="37">
        <v>0.08</v>
      </c>
      <c r="J38" s="38">
        <v>0.08</v>
      </c>
      <c r="K38" s="22"/>
      <c r="L38" s="22"/>
      <c r="M38" s="22"/>
      <c r="N38" s="22"/>
      <c r="O38" s="22"/>
      <c r="P38" s="22"/>
    </row>
    <row r="39" spans="1:16" ht="39" customHeight="1">
      <c r="A39" s="22"/>
      <c r="B39" s="35"/>
      <c r="C39" s="1218" t="s">
        <v>558</v>
      </c>
      <c r="D39" s="1219"/>
      <c r="E39" s="1220"/>
      <c r="F39" s="36">
        <v>0.05</v>
      </c>
      <c r="G39" s="37">
        <v>0.06</v>
      </c>
      <c r="H39" s="37">
        <v>0.19</v>
      </c>
      <c r="I39" s="37">
        <v>0.06</v>
      </c>
      <c r="J39" s="38">
        <v>0.01</v>
      </c>
      <c r="K39" s="22"/>
      <c r="L39" s="22"/>
      <c r="M39" s="22"/>
      <c r="N39" s="22"/>
      <c r="O39" s="22"/>
      <c r="P39" s="22"/>
    </row>
    <row r="40" spans="1:16" ht="39" customHeight="1">
      <c r="A40" s="22"/>
      <c r="B40" s="35"/>
      <c r="C40" s="1218" t="s">
        <v>559</v>
      </c>
      <c r="D40" s="1219"/>
      <c r="E40" s="1220"/>
      <c r="F40" s="36">
        <v>0</v>
      </c>
      <c r="G40" s="37">
        <v>0.01</v>
      </c>
      <c r="H40" s="37">
        <v>0.01</v>
      </c>
      <c r="I40" s="37">
        <v>0.05</v>
      </c>
      <c r="J40" s="38">
        <v>0.01</v>
      </c>
      <c r="K40" s="22"/>
      <c r="L40" s="22"/>
      <c r="M40" s="22"/>
      <c r="N40" s="22"/>
      <c r="O40" s="22"/>
      <c r="P40" s="22"/>
    </row>
    <row r="41" spans="1:16" ht="39" customHeight="1">
      <c r="A41" s="22"/>
      <c r="B41" s="35"/>
      <c r="C41" s="1218"/>
      <c r="D41" s="1219"/>
      <c r="E41" s="1220"/>
      <c r="F41" s="36"/>
      <c r="G41" s="37"/>
      <c r="H41" s="37"/>
      <c r="I41" s="37"/>
      <c r="J41" s="38"/>
      <c r="K41" s="22"/>
      <c r="L41" s="22"/>
      <c r="M41" s="22"/>
      <c r="N41" s="22"/>
      <c r="O41" s="22"/>
      <c r="P41" s="22"/>
    </row>
    <row r="42" spans="1:16" ht="39" customHeight="1">
      <c r="A42" s="22"/>
      <c r="B42" s="39"/>
      <c r="C42" s="1218" t="s">
        <v>560</v>
      </c>
      <c r="D42" s="1219"/>
      <c r="E42" s="1220"/>
      <c r="F42" s="36" t="s">
        <v>500</v>
      </c>
      <c r="G42" s="37" t="s">
        <v>500</v>
      </c>
      <c r="H42" s="37" t="s">
        <v>500</v>
      </c>
      <c r="I42" s="37" t="s">
        <v>500</v>
      </c>
      <c r="J42" s="38" t="s">
        <v>500</v>
      </c>
      <c r="K42" s="22"/>
      <c r="L42" s="22"/>
      <c r="M42" s="22"/>
      <c r="N42" s="22"/>
      <c r="O42" s="22"/>
      <c r="P42" s="22"/>
    </row>
    <row r="43" spans="1:16" ht="39" customHeight="1" thickBot="1">
      <c r="A43" s="22"/>
      <c r="B43" s="40"/>
      <c r="C43" s="1221" t="s">
        <v>561</v>
      </c>
      <c r="D43" s="1222"/>
      <c r="E43" s="1223"/>
      <c r="F43" s="41" t="s">
        <v>500</v>
      </c>
      <c r="G43" s="42" t="s">
        <v>500</v>
      </c>
      <c r="H43" s="42" t="s">
        <v>500</v>
      </c>
      <c r="I43" s="42" t="s">
        <v>500</v>
      </c>
      <c r="J43" s="43" t="s">
        <v>500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KPYY4ZFotevIhkdVN4ojsB3v/dlDdl6oKKLtU8vkEHjchm3wTvDBepxRtc2FXreCZujmSgnDtCsBUK3c23NZig==" saltValue="o5U6cbBkLW2qIwtUVqVQA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55" zoomScaleNormal="5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543</v>
      </c>
      <c r="L44" s="56" t="s">
        <v>544</v>
      </c>
      <c r="M44" s="56" t="s">
        <v>545</v>
      </c>
      <c r="N44" s="56" t="s">
        <v>546</v>
      </c>
      <c r="O44" s="57" t="s">
        <v>547</v>
      </c>
      <c r="P44" s="48"/>
      <c r="Q44" s="48"/>
      <c r="R44" s="48"/>
      <c r="S44" s="48"/>
      <c r="T44" s="48"/>
      <c r="U44" s="48"/>
    </row>
    <row r="45" spans="1:21" ht="30.75" customHeight="1">
      <c r="A45" s="48"/>
      <c r="B45" s="1234" t="s">
        <v>11</v>
      </c>
      <c r="C45" s="1235"/>
      <c r="D45" s="58"/>
      <c r="E45" s="1240" t="s">
        <v>12</v>
      </c>
      <c r="F45" s="1240"/>
      <c r="G45" s="1240"/>
      <c r="H45" s="1240"/>
      <c r="I45" s="1240"/>
      <c r="J45" s="1241"/>
      <c r="K45" s="59">
        <v>201</v>
      </c>
      <c r="L45" s="60">
        <v>227</v>
      </c>
      <c r="M45" s="60">
        <v>217</v>
      </c>
      <c r="N45" s="60">
        <v>228</v>
      </c>
      <c r="O45" s="61">
        <v>239</v>
      </c>
      <c r="P45" s="48"/>
      <c r="Q45" s="48"/>
      <c r="R45" s="48"/>
      <c r="S45" s="48"/>
      <c r="T45" s="48"/>
      <c r="U45" s="48"/>
    </row>
    <row r="46" spans="1:21" ht="30.75" customHeight="1">
      <c r="A46" s="48"/>
      <c r="B46" s="1236"/>
      <c r="C46" s="1237"/>
      <c r="D46" s="62"/>
      <c r="E46" s="1228" t="s">
        <v>13</v>
      </c>
      <c r="F46" s="1228"/>
      <c r="G46" s="1228"/>
      <c r="H46" s="1228"/>
      <c r="I46" s="1228"/>
      <c r="J46" s="1229"/>
      <c r="K46" s="63" t="s">
        <v>500</v>
      </c>
      <c r="L46" s="64" t="s">
        <v>500</v>
      </c>
      <c r="M46" s="64" t="s">
        <v>500</v>
      </c>
      <c r="N46" s="64" t="s">
        <v>500</v>
      </c>
      <c r="O46" s="65" t="s">
        <v>500</v>
      </c>
      <c r="P46" s="48"/>
      <c r="Q46" s="48"/>
      <c r="R46" s="48"/>
      <c r="S46" s="48"/>
      <c r="T46" s="48"/>
      <c r="U46" s="48"/>
    </row>
    <row r="47" spans="1:21" ht="30.75" customHeight="1">
      <c r="A47" s="48"/>
      <c r="B47" s="1236"/>
      <c r="C47" s="1237"/>
      <c r="D47" s="62"/>
      <c r="E47" s="1228" t="s">
        <v>14</v>
      </c>
      <c r="F47" s="1228"/>
      <c r="G47" s="1228"/>
      <c r="H47" s="1228"/>
      <c r="I47" s="1228"/>
      <c r="J47" s="1229"/>
      <c r="K47" s="63" t="s">
        <v>500</v>
      </c>
      <c r="L47" s="64" t="s">
        <v>500</v>
      </c>
      <c r="M47" s="64" t="s">
        <v>500</v>
      </c>
      <c r="N47" s="64" t="s">
        <v>500</v>
      </c>
      <c r="O47" s="65" t="s">
        <v>500</v>
      </c>
      <c r="P47" s="48"/>
      <c r="Q47" s="48"/>
      <c r="R47" s="48"/>
      <c r="S47" s="48"/>
      <c r="T47" s="48"/>
      <c r="U47" s="48"/>
    </row>
    <row r="48" spans="1:21" ht="30.75" customHeight="1">
      <c r="A48" s="48"/>
      <c r="B48" s="1236"/>
      <c r="C48" s="1237"/>
      <c r="D48" s="62"/>
      <c r="E48" s="1228" t="s">
        <v>15</v>
      </c>
      <c r="F48" s="1228"/>
      <c r="G48" s="1228"/>
      <c r="H48" s="1228"/>
      <c r="I48" s="1228"/>
      <c r="J48" s="1229"/>
      <c r="K48" s="63">
        <v>12</v>
      </c>
      <c r="L48" s="64">
        <v>12</v>
      </c>
      <c r="M48" s="64">
        <v>13</v>
      </c>
      <c r="N48" s="64">
        <v>10</v>
      </c>
      <c r="O48" s="65">
        <v>9</v>
      </c>
      <c r="P48" s="48"/>
      <c r="Q48" s="48"/>
      <c r="R48" s="48"/>
      <c r="S48" s="48"/>
      <c r="T48" s="48"/>
      <c r="U48" s="48"/>
    </row>
    <row r="49" spans="1:21" ht="30.75" customHeight="1">
      <c r="A49" s="48"/>
      <c r="B49" s="1236"/>
      <c r="C49" s="1237"/>
      <c r="D49" s="62"/>
      <c r="E49" s="1228" t="s">
        <v>16</v>
      </c>
      <c r="F49" s="1228"/>
      <c r="G49" s="1228"/>
      <c r="H49" s="1228"/>
      <c r="I49" s="1228"/>
      <c r="J49" s="1229"/>
      <c r="K49" s="63">
        <v>18</v>
      </c>
      <c r="L49" s="64">
        <v>18</v>
      </c>
      <c r="M49" s="64">
        <v>18</v>
      </c>
      <c r="N49" s="64">
        <v>16</v>
      </c>
      <c r="O49" s="65">
        <v>16</v>
      </c>
      <c r="P49" s="48"/>
      <c r="Q49" s="48"/>
      <c r="R49" s="48"/>
      <c r="S49" s="48"/>
      <c r="T49" s="48"/>
      <c r="U49" s="48"/>
    </row>
    <row r="50" spans="1:21" ht="30.75" customHeight="1">
      <c r="A50" s="48"/>
      <c r="B50" s="1236"/>
      <c r="C50" s="1237"/>
      <c r="D50" s="62"/>
      <c r="E50" s="1228" t="s">
        <v>17</v>
      </c>
      <c r="F50" s="1228"/>
      <c r="G50" s="1228"/>
      <c r="H50" s="1228"/>
      <c r="I50" s="1228"/>
      <c r="J50" s="1229"/>
      <c r="K50" s="63" t="s">
        <v>500</v>
      </c>
      <c r="L50" s="64" t="s">
        <v>500</v>
      </c>
      <c r="M50" s="64" t="s">
        <v>500</v>
      </c>
      <c r="N50" s="64" t="s">
        <v>500</v>
      </c>
      <c r="O50" s="65" t="s">
        <v>500</v>
      </c>
      <c r="P50" s="48"/>
      <c r="Q50" s="48"/>
      <c r="R50" s="48"/>
      <c r="S50" s="48"/>
      <c r="T50" s="48"/>
      <c r="U50" s="48"/>
    </row>
    <row r="51" spans="1:21" ht="30.75" customHeight="1">
      <c r="A51" s="48"/>
      <c r="B51" s="1238"/>
      <c r="C51" s="1239"/>
      <c r="D51" s="66"/>
      <c r="E51" s="1228" t="s">
        <v>18</v>
      </c>
      <c r="F51" s="1228"/>
      <c r="G51" s="1228"/>
      <c r="H51" s="1228"/>
      <c r="I51" s="1228"/>
      <c r="J51" s="1229"/>
      <c r="K51" s="63" t="s">
        <v>500</v>
      </c>
      <c r="L51" s="64" t="s">
        <v>500</v>
      </c>
      <c r="M51" s="64" t="s">
        <v>500</v>
      </c>
      <c r="N51" s="64" t="s">
        <v>500</v>
      </c>
      <c r="O51" s="65" t="s">
        <v>500</v>
      </c>
      <c r="P51" s="48"/>
      <c r="Q51" s="48"/>
      <c r="R51" s="48"/>
      <c r="S51" s="48"/>
      <c r="T51" s="48"/>
      <c r="U51" s="48"/>
    </row>
    <row r="52" spans="1:21" ht="30.75" customHeight="1">
      <c r="A52" s="48"/>
      <c r="B52" s="1226" t="s">
        <v>19</v>
      </c>
      <c r="C52" s="1227"/>
      <c r="D52" s="66"/>
      <c r="E52" s="1228" t="s">
        <v>20</v>
      </c>
      <c r="F52" s="1228"/>
      <c r="G52" s="1228"/>
      <c r="H52" s="1228"/>
      <c r="I52" s="1228"/>
      <c r="J52" s="1229"/>
      <c r="K52" s="63">
        <v>180</v>
      </c>
      <c r="L52" s="64">
        <v>205</v>
      </c>
      <c r="M52" s="64">
        <v>194</v>
      </c>
      <c r="N52" s="64">
        <v>203</v>
      </c>
      <c r="O52" s="65">
        <v>206</v>
      </c>
      <c r="P52" s="48"/>
      <c r="Q52" s="48"/>
      <c r="R52" s="48"/>
      <c r="S52" s="48"/>
      <c r="T52" s="48"/>
      <c r="U52" s="48"/>
    </row>
    <row r="53" spans="1:21" ht="30.75" customHeight="1" thickBot="1">
      <c r="A53" s="48"/>
      <c r="B53" s="1230" t="s">
        <v>21</v>
      </c>
      <c r="C53" s="1231"/>
      <c r="D53" s="67"/>
      <c r="E53" s="1232" t="s">
        <v>22</v>
      </c>
      <c r="F53" s="1232"/>
      <c r="G53" s="1232"/>
      <c r="H53" s="1232"/>
      <c r="I53" s="1232"/>
      <c r="J53" s="1233"/>
      <c r="K53" s="68">
        <v>51</v>
      </c>
      <c r="L53" s="69">
        <v>52</v>
      </c>
      <c r="M53" s="69">
        <v>54</v>
      </c>
      <c r="N53" s="69">
        <v>51</v>
      </c>
      <c r="O53" s="70">
        <v>58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Rw8dtSGpYZeXqNLqgflH1lrabwIE0twMYix/Tsp6JMTFFOVKTDFmP5uxfrcC+YnLUU1vitTnN7oY49wUcvLp6A==" saltValue="ktHioPLpiTMWhlN4hsoIY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55" zoomScaleNormal="5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543</v>
      </c>
      <c r="J40" s="79" t="s">
        <v>544</v>
      </c>
      <c r="K40" s="79" t="s">
        <v>545</v>
      </c>
      <c r="L40" s="79" t="s">
        <v>546</v>
      </c>
      <c r="M40" s="80" t="s">
        <v>547</v>
      </c>
    </row>
    <row r="41" spans="2:13" ht="27.75" customHeight="1">
      <c r="B41" s="1254" t="s">
        <v>24</v>
      </c>
      <c r="C41" s="1255"/>
      <c r="D41" s="81"/>
      <c r="E41" s="1256" t="s">
        <v>25</v>
      </c>
      <c r="F41" s="1256"/>
      <c r="G41" s="1256"/>
      <c r="H41" s="1257"/>
      <c r="I41" s="82">
        <v>2244</v>
      </c>
      <c r="J41" s="83">
        <v>2312</v>
      </c>
      <c r="K41" s="83">
        <v>2296</v>
      </c>
      <c r="L41" s="83">
        <v>2288</v>
      </c>
      <c r="M41" s="84">
        <v>2258</v>
      </c>
    </row>
    <row r="42" spans="2:13" ht="27.75" customHeight="1">
      <c r="B42" s="1244"/>
      <c r="C42" s="1245"/>
      <c r="D42" s="85"/>
      <c r="E42" s="1248" t="s">
        <v>26</v>
      </c>
      <c r="F42" s="1248"/>
      <c r="G42" s="1248"/>
      <c r="H42" s="1249"/>
      <c r="I42" s="86">
        <v>0</v>
      </c>
      <c r="J42" s="87" t="s">
        <v>500</v>
      </c>
      <c r="K42" s="87" t="s">
        <v>500</v>
      </c>
      <c r="L42" s="87" t="s">
        <v>500</v>
      </c>
      <c r="M42" s="88" t="s">
        <v>500</v>
      </c>
    </row>
    <row r="43" spans="2:13" ht="27.75" customHeight="1">
      <c r="B43" s="1244"/>
      <c r="C43" s="1245"/>
      <c r="D43" s="85"/>
      <c r="E43" s="1248" t="s">
        <v>27</v>
      </c>
      <c r="F43" s="1248"/>
      <c r="G43" s="1248"/>
      <c r="H43" s="1249"/>
      <c r="I43" s="86">
        <v>173</v>
      </c>
      <c r="J43" s="87">
        <v>209</v>
      </c>
      <c r="K43" s="87">
        <v>228</v>
      </c>
      <c r="L43" s="87">
        <v>219</v>
      </c>
      <c r="M43" s="88">
        <v>209</v>
      </c>
    </row>
    <row r="44" spans="2:13" ht="27.75" customHeight="1">
      <c r="B44" s="1244"/>
      <c r="C44" s="1245"/>
      <c r="D44" s="85"/>
      <c r="E44" s="1248" t="s">
        <v>28</v>
      </c>
      <c r="F44" s="1248"/>
      <c r="G44" s="1248"/>
      <c r="H44" s="1249"/>
      <c r="I44" s="86">
        <v>108</v>
      </c>
      <c r="J44" s="87">
        <v>162</v>
      </c>
      <c r="K44" s="87">
        <v>75</v>
      </c>
      <c r="L44" s="87">
        <v>105</v>
      </c>
      <c r="M44" s="88">
        <v>46</v>
      </c>
    </row>
    <row r="45" spans="2:13" ht="27.75" customHeight="1">
      <c r="B45" s="1244"/>
      <c r="C45" s="1245"/>
      <c r="D45" s="85"/>
      <c r="E45" s="1248" t="s">
        <v>29</v>
      </c>
      <c r="F45" s="1248"/>
      <c r="G45" s="1248"/>
      <c r="H45" s="1249"/>
      <c r="I45" s="86">
        <v>281</v>
      </c>
      <c r="J45" s="87">
        <v>298</v>
      </c>
      <c r="K45" s="87">
        <v>230</v>
      </c>
      <c r="L45" s="87">
        <v>223</v>
      </c>
      <c r="M45" s="88">
        <v>207</v>
      </c>
    </row>
    <row r="46" spans="2:13" ht="27.75" customHeight="1">
      <c r="B46" s="1244"/>
      <c r="C46" s="1245"/>
      <c r="D46" s="89"/>
      <c r="E46" s="1248" t="s">
        <v>30</v>
      </c>
      <c r="F46" s="1248"/>
      <c r="G46" s="1248"/>
      <c r="H46" s="1249"/>
      <c r="I46" s="86" t="s">
        <v>500</v>
      </c>
      <c r="J46" s="87" t="s">
        <v>500</v>
      </c>
      <c r="K46" s="87" t="s">
        <v>500</v>
      </c>
      <c r="L46" s="87" t="s">
        <v>500</v>
      </c>
      <c r="M46" s="88" t="s">
        <v>500</v>
      </c>
    </row>
    <row r="47" spans="2:13" ht="27.75" customHeight="1">
      <c r="B47" s="1244"/>
      <c r="C47" s="1245"/>
      <c r="D47" s="90"/>
      <c r="E47" s="1258" t="s">
        <v>31</v>
      </c>
      <c r="F47" s="1259"/>
      <c r="G47" s="1259"/>
      <c r="H47" s="1260"/>
      <c r="I47" s="86" t="s">
        <v>500</v>
      </c>
      <c r="J47" s="87" t="s">
        <v>500</v>
      </c>
      <c r="K47" s="87" t="s">
        <v>500</v>
      </c>
      <c r="L47" s="87" t="s">
        <v>500</v>
      </c>
      <c r="M47" s="88" t="s">
        <v>500</v>
      </c>
    </row>
    <row r="48" spans="2:13" ht="27.75" customHeight="1">
      <c r="B48" s="1244"/>
      <c r="C48" s="1245"/>
      <c r="D48" s="85"/>
      <c r="E48" s="1248" t="s">
        <v>32</v>
      </c>
      <c r="F48" s="1248"/>
      <c r="G48" s="1248"/>
      <c r="H48" s="1249"/>
      <c r="I48" s="86" t="s">
        <v>500</v>
      </c>
      <c r="J48" s="87" t="s">
        <v>500</v>
      </c>
      <c r="K48" s="87" t="s">
        <v>500</v>
      </c>
      <c r="L48" s="87" t="s">
        <v>500</v>
      </c>
      <c r="M48" s="88" t="s">
        <v>500</v>
      </c>
    </row>
    <row r="49" spans="2:13" ht="27.75" customHeight="1">
      <c r="B49" s="1246"/>
      <c r="C49" s="1247"/>
      <c r="D49" s="85"/>
      <c r="E49" s="1248" t="s">
        <v>33</v>
      </c>
      <c r="F49" s="1248"/>
      <c r="G49" s="1248"/>
      <c r="H49" s="1249"/>
      <c r="I49" s="86" t="s">
        <v>500</v>
      </c>
      <c r="J49" s="87" t="s">
        <v>500</v>
      </c>
      <c r="K49" s="87" t="s">
        <v>500</v>
      </c>
      <c r="L49" s="87" t="s">
        <v>500</v>
      </c>
      <c r="M49" s="88" t="s">
        <v>500</v>
      </c>
    </row>
    <row r="50" spans="2:13" ht="27.75" customHeight="1">
      <c r="B50" s="1242" t="s">
        <v>34</v>
      </c>
      <c r="C50" s="1243"/>
      <c r="D50" s="91"/>
      <c r="E50" s="1248" t="s">
        <v>35</v>
      </c>
      <c r="F50" s="1248"/>
      <c r="G50" s="1248"/>
      <c r="H50" s="1249"/>
      <c r="I50" s="86">
        <v>2180</v>
      </c>
      <c r="J50" s="87">
        <v>1820</v>
      </c>
      <c r="K50" s="87">
        <v>1790</v>
      </c>
      <c r="L50" s="87">
        <v>1813</v>
      </c>
      <c r="M50" s="88">
        <v>1845</v>
      </c>
    </row>
    <row r="51" spans="2:13" ht="27.75" customHeight="1">
      <c r="B51" s="1244"/>
      <c r="C51" s="1245"/>
      <c r="D51" s="85"/>
      <c r="E51" s="1248" t="s">
        <v>36</v>
      </c>
      <c r="F51" s="1248"/>
      <c r="G51" s="1248"/>
      <c r="H51" s="1249"/>
      <c r="I51" s="86" t="s">
        <v>500</v>
      </c>
      <c r="J51" s="87" t="s">
        <v>500</v>
      </c>
      <c r="K51" s="87" t="s">
        <v>500</v>
      </c>
      <c r="L51" s="87" t="s">
        <v>500</v>
      </c>
      <c r="M51" s="88" t="s">
        <v>500</v>
      </c>
    </row>
    <row r="52" spans="2:13" ht="27.75" customHeight="1">
      <c r="B52" s="1246"/>
      <c r="C52" s="1247"/>
      <c r="D52" s="85"/>
      <c r="E52" s="1248" t="s">
        <v>37</v>
      </c>
      <c r="F52" s="1248"/>
      <c r="G52" s="1248"/>
      <c r="H52" s="1249"/>
      <c r="I52" s="86">
        <v>1921</v>
      </c>
      <c r="J52" s="87">
        <v>1938</v>
      </c>
      <c r="K52" s="87">
        <v>1907</v>
      </c>
      <c r="L52" s="87">
        <v>1898</v>
      </c>
      <c r="M52" s="88">
        <v>1857</v>
      </c>
    </row>
    <row r="53" spans="2:13" ht="27.75" customHeight="1" thickBot="1">
      <c r="B53" s="1250" t="s">
        <v>38</v>
      </c>
      <c r="C53" s="1251"/>
      <c r="D53" s="92"/>
      <c r="E53" s="1252" t="s">
        <v>39</v>
      </c>
      <c r="F53" s="1252"/>
      <c r="G53" s="1252"/>
      <c r="H53" s="1253"/>
      <c r="I53" s="93">
        <v>-1295</v>
      </c>
      <c r="J53" s="94">
        <v>-776</v>
      </c>
      <c r="K53" s="94">
        <v>-869</v>
      </c>
      <c r="L53" s="94">
        <v>-877</v>
      </c>
      <c r="M53" s="95">
        <v>-980</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Jc0lgbe7cBx7B2tqVl/nzVnI9tL0ol9ZcILqShvg7IeIh01RTM3D+jrzcl/iLdG/TGNwqkYqVZhPA9lfX5eKuQ==" saltValue="/wsDOzbHLQmscRC+4xSxf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545</v>
      </c>
      <c r="G54" s="104" t="s">
        <v>546</v>
      </c>
      <c r="H54" s="105" t="s">
        <v>547</v>
      </c>
    </row>
    <row r="55" spans="2:8" ht="52.5" customHeight="1">
      <c r="B55" s="106"/>
      <c r="C55" s="1269" t="s">
        <v>42</v>
      </c>
      <c r="D55" s="1269"/>
      <c r="E55" s="1270"/>
      <c r="F55" s="107">
        <v>225</v>
      </c>
      <c r="G55" s="107">
        <v>223</v>
      </c>
      <c r="H55" s="108">
        <v>214</v>
      </c>
    </row>
    <row r="56" spans="2:8" ht="52.5" customHeight="1">
      <c r="B56" s="109"/>
      <c r="C56" s="1271" t="s">
        <v>43</v>
      </c>
      <c r="D56" s="1271"/>
      <c r="E56" s="1272"/>
      <c r="F56" s="110">
        <v>513</v>
      </c>
      <c r="G56" s="110">
        <v>463</v>
      </c>
      <c r="H56" s="111">
        <v>414</v>
      </c>
    </row>
    <row r="57" spans="2:8" ht="53.25" customHeight="1">
      <c r="B57" s="109"/>
      <c r="C57" s="1273" t="s">
        <v>44</v>
      </c>
      <c r="D57" s="1273"/>
      <c r="E57" s="1274"/>
      <c r="F57" s="112">
        <v>1009</v>
      </c>
      <c r="G57" s="112">
        <v>1071</v>
      </c>
      <c r="H57" s="113">
        <v>1149</v>
      </c>
    </row>
    <row r="58" spans="2:8" ht="45.75" customHeight="1">
      <c r="B58" s="114"/>
      <c r="C58" s="1261" t="s">
        <v>574</v>
      </c>
      <c r="D58" s="1262"/>
      <c r="E58" s="1263"/>
      <c r="F58" s="115">
        <v>430</v>
      </c>
      <c r="G58" s="115">
        <v>423</v>
      </c>
      <c r="H58" s="116">
        <v>393</v>
      </c>
    </row>
    <row r="59" spans="2:8" ht="45.75" customHeight="1">
      <c r="B59" s="114"/>
      <c r="C59" s="1261" t="s">
        <v>575</v>
      </c>
      <c r="D59" s="1262"/>
      <c r="E59" s="1263"/>
      <c r="F59" s="115">
        <v>262</v>
      </c>
      <c r="G59" s="115">
        <v>292</v>
      </c>
      <c r="H59" s="116">
        <v>380</v>
      </c>
    </row>
    <row r="60" spans="2:8" ht="45.75" customHeight="1">
      <c r="B60" s="114"/>
      <c r="C60" s="1261" t="s">
        <v>576</v>
      </c>
      <c r="D60" s="1262"/>
      <c r="E60" s="1263"/>
      <c r="F60" s="115">
        <v>165</v>
      </c>
      <c r="G60" s="115">
        <v>166</v>
      </c>
      <c r="H60" s="116">
        <v>166</v>
      </c>
    </row>
    <row r="61" spans="2:8" ht="45.75" customHeight="1">
      <c r="B61" s="114"/>
      <c r="C61" s="1261" t="s">
        <v>577</v>
      </c>
      <c r="D61" s="1262"/>
      <c r="E61" s="1263"/>
      <c r="F61" s="115">
        <v>65</v>
      </c>
      <c r="G61" s="115">
        <v>65</v>
      </c>
      <c r="H61" s="116">
        <v>65</v>
      </c>
    </row>
    <row r="62" spans="2:8" ht="45.75" customHeight="1" thickBot="1">
      <c r="B62" s="117"/>
      <c r="C62" s="1264" t="s">
        <v>578</v>
      </c>
      <c r="D62" s="1265"/>
      <c r="E62" s="1266"/>
      <c r="F62" s="118">
        <v>0</v>
      </c>
      <c r="G62" s="118">
        <v>38</v>
      </c>
      <c r="H62" s="119">
        <v>58</v>
      </c>
    </row>
    <row r="63" spans="2:8" ht="52.5" customHeight="1" thickBot="1">
      <c r="B63" s="120"/>
      <c r="C63" s="1267" t="s">
        <v>45</v>
      </c>
      <c r="D63" s="1267"/>
      <c r="E63" s="1268"/>
      <c r="F63" s="121">
        <v>1746</v>
      </c>
      <c r="G63" s="121">
        <v>1757</v>
      </c>
      <c r="H63" s="122">
        <v>1777</v>
      </c>
    </row>
    <row r="64" spans="2:8" ht="15" customHeight="1"/>
    <row r="65" ht="0" hidden="1" customHeight="1"/>
    <row r="66" ht="0" hidden="1" customHeight="1"/>
  </sheetData>
  <sheetProtection algorithmName="SHA-512" hashValue="THO8PXNwPHn0aOC5ZvYc+hK9DQU9XG+2ZPFD7riBkpcXOl0FAq2tSM4sp+iUD8bdLOa4ql5JxsyBvj9v9JzTBw==" saltValue="kLfiarywr0HrVq5mEeNjo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0" zoomScaleNormal="70" zoomScaleSheetLayoutView="55" workbookViewId="0"/>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584</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584</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585</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586</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88" t="s">
        <v>587</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c r="B44" s="374"/>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c r="B45" s="374"/>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c r="B46" s="374"/>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c r="B47" s="374"/>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588</v>
      </c>
    </row>
    <row r="50" spans="1:109">
      <c r="B50" s="374"/>
      <c r="G50" s="1281"/>
      <c r="H50" s="1281"/>
      <c r="I50" s="1281"/>
      <c r="J50" s="1281"/>
      <c r="K50" s="384"/>
      <c r="L50" s="384"/>
      <c r="M50" s="385"/>
      <c r="N50" s="385"/>
      <c r="AN50" s="1284"/>
      <c r="AO50" s="1285"/>
      <c r="AP50" s="1285"/>
      <c r="AQ50" s="1285"/>
      <c r="AR50" s="1285"/>
      <c r="AS50" s="1285"/>
      <c r="AT50" s="1285"/>
      <c r="AU50" s="1285"/>
      <c r="AV50" s="1285"/>
      <c r="AW50" s="1285"/>
      <c r="AX50" s="1285"/>
      <c r="AY50" s="1285"/>
      <c r="AZ50" s="1285"/>
      <c r="BA50" s="1285"/>
      <c r="BB50" s="1285"/>
      <c r="BC50" s="1285"/>
      <c r="BD50" s="1285"/>
      <c r="BE50" s="1285"/>
      <c r="BF50" s="1285"/>
      <c r="BG50" s="1285"/>
      <c r="BH50" s="1285"/>
      <c r="BI50" s="1285"/>
      <c r="BJ50" s="1285"/>
      <c r="BK50" s="1285"/>
      <c r="BL50" s="1285"/>
      <c r="BM50" s="1285"/>
      <c r="BN50" s="1285"/>
      <c r="BO50" s="1286"/>
      <c r="BP50" s="1280" t="s">
        <v>543</v>
      </c>
      <c r="BQ50" s="1280"/>
      <c r="BR50" s="1280"/>
      <c r="BS50" s="1280"/>
      <c r="BT50" s="1280"/>
      <c r="BU50" s="1280"/>
      <c r="BV50" s="1280"/>
      <c r="BW50" s="1280"/>
      <c r="BX50" s="1280" t="s">
        <v>544</v>
      </c>
      <c r="BY50" s="1280"/>
      <c r="BZ50" s="1280"/>
      <c r="CA50" s="1280"/>
      <c r="CB50" s="1280"/>
      <c r="CC50" s="1280"/>
      <c r="CD50" s="1280"/>
      <c r="CE50" s="1280"/>
      <c r="CF50" s="1280" t="s">
        <v>545</v>
      </c>
      <c r="CG50" s="1280"/>
      <c r="CH50" s="1280"/>
      <c r="CI50" s="1280"/>
      <c r="CJ50" s="1280"/>
      <c r="CK50" s="1280"/>
      <c r="CL50" s="1280"/>
      <c r="CM50" s="1280"/>
      <c r="CN50" s="1280" t="s">
        <v>546</v>
      </c>
      <c r="CO50" s="1280"/>
      <c r="CP50" s="1280"/>
      <c r="CQ50" s="1280"/>
      <c r="CR50" s="1280"/>
      <c r="CS50" s="1280"/>
      <c r="CT50" s="1280"/>
      <c r="CU50" s="1280"/>
      <c r="CV50" s="1280" t="s">
        <v>547</v>
      </c>
      <c r="CW50" s="1280"/>
      <c r="CX50" s="1280"/>
      <c r="CY50" s="1280"/>
      <c r="CZ50" s="1280"/>
      <c r="DA50" s="1280"/>
      <c r="DB50" s="1280"/>
      <c r="DC50" s="1280"/>
    </row>
    <row r="51" spans="1:109" ht="13.5" customHeight="1">
      <c r="B51" s="374"/>
      <c r="G51" s="1283"/>
      <c r="H51" s="1283"/>
      <c r="I51" s="1297"/>
      <c r="J51" s="1297"/>
      <c r="K51" s="1282"/>
      <c r="L51" s="1282"/>
      <c r="M51" s="1282"/>
      <c r="N51" s="1282"/>
      <c r="AM51" s="383"/>
      <c r="AN51" s="1278" t="s">
        <v>589</v>
      </c>
      <c r="AO51" s="1278"/>
      <c r="AP51" s="1278"/>
      <c r="AQ51" s="1278"/>
      <c r="AR51" s="1278"/>
      <c r="AS51" s="1278"/>
      <c r="AT51" s="1278"/>
      <c r="AU51" s="1278"/>
      <c r="AV51" s="1278"/>
      <c r="AW51" s="1278"/>
      <c r="AX51" s="1278"/>
      <c r="AY51" s="1278"/>
      <c r="AZ51" s="1278"/>
      <c r="BA51" s="1278"/>
      <c r="BB51" s="1278" t="s">
        <v>590</v>
      </c>
      <c r="BC51" s="1278"/>
      <c r="BD51" s="1278"/>
      <c r="BE51" s="1278"/>
      <c r="BF51" s="1278"/>
      <c r="BG51" s="1278"/>
      <c r="BH51" s="1278"/>
      <c r="BI51" s="1278"/>
      <c r="BJ51" s="1278"/>
      <c r="BK51" s="1278"/>
      <c r="BL51" s="1278"/>
      <c r="BM51" s="1278"/>
      <c r="BN51" s="1278"/>
      <c r="BO51" s="1278"/>
      <c r="BP51" s="1287"/>
      <c r="BQ51" s="1275"/>
      <c r="BR51" s="1275"/>
      <c r="BS51" s="1275"/>
      <c r="BT51" s="1275"/>
      <c r="BU51" s="1275"/>
      <c r="BV51" s="1275"/>
      <c r="BW51" s="1275"/>
      <c r="BX51" s="1287"/>
      <c r="BY51" s="1275"/>
      <c r="BZ51" s="1275"/>
      <c r="CA51" s="1275"/>
      <c r="CB51" s="1275"/>
      <c r="CC51" s="1275"/>
      <c r="CD51" s="1275"/>
      <c r="CE51" s="1275"/>
      <c r="CF51" s="1275"/>
      <c r="CG51" s="1275"/>
      <c r="CH51" s="1275"/>
      <c r="CI51" s="1275"/>
      <c r="CJ51" s="1275"/>
      <c r="CK51" s="1275"/>
      <c r="CL51" s="1275"/>
      <c r="CM51" s="1275"/>
      <c r="CN51" s="1275"/>
      <c r="CO51" s="1275"/>
      <c r="CP51" s="1275"/>
      <c r="CQ51" s="1275"/>
      <c r="CR51" s="1275"/>
      <c r="CS51" s="1275"/>
      <c r="CT51" s="1275"/>
      <c r="CU51" s="1275"/>
      <c r="CV51" s="1287"/>
      <c r="CW51" s="1275"/>
      <c r="CX51" s="1275"/>
      <c r="CY51" s="1275"/>
      <c r="CZ51" s="1275"/>
      <c r="DA51" s="1275"/>
      <c r="DB51" s="1275"/>
      <c r="DC51" s="1275"/>
    </row>
    <row r="52" spans="1:109">
      <c r="B52" s="374"/>
      <c r="G52" s="1283"/>
      <c r="H52" s="1283"/>
      <c r="I52" s="1297"/>
      <c r="J52" s="1297"/>
      <c r="K52" s="1282"/>
      <c r="L52" s="1282"/>
      <c r="M52" s="1282"/>
      <c r="N52" s="1282"/>
      <c r="AM52" s="383"/>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c r="A53" s="382"/>
      <c r="B53" s="374"/>
      <c r="G53" s="1283"/>
      <c r="H53" s="1283"/>
      <c r="I53" s="1281"/>
      <c r="J53" s="1281"/>
      <c r="K53" s="1282"/>
      <c r="L53" s="1282"/>
      <c r="M53" s="1282"/>
      <c r="N53" s="1282"/>
      <c r="AM53" s="383"/>
      <c r="AN53" s="1278"/>
      <c r="AO53" s="1278"/>
      <c r="AP53" s="1278"/>
      <c r="AQ53" s="1278"/>
      <c r="AR53" s="1278"/>
      <c r="AS53" s="1278"/>
      <c r="AT53" s="1278"/>
      <c r="AU53" s="1278"/>
      <c r="AV53" s="1278"/>
      <c r="AW53" s="1278"/>
      <c r="AX53" s="1278"/>
      <c r="AY53" s="1278"/>
      <c r="AZ53" s="1278"/>
      <c r="BA53" s="1278"/>
      <c r="BB53" s="1278" t="s">
        <v>591</v>
      </c>
      <c r="BC53" s="1278"/>
      <c r="BD53" s="1278"/>
      <c r="BE53" s="1278"/>
      <c r="BF53" s="1278"/>
      <c r="BG53" s="1278"/>
      <c r="BH53" s="1278"/>
      <c r="BI53" s="1278"/>
      <c r="BJ53" s="1278"/>
      <c r="BK53" s="1278"/>
      <c r="BL53" s="1278"/>
      <c r="BM53" s="1278"/>
      <c r="BN53" s="1278"/>
      <c r="BO53" s="1278"/>
      <c r="BP53" s="1287"/>
      <c r="BQ53" s="1275"/>
      <c r="BR53" s="1275"/>
      <c r="BS53" s="1275"/>
      <c r="BT53" s="1275"/>
      <c r="BU53" s="1275"/>
      <c r="BV53" s="1275"/>
      <c r="BW53" s="1275"/>
      <c r="BX53" s="1287"/>
      <c r="BY53" s="1275"/>
      <c r="BZ53" s="1275"/>
      <c r="CA53" s="1275"/>
      <c r="CB53" s="1275"/>
      <c r="CC53" s="1275"/>
      <c r="CD53" s="1275"/>
      <c r="CE53" s="1275"/>
      <c r="CF53" s="1275">
        <v>51.4</v>
      </c>
      <c r="CG53" s="1275"/>
      <c r="CH53" s="1275"/>
      <c r="CI53" s="1275"/>
      <c r="CJ53" s="1275"/>
      <c r="CK53" s="1275"/>
      <c r="CL53" s="1275"/>
      <c r="CM53" s="1275"/>
      <c r="CN53" s="1275">
        <v>55.4</v>
      </c>
      <c r="CO53" s="1275"/>
      <c r="CP53" s="1275"/>
      <c r="CQ53" s="1275"/>
      <c r="CR53" s="1275"/>
      <c r="CS53" s="1275"/>
      <c r="CT53" s="1275"/>
      <c r="CU53" s="1275"/>
      <c r="CV53" s="1287"/>
      <c r="CW53" s="1275"/>
      <c r="CX53" s="1275"/>
      <c r="CY53" s="1275"/>
      <c r="CZ53" s="1275"/>
      <c r="DA53" s="1275"/>
      <c r="DB53" s="1275"/>
      <c r="DC53" s="1275"/>
    </row>
    <row r="54" spans="1:109">
      <c r="A54" s="382"/>
      <c r="B54" s="374"/>
      <c r="G54" s="1283"/>
      <c r="H54" s="1283"/>
      <c r="I54" s="1281"/>
      <c r="J54" s="1281"/>
      <c r="K54" s="1282"/>
      <c r="L54" s="1282"/>
      <c r="M54" s="1282"/>
      <c r="N54" s="1282"/>
      <c r="AM54" s="383"/>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c r="A55" s="382"/>
      <c r="B55" s="374"/>
      <c r="G55" s="1281"/>
      <c r="H55" s="1281"/>
      <c r="I55" s="1281"/>
      <c r="J55" s="1281"/>
      <c r="K55" s="1282"/>
      <c r="L55" s="1282"/>
      <c r="M55" s="1282"/>
      <c r="N55" s="1282"/>
      <c r="AN55" s="1280" t="s">
        <v>592</v>
      </c>
      <c r="AO55" s="1280"/>
      <c r="AP55" s="1280"/>
      <c r="AQ55" s="1280"/>
      <c r="AR55" s="1280"/>
      <c r="AS55" s="1280"/>
      <c r="AT55" s="1280"/>
      <c r="AU55" s="1280"/>
      <c r="AV55" s="1280"/>
      <c r="AW55" s="1280"/>
      <c r="AX55" s="1280"/>
      <c r="AY55" s="1280"/>
      <c r="AZ55" s="1280"/>
      <c r="BA55" s="1280"/>
      <c r="BB55" s="1278" t="s">
        <v>593</v>
      </c>
      <c r="BC55" s="1278"/>
      <c r="BD55" s="1278"/>
      <c r="BE55" s="1278"/>
      <c r="BF55" s="1278"/>
      <c r="BG55" s="1278"/>
      <c r="BH55" s="1278"/>
      <c r="BI55" s="1278"/>
      <c r="BJ55" s="1278"/>
      <c r="BK55" s="1278"/>
      <c r="BL55" s="1278"/>
      <c r="BM55" s="1278"/>
      <c r="BN55" s="1278"/>
      <c r="BO55" s="1278"/>
      <c r="BP55" s="1287"/>
      <c r="BQ55" s="1275"/>
      <c r="BR55" s="1275"/>
      <c r="BS55" s="1275"/>
      <c r="BT55" s="1275"/>
      <c r="BU55" s="1275"/>
      <c r="BV55" s="1275"/>
      <c r="BW55" s="1275"/>
      <c r="BX55" s="1287"/>
      <c r="BY55" s="1275"/>
      <c r="BZ55" s="1275"/>
      <c r="CA55" s="1275"/>
      <c r="CB55" s="1275"/>
      <c r="CC55" s="1275"/>
      <c r="CD55" s="1275"/>
      <c r="CE55" s="1275"/>
      <c r="CF55" s="1275">
        <v>0</v>
      </c>
      <c r="CG55" s="1275"/>
      <c r="CH55" s="1275"/>
      <c r="CI55" s="1275"/>
      <c r="CJ55" s="1275"/>
      <c r="CK55" s="1275"/>
      <c r="CL55" s="1275"/>
      <c r="CM55" s="1275"/>
      <c r="CN55" s="1275">
        <v>0</v>
      </c>
      <c r="CO55" s="1275"/>
      <c r="CP55" s="1275"/>
      <c r="CQ55" s="1275"/>
      <c r="CR55" s="1275"/>
      <c r="CS55" s="1275"/>
      <c r="CT55" s="1275"/>
      <c r="CU55" s="1275"/>
      <c r="CV55" s="1287"/>
      <c r="CW55" s="1275"/>
      <c r="CX55" s="1275"/>
      <c r="CY55" s="1275"/>
      <c r="CZ55" s="1275"/>
      <c r="DA55" s="1275"/>
      <c r="DB55" s="1275"/>
      <c r="DC55" s="1275"/>
    </row>
    <row r="56" spans="1:109">
      <c r="A56" s="382"/>
      <c r="B56" s="374"/>
      <c r="G56" s="1281"/>
      <c r="H56" s="1281"/>
      <c r="I56" s="1281"/>
      <c r="J56" s="1281"/>
      <c r="K56" s="1282"/>
      <c r="L56" s="1282"/>
      <c r="M56" s="1282"/>
      <c r="N56" s="1282"/>
      <c r="AN56" s="1280"/>
      <c r="AO56" s="1280"/>
      <c r="AP56" s="1280"/>
      <c r="AQ56" s="1280"/>
      <c r="AR56" s="1280"/>
      <c r="AS56" s="1280"/>
      <c r="AT56" s="1280"/>
      <c r="AU56" s="1280"/>
      <c r="AV56" s="1280"/>
      <c r="AW56" s="1280"/>
      <c r="AX56" s="1280"/>
      <c r="AY56" s="1280"/>
      <c r="AZ56" s="1280"/>
      <c r="BA56" s="1280"/>
      <c r="BB56" s="1278"/>
      <c r="BC56" s="1278"/>
      <c r="BD56" s="1278"/>
      <c r="BE56" s="1278"/>
      <c r="BF56" s="1278"/>
      <c r="BG56" s="1278"/>
      <c r="BH56" s="1278"/>
      <c r="BI56" s="1278"/>
      <c r="BJ56" s="1278"/>
      <c r="BK56" s="1278"/>
      <c r="BL56" s="1278"/>
      <c r="BM56" s="1278"/>
      <c r="BN56" s="1278"/>
      <c r="BO56" s="1278"/>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382" customFormat="1">
      <c r="B57" s="386"/>
      <c r="G57" s="1281"/>
      <c r="H57" s="1281"/>
      <c r="I57" s="1276"/>
      <c r="J57" s="1276"/>
      <c r="K57" s="1282"/>
      <c r="L57" s="1282"/>
      <c r="M57" s="1282"/>
      <c r="N57" s="1282"/>
      <c r="AM57" s="367"/>
      <c r="AN57" s="1280"/>
      <c r="AO57" s="1280"/>
      <c r="AP57" s="1280"/>
      <c r="AQ57" s="1280"/>
      <c r="AR57" s="1280"/>
      <c r="AS57" s="1280"/>
      <c r="AT57" s="1280"/>
      <c r="AU57" s="1280"/>
      <c r="AV57" s="1280"/>
      <c r="AW57" s="1280"/>
      <c r="AX57" s="1280"/>
      <c r="AY57" s="1280"/>
      <c r="AZ57" s="1280"/>
      <c r="BA57" s="1280"/>
      <c r="BB57" s="1278" t="s">
        <v>591</v>
      </c>
      <c r="BC57" s="1278"/>
      <c r="BD57" s="1278"/>
      <c r="BE57" s="1278"/>
      <c r="BF57" s="1278"/>
      <c r="BG57" s="1278"/>
      <c r="BH57" s="1278"/>
      <c r="BI57" s="1278"/>
      <c r="BJ57" s="1278"/>
      <c r="BK57" s="1278"/>
      <c r="BL57" s="1278"/>
      <c r="BM57" s="1278"/>
      <c r="BN57" s="1278"/>
      <c r="BO57" s="1278"/>
      <c r="BP57" s="1287"/>
      <c r="BQ57" s="1275"/>
      <c r="BR57" s="1275"/>
      <c r="BS57" s="1275"/>
      <c r="BT57" s="1275"/>
      <c r="BU57" s="1275"/>
      <c r="BV57" s="1275"/>
      <c r="BW57" s="1275"/>
      <c r="BX57" s="1287"/>
      <c r="BY57" s="1275"/>
      <c r="BZ57" s="1275"/>
      <c r="CA57" s="1275"/>
      <c r="CB57" s="1275"/>
      <c r="CC57" s="1275"/>
      <c r="CD57" s="1275"/>
      <c r="CE57" s="1275"/>
      <c r="CF57" s="1275">
        <v>55.8</v>
      </c>
      <c r="CG57" s="1275"/>
      <c r="CH57" s="1275"/>
      <c r="CI57" s="1275"/>
      <c r="CJ57" s="1275"/>
      <c r="CK57" s="1275"/>
      <c r="CL57" s="1275"/>
      <c r="CM57" s="1275"/>
      <c r="CN57" s="1275">
        <v>56.3</v>
      </c>
      <c r="CO57" s="1275"/>
      <c r="CP57" s="1275"/>
      <c r="CQ57" s="1275"/>
      <c r="CR57" s="1275"/>
      <c r="CS57" s="1275"/>
      <c r="CT57" s="1275"/>
      <c r="CU57" s="1275"/>
      <c r="CV57" s="1287"/>
      <c r="CW57" s="1275"/>
      <c r="CX57" s="1275"/>
      <c r="CY57" s="1275"/>
      <c r="CZ57" s="1275"/>
      <c r="DA57" s="1275"/>
      <c r="DB57" s="1275"/>
      <c r="DC57" s="1275"/>
      <c r="DD57" s="387"/>
      <c r="DE57" s="386"/>
    </row>
    <row r="58" spans="1:109" s="382" customFormat="1">
      <c r="A58" s="367"/>
      <c r="B58" s="386"/>
      <c r="G58" s="1281"/>
      <c r="H58" s="1281"/>
      <c r="I58" s="1276"/>
      <c r="J58" s="1276"/>
      <c r="K58" s="1282"/>
      <c r="L58" s="1282"/>
      <c r="M58" s="1282"/>
      <c r="N58" s="1282"/>
      <c r="AM58" s="367"/>
      <c r="AN58" s="1280"/>
      <c r="AO58" s="1280"/>
      <c r="AP58" s="1280"/>
      <c r="AQ58" s="1280"/>
      <c r="AR58" s="1280"/>
      <c r="AS58" s="1280"/>
      <c r="AT58" s="1280"/>
      <c r="AU58" s="1280"/>
      <c r="AV58" s="1280"/>
      <c r="AW58" s="1280"/>
      <c r="AX58" s="1280"/>
      <c r="AY58" s="1280"/>
      <c r="AZ58" s="1280"/>
      <c r="BA58" s="1280"/>
      <c r="BB58" s="1278"/>
      <c r="BC58" s="1278"/>
      <c r="BD58" s="1278"/>
      <c r="BE58" s="1278"/>
      <c r="BF58" s="1278"/>
      <c r="BG58" s="1278"/>
      <c r="BH58" s="1278"/>
      <c r="BI58" s="1278"/>
      <c r="BJ58" s="1278"/>
      <c r="BK58" s="1278"/>
      <c r="BL58" s="1278"/>
      <c r="BM58" s="1278"/>
      <c r="BN58" s="1278"/>
      <c r="BO58" s="1278"/>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594</v>
      </c>
    </row>
    <row r="64" spans="1:109">
      <c r="B64" s="374"/>
      <c r="G64" s="381"/>
      <c r="I64" s="394"/>
      <c r="J64" s="394"/>
      <c r="K64" s="394"/>
      <c r="L64" s="394"/>
      <c r="M64" s="394"/>
      <c r="N64" s="395"/>
      <c r="AM64" s="381"/>
      <c r="AN64" s="381" t="s">
        <v>586</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88" t="s">
        <v>595</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c r="B66" s="374"/>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c r="B67" s="374"/>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c r="B68" s="374"/>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c r="B69" s="374"/>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588</v>
      </c>
    </row>
    <row r="72" spans="2:107">
      <c r="B72" s="374"/>
      <c r="G72" s="1281"/>
      <c r="H72" s="1281"/>
      <c r="I72" s="1281"/>
      <c r="J72" s="1281"/>
      <c r="K72" s="384"/>
      <c r="L72" s="384"/>
      <c r="M72" s="385"/>
      <c r="N72" s="385"/>
      <c r="AN72" s="1284"/>
      <c r="AO72" s="1285"/>
      <c r="AP72" s="1285"/>
      <c r="AQ72" s="1285"/>
      <c r="AR72" s="1285"/>
      <c r="AS72" s="1285"/>
      <c r="AT72" s="1285"/>
      <c r="AU72" s="1285"/>
      <c r="AV72" s="1285"/>
      <c r="AW72" s="1285"/>
      <c r="AX72" s="1285"/>
      <c r="AY72" s="1285"/>
      <c r="AZ72" s="1285"/>
      <c r="BA72" s="1285"/>
      <c r="BB72" s="1285"/>
      <c r="BC72" s="1285"/>
      <c r="BD72" s="1285"/>
      <c r="BE72" s="1285"/>
      <c r="BF72" s="1285"/>
      <c r="BG72" s="1285"/>
      <c r="BH72" s="1285"/>
      <c r="BI72" s="1285"/>
      <c r="BJ72" s="1285"/>
      <c r="BK72" s="1285"/>
      <c r="BL72" s="1285"/>
      <c r="BM72" s="1285"/>
      <c r="BN72" s="1285"/>
      <c r="BO72" s="1286"/>
      <c r="BP72" s="1280" t="s">
        <v>543</v>
      </c>
      <c r="BQ72" s="1280"/>
      <c r="BR72" s="1280"/>
      <c r="BS72" s="1280"/>
      <c r="BT72" s="1280"/>
      <c r="BU72" s="1280"/>
      <c r="BV72" s="1280"/>
      <c r="BW72" s="1280"/>
      <c r="BX72" s="1280" t="s">
        <v>544</v>
      </c>
      <c r="BY72" s="1280"/>
      <c r="BZ72" s="1280"/>
      <c r="CA72" s="1280"/>
      <c r="CB72" s="1280"/>
      <c r="CC72" s="1280"/>
      <c r="CD72" s="1280"/>
      <c r="CE72" s="1280"/>
      <c r="CF72" s="1280" t="s">
        <v>545</v>
      </c>
      <c r="CG72" s="1280"/>
      <c r="CH72" s="1280"/>
      <c r="CI72" s="1280"/>
      <c r="CJ72" s="1280"/>
      <c r="CK72" s="1280"/>
      <c r="CL72" s="1280"/>
      <c r="CM72" s="1280"/>
      <c r="CN72" s="1280" t="s">
        <v>546</v>
      </c>
      <c r="CO72" s="1280"/>
      <c r="CP72" s="1280"/>
      <c r="CQ72" s="1280"/>
      <c r="CR72" s="1280"/>
      <c r="CS72" s="1280"/>
      <c r="CT72" s="1280"/>
      <c r="CU72" s="1280"/>
      <c r="CV72" s="1280" t="s">
        <v>547</v>
      </c>
      <c r="CW72" s="1280"/>
      <c r="CX72" s="1280"/>
      <c r="CY72" s="1280"/>
      <c r="CZ72" s="1280"/>
      <c r="DA72" s="1280"/>
      <c r="DB72" s="1280"/>
      <c r="DC72" s="1280"/>
    </row>
    <row r="73" spans="2:107">
      <c r="B73" s="374"/>
      <c r="G73" s="1283"/>
      <c r="H73" s="1283"/>
      <c r="I73" s="1283"/>
      <c r="J73" s="1283"/>
      <c r="K73" s="1279"/>
      <c r="L73" s="1279"/>
      <c r="M73" s="1279"/>
      <c r="N73" s="1279"/>
      <c r="AM73" s="383"/>
      <c r="AN73" s="1278" t="s">
        <v>589</v>
      </c>
      <c r="AO73" s="1278"/>
      <c r="AP73" s="1278"/>
      <c r="AQ73" s="1278"/>
      <c r="AR73" s="1278"/>
      <c r="AS73" s="1278"/>
      <c r="AT73" s="1278"/>
      <c r="AU73" s="1278"/>
      <c r="AV73" s="1278"/>
      <c r="AW73" s="1278"/>
      <c r="AX73" s="1278"/>
      <c r="AY73" s="1278"/>
      <c r="AZ73" s="1278"/>
      <c r="BA73" s="1278"/>
      <c r="BB73" s="1278" t="s">
        <v>593</v>
      </c>
      <c r="BC73" s="1278"/>
      <c r="BD73" s="1278"/>
      <c r="BE73" s="1278"/>
      <c r="BF73" s="1278"/>
      <c r="BG73" s="1278"/>
      <c r="BH73" s="1278"/>
      <c r="BI73" s="1278"/>
      <c r="BJ73" s="1278"/>
      <c r="BK73" s="1278"/>
      <c r="BL73" s="1278"/>
      <c r="BM73" s="1278"/>
      <c r="BN73" s="1278"/>
      <c r="BO73" s="1278"/>
      <c r="BP73" s="1275"/>
      <c r="BQ73" s="1275"/>
      <c r="BR73" s="1275"/>
      <c r="BS73" s="1275"/>
      <c r="BT73" s="1275"/>
      <c r="BU73" s="1275"/>
      <c r="BV73" s="1275"/>
      <c r="BW73" s="1275"/>
      <c r="BX73" s="1275"/>
      <c r="BY73" s="1275"/>
      <c r="BZ73" s="1275"/>
      <c r="CA73" s="1275"/>
      <c r="CB73" s="1275"/>
      <c r="CC73" s="1275"/>
      <c r="CD73" s="1275"/>
      <c r="CE73" s="1275"/>
      <c r="CF73" s="1275"/>
      <c r="CG73" s="1275"/>
      <c r="CH73" s="1275"/>
      <c r="CI73" s="1275"/>
      <c r="CJ73" s="1275"/>
      <c r="CK73" s="1275"/>
      <c r="CL73" s="1275"/>
      <c r="CM73" s="1275"/>
      <c r="CN73" s="1275"/>
      <c r="CO73" s="1275"/>
      <c r="CP73" s="1275"/>
      <c r="CQ73" s="1275"/>
      <c r="CR73" s="1275"/>
      <c r="CS73" s="1275"/>
      <c r="CT73" s="1275"/>
      <c r="CU73" s="1275"/>
      <c r="CV73" s="1275"/>
      <c r="CW73" s="1275"/>
      <c r="CX73" s="1275"/>
      <c r="CY73" s="1275"/>
      <c r="CZ73" s="1275"/>
      <c r="DA73" s="1275"/>
      <c r="DB73" s="1275"/>
      <c r="DC73" s="1275"/>
    </row>
    <row r="74" spans="2:107">
      <c r="B74" s="374"/>
      <c r="G74" s="1283"/>
      <c r="H74" s="1283"/>
      <c r="I74" s="1283"/>
      <c r="J74" s="1283"/>
      <c r="K74" s="1279"/>
      <c r="L74" s="1279"/>
      <c r="M74" s="1279"/>
      <c r="N74" s="1279"/>
      <c r="AM74" s="383"/>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c r="B75" s="374"/>
      <c r="G75" s="1283"/>
      <c r="H75" s="1283"/>
      <c r="I75" s="1281"/>
      <c r="J75" s="1281"/>
      <c r="K75" s="1282"/>
      <c r="L75" s="1282"/>
      <c r="M75" s="1282"/>
      <c r="N75" s="1282"/>
      <c r="AM75" s="383"/>
      <c r="AN75" s="1278"/>
      <c r="AO75" s="1278"/>
      <c r="AP75" s="1278"/>
      <c r="AQ75" s="1278"/>
      <c r="AR75" s="1278"/>
      <c r="AS75" s="1278"/>
      <c r="AT75" s="1278"/>
      <c r="AU75" s="1278"/>
      <c r="AV75" s="1278"/>
      <c r="AW75" s="1278"/>
      <c r="AX75" s="1278"/>
      <c r="AY75" s="1278"/>
      <c r="AZ75" s="1278"/>
      <c r="BA75" s="1278"/>
      <c r="BB75" s="1278" t="s">
        <v>596</v>
      </c>
      <c r="BC75" s="1278"/>
      <c r="BD75" s="1278"/>
      <c r="BE75" s="1278"/>
      <c r="BF75" s="1278"/>
      <c r="BG75" s="1278"/>
      <c r="BH75" s="1278"/>
      <c r="BI75" s="1278"/>
      <c r="BJ75" s="1278"/>
      <c r="BK75" s="1278"/>
      <c r="BL75" s="1278"/>
      <c r="BM75" s="1278"/>
      <c r="BN75" s="1278"/>
      <c r="BO75" s="1278"/>
      <c r="BP75" s="1275">
        <v>6.8</v>
      </c>
      <c r="BQ75" s="1275"/>
      <c r="BR75" s="1275"/>
      <c r="BS75" s="1275"/>
      <c r="BT75" s="1275"/>
      <c r="BU75" s="1275"/>
      <c r="BV75" s="1275"/>
      <c r="BW75" s="1275"/>
      <c r="BX75" s="1275">
        <v>5.5</v>
      </c>
      <c r="BY75" s="1275"/>
      <c r="BZ75" s="1275"/>
      <c r="CA75" s="1275"/>
      <c r="CB75" s="1275"/>
      <c r="CC75" s="1275"/>
      <c r="CD75" s="1275"/>
      <c r="CE75" s="1275"/>
      <c r="CF75" s="1275">
        <v>5.5</v>
      </c>
      <c r="CG75" s="1275"/>
      <c r="CH75" s="1275"/>
      <c r="CI75" s="1275"/>
      <c r="CJ75" s="1275"/>
      <c r="CK75" s="1275"/>
      <c r="CL75" s="1275"/>
      <c r="CM75" s="1275"/>
      <c r="CN75" s="1275">
        <v>5.8</v>
      </c>
      <c r="CO75" s="1275"/>
      <c r="CP75" s="1275"/>
      <c r="CQ75" s="1275"/>
      <c r="CR75" s="1275"/>
      <c r="CS75" s="1275"/>
      <c r="CT75" s="1275"/>
      <c r="CU75" s="1275"/>
      <c r="CV75" s="1275">
        <v>6.3</v>
      </c>
      <c r="CW75" s="1275"/>
      <c r="CX75" s="1275"/>
      <c r="CY75" s="1275"/>
      <c r="CZ75" s="1275"/>
      <c r="DA75" s="1275"/>
      <c r="DB75" s="1275"/>
      <c r="DC75" s="1275"/>
    </row>
    <row r="76" spans="2:107">
      <c r="B76" s="374"/>
      <c r="G76" s="1283"/>
      <c r="H76" s="1283"/>
      <c r="I76" s="1281"/>
      <c r="J76" s="1281"/>
      <c r="K76" s="1282"/>
      <c r="L76" s="1282"/>
      <c r="M76" s="1282"/>
      <c r="N76" s="1282"/>
      <c r="AM76" s="383"/>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c r="B77" s="374"/>
      <c r="G77" s="1281"/>
      <c r="H77" s="1281"/>
      <c r="I77" s="1281"/>
      <c r="J77" s="1281"/>
      <c r="K77" s="1279"/>
      <c r="L77" s="1279"/>
      <c r="M77" s="1279"/>
      <c r="N77" s="1279"/>
      <c r="AN77" s="1280" t="s">
        <v>592</v>
      </c>
      <c r="AO77" s="1280"/>
      <c r="AP77" s="1280"/>
      <c r="AQ77" s="1280"/>
      <c r="AR77" s="1280"/>
      <c r="AS77" s="1280"/>
      <c r="AT77" s="1280"/>
      <c r="AU77" s="1280"/>
      <c r="AV77" s="1280"/>
      <c r="AW77" s="1280"/>
      <c r="AX77" s="1280"/>
      <c r="AY77" s="1280"/>
      <c r="AZ77" s="1280"/>
      <c r="BA77" s="1280"/>
      <c r="BB77" s="1278" t="s">
        <v>593</v>
      </c>
      <c r="BC77" s="1278"/>
      <c r="BD77" s="1278"/>
      <c r="BE77" s="1278"/>
      <c r="BF77" s="1278"/>
      <c r="BG77" s="1278"/>
      <c r="BH77" s="1278"/>
      <c r="BI77" s="1278"/>
      <c r="BJ77" s="1278"/>
      <c r="BK77" s="1278"/>
      <c r="BL77" s="1278"/>
      <c r="BM77" s="1278"/>
      <c r="BN77" s="1278"/>
      <c r="BO77" s="1278"/>
      <c r="BP77" s="1275">
        <v>0</v>
      </c>
      <c r="BQ77" s="1275"/>
      <c r="BR77" s="1275"/>
      <c r="BS77" s="1275"/>
      <c r="BT77" s="1275"/>
      <c r="BU77" s="1275"/>
      <c r="BV77" s="1275"/>
      <c r="BW77" s="1275"/>
      <c r="BX77" s="1275">
        <v>0</v>
      </c>
      <c r="BY77" s="1275"/>
      <c r="BZ77" s="1275"/>
      <c r="CA77" s="1275"/>
      <c r="CB77" s="1275"/>
      <c r="CC77" s="1275"/>
      <c r="CD77" s="1275"/>
      <c r="CE77" s="1275"/>
      <c r="CF77" s="1275">
        <v>0</v>
      </c>
      <c r="CG77" s="1275"/>
      <c r="CH77" s="1275"/>
      <c r="CI77" s="1275"/>
      <c r="CJ77" s="1275"/>
      <c r="CK77" s="1275"/>
      <c r="CL77" s="1275"/>
      <c r="CM77" s="1275"/>
      <c r="CN77" s="1275">
        <v>0</v>
      </c>
      <c r="CO77" s="1275"/>
      <c r="CP77" s="1275"/>
      <c r="CQ77" s="1275"/>
      <c r="CR77" s="1275"/>
      <c r="CS77" s="1275"/>
      <c r="CT77" s="1275"/>
      <c r="CU77" s="1275"/>
      <c r="CV77" s="1275">
        <v>0</v>
      </c>
      <c r="CW77" s="1275"/>
      <c r="CX77" s="1275"/>
      <c r="CY77" s="1275"/>
      <c r="CZ77" s="1275"/>
      <c r="DA77" s="1275"/>
      <c r="DB77" s="1275"/>
      <c r="DC77" s="1275"/>
    </row>
    <row r="78" spans="2:107">
      <c r="B78" s="374"/>
      <c r="G78" s="1281"/>
      <c r="H78" s="1281"/>
      <c r="I78" s="1281"/>
      <c r="J78" s="1281"/>
      <c r="K78" s="1279"/>
      <c r="L78" s="1279"/>
      <c r="M78" s="1279"/>
      <c r="N78" s="1279"/>
      <c r="AN78" s="1280"/>
      <c r="AO78" s="1280"/>
      <c r="AP78" s="1280"/>
      <c r="AQ78" s="1280"/>
      <c r="AR78" s="1280"/>
      <c r="AS78" s="1280"/>
      <c r="AT78" s="1280"/>
      <c r="AU78" s="1280"/>
      <c r="AV78" s="1280"/>
      <c r="AW78" s="1280"/>
      <c r="AX78" s="1280"/>
      <c r="AY78" s="1280"/>
      <c r="AZ78" s="1280"/>
      <c r="BA78" s="1280"/>
      <c r="BB78" s="1278"/>
      <c r="BC78" s="1278"/>
      <c r="BD78" s="1278"/>
      <c r="BE78" s="1278"/>
      <c r="BF78" s="1278"/>
      <c r="BG78" s="1278"/>
      <c r="BH78" s="1278"/>
      <c r="BI78" s="1278"/>
      <c r="BJ78" s="1278"/>
      <c r="BK78" s="1278"/>
      <c r="BL78" s="1278"/>
      <c r="BM78" s="1278"/>
      <c r="BN78" s="1278"/>
      <c r="BO78" s="1278"/>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c r="B79" s="374"/>
      <c r="G79" s="1281"/>
      <c r="H79" s="1281"/>
      <c r="I79" s="1276"/>
      <c r="J79" s="1276"/>
      <c r="K79" s="1277"/>
      <c r="L79" s="1277"/>
      <c r="M79" s="1277"/>
      <c r="N79" s="1277"/>
      <c r="AN79" s="1280"/>
      <c r="AO79" s="1280"/>
      <c r="AP79" s="1280"/>
      <c r="AQ79" s="1280"/>
      <c r="AR79" s="1280"/>
      <c r="AS79" s="1280"/>
      <c r="AT79" s="1280"/>
      <c r="AU79" s="1280"/>
      <c r="AV79" s="1280"/>
      <c r="AW79" s="1280"/>
      <c r="AX79" s="1280"/>
      <c r="AY79" s="1280"/>
      <c r="AZ79" s="1280"/>
      <c r="BA79" s="1280"/>
      <c r="BB79" s="1278" t="s">
        <v>596</v>
      </c>
      <c r="BC79" s="1278"/>
      <c r="BD79" s="1278"/>
      <c r="BE79" s="1278"/>
      <c r="BF79" s="1278"/>
      <c r="BG79" s="1278"/>
      <c r="BH79" s="1278"/>
      <c r="BI79" s="1278"/>
      <c r="BJ79" s="1278"/>
      <c r="BK79" s="1278"/>
      <c r="BL79" s="1278"/>
      <c r="BM79" s="1278"/>
      <c r="BN79" s="1278"/>
      <c r="BO79" s="1278"/>
      <c r="BP79" s="1275">
        <v>7.9</v>
      </c>
      <c r="BQ79" s="1275"/>
      <c r="BR79" s="1275"/>
      <c r="BS79" s="1275"/>
      <c r="BT79" s="1275"/>
      <c r="BU79" s="1275"/>
      <c r="BV79" s="1275"/>
      <c r="BW79" s="1275"/>
      <c r="BX79" s="1275">
        <v>6.9</v>
      </c>
      <c r="BY79" s="1275"/>
      <c r="BZ79" s="1275"/>
      <c r="CA79" s="1275"/>
      <c r="CB79" s="1275"/>
      <c r="CC79" s="1275"/>
      <c r="CD79" s="1275"/>
      <c r="CE79" s="1275"/>
      <c r="CF79" s="1275">
        <v>7.2</v>
      </c>
      <c r="CG79" s="1275"/>
      <c r="CH79" s="1275"/>
      <c r="CI79" s="1275"/>
      <c r="CJ79" s="1275"/>
      <c r="CK79" s="1275"/>
      <c r="CL79" s="1275"/>
      <c r="CM79" s="1275"/>
      <c r="CN79" s="1275">
        <v>7.4</v>
      </c>
      <c r="CO79" s="1275"/>
      <c r="CP79" s="1275"/>
      <c r="CQ79" s="1275"/>
      <c r="CR79" s="1275"/>
      <c r="CS79" s="1275"/>
      <c r="CT79" s="1275"/>
      <c r="CU79" s="1275"/>
      <c r="CV79" s="1275">
        <v>7.1</v>
      </c>
      <c r="CW79" s="1275"/>
      <c r="CX79" s="1275"/>
      <c r="CY79" s="1275"/>
      <c r="CZ79" s="1275"/>
      <c r="DA79" s="1275"/>
      <c r="DB79" s="1275"/>
      <c r="DC79" s="1275"/>
    </row>
    <row r="80" spans="2:107">
      <c r="B80" s="374"/>
      <c r="G80" s="1281"/>
      <c r="H80" s="1281"/>
      <c r="I80" s="1276"/>
      <c r="J80" s="1276"/>
      <c r="K80" s="1277"/>
      <c r="L80" s="1277"/>
      <c r="M80" s="1277"/>
      <c r="N80" s="1277"/>
      <c r="AN80" s="1280"/>
      <c r="AO80" s="1280"/>
      <c r="AP80" s="1280"/>
      <c r="AQ80" s="1280"/>
      <c r="AR80" s="1280"/>
      <c r="AS80" s="1280"/>
      <c r="AT80" s="1280"/>
      <c r="AU80" s="1280"/>
      <c r="AV80" s="1280"/>
      <c r="AW80" s="1280"/>
      <c r="AX80" s="1280"/>
      <c r="AY80" s="1280"/>
      <c r="AZ80" s="1280"/>
      <c r="BA80" s="1280"/>
      <c r="BB80" s="1278"/>
      <c r="BC80" s="1278"/>
      <c r="BD80" s="1278"/>
      <c r="BE80" s="1278"/>
      <c r="BF80" s="1278"/>
      <c r="BG80" s="1278"/>
      <c r="BH80" s="1278"/>
      <c r="BI80" s="1278"/>
      <c r="BJ80" s="1278"/>
      <c r="BK80" s="1278"/>
      <c r="BL80" s="1278"/>
      <c r="BM80" s="1278"/>
      <c r="BN80" s="1278"/>
      <c r="BO80" s="1278"/>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ZksW3VKTay7TtN56fbA22z4wGIFN2jiO5qrQFU/sqp59kKoO8P9qlCN9+vWkVw2Cdo7DNKtB+PG+w/IG4Uv8LQ==" saltValue="ckR5UijoBK+0nkR+vmQZ6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5" zoomScaleNormal="85"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597</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LUqI+PvDu8cyovlwb/kCwU/guqowNjqZLLHsGIEOpgWZfkg2WJMg+UjjlnikS+0MG3mV5ht4/mtRMdsGIfAr5w==" saltValue="1yYF0LIHYlYz829zmNCVj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5" zoomScaleNormal="85"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597</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8mWQkDryT457Tw6bIxatCcbaEN4pPaSQys66cNYTN3UUPdGuz5p6+ZWo3OXIit13Z6ZrbLeCf89vfe3spiLgVQ==" saltValue="mQ1fYZSBiDyIFpHgQKiVS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540</v>
      </c>
      <c r="G2" s="136"/>
      <c r="H2" s="137"/>
    </row>
    <row r="3" spans="1:8">
      <c r="A3" s="133" t="s">
        <v>533</v>
      </c>
      <c r="B3" s="138"/>
      <c r="C3" s="139"/>
      <c r="D3" s="140">
        <v>617153</v>
      </c>
      <c r="E3" s="141"/>
      <c r="F3" s="142">
        <v>263041</v>
      </c>
      <c r="G3" s="143"/>
      <c r="H3" s="144"/>
    </row>
    <row r="4" spans="1:8">
      <c r="A4" s="145"/>
      <c r="B4" s="146"/>
      <c r="C4" s="147"/>
      <c r="D4" s="148">
        <v>99277</v>
      </c>
      <c r="E4" s="149"/>
      <c r="F4" s="150">
        <v>103171</v>
      </c>
      <c r="G4" s="151"/>
      <c r="H4" s="152"/>
    </row>
    <row r="5" spans="1:8">
      <c r="A5" s="133" t="s">
        <v>535</v>
      </c>
      <c r="B5" s="138"/>
      <c r="C5" s="139"/>
      <c r="D5" s="140">
        <v>911247</v>
      </c>
      <c r="E5" s="141"/>
      <c r="F5" s="142">
        <v>272886</v>
      </c>
      <c r="G5" s="143"/>
      <c r="H5" s="144"/>
    </row>
    <row r="6" spans="1:8">
      <c r="A6" s="145"/>
      <c r="B6" s="146"/>
      <c r="C6" s="147"/>
      <c r="D6" s="148">
        <v>385592</v>
      </c>
      <c r="E6" s="149"/>
      <c r="F6" s="150">
        <v>125724</v>
      </c>
      <c r="G6" s="151"/>
      <c r="H6" s="152"/>
    </row>
    <row r="7" spans="1:8">
      <c r="A7" s="133" t="s">
        <v>536</v>
      </c>
      <c r="B7" s="138"/>
      <c r="C7" s="139"/>
      <c r="D7" s="140">
        <v>823259</v>
      </c>
      <c r="E7" s="141"/>
      <c r="F7" s="142">
        <v>245039</v>
      </c>
      <c r="G7" s="143"/>
      <c r="H7" s="144"/>
    </row>
    <row r="8" spans="1:8">
      <c r="A8" s="145"/>
      <c r="B8" s="146"/>
      <c r="C8" s="147"/>
      <c r="D8" s="148">
        <v>344291</v>
      </c>
      <c r="E8" s="149"/>
      <c r="F8" s="150">
        <v>108922</v>
      </c>
      <c r="G8" s="151"/>
      <c r="H8" s="152"/>
    </row>
    <row r="9" spans="1:8">
      <c r="A9" s="133" t="s">
        <v>537</v>
      </c>
      <c r="B9" s="138"/>
      <c r="C9" s="139"/>
      <c r="D9" s="140">
        <v>475684</v>
      </c>
      <c r="E9" s="141"/>
      <c r="F9" s="142">
        <v>291945</v>
      </c>
      <c r="G9" s="143"/>
      <c r="H9" s="144"/>
    </row>
    <row r="10" spans="1:8">
      <c r="A10" s="145"/>
      <c r="B10" s="146"/>
      <c r="C10" s="147"/>
      <c r="D10" s="148">
        <v>124721</v>
      </c>
      <c r="E10" s="149"/>
      <c r="F10" s="150">
        <v>127651</v>
      </c>
      <c r="G10" s="151"/>
      <c r="H10" s="152"/>
    </row>
    <row r="11" spans="1:8">
      <c r="A11" s="133" t="s">
        <v>538</v>
      </c>
      <c r="B11" s="138"/>
      <c r="C11" s="139"/>
      <c r="D11" s="140">
        <v>386419</v>
      </c>
      <c r="E11" s="141"/>
      <c r="F11" s="142">
        <v>291173</v>
      </c>
      <c r="G11" s="143"/>
      <c r="H11" s="144"/>
    </row>
    <row r="12" spans="1:8">
      <c r="A12" s="145"/>
      <c r="B12" s="146"/>
      <c r="C12" s="153"/>
      <c r="D12" s="148">
        <v>120372</v>
      </c>
      <c r="E12" s="149"/>
      <c r="F12" s="150">
        <v>119071</v>
      </c>
      <c r="G12" s="151"/>
      <c r="H12" s="152"/>
    </row>
    <row r="13" spans="1:8">
      <c r="A13" s="133"/>
      <c r="B13" s="138"/>
      <c r="C13" s="154"/>
      <c r="D13" s="155">
        <v>642752</v>
      </c>
      <c r="E13" s="156"/>
      <c r="F13" s="157">
        <v>272817</v>
      </c>
      <c r="G13" s="158"/>
      <c r="H13" s="144"/>
    </row>
    <row r="14" spans="1:8">
      <c r="A14" s="145"/>
      <c r="B14" s="146"/>
      <c r="C14" s="147"/>
      <c r="D14" s="148">
        <v>214851</v>
      </c>
      <c r="E14" s="149"/>
      <c r="F14" s="150">
        <v>116908</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3.83</v>
      </c>
      <c r="C19" s="159">
        <f>ROUND(VALUE(SUBSTITUTE(実質収支比率等に係る経年分析!G$48,"▲","-")),2)</f>
        <v>8.33</v>
      </c>
      <c r="D19" s="159">
        <f>ROUND(VALUE(SUBSTITUTE(実質収支比率等に係る経年分析!H$48,"▲","-")),2)</f>
        <v>8.42</v>
      </c>
      <c r="E19" s="159">
        <f>ROUND(VALUE(SUBSTITUTE(実質収支比率等に係る経年分析!I$48,"▲","-")),2)</f>
        <v>8.17</v>
      </c>
      <c r="F19" s="159">
        <f>ROUND(VALUE(SUBSTITUTE(実質収支比率等に係る経年分析!J$48,"▲","-")),2)</f>
        <v>10.01</v>
      </c>
    </row>
    <row r="20" spans="1:11">
      <c r="A20" s="159" t="s">
        <v>49</v>
      </c>
      <c r="B20" s="159">
        <f>ROUND(VALUE(SUBSTITUTE(実質収支比率等に係る経年分析!F$47,"▲","-")),2)</f>
        <v>32.69</v>
      </c>
      <c r="C20" s="159">
        <f>ROUND(VALUE(SUBSTITUTE(実質収支比率等に係る経年分析!G$47,"▲","-")),2)</f>
        <v>22.06</v>
      </c>
      <c r="D20" s="159">
        <f>ROUND(VALUE(SUBSTITUTE(実質収支比率等に係る経年分析!H$47,"▲","-")),2)</f>
        <v>19.89</v>
      </c>
      <c r="E20" s="159">
        <f>ROUND(VALUE(SUBSTITUTE(実質収支比率等に係る経年分析!I$47,"▲","-")),2)</f>
        <v>20.94</v>
      </c>
      <c r="F20" s="159">
        <f>ROUND(VALUE(SUBSTITUTE(実質収支比率等に係る経年分析!J$47,"▲","-")),2)</f>
        <v>21.55</v>
      </c>
    </row>
    <row r="21" spans="1:11">
      <c r="A21" s="159" t="s">
        <v>50</v>
      </c>
      <c r="B21" s="159">
        <f>IF(ISNUMBER(VALUE(SUBSTITUTE(実質収支比率等に係る経年分析!F$49,"▲","-"))),ROUND(VALUE(SUBSTITUTE(実質収支比率等に係る経年分析!F$49,"▲","-")),2),NA())</f>
        <v>-5.18</v>
      </c>
      <c r="C21" s="159">
        <f>IF(ISNUMBER(VALUE(SUBSTITUTE(実質収支比率等に係る経年分析!G$49,"▲","-"))),ROUND(VALUE(SUBSTITUTE(実質収支比率等に係る経年分析!G$49,"▲","-")),2),NA())</f>
        <v>-12.99</v>
      </c>
      <c r="D21" s="159">
        <f>IF(ISNUMBER(VALUE(SUBSTITUTE(実質収支比率等に係る経年分析!H$49,"▲","-"))),ROUND(VALUE(SUBSTITUTE(実質収支比率等に係る経年分析!H$49,"▲","-")),2),NA())</f>
        <v>-4.3</v>
      </c>
      <c r="E21" s="159">
        <f>IF(ISNUMBER(VALUE(SUBSTITUTE(実質収支比率等に係る経年分析!I$49,"▲","-"))),ROUND(VALUE(SUBSTITUTE(実質収支比率等に係る経年分析!I$49,"▲","-")),2),NA())</f>
        <v>-5.34</v>
      </c>
      <c r="F21" s="159">
        <f>IF(ISNUMBER(VALUE(SUBSTITUTE(実質収支比率等に係る経年分析!J$49,"▲","-"))),ROUND(VALUE(SUBSTITUTE(実質収支比率等に係る経年分析!J$49,"▲","-")),2),NA())</f>
        <v>-4</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c r="A30" s="160" t="str">
        <f>IF(連結実質赤字比率に係る赤字・黒字の構成分析!C$40="",NA(),連結実質赤字比率に係る赤字・黒字の構成分析!C$40)</f>
        <v>後期高齢者医療特別会計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0.01</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0.01</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0.05</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0.01</v>
      </c>
    </row>
    <row r="31" spans="1:11">
      <c r="A31" s="160" t="str">
        <f>IF(連結実質赤字比率に係る赤字・黒字の構成分析!C$39="",NA(),連結実質赤字比率に係る赤字・黒字の構成分析!C$39)</f>
        <v>介護サービス特別会計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0.05</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0.06</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0.19</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0.06</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0.01</v>
      </c>
    </row>
    <row r="32" spans="1:11">
      <c r="A32" s="160" t="str">
        <f>IF(連結実質赤字比率に係る赤字・黒字の構成分析!C$38="",NA(),連結実質赤字比率に係る赤字・黒字の構成分析!C$38)</f>
        <v>診療所特別会計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0.06</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0.03</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0.09</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0.08</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0.08</v>
      </c>
    </row>
    <row r="33" spans="1:16">
      <c r="A33" s="160" t="str">
        <f>IF(連結実質赤字比率に係る赤字・黒字の構成分析!C$37="",NA(),連結実質赤字比率に係る赤字・黒字の構成分析!C$37)</f>
        <v>簡易水道特別会計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0.21</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0.16</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0.1</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0.11</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0.13</v>
      </c>
    </row>
    <row r="34" spans="1:16">
      <c r="A34" s="160" t="str">
        <f>IF(連結実質赤字比率に係る赤字・黒字の構成分析!C$36="",NA(),連結実質赤字比率に係る赤字・黒字の構成分析!C$36)</f>
        <v>小水力発電特別会計</v>
      </c>
      <c r="B34" s="160" t="e">
        <f>IF(ROUND(VALUE(SUBSTITUTE(連結実質赤字比率に係る赤字・黒字の構成分析!F$36,"▲", "-")), 2) &lt; 0, ABS(ROUND(VALUE(SUBSTITUTE(連結実質赤字比率に係る赤字・黒字の構成分析!F$36,"▲", "-")), 2)), NA())</f>
        <v>#VALUE!</v>
      </c>
      <c r="C34" s="160" t="e">
        <f>IF(ROUND(VALUE(SUBSTITUTE(連結実質赤字比率に係る赤字・黒字の構成分析!F$36,"▲", "-")), 2) &gt;= 0, ABS(ROUND(VALUE(SUBSTITUTE(連結実質赤字比率に係る赤字・黒字の構成分析!F$36,"▲", "-")), 2)), NA())</f>
        <v>#VALUE!</v>
      </c>
      <c r="D34" s="160" t="e">
        <f>IF(ROUND(VALUE(SUBSTITUTE(連結実質赤字比率に係る赤字・黒字の構成分析!G$36,"▲", "-")), 2) &lt; 0, ABS(ROUND(VALUE(SUBSTITUTE(連結実質赤字比率に係る赤字・黒字の構成分析!G$36,"▲", "-")), 2)), NA())</f>
        <v>#VALUE!</v>
      </c>
      <c r="E34" s="160" t="e">
        <f>IF(ROUND(VALUE(SUBSTITUTE(連結実質赤字比率に係る赤字・黒字の構成分析!G$36,"▲", "-")), 2) &gt;= 0, ABS(ROUND(VALUE(SUBSTITUTE(連結実質赤字比率に係る赤字・黒字の構成分析!G$36,"▲", "-")), 2)), NA())</f>
        <v>#VALUE!</v>
      </c>
      <c r="F34" s="160" t="e">
        <f>IF(ROUND(VALUE(SUBSTITUTE(連結実質赤字比率に係る赤字・黒字の構成分析!H$36,"▲", "-")), 2) &lt; 0, ABS(ROUND(VALUE(SUBSTITUTE(連結実質赤字比率に係る赤字・黒字の構成分析!H$36,"▲", "-")), 2)), NA())</f>
        <v>#VALUE!</v>
      </c>
      <c r="G34" s="160" t="e">
        <f>IF(ROUND(VALUE(SUBSTITUTE(連結実質赤字比率に係る赤字・黒字の構成分析!H$36,"▲", "-")), 2) &gt;= 0, ABS(ROUND(VALUE(SUBSTITUTE(連結実質赤字比率に係る赤字・黒字の構成分析!H$36,"▲", "-")), 2)), NA())</f>
        <v>#VALUE!</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0.14000000000000001</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0.41</v>
      </c>
    </row>
    <row r="35" spans="1:16">
      <c r="A35" s="160" t="str">
        <f>IF(連結実質赤字比率に係る赤字・黒字の構成分析!C$35="",NA(),連結実質赤字比率に係る赤字・黒字の構成分析!C$35)</f>
        <v>国民健康保険特別会計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0.39</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0.18</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1.1599999999999999</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2.85</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2.1800000000000002</v>
      </c>
    </row>
    <row r="36" spans="1:16">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3.76</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8.2899999999999991</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8.32</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8.08</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9.92</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180</v>
      </c>
      <c r="E42" s="161"/>
      <c r="F42" s="161"/>
      <c r="G42" s="161">
        <f>'実質公債費比率（分子）の構造'!L$52</f>
        <v>205</v>
      </c>
      <c r="H42" s="161"/>
      <c r="I42" s="161"/>
      <c r="J42" s="161">
        <f>'実質公債費比率（分子）の構造'!M$52</f>
        <v>194</v>
      </c>
      <c r="K42" s="161"/>
      <c r="L42" s="161"/>
      <c r="M42" s="161">
        <f>'実質公債費比率（分子）の構造'!N$52</f>
        <v>203</v>
      </c>
      <c r="N42" s="161"/>
      <c r="O42" s="161"/>
      <c r="P42" s="161">
        <f>'実質公債費比率（分子）の構造'!O$52</f>
        <v>206</v>
      </c>
    </row>
    <row r="43" spans="1:16">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59</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c r="A45" s="161" t="s">
        <v>60</v>
      </c>
      <c r="B45" s="161">
        <f>'実質公債費比率（分子）の構造'!K$49</f>
        <v>18</v>
      </c>
      <c r="C45" s="161"/>
      <c r="D45" s="161"/>
      <c r="E45" s="161">
        <f>'実質公債費比率（分子）の構造'!L$49</f>
        <v>18</v>
      </c>
      <c r="F45" s="161"/>
      <c r="G45" s="161"/>
      <c r="H45" s="161">
        <f>'実質公債費比率（分子）の構造'!M$49</f>
        <v>18</v>
      </c>
      <c r="I45" s="161"/>
      <c r="J45" s="161"/>
      <c r="K45" s="161">
        <f>'実質公債費比率（分子）の構造'!N$49</f>
        <v>16</v>
      </c>
      <c r="L45" s="161"/>
      <c r="M45" s="161"/>
      <c r="N45" s="161">
        <f>'実質公債費比率（分子）の構造'!O$49</f>
        <v>16</v>
      </c>
      <c r="O45" s="161"/>
      <c r="P45" s="161"/>
    </row>
    <row r="46" spans="1:16">
      <c r="A46" s="161" t="s">
        <v>61</v>
      </c>
      <c r="B46" s="161">
        <f>'実質公債費比率（分子）の構造'!K$48</f>
        <v>12</v>
      </c>
      <c r="C46" s="161"/>
      <c r="D46" s="161"/>
      <c r="E46" s="161">
        <f>'実質公債費比率（分子）の構造'!L$48</f>
        <v>12</v>
      </c>
      <c r="F46" s="161"/>
      <c r="G46" s="161"/>
      <c r="H46" s="161">
        <f>'実質公債費比率（分子）の構造'!M$48</f>
        <v>13</v>
      </c>
      <c r="I46" s="161"/>
      <c r="J46" s="161"/>
      <c r="K46" s="161">
        <f>'実質公債費比率（分子）の構造'!N$48</f>
        <v>10</v>
      </c>
      <c r="L46" s="161"/>
      <c r="M46" s="161"/>
      <c r="N46" s="161">
        <f>'実質公債費比率（分子）の構造'!O$48</f>
        <v>9</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201</v>
      </c>
      <c r="C49" s="161"/>
      <c r="D49" s="161"/>
      <c r="E49" s="161">
        <f>'実質公債費比率（分子）の構造'!L$45</f>
        <v>227</v>
      </c>
      <c r="F49" s="161"/>
      <c r="G49" s="161"/>
      <c r="H49" s="161">
        <f>'実質公債費比率（分子）の構造'!M$45</f>
        <v>217</v>
      </c>
      <c r="I49" s="161"/>
      <c r="J49" s="161"/>
      <c r="K49" s="161">
        <f>'実質公債費比率（分子）の構造'!N$45</f>
        <v>228</v>
      </c>
      <c r="L49" s="161"/>
      <c r="M49" s="161"/>
      <c r="N49" s="161">
        <f>'実質公債費比率（分子）の構造'!O$45</f>
        <v>239</v>
      </c>
      <c r="O49" s="161"/>
      <c r="P49" s="161"/>
    </row>
    <row r="50" spans="1:16">
      <c r="A50" s="161" t="s">
        <v>65</v>
      </c>
      <c r="B50" s="161" t="e">
        <f>NA()</f>
        <v>#N/A</v>
      </c>
      <c r="C50" s="161">
        <f>IF(ISNUMBER('実質公債費比率（分子）の構造'!K$53),'実質公債費比率（分子）の構造'!K$53,NA())</f>
        <v>51</v>
      </c>
      <c r="D50" s="161" t="e">
        <f>NA()</f>
        <v>#N/A</v>
      </c>
      <c r="E50" s="161" t="e">
        <f>NA()</f>
        <v>#N/A</v>
      </c>
      <c r="F50" s="161">
        <f>IF(ISNUMBER('実質公債費比率（分子）の構造'!L$53),'実質公債費比率（分子）の構造'!L$53,NA())</f>
        <v>52</v>
      </c>
      <c r="G50" s="161" t="e">
        <f>NA()</f>
        <v>#N/A</v>
      </c>
      <c r="H50" s="161" t="e">
        <f>NA()</f>
        <v>#N/A</v>
      </c>
      <c r="I50" s="161">
        <f>IF(ISNUMBER('実質公債費比率（分子）の構造'!M$53),'実質公債費比率（分子）の構造'!M$53,NA())</f>
        <v>54</v>
      </c>
      <c r="J50" s="161" t="e">
        <f>NA()</f>
        <v>#N/A</v>
      </c>
      <c r="K50" s="161" t="e">
        <f>NA()</f>
        <v>#N/A</v>
      </c>
      <c r="L50" s="161">
        <f>IF(ISNUMBER('実質公債費比率（分子）の構造'!N$53),'実質公債費比率（分子）の構造'!N$53,NA())</f>
        <v>51</v>
      </c>
      <c r="M50" s="161" t="e">
        <f>NA()</f>
        <v>#N/A</v>
      </c>
      <c r="N50" s="161" t="e">
        <f>NA()</f>
        <v>#N/A</v>
      </c>
      <c r="O50" s="161">
        <f>IF(ISNUMBER('実質公債費比率（分子）の構造'!O$53),'実質公債費比率（分子）の構造'!O$53,NA())</f>
        <v>58</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1921</v>
      </c>
      <c r="E56" s="160"/>
      <c r="F56" s="160"/>
      <c r="G56" s="160">
        <f>'将来負担比率（分子）の構造'!J$52</f>
        <v>1938</v>
      </c>
      <c r="H56" s="160"/>
      <c r="I56" s="160"/>
      <c r="J56" s="160">
        <f>'将来負担比率（分子）の構造'!K$52</f>
        <v>1907</v>
      </c>
      <c r="K56" s="160"/>
      <c r="L56" s="160"/>
      <c r="M56" s="160">
        <f>'将来負担比率（分子）の構造'!L$52</f>
        <v>1898</v>
      </c>
      <c r="N56" s="160"/>
      <c r="O56" s="160"/>
      <c r="P56" s="160">
        <f>'将来負担比率（分子）の構造'!M$52</f>
        <v>1857</v>
      </c>
    </row>
    <row r="57" spans="1:16">
      <c r="A57" s="160" t="s">
        <v>36</v>
      </c>
      <c r="B57" s="160"/>
      <c r="C57" s="160"/>
      <c r="D57" s="160" t="str">
        <f>'将来負担比率（分子）の構造'!I$51</f>
        <v>-</v>
      </c>
      <c r="E57" s="160"/>
      <c r="F57" s="160"/>
      <c r="G57" s="160" t="str">
        <f>'将来負担比率（分子）の構造'!J$51</f>
        <v>-</v>
      </c>
      <c r="H57" s="160"/>
      <c r="I57" s="160"/>
      <c r="J57" s="160" t="str">
        <f>'将来負担比率（分子）の構造'!K$51</f>
        <v>-</v>
      </c>
      <c r="K57" s="160"/>
      <c r="L57" s="160"/>
      <c r="M57" s="160" t="str">
        <f>'将来負担比率（分子）の構造'!L$51</f>
        <v>-</v>
      </c>
      <c r="N57" s="160"/>
      <c r="O57" s="160"/>
      <c r="P57" s="160" t="str">
        <f>'将来負担比率（分子）の構造'!M$51</f>
        <v>-</v>
      </c>
    </row>
    <row r="58" spans="1:16">
      <c r="A58" s="160" t="s">
        <v>35</v>
      </c>
      <c r="B58" s="160"/>
      <c r="C58" s="160"/>
      <c r="D58" s="160">
        <f>'将来負担比率（分子）の構造'!I$50</f>
        <v>2180</v>
      </c>
      <c r="E58" s="160"/>
      <c r="F58" s="160"/>
      <c r="G58" s="160">
        <f>'将来負担比率（分子）の構造'!J$50</f>
        <v>1820</v>
      </c>
      <c r="H58" s="160"/>
      <c r="I58" s="160"/>
      <c r="J58" s="160">
        <f>'将来負担比率（分子）の構造'!K$50</f>
        <v>1790</v>
      </c>
      <c r="K58" s="160"/>
      <c r="L58" s="160"/>
      <c r="M58" s="160">
        <f>'将来負担比率（分子）の構造'!L$50</f>
        <v>1813</v>
      </c>
      <c r="N58" s="160"/>
      <c r="O58" s="160"/>
      <c r="P58" s="160">
        <f>'将来負担比率（分子）の構造'!M$50</f>
        <v>1845</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281</v>
      </c>
      <c r="C62" s="160"/>
      <c r="D62" s="160"/>
      <c r="E62" s="160">
        <f>'将来負担比率（分子）の構造'!J$45</f>
        <v>298</v>
      </c>
      <c r="F62" s="160"/>
      <c r="G62" s="160"/>
      <c r="H62" s="160">
        <f>'将来負担比率（分子）の構造'!K$45</f>
        <v>230</v>
      </c>
      <c r="I62" s="160"/>
      <c r="J62" s="160"/>
      <c r="K62" s="160">
        <f>'将来負担比率（分子）の構造'!L$45</f>
        <v>223</v>
      </c>
      <c r="L62" s="160"/>
      <c r="M62" s="160"/>
      <c r="N62" s="160">
        <f>'将来負担比率（分子）の構造'!M$45</f>
        <v>207</v>
      </c>
      <c r="O62" s="160"/>
      <c r="P62" s="160"/>
    </row>
    <row r="63" spans="1:16">
      <c r="A63" s="160" t="s">
        <v>28</v>
      </c>
      <c r="B63" s="160">
        <f>'将来負担比率（分子）の構造'!I$44</f>
        <v>108</v>
      </c>
      <c r="C63" s="160"/>
      <c r="D63" s="160"/>
      <c r="E63" s="160">
        <f>'将来負担比率（分子）の構造'!J$44</f>
        <v>162</v>
      </c>
      <c r="F63" s="160"/>
      <c r="G63" s="160"/>
      <c r="H63" s="160">
        <f>'将来負担比率（分子）の構造'!K$44</f>
        <v>75</v>
      </c>
      <c r="I63" s="160"/>
      <c r="J63" s="160"/>
      <c r="K63" s="160">
        <f>'将来負担比率（分子）の構造'!L$44</f>
        <v>105</v>
      </c>
      <c r="L63" s="160"/>
      <c r="M63" s="160"/>
      <c r="N63" s="160">
        <f>'将来負担比率（分子）の構造'!M$44</f>
        <v>46</v>
      </c>
      <c r="O63" s="160"/>
      <c r="P63" s="160"/>
    </row>
    <row r="64" spans="1:16">
      <c r="A64" s="160" t="s">
        <v>27</v>
      </c>
      <c r="B64" s="160">
        <f>'将来負担比率（分子）の構造'!I$43</f>
        <v>173</v>
      </c>
      <c r="C64" s="160"/>
      <c r="D64" s="160"/>
      <c r="E64" s="160">
        <f>'将来負担比率（分子）の構造'!J$43</f>
        <v>209</v>
      </c>
      <c r="F64" s="160"/>
      <c r="G64" s="160"/>
      <c r="H64" s="160">
        <f>'将来負担比率（分子）の構造'!K$43</f>
        <v>228</v>
      </c>
      <c r="I64" s="160"/>
      <c r="J64" s="160"/>
      <c r="K64" s="160">
        <f>'将来負担比率（分子）の構造'!L$43</f>
        <v>219</v>
      </c>
      <c r="L64" s="160"/>
      <c r="M64" s="160"/>
      <c r="N64" s="160">
        <f>'将来負担比率（分子）の構造'!M$43</f>
        <v>209</v>
      </c>
      <c r="O64" s="160"/>
      <c r="P64" s="160"/>
    </row>
    <row r="65" spans="1:16">
      <c r="A65" s="160" t="s">
        <v>26</v>
      </c>
      <c r="B65" s="160">
        <f>'将来負担比率（分子）の構造'!I$42</f>
        <v>0</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c r="A66" s="160" t="s">
        <v>25</v>
      </c>
      <c r="B66" s="160">
        <f>'将来負担比率（分子）の構造'!I$41</f>
        <v>2244</v>
      </c>
      <c r="C66" s="160"/>
      <c r="D66" s="160"/>
      <c r="E66" s="160">
        <f>'将来負担比率（分子）の構造'!J$41</f>
        <v>2312</v>
      </c>
      <c r="F66" s="160"/>
      <c r="G66" s="160"/>
      <c r="H66" s="160">
        <f>'将来負担比率（分子）の構造'!K$41</f>
        <v>2296</v>
      </c>
      <c r="I66" s="160"/>
      <c r="J66" s="160"/>
      <c r="K66" s="160">
        <f>'将来負担比率（分子）の構造'!L$41</f>
        <v>2288</v>
      </c>
      <c r="L66" s="160"/>
      <c r="M66" s="160"/>
      <c r="N66" s="160">
        <f>'将来負担比率（分子）の構造'!M$41</f>
        <v>2258</v>
      </c>
      <c r="O66" s="160"/>
      <c r="P66" s="160"/>
    </row>
    <row r="67" spans="1:16">
      <c r="A67" s="160" t="s">
        <v>69</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225</v>
      </c>
      <c r="C72" s="164">
        <f>基金残高に係る経年分析!G55</f>
        <v>223</v>
      </c>
      <c r="D72" s="164">
        <f>基金残高に係る経年分析!H55</f>
        <v>214</v>
      </c>
    </row>
    <row r="73" spans="1:16">
      <c r="A73" s="163" t="s">
        <v>72</v>
      </c>
      <c r="B73" s="164">
        <f>基金残高に係る経年分析!F56</f>
        <v>513</v>
      </c>
      <c r="C73" s="164">
        <f>基金残高に係る経年分析!G56</f>
        <v>463</v>
      </c>
      <c r="D73" s="164">
        <f>基金残高に係る経年分析!H56</f>
        <v>414</v>
      </c>
    </row>
    <row r="74" spans="1:16">
      <c r="A74" s="163" t="s">
        <v>73</v>
      </c>
      <c r="B74" s="164">
        <f>基金残高に係る経年分析!F57</f>
        <v>1009</v>
      </c>
      <c r="C74" s="164">
        <f>基金残高に係る経年分析!G57</f>
        <v>1071</v>
      </c>
      <c r="D74" s="164">
        <f>基金残高に係る経年分析!H57</f>
        <v>1149</v>
      </c>
    </row>
  </sheetData>
  <sheetProtection algorithmName="SHA-512" hashValue="JZdy/GUBhTj6qplFG0V+H6CQSTebeGmdGs5SzGRtn4Uf5SMzCHMRwLbTEJNmN/1A7MI9xKCBMQBliIVrHhfTJQ==" saltValue="ejUud2XNVVN4XptFpasab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85" zoomScaleNormal="85"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207</v>
      </c>
      <c r="DI1" s="774"/>
      <c r="DJ1" s="774"/>
      <c r="DK1" s="774"/>
      <c r="DL1" s="774"/>
      <c r="DM1" s="774"/>
      <c r="DN1" s="775"/>
      <c r="DO1" s="205"/>
      <c r="DP1" s="773" t="s">
        <v>208</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c r="B2" s="206" t="s">
        <v>209</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715" t="s">
        <v>210</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211</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212</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c r="B4" s="715" t="s">
        <v>1</v>
      </c>
      <c r="C4" s="716"/>
      <c r="D4" s="716"/>
      <c r="E4" s="716"/>
      <c r="F4" s="716"/>
      <c r="G4" s="716"/>
      <c r="H4" s="716"/>
      <c r="I4" s="716"/>
      <c r="J4" s="716"/>
      <c r="K4" s="716"/>
      <c r="L4" s="716"/>
      <c r="M4" s="716"/>
      <c r="N4" s="716"/>
      <c r="O4" s="716"/>
      <c r="P4" s="716"/>
      <c r="Q4" s="717"/>
      <c r="R4" s="715" t="s">
        <v>213</v>
      </c>
      <c r="S4" s="716"/>
      <c r="T4" s="716"/>
      <c r="U4" s="716"/>
      <c r="V4" s="716"/>
      <c r="W4" s="716"/>
      <c r="X4" s="716"/>
      <c r="Y4" s="717"/>
      <c r="Z4" s="715" t="s">
        <v>214</v>
      </c>
      <c r="AA4" s="716"/>
      <c r="AB4" s="716"/>
      <c r="AC4" s="717"/>
      <c r="AD4" s="715" t="s">
        <v>215</v>
      </c>
      <c r="AE4" s="716"/>
      <c r="AF4" s="716"/>
      <c r="AG4" s="716"/>
      <c r="AH4" s="716"/>
      <c r="AI4" s="716"/>
      <c r="AJ4" s="716"/>
      <c r="AK4" s="717"/>
      <c r="AL4" s="715" t="s">
        <v>214</v>
      </c>
      <c r="AM4" s="716"/>
      <c r="AN4" s="716"/>
      <c r="AO4" s="717"/>
      <c r="AP4" s="776" t="s">
        <v>216</v>
      </c>
      <c r="AQ4" s="776"/>
      <c r="AR4" s="776"/>
      <c r="AS4" s="776"/>
      <c r="AT4" s="776"/>
      <c r="AU4" s="776"/>
      <c r="AV4" s="776"/>
      <c r="AW4" s="776"/>
      <c r="AX4" s="776"/>
      <c r="AY4" s="776"/>
      <c r="AZ4" s="776"/>
      <c r="BA4" s="776"/>
      <c r="BB4" s="776"/>
      <c r="BC4" s="776"/>
      <c r="BD4" s="776"/>
      <c r="BE4" s="776"/>
      <c r="BF4" s="776"/>
      <c r="BG4" s="776" t="s">
        <v>217</v>
      </c>
      <c r="BH4" s="776"/>
      <c r="BI4" s="776"/>
      <c r="BJ4" s="776"/>
      <c r="BK4" s="776"/>
      <c r="BL4" s="776"/>
      <c r="BM4" s="776"/>
      <c r="BN4" s="776"/>
      <c r="BO4" s="776" t="s">
        <v>214</v>
      </c>
      <c r="BP4" s="776"/>
      <c r="BQ4" s="776"/>
      <c r="BR4" s="776"/>
      <c r="BS4" s="776" t="s">
        <v>218</v>
      </c>
      <c r="BT4" s="776"/>
      <c r="BU4" s="776"/>
      <c r="BV4" s="776"/>
      <c r="BW4" s="776"/>
      <c r="BX4" s="776"/>
      <c r="BY4" s="776"/>
      <c r="BZ4" s="776"/>
      <c r="CA4" s="776"/>
      <c r="CB4" s="776"/>
      <c r="CD4" s="758" t="s">
        <v>219</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c r="B5" s="740" t="s">
        <v>220</v>
      </c>
      <c r="C5" s="741"/>
      <c r="D5" s="741"/>
      <c r="E5" s="741"/>
      <c r="F5" s="741"/>
      <c r="G5" s="741"/>
      <c r="H5" s="741"/>
      <c r="I5" s="741"/>
      <c r="J5" s="741"/>
      <c r="K5" s="741"/>
      <c r="L5" s="741"/>
      <c r="M5" s="741"/>
      <c r="N5" s="741"/>
      <c r="O5" s="741"/>
      <c r="P5" s="741"/>
      <c r="Q5" s="742"/>
      <c r="R5" s="706">
        <v>144178</v>
      </c>
      <c r="S5" s="707"/>
      <c r="T5" s="707"/>
      <c r="U5" s="707"/>
      <c r="V5" s="707"/>
      <c r="W5" s="707"/>
      <c r="X5" s="707"/>
      <c r="Y5" s="753"/>
      <c r="Z5" s="771">
        <v>5.8</v>
      </c>
      <c r="AA5" s="771"/>
      <c r="AB5" s="771"/>
      <c r="AC5" s="771"/>
      <c r="AD5" s="772">
        <v>144178</v>
      </c>
      <c r="AE5" s="772"/>
      <c r="AF5" s="772"/>
      <c r="AG5" s="772"/>
      <c r="AH5" s="772"/>
      <c r="AI5" s="772"/>
      <c r="AJ5" s="772"/>
      <c r="AK5" s="772"/>
      <c r="AL5" s="754">
        <v>15</v>
      </c>
      <c r="AM5" s="723"/>
      <c r="AN5" s="723"/>
      <c r="AO5" s="755"/>
      <c r="AP5" s="740" t="s">
        <v>221</v>
      </c>
      <c r="AQ5" s="741"/>
      <c r="AR5" s="741"/>
      <c r="AS5" s="741"/>
      <c r="AT5" s="741"/>
      <c r="AU5" s="741"/>
      <c r="AV5" s="741"/>
      <c r="AW5" s="741"/>
      <c r="AX5" s="741"/>
      <c r="AY5" s="741"/>
      <c r="AZ5" s="741"/>
      <c r="BA5" s="741"/>
      <c r="BB5" s="741"/>
      <c r="BC5" s="741"/>
      <c r="BD5" s="741"/>
      <c r="BE5" s="741"/>
      <c r="BF5" s="742"/>
      <c r="BG5" s="641">
        <v>144178</v>
      </c>
      <c r="BH5" s="644"/>
      <c r="BI5" s="644"/>
      <c r="BJ5" s="644"/>
      <c r="BK5" s="644"/>
      <c r="BL5" s="644"/>
      <c r="BM5" s="644"/>
      <c r="BN5" s="645"/>
      <c r="BO5" s="703">
        <v>100</v>
      </c>
      <c r="BP5" s="703"/>
      <c r="BQ5" s="703"/>
      <c r="BR5" s="703"/>
      <c r="BS5" s="704" t="s">
        <v>222</v>
      </c>
      <c r="BT5" s="704"/>
      <c r="BU5" s="704"/>
      <c r="BV5" s="704"/>
      <c r="BW5" s="704"/>
      <c r="BX5" s="704"/>
      <c r="BY5" s="704"/>
      <c r="BZ5" s="704"/>
      <c r="CA5" s="704"/>
      <c r="CB5" s="745"/>
      <c r="CD5" s="758" t="s">
        <v>216</v>
      </c>
      <c r="CE5" s="759"/>
      <c r="CF5" s="759"/>
      <c r="CG5" s="759"/>
      <c r="CH5" s="759"/>
      <c r="CI5" s="759"/>
      <c r="CJ5" s="759"/>
      <c r="CK5" s="759"/>
      <c r="CL5" s="759"/>
      <c r="CM5" s="759"/>
      <c r="CN5" s="759"/>
      <c r="CO5" s="759"/>
      <c r="CP5" s="759"/>
      <c r="CQ5" s="760"/>
      <c r="CR5" s="758" t="s">
        <v>223</v>
      </c>
      <c r="CS5" s="759"/>
      <c r="CT5" s="759"/>
      <c r="CU5" s="759"/>
      <c r="CV5" s="759"/>
      <c r="CW5" s="759"/>
      <c r="CX5" s="759"/>
      <c r="CY5" s="760"/>
      <c r="CZ5" s="758" t="s">
        <v>214</v>
      </c>
      <c r="DA5" s="759"/>
      <c r="DB5" s="759"/>
      <c r="DC5" s="760"/>
      <c r="DD5" s="758" t="s">
        <v>224</v>
      </c>
      <c r="DE5" s="759"/>
      <c r="DF5" s="759"/>
      <c r="DG5" s="759"/>
      <c r="DH5" s="759"/>
      <c r="DI5" s="759"/>
      <c r="DJ5" s="759"/>
      <c r="DK5" s="759"/>
      <c r="DL5" s="759"/>
      <c r="DM5" s="759"/>
      <c r="DN5" s="759"/>
      <c r="DO5" s="759"/>
      <c r="DP5" s="760"/>
      <c r="DQ5" s="758" t="s">
        <v>225</v>
      </c>
      <c r="DR5" s="759"/>
      <c r="DS5" s="759"/>
      <c r="DT5" s="759"/>
      <c r="DU5" s="759"/>
      <c r="DV5" s="759"/>
      <c r="DW5" s="759"/>
      <c r="DX5" s="759"/>
      <c r="DY5" s="759"/>
      <c r="DZ5" s="759"/>
      <c r="EA5" s="759"/>
      <c r="EB5" s="759"/>
      <c r="EC5" s="760"/>
    </row>
    <row r="6" spans="2:143" ht="11.25" customHeight="1">
      <c r="B6" s="638" t="s">
        <v>226</v>
      </c>
      <c r="C6" s="639"/>
      <c r="D6" s="639"/>
      <c r="E6" s="639"/>
      <c r="F6" s="639"/>
      <c r="G6" s="639"/>
      <c r="H6" s="639"/>
      <c r="I6" s="639"/>
      <c r="J6" s="639"/>
      <c r="K6" s="639"/>
      <c r="L6" s="639"/>
      <c r="M6" s="639"/>
      <c r="N6" s="639"/>
      <c r="O6" s="639"/>
      <c r="P6" s="639"/>
      <c r="Q6" s="640"/>
      <c r="R6" s="641">
        <v>14196</v>
      </c>
      <c r="S6" s="644"/>
      <c r="T6" s="644"/>
      <c r="U6" s="644"/>
      <c r="V6" s="644"/>
      <c r="W6" s="644"/>
      <c r="X6" s="644"/>
      <c r="Y6" s="645"/>
      <c r="Z6" s="703">
        <v>0.6</v>
      </c>
      <c r="AA6" s="703"/>
      <c r="AB6" s="703"/>
      <c r="AC6" s="703"/>
      <c r="AD6" s="704">
        <v>14196</v>
      </c>
      <c r="AE6" s="704"/>
      <c r="AF6" s="704"/>
      <c r="AG6" s="704"/>
      <c r="AH6" s="704"/>
      <c r="AI6" s="704"/>
      <c r="AJ6" s="704"/>
      <c r="AK6" s="704"/>
      <c r="AL6" s="646">
        <v>1.5</v>
      </c>
      <c r="AM6" s="647"/>
      <c r="AN6" s="647"/>
      <c r="AO6" s="705"/>
      <c r="AP6" s="638" t="s">
        <v>227</v>
      </c>
      <c r="AQ6" s="639"/>
      <c r="AR6" s="639"/>
      <c r="AS6" s="639"/>
      <c r="AT6" s="639"/>
      <c r="AU6" s="639"/>
      <c r="AV6" s="639"/>
      <c r="AW6" s="639"/>
      <c r="AX6" s="639"/>
      <c r="AY6" s="639"/>
      <c r="AZ6" s="639"/>
      <c r="BA6" s="639"/>
      <c r="BB6" s="639"/>
      <c r="BC6" s="639"/>
      <c r="BD6" s="639"/>
      <c r="BE6" s="639"/>
      <c r="BF6" s="640"/>
      <c r="BG6" s="641">
        <v>144178</v>
      </c>
      <c r="BH6" s="644"/>
      <c r="BI6" s="644"/>
      <c r="BJ6" s="644"/>
      <c r="BK6" s="644"/>
      <c r="BL6" s="644"/>
      <c r="BM6" s="644"/>
      <c r="BN6" s="645"/>
      <c r="BO6" s="703">
        <v>100</v>
      </c>
      <c r="BP6" s="703"/>
      <c r="BQ6" s="703"/>
      <c r="BR6" s="703"/>
      <c r="BS6" s="704" t="s">
        <v>228</v>
      </c>
      <c r="BT6" s="704"/>
      <c r="BU6" s="704"/>
      <c r="BV6" s="704"/>
      <c r="BW6" s="704"/>
      <c r="BX6" s="704"/>
      <c r="BY6" s="704"/>
      <c r="BZ6" s="704"/>
      <c r="CA6" s="704"/>
      <c r="CB6" s="745"/>
      <c r="CD6" s="712" t="s">
        <v>229</v>
      </c>
      <c r="CE6" s="713"/>
      <c r="CF6" s="713"/>
      <c r="CG6" s="713"/>
      <c r="CH6" s="713"/>
      <c r="CI6" s="713"/>
      <c r="CJ6" s="713"/>
      <c r="CK6" s="713"/>
      <c r="CL6" s="713"/>
      <c r="CM6" s="713"/>
      <c r="CN6" s="713"/>
      <c r="CO6" s="713"/>
      <c r="CP6" s="713"/>
      <c r="CQ6" s="714"/>
      <c r="CR6" s="641">
        <v>41655</v>
      </c>
      <c r="CS6" s="644"/>
      <c r="CT6" s="644"/>
      <c r="CU6" s="644"/>
      <c r="CV6" s="644"/>
      <c r="CW6" s="644"/>
      <c r="CX6" s="644"/>
      <c r="CY6" s="645"/>
      <c r="CZ6" s="754">
        <v>1.8</v>
      </c>
      <c r="DA6" s="723"/>
      <c r="DB6" s="723"/>
      <c r="DC6" s="757"/>
      <c r="DD6" s="649" t="s">
        <v>122</v>
      </c>
      <c r="DE6" s="644"/>
      <c r="DF6" s="644"/>
      <c r="DG6" s="644"/>
      <c r="DH6" s="644"/>
      <c r="DI6" s="644"/>
      <c r="DJ6" s="644"/>
      <c r="DK6" s="644"/>
      <c r="DL6" s="644"/>
      <c r="DM6" s="644"/>
      <c r="DN6" s="644"/>
      <c r="DO6" s="644"/>
      <c r="DP6" s="645"/>
      <c r="DQ6" s="649">
        <v>41655</v>
      </c>
      <c r="DR6" s="644"/>
      <c r="DS6" s="644"/>
      <c r="DT6" s="644"/>
      <c r="DU6" s="644"/>
      <c r="DV6" s="644"/>
      <c r="DW6" s="644"/>
      <c r="DX6" s="644"/>
      <c r="DY6" s="644"/>
      <c r="DZ6" s="644"/>
      <c r="EA6" s="644"/>
      <c r="EB6" s="644"/>
      <c r="EC6" s="684"/>
    </row>
    <row r="7" spans="2:143" ht="11.25" customHeight="1">
      <c r="B7" s="638" t="s">
        <v>230</v>
      </c>
      <c r="C7" s="639"/>
      <c r="D7" s="639"/>
      <c r="E7" s="639"/>
      <c r="F7" s="639"/>
      <c r="G7" s="639"/>
      <c r="H7" s="639"/>
      <c r="I7" s="639"/>
      <c r="J7" s="639"/>
      <c r="K7" s="639"/>
      <c r="L7" s="639"/>
      <c r="M7" s="639"/>
      <c r="N7" s="639"/>
      <c r="O7" s="639"/>
      <c r="P7" s="639"/>
      <c r="Q7" s="640"/>
      <c r="R7" s="641">
        <v>379</v>
      </c>
      <c r="S7" s="644"/>
      <c r="T7" s="644"/>
      <c r="U7" s="644"/>
      <c r="V7" s="644"/>
      <c r="W7" s="644"/>
      <c r="X7" s="644"/>
      <c r="Y7" s="645"/>
      <c r="Z7" s="703">
        <v>0</v>
      </c>
      <c r="AA7" s="703"/>
      <c r="AB7" s="703"/>
      <c r="AC7" s="703"/>
      <c r="AD7" s="704">
        <v>379</v>
      </c>
      <c r="AE7" s="704"/>
      <c r="AF7" s="704"/>
      <c r="AG7" s="704"/>
      <c r="AH7" s="704"/>
      <c r="AI7" s="704"/>
      <c r="AJ7" s="704"/>
      <c r="AK7" s="704"/>
      <c r="AL7" s="646">
        <v>0</v>
      </c>
      <c r="AM7" s="647"/>
      <c r="AN7" s="647"/>
      <c r="AO7" s="705"/>
      <c r="AP7" s="638" t="s">
        <v>231</v>
      </c>
      <c r="AQ7" s="639"/>
      <c r="AR7" s="639"/>
      <c r="AS7" s="639"/>
      <c r="AT7" s="639"/>
      <c r="AU7" s="639"/>
      <c r="AV7" s="639"/>
      <c r="AW7" s="639"/>
      <c r="AX7" s="639"/>
      <c r="AY7" s="639"/>
      <c r="AZ7" s="639"/>
      <c r="BA7" s="639"/>
      <c r="BB7" s="639"/>
      <c r="BC7" s="639"/>
      <c r="BD7" s="639"/>
      <c r="BE7" s="639"/>
      <c r="BF7" s="640"/>
      <c r="BG7" s="641">
        <v>51221</v>
      </c>
      <c r="BH7" s="644"/>
      <c r="BI7" s="644"/>
      <c r="BJ7" s="644"/>
      <c r="BK7" s="644"/>
      <c r="BL7" s="644"/>
      <c r="BM7" s="644"/>
      <c r="BN7" s="645"/>
      <c r="BO7" s="703">
        <v>35.5</v>
      </c>
      <c r="BP7" s="703"/>
      <c r="BQ7" s="703"/>
      <c r="BR7" s="703"/>
      <c r="BS7" s="704" t="s">
        <v>122</v>
      </c>
      <c r="BT7" s="704"/>
      <c r="BU7" s="704"/>
      <c r="BV7" s="704"/>
      <c r="BW7" s="704"/>
      <c r="BX7" s="704"/>
      <c r="BY7" s="704"/>
      <c r="BZ7" s="704"/>
      <c r="CA7" s="704"/>
      <c r="CB7" s="745"/>
      <c r="CD7" s="685" t="s">
        <v>232</v>
      </c>
      <c r="CE7" s="682"/>
      <c r="CF7" s="682"/>
      <c r="CG7" s="682"/>
      <c r="CH7" s="682"/>
      <c r="CI7" s="682"/>
      <c r="CJ7" s="682"/>
      <c r="CK7" s="682"/>
      <c r="CL7" s="682"/>
      <c r="CM7" s="682"/>
      <c r="CN7" s="682"/>
      <c r="CO7" s="682"/>
      <c r="CP7" s="682"/>
      <c r="CQ7" s="683"/>
      <c r="CR7" s="641">
        <v>588139</v>
      </c>
      <c r="CS7" s="644"/>
      <c r="CT7" s="644"/>
      <c r="CU7" s="644"/>
      <c r="CV7" s="644"/>
      <c r="CW7" s="644"/>
      <c r="CX7" s="644"/>
      <c r="CY7" s="645"/>
      <c r="CZ7" s="703">
        <v>25.1</v>
      </c>
      <c r="DA7" s="703"/>
      <c r="DB7" s="703"/>
      <c r="DC7" s="703"/>
      <c r="DD7" s="649">
        <v>35149</v>
      </c>
      <c r="DE7" s="644"/>
      <c r="DF7" s="644"/>
      <c r="DG7" s="644"/>
      <c r="DH7" s="644"/>
      <c r="DI7" s="644"/>
      <c r="DJ7" s="644"/>
      <c r="DK7" s="644"/>
      <c r="DL7" s="644"/>
      <c r="DM7" s="644"/>
      <c r="DN7" s="644"/>
      <c r="DO7" s="644"/>
      <c r="DP7" s="645"/>
      <c r="DQ7" s="649">
        <v>371105</v>
      </c>
      <c r="DR7" s="644"/>
      <c r="DS7" s="644"/>
      <c r="DT7" s="644"/>
      <c r="DU7" s="644"/>
      <c r="DV7" s="644"/>
      <c r="DW7" s="644"/>
      <c r="DX7" s="644"/>
      <c r="DY7" s="644"/>
      <c r="DZ7" s="644"/>
      <c r="EA7" s="644"/>
      <c r="EB7" s="644"/>
      <c r="EC7" s="684"/>
    </row>
    <row r="8" spans="2:143" ht="11.25" customHeight="1">
      <c r="B8" s="638" t="s">
        <v>233</v>
      </c>
      <c r="C8" s="639"/>
      <c r="D8" s="639"/>
      <c r="E8" s="639"/>
      <c r="F8" s="639"/>
      <c r="G8" s="639"/>
      <c r="H8" s="639"/>
      <c r="I8" s="639"/>
      <c r="J8" s="639"/>
      <c r="K8" s="639"/>
      <c r="L8" s="639"/>
      <c r="M8" s="639"/>
      <c r="N8" s="639"/>
      <c r="O8" s="639"/>
      <c r="P8" s="639"/>
      <c r="Q8" s="640"/>
      <c r="R8" s="641">
        <v>444</v>
      </c>
      <c r="S8" s="644"/>
      <c r="T8" s="644"/>
      <c r="U8" s="644"/>
      <c r="V8" s="644"/>
      <c r="W8" s="644"/>
      <c r="X8" s="644"/>
      <c r="Y8" s="645"/>
      <c r="Z8" s="703">
        <v>0</v>
      </c>
      <c r="AA8" s="703"/>
      <c r="AB8" s="703"/>
      <c r="AC8" s="703"/>
      <c r="AD8" s="704">
        <v>444</v>
      </c>
      <c r="AE8" s="704"/>
      <c r="AF8" s="704"/>
      <c r="AG8" s="704"/>
      <c r="AH8" s="704"/>
      <c r="AI8" s="704"/>
      <c r="AJ8" s="704"/>
      <c r="AK8" s="704"/>
      <c r="AL8" s="646">
        <v>0</v>
      </c>
      <c r="AM8" s="647"/>
      <c r="AN8" s="647"/>
      <c r="AO8" s="705"/>
      <c r="AP8" s="638" t="s">
        <v>234</v>
      </c>
      <c r="AQ8" s="639"/>
      <c r="AR8" s="639"/>
      <c r="AS8" s="639"/>
      <c r="AT8" s="639"/>
      <c r="AU8" s="639"/>
      <c r="AV8" s="639"/>
      <c r="AW8" s="639"/>
      <c r="AX8" s="639"/>
      <c r="AY8" s="639"/>
      <c r="AZ8" s="639"/>
      <c r="BA8" s="639"/>
      <c r="BB8" s="639"/>
      <c r="BC8" s="639"/>
      <c r="BD8" s="639"/>
      <c r="BE8" s="639"/>
      <c r="BF8" s="640"/>
      <c r="BG8" s="641">
        <v>1740</v>
      </c>
      <c r="BH8" s="644"/>
      <c r="BI8" s="644"/>
      <c r="BJ8" s="644"/>
      <c r="BK8" s="644"/>
      <c r="BL8" s="644"/>
      <c r="BM8" s="644"/>
      <c r="BN8" s="645"/>
      <c r="BO8" s="703">
        <v>1.2</v>
      </c>
      <c r="BP8" s="703"/>
      <c r="BQ8" s="703"/>
      <c r="BR8" s="703"/>
      <c r="BS8" s="649" t="s">
        <v>122</v>
      </c>
      <c r="BT8" s="644"/>
      <c r="BU8" s="644"/>
      <c r="BV8" s="644"/>
      <c r="BW8" s="644"/>
      <c r="BX8" s="644"/>
      <c r="BY8" s="644"/>
      <c r="BZ8" s="644"/>
      <c r="CA8" s="644"/>
      <c r="CB8" s="684"/>
      <c r="CD8" s="685" t="s">
        <v>235</v>
      </c>
      <c r="CE8" s="682"/>
      <c r="CF8" s="682"/>
      <c r="CG8" s="682"/>
      <c r="CH8" s="682"/>
      <c r="CI8" s="682"/>
      <c r="CJ8" s="682"/>
      <c r="CK8" s="682"/>
      <c r="CL8" s="682"/>
      <c r="CM8" s="682"/>
      <c r="CN8" s="682"/>
      <c r="CO8" s="682"/>
      <c r="CP8" s="682"/>
      <c r="CQ8" s="683"/>
      <c r="CR8" s="641">
        <v>207784</v>
      </c>
      <c r="CS8" s="644"/>
      <c r="CT8" s="644"/>
      <c r="CU8" s="644"/>
      <c r="CV8" s="644"/>
      <c r="CW8" s="644"/>
      <c r="CX8" s="644"/>
      <c r="CY8" s="645"/>
      <c r="CZ8" s="703">
        <v>8.9</v>
      </c>
      <c r="DA8" s="703"/>
      <c r="DB8" s="703"/>
      <c r="DC8" s="703"/>
      <c r="DD8" s="649">
        <v>421</v>
      </c>
      <c r="DE8" s="644"/>
      <c r="DF8" s="644"/>
      <c r="DG8" s="644"/>
      <c r="DH8" s="644"/>
      <c r="DI8" s="644"/>
      <c r="DJ8" s="644"/>
      <c r="DK8" s="644"/>
      <c r="DL8" s="644"/>
      <c r="DM8" s="644"/>
      <c r="DN8" s="644"/>
      <c r="DO8" s="644"/>
      <c r="DP8" s="645"/>
      <c r="DQ8" s="649">
        <v>171183</v>
      </c>
      <c r="DR8" s="644"/>
      <c r="DS8" s="644"/>
      <c r="DT8" s="644"/>
      <c r="DU8" s="644"/>
      <c r="DV8" s="644"/>
      <c r="DW8" s="644"/>
      <c r="DX8" s="644"/>
      <c r="DY8" s="644"/>
      <c r="DZ8" s="644"/>
      <c r="EA8" s="644"/>
      <c r="EB8" s="644"/>
      <c r="EC8" s="684"/>
    </row>
    <row r="9" spans="2:143" ht="11.25" customHeight="1">
      <c r="B9" s="638" t="s">
        <v>236</v>
      </c>
      <c r="C9" s="639"/>
      <c r="D9" s="639"/>
      <c r="E9" s="639"/>
      <c r="F9" s="639"/>
      <c r="G9" s="639"/>
      <c r="H9" s="639"/>
      <c r="I9" s="639"/>
      <c r="J9" s="639"/>
      <c r="K9" s="639"/>
      <c r="L9" s="639"/>
      <c r="M9" s="639"/>
      <c r="N9" s="639"/>
      <c r="O9" s="639"/>
      <c r="P9" s="639"/>
      <c r="Q9" s="640"/>
      <c r="R9" s="641">
        <v>501</v>
      </c>
      <c r="S9" s="644"/>
      <c r="T9" s="644"/>
      <c r="U9" s="644"/>
      <c r="V9" s="644"/>
      <c r="W9" s="644"/>
      <c r="X9" s="644"/>
      <c r="Y9" s="645"/>
      <c r="Z9" s="703">
        <v>0</v>
      </c>
      <c r="AA9" s="703"/>
      <c r="AB9" s="703"/>
      <c r="AC9" s="703"/>
      <c r="AD9" s="704">
        <v>501</v>
      </c>
      <c r="AE9" s="704"/>
      <c r="AF9" s="704"/>
      <c r="AG9" s="704"/>
      <c r="AH9" s="704"/>
      <c r="AI9" s="704"/>
      <c r="AJ9" s="704"/>
      <c r="AK9" s="704"/>
      <c r="AL9" s="646">
        <v>0.1</v>
      </c>
      <c r="AM9" s="647"/>
      <c r="AN9" s="647"/>
      <c r="AO9" s="705"/>
      <c r="AP9" s="638" t="s">
        <v>237</v>
      </c>
      <c r="AQ9" s="639"/>
      <c r="AR9" s="639"/>
      <c r="AS9" s="639"/>
      <c r="AT9" s="639"/>
      <c r="AU9" s="639"/>
      <c r="AV9" s="639"/>
      <c r="AW9" s="639"/>
      <c r="AX9" s="639"/>
      <c r="AY9" s="639"/>
      <c r="AZ9" s="639"/>
      <c r="BA9" s="639"/>
      <c r="BB9" s="639"/>
      <c r="BC9" s="639"/>
      <c r="BD9" s="639"/>
      <c r="BE9" s="639"/>
      <c r="BF9" s="640"/>
      <c r="BG9" s="641">
        <v>40517</v>
      </c>
      <c r="BH9" s="644"/>
      <c r="BI9" s="644"/>
      <c r="BJ9" s="644"/>
      <c r="BK9" s="644"/>
      <c r="BL9" s="644"/>
      <c r="BM9" s="644"/>
      <c r="BN9" s="645"/>
      <c r="BO9" s="703">
        <v>28.1</v>
      </c>
      <c r="BP9" s="703"/>
      <c r="BQ9" s="703"/>
      <c r="BR9" s="703"/>
      <c r="BS9" s="649" t="s">
        <v>228</v>
      </c>
      <c r="BT9" s="644"/>
      <c r="BU9" s="644"/>
      <c r="BV9" s="644"/>
      <c r="BW9" s="644"/>
      <c r="BX9" s="644"/>
      <c r="BY9" s="644"/>
      <c r="BZ9" s="644"/>
      <c r="CA9" s="644"/>
      <c r="CB9" s="684"/>
      <c r="CD9" s="685" t="s">
        <v>238</v>
      </c>
      <c r="CE9" s="682"/>
      <c r="CF9" s="682"/>
      <c r="CG9" s="682"/>
      <c r="CH9" s="682"/>
      <c r="CI9" s="682"/>
      <c r="CJ9" s="682"/>
      <c r="CK9" s="682"/>
      <c r="CL9" s="682"/>
      <c r="CM9" s="682"/>
      <c r="CN9" s="682"/>
      <c r="CO9" s="682"/>
      <c r="CP9" s="682"/>
      <c r="CQ9" s="683"/>
      <c r="CR9" s="641">
        <v>220096</v>
      </c>
      <c r="CS9" s="644"/>
      <c r="CT9" s="644"/>
      <c r="CU9" s="644"/>
      <c r="CV9" s="644"/>
      <c r="CW9" s="644"/>
      <c r="CX9" s="644"/>
      <c r="CY9" s="645"/>
      <c r="CZ9" s="703">
        <v>9.4</v>
      </c>
      <c r="DA9" s="703"/>
      <c r="DB9" s="703"/>
      <c r="DC9" s="703"/>
      <c r="DD9" s="649">
        <v>4817</v>
      </c>
      <c r="DE9" s="644"/>
      <c r="DF9" s="644"/>
      <c r="DG9" s="644"/>
      <c r="DH9" s="644"/>
      <c r="DI9" s="644"/>
      <c r="DJ9" s="644"/>
      <c r="DK9" s="644"/>
      <c r="DL9" s="644"/>
      <c r="DM9" s="644"/>
      <c r="DN9" s="644"/>
      <c r="DO9" s="644"/>
      <c r="DP9" s="645"/>
      <c r="DQ9" s="649">
        <v>121043</v>
      </c>
      <c r="DR9" s="644"/>
      <c r="DS9" s="644"/>
      <c r="DT9" s="644"/>
      <c r="DU9" s="644"/>
      <c r="DV9" s="644"/>
      <c r="DW9" s="644"/>
      <c r="DX9" s="644"/>
      <c r="DY9" s="644"/>
      <c r="DZ9" s="644"/>
      <c r="EA9" s="644"/>
      <c r="EB9" s="644"/>
      <c r="EC9" s="684"/>
    </row>
    <row r="10" spans="2:143" ht="11.25" customHeight="1">
      <c r="B10" s="638" t="s">
        <v>239</v>
      </c>
      <c r="C10" s="639"/>
      <c r="D10" s="639"/>
      <c r="E10" s="639"/>
      <c r="F10" s="639"/>
      <c r="G10" s="639"/>
      <c r="H10" s="639"/>
      <c r="I10" s="639"/>
      <c r="J10" s="639"/>
      <c r="K10" s="639"/>
      <c r="L10" s="639"/>
      <c r="M10" s="639"/>
      <c r="N10" s="639"/>
      <c r="O10" s="639"/>
      <c r="P10" s="639"/>
      <c r="Q10" s="640"/>
      <c r="R10" s="641" t="s">
        <v>228</v>
      </c>
      <c r="S10" s="644"/>
      <c r="T10" s="644"/>
      <c r="U10" s="644"/>
      <c r="V10" s="644"/>
      <c r="W10" s="644"/>
      <c r="X10" s="644"/>
      <c r="Y10" s="645"/>
      <c r="Z10" s="703" t="s">
        <v>228</v>
      </c>
      <c r="AA10" s="703"/>
      <c r="AB10" s="703"/>
      <c r="AC10" s="703"/>
      <c r="AD10" s="704" t="s">
        <v>228</v>
      </c>
      <c r="AE10" s="704"/>
      <c r="AF10" s="704"/>
      <c r="AG10" s="704"/>
      <c r="AH10" s="704"/>
      <c r="AI10" s="704"/>
      <c r="AJ10" s="704"/>
      <c r="AK10" s="704"/>
      <c r="AL10" s="646" t="s">
        <v>228</v>
      </c>
      <c r="AM10" s="647"/>
      <c r="AN10" s="647"/>
      <c r="AO10" s="705"/>
      <c r="AP10" s="638" t="s">
        <v>240</v>
      </c>
      <c r="AQ10" s="639"/>
      <c r="AR10" s="639"/>
      <c r="AS10" s="639"/>
      <c r="AT10" s="639"/>
      <c r="AU10" s="639"/>
      <c r="AV10" s="639"/>
      <c r="AW10" s="639"/>
      <c r="AX10" s="639"/>
      <c r="AY10" s="639"/>
      <c r="AZ10" s="639"/>
      <c r="BA10" s="639"/>
      <c r="BB10" s="639"/>
      <c r="BC10" s="639"/>
      <c r="BD10" s="639"/>
      <c r="BE10" s="639"/>
      <c r="BF10" s="640"/>
      <c r="BG10" s="641">
        <v>2530</v>
      </c>
      <c r="BH10" s="644"/>
      <c r="BI10" s="644"/>
      <c r="BJ10" s="644"/>
      <c r="BK10" s="644"/>
      <c r="BL10" s="644"/>
      <c r="BM10" s="644"/>
      <c r="BN10" s="645"/>
      <c r="BO10" s="703">
        <v>1.8</v>
      </c>
      <c r="BP10" s="703"/>
      <c r="BQ10" s="703"/>
      <c r="BR10" s="703"/>
      <c r="BS10" s="649" t="s">
        <v>228</v>
      </c>
      <c r="BT10" s="644"/>
      <c r="BU10" s="644"/>
      <c r="BV10" s="644"/>
      <c r="BW10" s="644"/>
      <c r="BX10" s="644"/>
      <c r="BY10" s="644"/>
      <c r="BZ10" s="644"/>
      <c r="CA10" s="644"/>
      <c r="CB10" s="684"/>
      <c r="CD10" s="685" t="s">
        <v>241</v>
      </c>
      <c r="CE10" s="682"/>
      <c r="CF10" s="682"/>
      <c r="CG10" s="682"/>
      <c r="CH10" s="682"/>
      <c r="CI10" s="682"/>
      <c r="CJ10" s="682"/>
      <c r="CK10" s="682"/>
      <c r="CL10" s="682"/>
      <c r="CM10" s="682"/>
      <c r="CN10" s="682"/>
      <c r="CO10" s="682"/>
      <c r="CP10" s="682"/>
      <c r="CQ10" s="683"/>
      <c r="CR10" s="641" t="s">
        <v>122</v>
      </c>
      <c r="CS10" s="644"/>
      <c r="CT10" s="644"/>
      <c r="CU10" s="644"/>
      <c r="CV10" s="644"/>
      <c r="CW10" s="644"/>
      <c r="CX10" s="644"/>
      <c r="CY10" s="645"/>
      <c r="CZ10" s="703" t="s">
        <v>122</v>
      </c>
      <c r="DA10" s="703"/>
      <c r="DB10" s="703"/>
      <c r="DC10" s="703"/>
      <c r="DD10" s="649" t="s">
        <v>228</v>
      </c>
      <c r="DE10" s="644"/>
      <c r="DF10" s="644"/>
      <c r="DG10" s="644"/>
      <c r="DH10" s="644"/>
      <c r="DI10" s="644"/>
      <c r="DJ10" s="644"/>
      <c r="DK10" s="644"/>
      <c r="DL10" s="644"/>
      <c r="DM10" s="644"/>
      <c r="DN10" s="644"/>
      <c r="DO10" s="644"/>
      <c r="DP10" s="645"/>
      <c r="DQ10" s="649" t="s">
        <v>132</v>
      </c>
      <c r="DR10" s="644"/>
      <c r="DS10" s="644"/>
      <c r="DT10" s="644"/>
      <c r="DU10" s="644"/>
      <c r="DV10" s="644"/>
      <c r="DW10" s="644"/>
      <c r="DX10" s="644"/>
      <c r="DY10" s="644"/>
      <c r="DZ10" s="644"/>
      <c r="EA10" s="644"/>
      <c r="EB10" s="644"/>
      <c r="EC10" s="684"/>
    </row>
    <row r="11" spans="2:143" ht="11.25" customHeight="1">
      <c r="B11" s="638" t="s">
        <v>242</v>
      </c>
      <c r="C11" s="639"/>
      <c r="D11" s="639"/>
      <c r="E11" s="639"/>
      <c r="F11" s="639"/>
      <c r="G11" s="639"/>
      <c r="H11" s="639"/>
      <c r="I11" s="639"/>
      <c r="J11" s="639"/>
      <c r="K11" s="639"/>
      <c r="L11" s="639"/>
      <c r="M11" s="639"/>
      <c r="N11" s="639"/>
      <c r="O11" s="639"/>
      <c r="P11" s="639"/>
      <c r="Q11" s="640"/>
      <c r="R11" s="641" t="s">
        <v>122</v>
      </c>
      <c r="S11" s="644"/>
      <c r="T11" s="644"/>
      <c r="U11" s="644"/>
      <c r="V11" s="644"/>
      <c r="W11" s="644"/>
      <c r="X11" s="644"/>
      <c r="Y11" s="645"/>
      <c r="Z11" s="703" t="s">
        <v>228</v>
      </c>
      <c r="AA11" s="703"/>
      <c r="AB11" s="703"/>
      <c r="AC11" s="703"/>
      <c r="AD11" s="704" t="s">
        <v>228</v>
      </c>
      <c r="AE11" s="704"/>
      <c r="AF11" s="704"/>
      <c r="AG11" s="704"/>
      <c r="AH11" s="704"/>
      <c r="AI11" s="704"/>
      <c r="AJ11" s="704"/>
      <c r="AK11" s="704"/>
      <c r="AL11" s="646" t="s">
        <v>228</v>
      </c>
      <c r="AM11" s="647"/>
      <c r="AN11" s="647"/>
      <c r="AO11" s="705"/>
      <c r="AP11" s="638" t="s">
        <v>243</v>
      </c>
      <c r="AQ11" s="639"/>
      <c r="AR11" s="639"/>
      <c r="AS11" s="639"/>
      <c r="AT11" s="639"/>
      <c r="AU11" s="639"/>
      <c r="AV11" s="639"/>
      <c r="AW11" s="639"/>
      <c r="AX11" s="639"/>
      <c r="AY11" s="639"/>
      <c r="AZ11" s="639"/>
      <c r="BA11" s="639"/>
      <c r="BB11" s="639"/>
      <c r="BC11" s="639"/>
      <c r="BD11" s="639"/>
      <c r="BE11" s="639"/>
      <c r="BF11" s="640"/>
      <c r="BG11" s="641">
        <v>6434</v>
      </c>
      <c r="BH11" s="644"/>
      <c r="BI11" s="644"/>
      <c r="BJ11" s="644"/>
      <c r="BK11" s="644"/>
      <c r="BL11" s="644"/>
      <c r="BM11" s="644"/>
      <c r="BN11" s="645"/>
      <c r="BO11" s="703">
        <v>4.5</v>
      </c>
      <c r="BP11" s="703"/>
      <c r="BQ11" s="703"/>
      <c r="BR11" s="703"/>
      <c r="BS11" s="649" t="s">
        <v>228</v>
      </c>
      <c r="BT11" s="644"/>
      <c r="BU11" s="644"/>
      <c r="BV11" s="644"/>
      <c r="BW11" s="644"/>
      <c r="BX11" s="644"/>
      <c r="BY11" s="644"/>
      <c r="BZ11" s="644"/>
      <c r="CA11" s="644"/>
      <c r="CB11" s="684"/>
      <c r="CD11" s="685" t="s">
        <v>244</v>
      </c>
      <c r="CE11" s="682"/>
      <c r="CF11" s="682"/>
      <c r="CG11" s="682"/>
      <c r="CH11" s="682"/>
      <c r="CI11" s="682"/>
      <c r="CJ11" s="682"/>
      <c r="CK11" s="682"/>
      <c r="CL11" s="682"/>
      <c r="CM11" s="682"/>
      <c r="CN11" s="682"/>
      <c r="CO11" s="682"/>
      <c r="CP11" s="682"/>
      <c r="CQ11" s="683"/>
      <c r="CR11" s="641">
        <v>395795</v>
      </c>
      <c r="CS11" s="644"/>
      <c r="CT11" s="644"/>
      <c r="CU11" s="644"/>
      <c r="CV11" s="644"/>
      <c r="CW11" s="644"/>
      <c r="CX11" s="644"/>
      <c r="CY11" s="645"/>
      <c r="CZ11" s="703">
        <v>16.899999999999999</v>
      </c>
      <c r="DA11" s="703"/>
      <c r="DB11" s="703"/>
      <c r="DC11" s="703"/>
      <c r="DD11" s="649">
        <v>189448</v>
      </c>
      <c r="DE11" s="644"/>
      <c r="DF11" s="644"/>
      <c r="DG11" s="644"/>
      <c r="DH11" s="644"/>
      <c r="DI11" s="644"/>
      <c r="DJ11" s="644"/>
      <c r="DK11" s="644"/>
      <c r="DL11" s="644"/>
      <c r="DM11" s="644"/>
      <c r="DN11" s="644"/>
      <c r="DO11" s="644"/>
      <c r="DP11" s="645"/>
      <c r="DQ11" s="649">
        <v>74110</v>
      </c>
      <c r="DR11" s="644"/>
      <c r="DS11" s="644"/>
      <c r="DT11" s="644"/>
      <c r="DU11" s="644"/>
      <c r="DV11" s="644"/>
      <c r="DW11" s="644"/>
      <c r="DX11" s="644"/>
      <c r="DY11" s="644"/>
      <c r="DZ11" s="644"/>
      <c r="EA11" s="644"/>
      <c r="EB11" s="644"/>
      <c r="EC11" s="684"/>
    </row>
    <row r="12" spans="2:143" ht="11.25" customHeight="1">
      <c r="B12" s="638" t="s">
        <v>245</v>
      </c>
      <c r="C12" s="639"/>
      <c r="D12" s="639"/>
      <c r="E12" s="639"/>
      <c r="F12" s="639"/>
      <c r="G12" s="639"/>
      <c r="H12" s="639"/>
      <c r="I12" s="639"/>
      <c r="J12" s="639"/>
      <c r="K12" s="639"/>
      <c r="L12" s="639"/>
      <c r="M12" s="639"/>
      <c r="N12" s="639"/>
      <c r="O12" s="639"/>
      <c r="P12" s="639"/>
      <c r="Q12" s="640"/>
      <c r="R12" s="641">
        <v>17107</v>
      </c>
      <c r="S12" s="644"/>
      <c r="T12" s="644"/>
      <c r="U12" s="644"/>
      <c r="V12" s="644"/>
      <c r="W12" s="644"/>
      <c r="X12" s="644"/>
      <c r="Y12" s="645"/>
      <c r="Z12" s="703">
        <v>0.7</v>
      </c>
      <c r="AA12" s="703"/>
      <c r="AB12" s="703"/>
      <c r="AC12" s="703"/>
      <c r="AD12" s="704">
        <v>17107</v>
      </c>
      <c r="AE12" s="704"/>
      <c r="AF12" s="704"/>
      <c r="AG12" s="704"/>
      <c r="AH12" s="704"/>
      <c r="AI12" s="704"/>
      <c r="AJ12" s="704"/>
      <c r="AK12" s="704"/>
      <c r="AL12" s="646">
        <v>1.8</v>
      </c>
      <c r="AM12" s="647"/>
      <c r="AN12" s="647"/>
      <c r="AO12" s="705"/>
      <c r="AP12" s="638" t="s">
        <v>246</v>
      </c>
      <c r="AQ12" s="639"/>
      <c r="AR12" s="639"/>
      <c r="AS12" s="639"/>
      <c r="AT12" s="639"/>
      <c r="AU12" s="639"/>
      <c r="AV12" s="639"/>
      <c r="AW12" s="639"/>
      <c r="AX12" s="639"/>
      <c r="AY12" s="639"/>
      <c r="AZ12" s="639"/>
      <c r="BA12" s="639"/>
      <c r="BB12" s="639"/>
      <c r="BC12" s="639"/>
      <c r="BD12" s="639"/>
      <c r="BE12" s="639"/>
      <c r="BF12" s="640"/>
      <c r="BG12" s="641">
        <v>86801</v>
      </c>
      <c r="BH12" s="644"/>
      <c r="BI12" s="644"/>
      <c r="BJ12" s="644"/>
      <c r="BK12" s="644"/>
      <c r="BL12" s="644"/>
      <c r="BM12" s="644"/>
      <c r="BN12" s="645"/>
      <c r="BO12" s="703">
        <v>60.2</v>
      </c>
      <c r="BP12" s="703"/>
      <c r="BQ12" s="703"/>
      <c r="BR12" s="703"/>
      <c r="BS12" s="649" t="s">
        <v>122</v>
      </c>
      <c r="BT12" s="644"/>
      <c r="BU12" s="644"/>
      <c r="BV12" s="644"/>
      <c r="BW12" s="644"/>
      <c r="BX12" s="644"/>
      <c r="BY12" s="644"/>
      <c r="BZ12" s="644"/>
      <c r="CA12" s="644"/>
      <c r="CB12" s="684"/>
      <c r="CD12" s="685" t="s">
        <v>247</v>
      </c>
      <c r="CE12" s="682"/>
      <c r="CF12" s="682"/>
      <c r="CG12" s="682"/>
      <c r="CH12" s="682"/>
      <c r="CI12" s="682"/>
      <c r="CJ12" s="682"/>
      <c r="CK12" s="682"/>
      <c r="CL12" s="682"/>
      <c r="CM12" s="682"/>
      <c r="CN12" s="682"/>
      <c r="CO12" s="682"/>
      <c r="CP12" s="682"/>
      <c r="CQ12" s="683"/>
      <c r="CR12" s="641">
        <v>108894</v>
      </c>
      <c r="CS12" s="644"/>
      <c r="CT12" s="644"/>
      <c r="CU12" s="644"/>
      <c r="CV12" s="644"/>
      <c r="CW12" s="644"/>
      <c r="CX12" s="644"/>
      <c r="CY12" s="645"/>
      <c r="CZ12" s="703">
        <v>4.5999999999999996</v>
      </c>
      <c r="DA12" s="703"/>
      <c r="DB12" s="703"/>
      <c r="DC12" s="703"/>
      <c r="DD12" s="649">
        <v>4351</v>
      </c>
      <c r="DE12" s="644"/>
      <c r="DF12" s="644"/>
      <c r="DG12" s="644"/>
      <c r="DH12" s="644"/>
      <c r="DI12" s="644"/>
      <c r="DJ12" s="644"/>
      <c r="DK12" s="644"/>
      <c r="DL12" s="644"/>
      <c r="DM12" s="644"/>
      <c r="DN12" s="644"/>
      <c r="DO12" s="644"/>
      <c r="DP12" s="645"/>
      <c r="DQ12" s="649">
        <v>21765</v>
      </c>
      <c r="DR12" s="644"/>
      <c r="DS12" s="644"/>
      <c r="DT12" s="644"/>
      <c r="DU12" s="644"/>
      <c r="DV12" s="644"/>
      <c r="DW12" s="644"/>
      <c r="DX12" s="644"/>
      <c r="DY12" s="644"/>
      <c r="DZ12" s="644"/>
      <c r="EA12" s="644"/>
      <c r="EB12" s="644"/>
      <c r="EC12" s="684"/>
    </row>
    <row r="13" spans="2:143" ht="11.25" customHeight="1">
      <c r="B13" s="638" t="s">
        <v>248</v>
      </c>
      <c r="C13" s="639"/>
      <c r="D13" s="639"/>
      <c r="E13" s="639"/>
      <c r="F13" s="639"/>
      <c r="G13" s="639"/>
      <c r="H13" s="639"/>
      <c r="I13" s="639"/>
      <c r="J13" s="639"/>
      <c r="K13" s="639"/>
      <c r="L13" s="639"/>
      <c r="M13" s="639"/>
      <c r="N13" s="639"/>
      <c r="O13" s="639"/>
      <c r="P13" s="639"/>
      <c r="Q13" s="640"/>
      <c r="R13" s="641" t="s">
        <v>122</v>
      </c>
      <c r="S13" s="644"/>
      <c r="T13" s="644"/>
      <c r="U13" s="644"/>
      <c r="V13" s="644"/>
      <c r="W13" s="644"/>
      <c r="X13" s="644"/>
      <c r="Y13" s="645"/>
      <c r="Z13" s="703" t="s">
        <v>122</v>
      </c>
      <c r="AA13" s="703"/>
      <c r="AB13" s="703"/>
      <c r="AC13" s="703"/>
      <c r="AD13" s="704" t="s">
        <v>222</v>
      </c>
      <c r="AE13" s="704"/>
      <c r="AF13" s="704"/>
      <c r="AG13" s="704"/>
      <c r="AH13" s="704"/>
      <c r="AI13" s="704"/>
      <c r="AJ13" s="704"/>
      <c r="AK13" s="704"/>
      <c r="AL13" s="646" t="s">
        <v>122</v>
      </c>
      <c r="AM13" s="647"/>
      <c r="AN13" s="647"/>
      <c r="AO13" s="705"/>
      <c r="AP13" s="638" t="s">
        <v>249</v>
      </c>
      <c r="AQ13" s="639"/>
      <c r="AR13" s="639"/>
      <c r="AS13" s="639"/>
      <c r="AT13" s="639"/>
      <c r="AU13" s="639"/>
      <c r="AV13" s="639"/>
      <c r="AW13" s="639"/>
      <c r="AX13" s="639"/>
      <c r="AY13" s="639"/>
      <c r="AZ13" s="639"/>
      <c r="BA13" s="639"/>
      <c r="BB13" s="639"/>
      <c r="BC13" s="639"/>
      <c r="BD13" s="639"/>
      <c r="BE13" s="639"/>
      <c r="BF13" s="640"/>
      <c r="BG13" s="641">
        <v>63115</v>
      </c>
      <c r="BH13" s="644"/>
      <c r="BI13" s="644"/>
      <c r="BJ13" s="644"/>
      <c r="BK13" s="644"/>
      <c r="BL13" s="644"/>
      <c r="BM13" s="644"/>
      <c r="BN13" s="645"/>
      <c r="BO13" s="703">
        <v>43.8</v>
      </c>
      <c r="BP13" s="703"/>
      <c r="BQ13" s="703"/>
      <c r="BR13" s="703"/>
      <c r="BS13" s="649" t="s">
        <v>122</v>
      </c>
      <c r="BT13" s="644"/>
      <c r="BU13" s="644"/>
      <c r="BV13" s="644"/>
      <c r="BW13" s="644"/>
      <c r="BX13" s="644"/>
      <c r="BY13" s="644"/>
      <c r="BZ13" s="644"/>
      <c r="CA13" s="644"/>
      <c r="CB13" s="684"/>
      <c r="CD13" s="685" t="s">
        <v>250</v>
      </c>
      <c r="CE13" s="682"/>
      <c r="CF13" s="682"/>
      <c r="CG13" s="682"/>
      <c r="CH13" s="682"/>
      <c r="CI13" s="682"/>
      <c r="CJ13" s="682"/>
      <c r="CK13" s="682"/>
      <c r="CL13" s="682"/>
      <c r="CM13" s="682"/>
      <c r="CN13" s="682"/>
      <c r="CO13" s="682"/>
      <c r="CP13" s="682"/>
      <c r="CQ13" s="683"/>
      <c r="CR13" s="641">
        <v>125672</v>
      </c>
      <c r="CS13" s="644"/>
      <c r="CT13" s="644"/>
      <c r="CU13" s="644"/>
      <c r="CV13" s="644"/>
      <c r="CW13" s="644"/>
      <c r="CX13" s="644"/>
      <c r="CY13" s="645"/>
      <c r="CZ13" s="703">
        <v>5.4</v>
      </c>
      <c r="DA13" s="703"/>
      <c r="DB13" s="703"/>
      <c r="DC13" s="703"/>
      <c r="DD13" s="649">
        <v>110658</v>
      </c>
      <c r="DE13" s="644"/>
      <c r="DF13" s="644"/>
      <c r="DG13" s="644"/>
      <c r="DH13" s="644"/>
      <c r="DI13" s="644"/>
      <c r="DJ13" s="644"/>
      <c r="DK13" s="644"/>
      <c r="DL13" s="644"/>
      <c r="DM13" s="644"/>
      <c r="DN13" s="644"/>
      <c r="DO13" s="644"/>
      <c r="DP13" s="645"/>
      <c r="DQ13" s="649">
        <v>47293</v>
      </c>
      <c r="DR13" s="644"/>
      <c r="DS13" s="644"/>
      <c r="DT13" s="644"/>
      <c r="DU13" s="644"/>
      <c r="DV13" s="644"/>
      <c r="DW13" s="644"/>
      <c r="DX13" s="644"/>
      <c r="DY13" s="644"/>
      <c r="DZ13" s="644"/>
      <c r="EA13" s="644"/>
      <c r="EB13" s="644"/>
      <c r="EC13" s="684"/>
    </row>
    <row r="14" spans="2:143" ht="11.25" customHeight="1">
      <c r="B14" s="638" t="s">
        <v>251</v>
      </c>
      <c r="C14" s="639"/>
      <c r="D14" s="639"/>
      <c r="E14" s="639"/>
      <c r="F14" s="639"/>
      <c r="G14" s="639"/>
      <c r="H14" s="639"/>
      <c r="I14" s="639"/>
      <c r="J14" s="639"/>
      <c r="K14" s="639"/>
      <c r="L14" s="639"/>
      <c r="M14" s="639"/>
      <c r="N14" s="639"/>
      <c r="O14" s="639"/>
      <c r="P14" s="639"/>
      <c r="Q14" s="640"/>
      <c r="R14" s="641" t="s">
        <v>228</v>
      </c>
      <c r="S14" s="644"/>
      <c r="T14" s="644"/>
      <c r="U14" s="644"/>
      <c r="V14" s="644"/>
      <c r="W14" s="644"/>
      <c r="X14" s="644"/>
      <c r="Y14" s="645"/>
      <c r="Z14" s="703" t="s">
        <v>222</v>
      </c>
      <c r="AA14" s="703"/>
      <c r="AB14" s="703"/>
      <c r="AC14" s="703"/>
      <c r="AD14" s="704" t="s">
        <v>122</v>
      </c>
      <c r="AE14" s="704"/>
      <c r="AF14" s="704"/>
      <c r="AG14" s="704"/>
      <c r="AH14" s="704"/>
      <c r="AI14" s="704"/>
      <c r="AJ14" s="704"/>
      <c r="AK14" s="704"/>
      <c r="AL14" s="646" t="s">
        <v>122</v>
      </c>
      <c r="AM14" s="647"/>
      <c r="AN14" s="647"/>
      <c r="AO14" s="705"/>
      <c r="AP14" s="638" t="s">
        <v>252</v>
      </c>
      <c r="AQ14" s="639"/>
      <c r="AR14" s="639"/>
      <c r="AS14" s="639"/>
      <c r="AT14" s="639"/>
      <c r="AU14" s="639"/>
      <c r="AV14" s="639"/>
      <c r="AW14" s="639"/>
      <c r="AX14" s="639"/>
      <c r="AY14" s="639"/>
      <c r="AZ14" s="639"/>
      <c r="BA14" s="639"/>
      <c r="BB14" s="639"/>
      <c r="BC14" s="639"/>
      <c r="BD14" s="639"/>
      <c r="BE14" s="639"/>
      <c r="BF14" s="640"/>
      <c r="BG14" s="641">
        <v>4094</v>
      </c>
      <c r="BH14" s="644"/>
      <c r="BI14" s="644"/>
      <c r="BJ14" s="644"/>
      <c r="BK14" s="644"/>
      <c r="BL14" s="644"/>
      <c r="BM14" s="644"/>
      <c r="BN14" s="645"/>
      <c r="BO14" s="703">
        <v>2.8</v>
      </c>
      <c r="BP14" s="703"/>
      <c r="BQ14" s="703"/>
      <c r="BR14" s="703"/>
      <c r="BS14" s="649" t="s">
        <v>228</v>
      </c>
      <c r="BT14" s="644"/>
      <c r="BU14" s="644"/>
      <c r="BV14" s="644"/>
      <c r="BW14" s="644"/>
      <c r="BX14" s="644"/>
      <c r="BY14" s="644"/>
      <c r="BZ14" s="644"/>
      <c r="CA14" s="644"/>
      <c r="CB14" s="684"/>
      <c r="CD14" s="685" t="s">
        <v>253</v>
      </c>
      <c r="CE14" s="682"/>
      <c r="CF14" s="682"/>
      <c r="CG14" s="682"/>
      <c r="CH14" s="682"/>
      <c r="CI14" s="682"/>
      <c r="CJ14" s="682"/>
      <c r="CK14" s="682"/>
      <c r="CL14" s="682"/>
      <c r="CM14" s="682"/>
      <c r="CN14" s="682"/>
      <c r="CO14" s="682"/>
      <c r="CP14" s="682"/>
      <c r="CQ14" s="683"/>
      <c r="CR14" s="641">
        <v>46044</v>
      </c>
      <c r="CS14" s="644"/>
      <c r="CT14" s="644"/>
      <c r="CU14" s="644"/>
      <c r="CV14" s="644"/>
      <c r="CW14" s="644"/>
      <c r="CX14" s="644"/>
      <c r="CY14" s="645"/>
      <c r="CZ14" s="703">
        <v>2</v>
      </c>
      <c r="DA14" s="703"/>
      <c r="DB14" s="703"/>
      <c r="DC14" s="703"/>
      <c r="DD14" s="649" t="s">
        <v>228</v>
      </c>
      <c r="DE14" s="644"/>
      <c r="DF14" s="644"/>
      <c r="DG14" s="644"/>
      <c r="DH14" s="644"/>
      <c r="DI14" s="644"/>
      <c r="DJ14" s="644"/>
      <c r="DK14" s="644"/>
      <c r="DL14" s="644"/>
      <c r="DM14" s="644"/>
      <c r="DN14" s="644"/>
      <c r="DO14" s="644"/>
      <c r="DP14" s="645"/>
      <c r="DQ14" s="649">
        <v>36102</v>
      </c>
      <c r="DR14" s="644"/>
      <c r="DS14" s="644"/>
      <c r="DT14" s="644"/>
      <c r="DU14" s="644"/>
      <c r="DV14" s="644"/>
      <c r="DW14" s="644"/>
      <c r="DX14" s="644"/>
      <c r="DY14" s="644"/>
      <c r="DZ14" s="644"/>
      <c r="EA14" s="644"/>
      <c r="EB14" s="644"/>
      <c r="EC14" s="684"/>
    </row>
    <row r="15" spans="2:143" ht="11.25" customHeight="1">
      <c r="B15" s="638" t="s">
        <v>254</v>
      </c>
      <c r="C15" s="639"/>
      <c r="D15" s="639"/>
      <c r="E15" s="639"/>
      <c r="F15" s="639"/>
      <c r="G15" s="639"/>
      <c r="H15" s="639"/>
      <c r="I15" s="639"/>
      <c r="J15" s="639"/>
      <c r="K15" s="639"/>
      <c r="L15" s="639"/>
      <c r="M15" s="639"/>
      <c r="N15" s="639"/>
      <c r="O15" s="639"/>
      <c r="P15" s="639"/>
      <c r="Q15" s="640"/>
      <c r="R15" s="641">
        <v>2735</v>
      </c>
      <c r="S15" s="644"/>
      <c r="T15" s="644"/>
      <c r="U15" s="644"/>
      <c r="V15" s="644"/>
      <c r="W15" s="644"/>
      <c r="X15" s="644"/>
      <c r="Y15" s="645"/>
      <c r="Z15" s="703">
        <v>0.1</v>
      </c>
      <c r="AA15" s="703"/>
      <c r="AB15" s="703"/>
      <c r="AC15" s="703"/>
      <c r="AD15" s="704">
        <v>2735</v>
      </c>
      <c r="AE15" s="704"/>
      <c r="AF15" s="704"/>
      <c r="AG15" s="704"/>
      <c r="AH15" s="704"/>
      <c r="AI15" s="704"/>
      <c r="AJ15" s="704"/>
      <c r="AK15" s="704"/>
      <c r="AL15" s="646">
        <v>0.3</v>
      </c>
      <c r="AM15" s="647"/>
      <c r="AN15" s="647"/>
      <c r="AO15" s="705"/>
      <c r="AP15" s="638" t="s">
        <v>255</v>
      </c>
      <c r="AQ15" s="639"/>
      <c r="AR15" s="639"/>
      <c r="AS15" s="639"/>
      <c r="AT15" s="639"/>
      <c r="AU15" s="639"/>
      <c r="AV15" s="639"/>
      <c r="AW15" s="639"/>
      <c r="AX15" s="639"/>
      <c r="AY15" s="639"/>
      <c r="AZ15" s="639"/>
      <c r="BA15" s="639"/>
      <c r="BB15" s="639"/>
      <c r="BC15" s="639"/>
      <c r="BD15" s="639"/>
      <c r="BE15" s="639"/>
      <c r="BF15" s="640"/>
      <c r="BG15" s="641">
        <v>2062</v>
      </c>
      <c r="BH15" s="644"/>
      <c r="BI15" s="644"/>
      <c r="BJ15" s="644"/>
      <c r="BK15" s="644"/>
      <c r="BL15" s="644"/>
      <c r="BM15" s="644"/>
      <c r="BN15" s="645"/>
      <c r="BO15" s="703">
        <v>1.4</v>
      </c>
      <c r="BP15" s="703"/>
      <c r="BQ15" s="703"/>
      <c r="BR15" s="703"/>
      <c r="BS15" s="649" t="s">
        <v>228</v>
      </c>
      <c r="BT15" s="644"/>
      <c r="BU15" s="644"/>
      <c r="BV15" s="644"/>
      <c r="BW15" s="644"/>
      <c r="BX15" s="644"/>
      <c r="BY15" s="644"/>
      <c r="BZ15" s="644"/>
      <c r="CA15" s="644"/>
      <c r="CB15" s="684"/>
      <c r="CD15" s="685" t="s">
        <v>256</v>
      </c>
      <c r="CE15" s="682"/>
      <c r="CF15" s="682"/>
      <c r="CG15" s="682"/>
      <c r="CH15" s="682"/>
      <c r="CI15" s="682"/>
      <c r="CJ15" s="682"/>
      <c r="CK15" s="682"/>
      <c r="CL15" s="682"/>
      <c r="CM15" s="682"/>
      <c r="CN15" s="682"/>
      <c r="CO15" s="682"/>
      <c r="CP15" s="682"/>
      <c r="CQ15" s="683"/>
      <c r="CR15" s="641">
        <v>137954</v>
      </c>
      <c r="CS15" s="644"/>
      <c r="CT15" s="644"/>
      <c r="CU15" s="644"/>
      <c r="CV15" s="644"/>
      <c r="CW15" s="644"/>
      <c r="CX15" s="644"/>
      <c r="CY15" s="645"/>
      <c r="CZ15" s="703">
        <v>5.9</v>
      </c>
      <c r="DA15" s="703"/>
      <c r="DB15" s="703"/>
      <c r="DC15" s="703"/>
      <c r="DD15" s="649">
        <v>4479</v>
      </c>
      <c r="DE15" s="644"/>
      <c r="DF15" s="644"/>
      <c r="DG15" s="644"/>
      <c r="DH15" s="644"/>
      <c r="DI15" s="644"/>
      <c r="DJ15" s="644"/>
      <c r="DK15" s="644"/>
      <c r="DL15" s="644"/>
      <c r="DM15" s="644"/>
      <c r="DN15" s="644"/>
      <c r="DO15" s="644"/>
      <c r="DP15" s="645"/>
      <c r="DQ15" s="649">
        <v>108412</v>
      </c>
      <c r="DR15" s="644"/>
      <c r="DS15" s="644"/>
      <c r="DT15" s="644"/>
      <c r="DU15" s="644"/>
      <c r="DV15" s="644"/>
      <c r="DW15" s="644"/>
      <c r="DX15" s="644"/>
      <c r="DY15" s="644"/>
      <c r="DZ15" s="644"/>
      <c r="EA15" s="644"/>
      <c r="EB15" s="644"/>
      <c r="EC15" s="684"/>
    </row>
    <row r="16" spans="2:143" ht="11.25" customHeight="1">
      <c r="B16" s="638" t="s">
        <v>257</v>
      </c>
      <c r="C16" s="639"/>
      <c r="D16" s="639"/>
      <c r="E16" s="639"/>
      <c r="F16" s="639"/>
      <c r="G16" s="639"/>
      <c r="H16" s="639"/>
      <c r="I16" s="639"/>
      <c r="J16" s="639"/>
      <c r="K16" s="639"/>
      <c r="L16" s="639"/>
      <c r="M16" s="639"/>
      <c r="N16" s="639"/>
      <c r="O16" s="639"/>
      <c r="P16" s="639"/>
      <c r="Q16" s="640"/>
      <c r="R16" s="641" t="s">
        <v>222</v>
      </c>
      <c r="S16" s="644"/>
      <c r="T16" s="644"/>
      <c r="U16" s="644"/>
      <c r="V16" s="644"/>
      <c r="W16" s="644"/>
      <c r="X16" s="644"/>
      <c r="Y16" s="645"/>
      <c r="Z16" s="703" t="s">
        <v>122</v>
      </c>
      <c r="AA16" s="703"/>
      <c r="AB16" s="703"/>
      <c r="AC16" s="703"/>
      <c r="AD16" s="704" t="s">
        <v>228</v>
      </c>
      <c r="AE16" s="704"/>
      <c r="AF16" s="704"/>
      <c r="AG16" s="704"/>
      <c r="AH16" s="704"/>
      <c r="AI16" s="704"/>
      <c r="AJ16" s="704"/>
      <c r="AK16" s="704"/>
      <c r="AL16" s="646" t="s">
        <v>122</v>
      </c>
      <c r="AM16" s="647"/>
      <c r="AN16" s="647"/>
      <c r="AO16" s="705"/>
      <c r="AP16" s="638" t="s">
        <v>258</v>
      </c>
      <c r="AQ16" s="639"/>
      <c r="AR16" s="639"/>
      <c r="AS16" s="639"/>
      <c r="AT16" s="639"/>
      <c r="AU16" s="639"/>
      <c r="AV16" s="639"/>
      <c r="AW16" s="639"/>
      <c r="AX16" s="639"/>
      <c r="AY16" s="639"/>
      <c r="AZ16" s="639"/>
      <c r="BA16" s="639"/>
      <c r="BB16" s="639"/>
      <c r="BC16" s="639"/>
      <c r="BD16" s="639"/>
      <c r="BE16" s="639"/>
      <c r="BF16" s="640"/>
      <c r="BG16" s="641" t="s">
        <v>228</v>
      </c>
      <c r="BH16" s="644"/>
      <c r="BI16" s="644"/>
      <c r="BJ16" s="644"/>
      <c r="BK16" s="644"/>
      <c r="BL16" s="644"/>
      <c r="BM16" s="644"/>
      <c r="BN16" s="645"/>
      <c r="BO16" s="703" t="s">
        <v>228</v>
      </c>
      <c r="BP16" s="703"/>
      <c r="BQ16" s="703"/>
      <c r="BR16" s="703"/>
      <c r="BS16" s="649" t="s">
        <v>122</v>
      </c>
      <c r="BT16" s="644"/>
      <c r="BU16" s="644"/>
      <c r="BV16" s="644"/>
      <c r="BW16" s="644"/>
      <c r="BX16" s="644"/>
      <c r="BY16" s="644"/>
      <c r="BZ16" s="644"/>
      <c r="CA16" s="644"/>
      <c r="CB16" s="684"/>
      <c r="CD16" s="685" t="s">
        <v>259</v>
      </c>
      <c r="CE16" s="682"/>
      <c r="CF16" s="682"/>
      <c r="CG16" s="682"/>
      <c r="CH16" s="682"/>
      <c r="CI16" s="682"/>
      <c r="CJ16" s="682"/>
      <c r="CK16" s="682"/>
      <c r="CL16" s="682"/>
      <c r="CM16" s="682"/>
      <c r="CN16" s="682"/>
      <c r="CO16" s="682"/>
      <c r="CP16" s="682"/>
      <c r="CQ16" s="683"/>
      <c r="CR16" s="641">
        <v>232476</v>
      </c>
      <c r="CS16" s="644"/>
      <c r="CT16" s="644"/>
      <c r="CU16" s="644"/>
      <c r="CV16" s="644"/>
      <c r="CW16" s="644"/>
      <c r="CX16" s="644"/>
      <c r="CY16" s="645"/>
      <c r="CZ16" s="703">
        <v>9.9</v>
      </c>
      <c r="DA16" s="703"/>
      <c r="DB16" s="703"/>
      <c r="DC16" s="703"/>
      <c r="DD16" s="649" t="s">
        <v>228</v>
      </c>
      <c r="DE16" s="644"/>
      <c r="DF16" s="644"/>
      <c r="DG16" s="644"/>
      <c r="DH16" s="644"/>
      <c r="DI16" s="644"/>
      <c r="DJ16" s="644"/>
      <c r="DK16" s="644"/>
      <c r="DL16" s="644"/>
      <c r="DM16" s="644"/>
      <c r="DN16" s="644"/>
      <c r="DO16" s="644"/>
      <c r="DP16" s="645"/>
      <c r="DQ16" s="649">
        <v>20266</v>
      </c>
      <c r="DR16" s="644"/>
      <c r="DS16" s="644"/>
      <c r="DT16" s="644"/>
      <c r="DU16" s="644"/>
      <c r="DV16" s="644"/>
      <c r="DW16" s="644"/>
      <c r="DX16" s="644"/>
      <c r="DY16" s="644"/>
      <c r="DZ16" s="644"/>
      <c r="EA16" s="644"/>
      <c r="EB16" s="644"/>
      <c r="EC16" s="684"/>
    </row>
    <row r="17" spans="2:133" ht="11.25" customHeight="1">
      <c r="B17" s="638" t="s">
        <v>260</v>
      </c>
      <c r="C17" s="639"/>
      <c r="D17" s="639"/>
      <c r="E17" s="639"/>
      <c r="F17" s="639"/>
      <c r="G17" s="639"/>
      <c r="H17" s="639"/>
      <c r="I17" s="639"/>
      <c r="J17" s="639"/>
      <c r="K17" s="639"/>
      <c r="L17" s="639"/>
      <c r="M17" s="639"/>
      <c r="N17" s="639"/>
      <c r="O17" s="639"/>
      <c r="P17" s="639"/>
      <c r="Q17" s="640"/>
      <c r="R17" s="641">
        <v>99</v>
      </c>
      <c r="S17" s="644"/>
      <c r="T17" s="644"/>
      <c r="U17" s="644"/>
      <c r="V17" s="644"/>
      <c r="W17" s="644"/>
      <c r="X17" s="644"/>
      <c r="Y17" s="645"/>
      <c r="Z17" s="703">
        <v>0</v>
      </c>
      <c r="AA17" s="703"/>
      <c r="AB17" s="703"/>
      <c r="AC17" s="703"/>
      <c r="AD17" s="704">
        <v>99</v>
      </c>
      <c r="AE17" s="704"/>
      <c r="AF17" s="704"/>
      <c r="AG17" s="704"/>
      <c r="AH17" s="704"/>
      <c r="AI17" s="704"/>
      <c r="AJ17" s="704"/>
      <c r="AK17" s="704"/>
      <c r="AL17" s="646">
        <v>0</v>
      </c>
      <c r="AM17" s="647"/>
      <c r="AN17" s="647"/>
      <c r="AO17" s="705"/>
      <c r="AP17" s="638" t="s">
        <v>261</v>
      </c>
      <c r="AQ17" s="639"/>
      <c r="AR17" s="639"/>
      <c r="AS17" s="639"/>
      <c r="AT17" s="639"/>
      <c r="AU17" s="639"/>
      <c r="AV17" s="639"/>
      <c r="AW17" s="639"/>
      <c r="AX17" s="639"/>
      <c r="AY17" s="639"/>
      <c r="AZ17" s="639"/>
      <c r="BA17" s="639"/>
      <c r="BB17" s="639"/>
      <c r="BC17" s="639"/>
      <c r="BD17" s="639"/>
      <c r="BE17" s="639"/>
      <c r="BF17" s="640"/>
      <c r="BG17" s="641" t="s">
        <v>122</v>
      </c>
      <c r="BH17" s="644"/>
      <c r="BI17" s="644"/>
      <c r="BJ17" s="644"/>
      <c r="BK17" s="644"/>
      <c r="BL17" s="644"/>
      <c r="BM17" s="644"/>
      <c r="BN17" s="645"/>
      <c r="BO17" s="703" t="s">
        <v>228</v>
      </c>
      <c r="BP17" s="703"/>
      <c r="BQ17" s="703"/>
      <c r="BR17" s="703"/>
      <c r="BS17" s="649" t="s">
        <v>122</v>
      </c>
      <c r="BT17" s="644"/>
      <c r="BU17" s="644"/>
      <c r="BV17" s="644"/>
      <c r="BW17" s="644"/>
      <c r="BX17" s="644"/>
      <c r="BY17" s="644"/>
      <c r="BZ17" s="644"/>
      <c r="CA17" s="644"/>
      <c r="CB17" s="684"/>
      <c r="CD17" s="685" t="s">
        <v>262</v>
      </c>
      <c r="CE17" s="682"/>
      <c r="CF17" s="682"/>
      <c r="CG17" s="682"/>
      <c r="CH17" s="682"/>
      <c r="CI17" s="682"/>
      <c r="CJ17" s="682"/>
      <c r="CK17" s="682"/>
      <c r="CL17" s="682"/>
      <c r="CM17" s="682"/>
      <c r="CN17" s="682"/>
      <c r="CO17" s="682"/>
      <c r="CP17" s="682"/>
      <c r="CQ17" s="683"/>
      <c r="CR17" s="641">
        <v>238716</v>
      </c>
      <c r="CS17" s="644"/>
      <c r="CT17" s="644"/>
      <c r="CU17" s="644"/>
      <c r="CV17" s="644"/>
      <c r="CW17" s="644"/>
      <c r="CX17" s="644"/>
      <c r="CY17" s="645"/>
      <c r="CZ17" s="703">
        <v>10.199999999999999</v>
      </c>
      <c r="DA17" s="703"/>
      <c r="DB17" s="703"/>
      <c r="DC17" s="703"/>
      <c r="DD17" s="649" t="s">
        <v>122</v>
      </c>
      <c r="DE17" s="644"/>
      <c r="DF17" s="644"/>
      <c r="DG17" s="644"/>
      <c r="DH17" s="644"/>
      <c r="DI17" s="644"/>
      <c r="DJ17" s="644"/>
      <c r="DK17" s="644"/>
      <c r="DL17" s="644"/>
      <c r="DM17" s="644"/>
      <c r="DN17" s="644"/>
      <c r="DO17" s="644"/>
      <c r="DP17" s="645"/>
      <c r="DQ17" s="649">
        <v>238716</v>
      </c>
      <c r="DR17" s="644"/>
      <c r="DS17" s="644"/>
      <c r="DT17" s="644"/>
      <c r="DU17" s="644"/>
      <c r="DV17" s="644"/>
      <c r="DW17" s="644"/>
      <c r="DX17" s="644"/>
      <c r="DY17" s="644"/>
      <c r="DZ17" s="644"/>
      <c r="EA17" s="644"/>
      <c r="EB17" s="644"/>
      <c r="EC17" s="684"/>
    </row>
    <row r="18" spans="2:133" ht="11.25" customHeight="1">
      <c r="B18" s="638" t="s">
        <v>263</v>
      </c>
      <c r="C18" s="639"/>
      <c r="D18" s="639"/>
      <c r="E18" s="639"/>
      <c r="F18" s="639"/>
      <c r="G18" s="639"/>
      <c r="H18" s="639"/>
      <c r="I18" s="639"/>
      <c r="J18" s="639"/>
      <c r="K18" s="639"/>
      <c r="L18" s="639"/>
      <c r="M18" s="639"/>
      <c r="N18" s="639"/>
      <c r="O18" s="639"/>
      <c r="P18" s="639"/>
      <c r="Q18" s="640"/>
      <c r="R18" s="641">
        <v>911461</v>
      </c>
      <c r="S18" s="644"/>
      <c r="T18" s="644"/>
      <c r="U18" s="644"/>
      <c r="V18" s="644"/>
      <c r="W18" s="644"/>
      <c r="X18" s="644"/>
      <c r="Y18" s="645"/>
      <c r="Z18" s="703">
        <v>36.9</v>
      </c>
      <c r="AA18" s="703"/>
      <c r="AB18" s="703"/>
      <c r="AC18" s="703"/>
      <c r="AD18" s="704">
        <v>784360</v>
      </c>
      <c r="AE18" s="704"/>
      <c r="AF18" s="704"/>
      <c r="AG18" s="704"/>
      <c r="AH18" s="704"/>
      <c r="AI18" s="704"/>
      <c r="AJ18" s="704"/>
      <c r="AK18" s="704"/>
      <c r="AL18" s="646">
        <v>81.400000000000006</v>
      </c>
      <c r="AM18" s="647"/>
      <c r="AN18" s="647"/>
      <c r="AO18" s="705"/>
      <c r="AP18" s="638" t="s">
        <v>264</v>
      </c>
      <c r="AQ18" s="639"/>
      <c r="AR18" s="639"/>
      <c r="AS18" s="639"/>
      <c r="AT18" s="639"/>
      <c r="AU18" s="639"/>
      <c r="AV18" s="639"/>
      <c r="AW18" s="639"/>
      <c r="AX18" s="639"/>
      <c r="AY18" s="639"/>
      <c r="AZ18" s="639"/>
      <c r="BA18" s="639"/>
      <c r="BB18" s="639"/>
      <c r="BC18" s="639"/>
      <c r="BD18" s="639"/>
      <c r="BE18" s="639"/>
      <c r="BF18" s="640"/>
      <c r="BG18" s="641" t="s">
        <v>228</v>
      </c>
      <c r="BH18" s="644"/>
      <c r="BI18" s="644"/>
      <c r="BJ18" s="644"/>
      <c r="BK18" s="644"/>
      <c r="BL18" s="644"/>
      <c r="BM18" s="644"/>
      <c r="BN18" s="645"/>
      <c r="BO18" s="703" t="s">
        <v>122</v>
      </c>
      <c r="BP18" s="703"/>
      <c r="BQ18" s="703"/>
      <c r="BR18" s="703"/>
      <c r="BS18" s="649" t="s">
        <v>122</v>
      </c>
      <c r="BT18" s="644"/>
      <c r="BU18" s="644"/>
      <c r="BV18" s="644"/>
      <c r="BW18" s="644"/>
      <c r="BX18" s="644"/>
      <c r="BY18" s="644"/>
      <c r="BZ18" s="644"/>
      <c r="CA18" s="644"/>
      <c r="CB18" s="684"/>
      <c r="CD18" s="685" t="s">
        <v>265</v>
      </c>
      <c r="CE18" s="682"/>
      <c r="CF18" s="682"/>
      <c r="CG18" s="682"/>
      <c r="CH18" s="682"/>
      <c r="CI18" s="682"/>
      <c r="CJ18" s="682"/>
      <c r="CK18" s="682"/>
      <c r="CL18" s="682"/>
      <c r="CM18" s="682"/>
      <c r="CN18" s="682"/>
      <c r="CO18" s="682"/>
      <c r="CP18" s="682"/>
      <c r="CQ18" s="683"/>
      <c r="CR18" s="641" t="s">
        <v>228</v>
      </c>
      <c r="CS18" s="644"/>
      <c r="CT18" s="644"/>
      <c r="CU18" s="644"/>
      <c r="CV18" s="644"/>
      <c r="CW18" s="644"/>
      <c r="CX18" s="644"/>
      <c r="CY18" s="645"/>
      <c r="CZ18" s="703" t="s">
        <v>132</v>
      </c>
      <c r="DA18" s="703"/>
      <c r="DB18" s="703"/>
      <c r="DC18" s="703"/>
      <c r="DD18" s="649" t="s">
        <v>122</v>
      </c>
      <c r="DE18" s="644"/>
      <c r="DF18" s="644"/>
      <c r="DG18" s="644"/>
      <c r="DH18" s="644"/>
      <c r="DI18" s="644"/>
      <c r="DJ18" s="644"/>
      <c r="DK18" s="644"/>
      <c r="DL18" s="644"/>
      <c r="DM18" s="644"/>
      <c r="DN18" s="644"/>
      <c r="DO18" s="644"/>
      <c r="DP18" s="645"/>
      <c r="DQ18" s="649" t="s">
        <v>228</v>
      </c>
      <c r="DR18" s="644"/>
      <c r="DS18" s="644"/>
      <c r="DT18" s="644"/>
      <c r="DU18" s="644"/>
      <c r="DV18" s="644"/>
      <c r="DW18" s="644"/>
      <c r="DX18" s="644"/>
      <c r="DY18" s="644"/>
      <c r="DZ18" s="644"/>
      <c r="EA18" s="644"/>
      <c r="EB18" s="644"/>
      <c r="EC18" s="684"/>
    </row>
    <row r="19" spans="2:133" ht="11.25" customHeight="1">
      <c r="B19" s="638" t="s">
        <v>266</v>
      </c>
      <c r="C19" s="639"/>
      <c r="D19" s="639"/>
      <c r="E19" s="639"/>
      <c r="F19" s="639"/>
      <c r="G19" s="639"/>
      <c r="H19" s="639"/>
      <c r="I19" s="639"/>
      <c r="J19" s="639"/>
      <c r="K19" s="639"/>
      <c r="L19" s="639"/>
      <c r="M19" s="639"/>
      <c r="N19" s="639"/>
      <c r="O19" s="639"/>
      <c r="P19" s="639"/>
      <c r="Q19" s="640"/>
      <c r="R19" s="641">
        <v>784360</v>
      </c>
      <c r="S19" s="644"/>
      <c r="T19" s="644"/>
      <c r="U19" s="644"/>
      <c r="V19" s="644"/>
      <c r="W19" s="644"/>
      <c r="X19" s="644"/>
      <c r="Y19" s="645"/>
      <c r="Z19" s="703">
        <v>31.8</v>
      </c>
      <c r="AA19" s="703"/>
      <c r="AB19" s="703"/>
      <c r="AC19" s="703"/>
      <c r="AD19" s="704">
        <v>784360</v>
      </c>
      <c r="AE19" s="704"/>
      <c r="AF19" s="704"/>
      <c r="AG19" s="704"/>
      <c r="AH19" s="704"/>
      <c r="AI19" s="704"/>
      <c r="AJ19" s="704"/>
      <c r="AK19" s="704"/>
      <c r="AL19" s="646">
        <v>81.400000000000006</v>
      </c>
      <c r="AM19" s="647"/>
      <c r="AN19" s="647"/>
      <c r="AO19" s="705"/>
      <c r="AP19" s="638" t="s">
        <v>267</v>
      </c>
      <c r="AQ19" s="639"/>
      <c r="AR19" s="639"/>
      <c r="AS19" s="639"/>
      <c r="AT19" s="639"/>
      <c r="AU19" s="639"/>
      <c r="AV19" s="639"/>
      <c r="AW19" s="639"/>
      <c r="AX19" s="639"/>
      <c r="AY19" s="639"/>
      <c r="AZ19" s="639"/>
      <c r="BA19" s="639"/>
      <c r="BB19" s="639"/>
      <c r="BC19" s="639"/>
      <c r="BD19" s="639"/>
      <c r="BE19" s="639"/>
      <c r="BF19" s="640"/>
      <c r="BG19" s="641" t="s">
        <v>122</v>
      </c>
      <c r="BH19" s="644"/>
      <c r="BI19" s="644"/>
      <c r="BJ19" s="644"/>
      <c r="BK19" s="644"/>
      <c r="BL19" s="644"/>
      <c r="BM19" s="644"/>
      <c r="BN19" s="645"/>
      <c r="BO19" s="703" t="s">
        <v>122</v>
      </c>
      <c r="BP19" s="703"/>
      <c r="BQ19" s="703"/>
      <c r="BR19" s="703"/>
      <c r="BS19" s="649" t="s">
        <v>228</v>
      </c>
      <c r="BT19" s="644"/>
      <c r="BU19" s="644"/>
      <c r="BV19" s="644"/>
      <c r="BW19" s="644"/>
      <c r="BX19" s="644"/>
      <c r="BY19" s="644"/>
      <c r="BZ19" s="644"/>
      <c r="CA19" s="644"/>
      <c r="CB19" s="684"/>
      <c r="CD19" s="685" t="s">
        <v>268</v>
      </c>
      <c r="CE19" s="682"/>
      <c r="CF19" s="682"/>
      <c r="CG19" s="682"/>
      <c r="CH19" s="682"/>
      <c r="CI19" s="682"/>
      <c r="CJ19" s="682"/>
      <c r="CK19" s="682"/>
      <c r="CL19" s="682"/>
      <c r="CM19" s="682"/>
      <c r="CN19" s="682"/>
      <c r="CO19" s="682"/>
      <c r="CP19" s="682"/>
      <c r="CQ19" s="683"/>
      <c r="CR19" s="641" t="s">
        <v>228</v>
      </c>
      <c r="CS19" s="644"/>
      <c r="CT19" s="644"/>
      <c r="CU19" s="644"/>
      <c r="CV19" s="644"/>
      <c r="CW19" s="644"/>
      <c r="CX19" s="644"/>
      <c r="CY19" s="645"/>
      <c r="CZ19" s="703" t="s">
        <v>228</v>
      </c>
      <c r="DA19" s="703"/>
      <c r="DB19" s="703"/>
      <c r="DC19" s="703"/>
      <c r="DD19" s="649" t="s">
        <v>228</v>
      </c>
      <c r="DE19" s="644"/>
      <c r="DF19" s="644"/>
      <c r="DG19" s="644"/>
      <c r="DH19" s="644"/>
      <c r="DI19" s="644"/>
      <c r="DJ19" s="644"/>
      <c r="DK19" s="644"/>
      <c r="DL19" s="644"/>
      <c r="DM19" s="644"/>
      <c r="DN19" s="644"/>
      <c r="DO19" s="644"/>
      <c r="DP19" s="645"/>
      <c r="DQ19" s="649" t="s">
        <v>132</v>
      </c>
      <c r="DR19" s="644"/>
      <c r="DS19" s="644"/>
      <c r="DT19" s="644"/>
      <c r="DU19" s="644"/>
      <c r="DV19" s="644"/>
      <c r="DW19" s="644"/>
      <c r="DX19" s="644"/>
      <c r="DY19" s="644"/>
      <c r="DZ19" s="644"/>
      <c r="EA19" s="644"/>
      <c r="EB19" s="644"/>
      <c r="EC19" s="684"/>
    </row>
    <row r="20" spans="2:133" ht="11.25" customHeight="1">
      <c r="B20" s="638" t="s">
        <v>269</v>
      </c>
      <c r="C20" s="639"/>
      <c r="D20" s="639"/>
      <c r="E20" s="639"/>
      <c r="F20" s="639"/>
      <c r="G20" s="639"/>
      <c r="H20" s="639"/>
      <c r="I20" s="639"/>
      <c r="J20" s="639"/>
      <c r="K20" s="639"/>
      <c r="L20" s="639"/>
      <c r="M20" s="639"/>
      <c r="N20" s="639"/>
      <c r="O20" s="639"/>
      <c r="P20" s="639"/>
      <c r="Q20" s="640"/>
      <c r="R20" s="641">
        <v>127101</v>
      </c>
      <c r="S20" s="644"/>
      <c r="T20" s="644"/>
      <c r="U20" s="644"/>
      <c r="V20" s="644"/>
      <c r="W20" s="644"/>
      <c r="X20" s="644"/>
      <c r="Y20" s="645"/>
      <c r="Z20" s="703">
        <v>5.0999999999999996</v>
      </c>
      <c r="AA20" s="703"/>
      <c r="AB20" s="703"/>
      <c r="AC20" s="703"/>
      <c r="AD20" s="704" t="s">
        <v>122</v>
      </c>
      <c r="AE20" s="704"/>
      <c r="AF20" s="704"/>
      <c r="AG20" s="704"/>
      <c r="AH20" s="704"/>
      <c r="AI20" s="704"/>
      <c r="AJ20" s="704"/>
      <c r="AK20" s="704"/>
      <c r="AL20" s="646" t="s">
        <v>122</v>
      </c>
      <c r="AM20" s="647"/>
      <c r="AN20" s="647"/>
      <c r="AO20" s="705"/>
      <c r="AP20" s="638" t="s">
        <v>270</v>
      </c>
      <c r="AQ20" s="639"/>
      <c r="AR20" s="639"/>
      <c r="AS20" s="639"/>
      <c r="AT20" s="639"/>
      <c r="AU20" s="639"/>
      <c r="AV20" s="639"/>
      <c r="AW20" s="639"/>
      <c r="AX20" s="639"/>
      <c r="AY20" s="639"/>
      <c r="AZ20" s="639"/>
      <c r="BA20" s="639"/>
      <c r="BB20" s="639"/>
      <c r="BC20" s="639"/>
      <c r="BD20" s="639"/>
      <c r="BE20" s="639"/>
      <c r="BF20" s="640"/>
      <c r="BG20" s="641" t="s">
        <v>228</v>
      </c>
      <c r="BH20" s="644"/>
      <c r="BI20" s="644"/>
      <c r="BJ20" s="644"/>
      <c r="BK20" s="644"/>
      <c r="BL20" s="644"/>
      <c r="BM20" s="644"/>
      <c r="BN20" s="645"/>
      <c r="BO20" s="703" t="s">
        <v>122</v>
      </c>
      <c r="BP20" s="703"/>
      <c r="BQ20" s="703"/>
      <c r="BR20" s="703"/>
      <c r="BS20" s="649" t="s">
        <v>122</v>
      </c>
      <c r="BT20" s="644"/>
      <c r="BU20" s="644"/>
      <c r="BV20" s="644"/>
      <c r="BW20" s="644"/>
      <c r="BX20" s="644"/>
      <c r="BY20" s="644"/>
      <c r="BZ20" s="644"/>
      <c r="CA20" s="644"/>
      <c r="CB20" s="684"/>
      <c r="CD20" s="685" t="s">
        <v>271</v>
      </c>
      <c r="CE20" s="682"/>
      <c r="CF20" s="682"/>
      <c r="CG20" s="682"/>
      <c r="CH20" s="682"/>
      <c r="CI20" s="682"/>
      <c r="CJ20" s="682"/>
      <c r="CK20" s="682"/>
      <c r="CL20" s="682"/>
      <c r="CM20" s="682"/>
      <c r="CN20" s="682"/>
      <c r="CO20" s="682"/>
      <c r="CP20" s="682"/>
      <c r="CQ20" s="683"/>
      <c r="CR20" s="641">
        <v>2343225</v>
      </c>
      <c r="CS20" s="644"/>
      <c r="CT20" s="644"/>
      <c r="CU20" s="644"/>
      <c r="CV20" s="644"/>
      <c r="CW20" s="644"/>
      <c r="CX20" s="644"/>
      <c r="CY20" s="645"/>
      <c r="CZ20" s="703">
        <v>100</v>
      </c>
      <c r="DA20" s="703"/>
      <c r="DB20" s="703"/>
      <c r="DC20" s="703"/>
      <c r="DD20" s="649">
        <v>349323</v>
      </c>
      <c r="DE20" s="644"/>
      <c r="DF20" s="644"/>
      <c r="DG20" s="644"/>
      <c r="DH20" s="644"/>
      <c r="DI20" s="644"/>
      <c r="DJ20" s="644"/>
      <c r="DK20" s="644"/>
      <c r="DL20" s="644"/>
      <c r="DM20" s="644"/>
      <c r="DN20" s="644"/>
      <c r="DO20" s="644"/>
      <c r="DP20" s="645"/>
      <c r="DQ20" s="649">
        <v>1251650</v>
      </c>
      <c r="DR20" s="644"/>
      <c r="DS20" s="644"/>
      <c r="DT20" s="644"/>
      <c r="DU20" s="644"/>
      <c r="DV20" s="644"/>
      <c r="DW20" s="644"/>
      <c r="DX20" s="644"/>
      <c r="DY20" s="644"/>
      <c r="DZ20" s="644"/>
      <c r="EA20" s="644"/>
      <c r="EB20" s="644"/>
      <c r="EC20" s="684"/>
    </row>
    <row r="21" spans="2:133" ht="11.25" customHeight="1">
      <c r="B21" s="638" t="s">
        <v>272</v>
      </c>
      <c r="C21" s="639"/>
      <c r="D21" s="639"/>
      <c r="E21" s="639"/>
      <c r="F21" s="639"/>
      <c r="G21" s="639"/>
      <c r="H21" s="639"/>
      <c r="I21" s="639"/>
      <c r="J21" s="639"/>
      <c r="K21" s="639"/>
      <c r="L21" s="639"/>
      <c r="M21" s="639"/>
      <c r="N21" s="639"/>
      <c r="O21" s="639"/>
      <c r="P21" s="639"/>
      <c r="Q21" s="640"/>
      <c r="R21" s="641" t="s">
        <v>122</v>
      </c>
      <c r="S21" s="644"/>
      <c r="T21" s="644"/>
      <c r="U21" s="644"/>
      <c r="V21" s="644"/>
      <c r="W21" s="644"/>
      <c r="X21" s="644"/>
      <c r="Y21" s="645"/>
      <c r="Z21" s="703" t="s">
        <v>122</v>
      </c>
      <c r="AA21" s="703"/>
      <c r="AB21" s="703"/>
      <c r="AC21" s="703"/>
      <c r="AD21" s="704" t="s">
        <v>228</v>
      </c>
      <c r="AE21" s="704"/>
      <c r="AF21" s="704"/>
      <c r="AG21" s="704"/>
      <c r="AH21" s="704"/>
      <c r="AI21" s="704"/>
      <c r="AJ21" s="704"/>
      <c r="AK21" s="704"/>
      <c r="AL21" s="646" t="s">
        <v>122</v>
      </c>
      <c r="AM21" s="647"/>
      <c r="AN21" s="647"/>
      <c r="AO21" s="705"/>
      <c r="AP21" s="749" t="s">
        <v>273</v>
      </c>
      <c r="AQ21" s="756"/>
      <c r="AR21" s="756"/>
      <c r="AS21" s="756"/>
      <c r="AT21" s="756"/>
      <c r="AU21" s="756"/>
      <c r="AV21" s="756"/>
      <c r="AW21" s="756"/>
      <c r="AX21" s="756"/>
      <c r="AY21" s="756"/>
      <c r="AZ21" s="756"/>
      <c r="BA21" s="756"/>
      <c r="BB21" s="756"/>
      <c r="BC21" s="756"/>
      <c r="BD21" s="756"/>
      <c r="BE21" s="756"/>
      <c r="BF21" s="751"/>
      <c r="BG21" s="641" t="s">
        <v>228</v>
      </c>
      <c r="BH21" s="644"/>
      <c r="BI21" s="644"/>
      <c r="BJ21" s="644"/>
      <c r="BK21" s="644"/>
      <c r="BL21" s="644"/>
      <c r="BM21" s="644"/>
      <c r="BN21" s="645"/>
      <c r="BO21" s="703" t="s">
        <v>222</v>
      </c>
      <c r="BP21" s="703"/>
      <c r="BQ21" s="703"/>
      <c r="BR21" s="703"/>
      <c r="BS21" s="649" t="s">
        <v>132</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c r="B22" s="638" t="s">
        <v>274</v>
      </c>
      <c r="C22" s="639"/>
      <c r="D22" s="639"/>
      <c r="E22" s="639"/>
      <c r="F22" s="639"/>
      <c r="G22" s="639"/>
      <c r="H22" s="639"/>
      <c r="I22" s="639"/>
      <c r="J22" s="639"/>
      <c r="K22" s="639"/>
      <c r="L22" s="639"/>
      <c r="M22" s="639"/>
      <c r="N22" s="639"/>
      <c r="O22" s="639"/>
      <c r="P22" s="639"/>
      <c r="Q22" s="640"/>
      <c r="R22" s="641">
        <v>1091100</v>
      </c>
      <c r="S22" s="644"/>
      <c r="T22" s="644"/>
      <c r="U22" s="644"/>
      <c r="V22" s="644"/>
      <c r="W22" s="644"/>
      <c r="X22" s="644"/>
      <c r="Y22" s="645"/>
      <c r="Z22" s="703">
        <v>44.2</v>
      </c>
      <c r="AA22" s="703"/>
      <c r="AB22" s="703"/>
      <c r="AC22" s="703"/>
      <c r="AD22" s="704">
        <v>963999</v>
      </c>
      <c r="AE22" s="704"/>
      <c r="AF22" s="704"/>
      <c r="AG22" s="704"/>
      <c r="AH22" s="704"/>
      <c r="AI22" s="704"/>
      <c r="AJ22" s="704"/>
      <c r="AK22" s="704"/>
      <c r="AL22" s="646">
        <v>100</v>
      </c>
      <c r="AM22" s="647"/>
      <c r="AN22" s="647"/>
      <c r="AO22" s="705"/>
      <c r="AP22" s="749" t="s">
        <v>275</v>
      </c>
      <c r="AQ22" s="756"/>
      <c r="AR22" s="756"/>
      <c r="AS22" s="756"/>
      <c r="AT22" s="756"/>
      <c r="AU22" s="756"/>
      <c r="AV22" s="756"/>
      <c r="AW22" s="756"/>
      <c r="AX22" s="756"/>
      <c r="AY22" s="756"/>
      <c r="AZ22" s="756"/>
      <c r="BA22" s="756"/>
      <c r="BB22" s="756"/>
      <c r="BC22" s="756"/>
      <c r="BD22" s="756"/>
      <c r="BE22" s="756"/>
      <c r="BF22" s="751"/>
      <c r="BG22" s="641" t="s">
        <v>132</v>
      </c>
      <c r="BH22" s="644"/>
      <c r="BI22" s="644"/>
      <c r="BJ22" s="644"/>
      <c r="BK22" s="644"/>
      <c r="BL22" s="644"/>
      <c r="BM22" s="644"/>
      <c r="BN22" s="645"/>
      <c r="BO22" s="703" t="s">
        <v>132</v>
      </c>
      <c r="BP22" s="703"/>
      <c r="BQ22" s="703"/>
      <c r="BR22" s="703"/>
      <c r="BS22" s="649" t="s">
        <v>122</v>
      </c>
      <c r="BT22" s="644"/>
      <c r="BU22" s="644"/>
      <c r="BV22" s="644"/>
      <c r="BW22" s="644"/>
      <c r="BX22" s="644"/>
      <c r="BY22" s="644"/>
      <c r="BZ22" s="644"/>
      <c r="CA22" s="644"/>
      <c r="CB22" s="684"/>
      <c r="CD22" s="758" t="s">
        <v>276</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c r="B23" s="638" t="s">
        <v>277</v>
      </c>
      <c r="C23" s="639"/>
      <c r="D23" s="639"/>
      <c r="E23" s="639"/>
      <c r="F23" s="639"/>
      <c r="G23" s="639"/>
      <c r="H23" s="639"/>
      <c r="I23" s="639"/>
      <c r="J23" s="639"/>
      <c r="K23" s="639"/>
      <c r="L23" s="639"/>
      <c r="M23" s="639"/>
      <c r="N23" s="639"/>
      <c r="O23" s="639"/>
      <c r="P23" s="639"/>
      <c r="Q23" s="640"/>
      <c r="R23" s="641" t="s">
        <v>132</v>
      </c>
      <c r="S23" s="644"/>
      <c r="T23" s="644"/>
      <c r="U23" s="644"/>
      <c r="V23" s="644"/>
      <c r="W23" s="644"/>
      <c r="X23" s="644"/>
      <c r="Y23" s="645"/>
      <c r="Z23" s="703" t="s">
        <v>228</v>
      </c>
      <c r="AA23" s="703"/>
      <c r="AB23" s="703"/>
      <c r="AC23" s="703"/>
      <c r="AD23" s="704" t="s">
        <v>228</v>
      </c>
      <c r="AE23" s="704"/>
      <c r="AF23" s="704"/>
      <c r="AG23" s="704"/>
      <c r="AH23" s="704"/>
      <c r="AI23" s="704"/>
      <c r="AJ23" s="704"/>
      <c r="AK23" s="704"/>
      <c r="AL23" s="646" t="s">
        <v>228</v>
      </c>
      <c r="AM23" s="647"/>
      <c r="AN23" s="647"/>
      <c r="AO23" s="705"/>
      <c r="AP23" s="749" t="s">
        <v>278</v>
      </c>
      <c r="AQ23" s="756"/>
      <c r="AR23" s="756"/>
      <c r="AS23" s="756"/>
      <c r="AT23" s="756"/>
      <c r="AU23" s="756"/>
      <c r="AV23" s="756"/>
      <c r="AW23" s="756"/>
      <c r="AX23" s="756"/>
      <c r="AY23" s="756"/>
      <c r="AZ23" s="756"/>
      <c r="BA23" s="756"/>
      <c r="BB23" s="756"/>
      <c r="BC23" s="756"/>
      <c r="BD23" s="756"/>
      <c r="BE23" s="756"/>
      <c r="BF23" s="751"/>
      <c r="BG23" s="641" t="s">
        <v>222</v>
      </c>
      <c r="BH23" s="644"/>
      <c r="BI23" s="644"/>
      <c r="BJ23" s="644"/>
      <c r="BK23" s="644"/>
      <c r="BL23" s="644"/>
      <c r="BM23" s="644"/>
      <c r="BN23" s="645"/>
      <c r="BO23" s="703" t="s">
        <v>228</v>
      </c>
      <c r="BP23" s="703"/>
      <c r="BQ23" s="703"/>
      <c r="BR23" s="703"/>
      <c r="BS23" s="649" t="s">
        <v>122</v>
      </c>
      <c r="BT23" s="644"/>
      <c r="BU23" s="644"/>
      <c r="BV23" s="644"/>
      <c r="BW23" s="644"/>
      <c r="BX23" s="644"/>
      <c r="BY23" s="644"/>
      <c r="BZ23" s="644"/>
      <c r="CA23" s="644"/>
      <c r="CB23" s="684"/>
      <c r="CD23" s="758" t="s">
        <v>216</v>
      </c>
      <c r="CE23" s="759"/>
      <c r="CF23" s="759"/>
      <c r="CG23" s="759"/>
      <c r="CH23" s="759"/>
      <c r="CI23" s="759"/>
      <c r="CJ23" s="759"/>
      <c r="CK23" s="759"/>
      <c r="CL23" s="759"/>
      <c r="CM23" s="759"/>
      <c r="CN23" s="759"/>
      <c r="CO23" s="759"/>
      <c r="CP23" s="759"/>
      <c r="CQ23" s="760"/>
      <c r="CR23" s="758" t="s">
        <v>279</v>
      </c>
      <c r="CS23" s="759"/>
      <c r="CT23" s="759"/>
      <c r="CU23" s="759"/>
      <c r="CV23" s="759"/>
      <c r="CW23" s="759"/>
      <c r="CX23" s="759"/>
      <c r="CY23" s="760"/>
      <c r="CZ23" s="758" t="s">
        <v>280</v>
      </c>
      <c r="DA23" s="759"/>
      <c r="DB23" s="759"/>
      <c r="DC23" s="760"/>
      <c r="DD23" s="758" t="s">
        <v>281</v>
      </c>
      <c r="DE23" s="759"/>
      <c r="DF23" s="759"/>
      <c r="DG23" s="759"/>
      <c r="DH23" s="759"/>
      <c r="DI23" s="759"/>
      <c r="DJ23" s="759"/>
      <c r="DK23" s="760"/>
      <c r="DL23" s="767" t="s">
        <v>282</v>
      </c>
      <c r="DM23" s="768"/>
      <c r="DN23" s="768"/>
      <c r="DO23" s="768"/>
      <c r="DP23" s="768"/>
      <c r="DQ23" s="768"/>
      <c r="DR23" s="768"/>
      <c r="DS23" s="768"/>
      <c r="DT23" s="768"/>
      <c r="DU23" s="768"/>
      <c r="DV23" s="769"/>
      <c r="DW23" s="758" t="s">
        <v>283</v>
      </c>
      <c r="DX23" s="759"/>
      <c r="DY23" s="759"/>
      <c r="DZ23" s="759"/>
      <c r="EA23" s="759"/>
      <c r="EB23" s="759"/>
      <c r="EC23" s="760"/>
    </row>
    <row r="24" spans="2:133" ht="11.25" customHeight="1">
      <c r="B24" s="638" t="s">
        <v>284</v>
      </c>
      <c r="C24" s="639"/>
      <c r="D24" s="639"/>
      <c r="E24" s="639"/>
      <c r="F24" s="639"/>
      <c r="G24" s="639"/>
      <c r="H24" s="639"/>
      <c r="I24" s="639"/>
      <c r="J24" s="639"/>
      <c r="K24" s="639"/>
      <c r="L24" s="639"/>
      <c r="M24" s="639"/>
      <c r="N24" s="639"/>
      <c r="O24" s="639"/>
      <c r="P24" s="639"/>
      <c r="Q24" s="640"/>
      <c r="R24" s="641">
        <v>8108</v>
      </c>
      <c r="S24" s="644"/>
      <c r="T24" s="644"/>
      <c r="U24" s="644"/>
      <c r="V24" s="644"/>
      <c r="W24" s="644"/>
      <c r="X24" s="644"/>
      <c r="Y24" s="645"/>
      <c r="Z24" s="703">
        <v>0.3</v>
      </c>
      <c r="AA24" s="703"/>
      <c r="AB24" s="703"/>
      <c r="AC24" s="703"/>
      <c r="AD24" s="704" t="s">
        <v>122</v>
      </c>
      <c r="AE24" s="704"/>
      <c r="AF24" s="704"/>
      <c r="AG24" s="704"/>
      <c r="AH24" s="704"/>
      <c r="AI24" s="704"/>
      <c r="AJ24" s="704"/>
      <c r="AK24" s="704"/>
      <c r="AL24" s="646" t="s">
        <v>122</v>
      </c>
      <c r="AM24" s="647"/>
      <c r="AN24" s="647"/>
      <c r="AO24" s="705"/>
      <c r="AP24" s="749" t="s">
        <v>285</v>
      </c>
      <c r="AQ24" s="756"/>
      <c r="AR24" s="756"/>
      <c r="AS24" s="756"/>
      <c r="AT24" s="756"/>
      <c r="AU24" s="756"/>
      <c r="AV24" s="756"/>
      <c r="AW24" s="756"/>
      <c r="AX24" s="756"/>
      <c r="AY24" s="756"/>
      <c r="AZ24" s="756"/>
      <c r="BA24" s="756"/>
      <c r="BB24" s="756"/>
      <c r="BC24" s="756"/>
      <c r="BD24" s="756"/>
      <c r="BE24" s="756"/>
      <c r="BF24" s="751"/>
      <c r="BG24" s="641" t="s">
        <v>228</v>
      </c>
      <c r="BH24" s="644"/>
      <c r="BI24" s="644"/>
      <c r="BJ24" s="644"/>
      <c r="BK24" s="644"/>
      <c r="BL24" s="644"/>
      <c r="BM24" s="644"/>
      <c r="BN24" s="645"/>
      <c r="BO24" s="703" t="s">
        <v>122</v>
      </c>
      <c r="BP24" s="703"/>
      <c r="BQ24" s="703"/>
      <c r="BR24" s="703"/>
      <c r="BS24" s="649" t="s">
        <v>132</v>
      </c>
      <c r="BT24" s="644"/>
      <c r="BU24" s="644"/>
      <c r="BV24" s="644"/>
      <c r="BW24" s="644"/>
      <c r="BX24" s="644"/>
      <c r="BY24" s="644"/>
      <c r="BZ24" s="644"/>
      <c r="CA24" s="644"/>
      <c r="CB24" s="684"/>
      <c r="CD24" s="712" t="s">
        <v>286</v>
      </c>
      <c r="CE24" s="713"/>
      <c r="CF24" s="713"/>
      <c r="CG24" s="713"/>
      <c r="CH24" s="713"/>
      <c r="CI24" s="713"/>
      <c r="CJ24" s="713"/>
      <c r="CK24" s="713"/>
      <c r="CL24" s="713"/>
      <c r="CM24" s="713"/>
      <c r="CN24" s="713"/>
      <c r="CO24" s="713"/>
      <c r="CP24" s="713"/>
      <c r="CQ24" s="714"/>
      <c r="CR24" s="706">
        <v>641446</v>
      </c>
      <c r="CS24" s="707"/>
      <c r="CT24" s="707"/>
      <c r="CU24" s="707"/>
      <c r="CV24" s="707"/>
      <c r="CW24" s="707"/>
      <c r="CX24" s="707"/>
      <c r="CY24" s="753"/>
      <c r="CZ24" s="754">
        <v>27.4</v>
      </c>
      <c r="DA24" s="723"/>
      <c r="DB24" s="723"/>
      <c r="DC24" s="757"/>
      <c r="DD24" s="752">
        <v>556215</v>
      </c>
      <c r="DE24" s="707"/>
      <c r="DF24" s="707"/>
      <c r="DG24" s="707"/>
      <c r="DH24" s="707"/>
      <c r="DI24" s="707"/>
      <c r="DJ24" s="707"/>
      <c r="DK24" s="753"/>
      <c r="DL24" s="752">
        <v>551888</v>
      </c>
      <c r="DM24" s="707"/>
      <c r="DN24" s="707"/>
      <c r="DO24" s="707"/>
      <c r="DP24" s="707"/>
      <c r="DQ24" s="707"/>
      <c r="DR24" s="707"/>
      <c r="DS24" s="707"/>
      <c r="DT24" s="707"/>
      <c r="DU24" s="707"/>
      <c r="DV24" s="753"/>
      <c r="DW24" s="754">
        <v>55.2</v>
      </c>
      <c r="DX24" s="723"/>
      <c r="DY24" s="723"/>
      <c r="DZ24" s="723"/>
      <c r="EA24" s="723"/>
      <c r="EB24" s="723"/>
      <c r="EC24" s="755"/>
    </row>
    <row r="25" spans="2:133" ht="11.25" customHeight="1">
      <c r="B25" s="638" t="s">
        <v>287</v>
      </c>
      <c r="C25" s="639"/>
      <c r="D25" s="639"/>
      <c r="E25" s="639"/>
      <c r="F25" s="639"/>
      <c r="G25" s="639"/>
      <c r="H25" s="639"/>
      <c r="I25" s="639"/>
      <c r="J25" s="639"/>
      <c r="K25" s="639"/>
      <c r="L25" s="639"/>
      <c r="M25" s="639"/>
      <c r="N25" s="639"/>
      <c r="O25" s="639"/>
      <c r="P25" s="639"/>
      <c r="Q25" s="640"/>
      <c r="R25" s="641">
        <v>93055</v>
      </c>
      <c r="S25" s="644"/>
      <c r="T25" s="644"/>
      <c r="U25" s="644"/>
      <c r="V25" s="644"/>
      <c r="W25" s="644"/>
      <c r="X25" s="644"/>
      <c r="Y25" s="645"/>
      <c r="Z25" s="703">
        <v>3.8</v>
      </c>
      <c r="AA25" s="703"/>
      <c r="AB25" s="703"/>
      <c r="AC25" s="703"/>
      <c r="AD25" s="704" t="s">
        <v>122</v>
      </c>
      <c r="AE25" s="704"/>
      <c r="AF25" s="704"/>
      <c r="AG25" s="704"/>
      <c r="AH25" s="704"/>
      <c r="AI25" s="704"/>
      <c r="AJ25" s="704"/>
      <c r="AK25" s="704"/>
      <c r="AL25" s="646" t="s">
        <v>228</v>
      </c>
      <c r="AM25" s="647"/>
      <c r="AN25" s="647"/>
      <c r="AO25" s="705"/>
      <c r="AP25" s="749" t="s">
        <v>288</v>
      </c>
      <c r="AQ25" s="756"/>
      <c r="AR25" s="756"/>
      <c r="AS25" s="756"/>
      <c r="AT25" s="756"/>
      <c r="AU25" s="756"/>
      <c r="AV25" s="756"/>
      <c r="AW25" s="756"/>
      <c r="AX25" s="756"/>
      <c r="AY25" s="756"/>
      <c r="AZ25" s="756"/>
      <c r="BA25" s="756"/>
      <c r="BB25" s="756"/>
      <c r="BC25" s="756"/>
      <c r="BD25" s="756"/>
      <c r="BE25" s="756"/>
      <c r="BF25" s="751"/>
      <c r="BG25" s="641" t="s">
        <v>228</v>
      </c>
      <c r="BH25" s="644"/>
      <c r="BI25" s="644"/>
      <c r="BJ25" s="644"/>
      <c r="BK25" s="644"/>
      <c r="BL25" s="644"/>
      <c r="BM25" s="644"/>
      <c r="BN25" s="645"/>
      <c r="BO25" s="703" t="s">
        <v>132</v>
      </c>
      <c r="BP25" s="703"/>
      <c r="BQ25" s="703"/>
      <c r="BR25" s="703"/>
      <c r="BS25" s="649" t="s">
        <v>228</v>
      </c>
      <c r="BT25" s="644"/>
      <c r="BU25" s="644"/>
      <c r="BV25" s="644"/>
      <c r="BW25" s="644"/>
      <c r="BX25" s="644"/>
      <c r="BY25" s="644"/>
      <c r="BZ25" s="644"/>
      <c r="CA25" s="644"/>
      <c r="CB25" s="684"/>
      <c r="CD25" s="685" t="s">
        <v>289</v>
      </c>
      <c r="CE25" s="682"/>
      <c r="CF25" s="682"/>
      <c r="CG25" s="682"/>
      <c r="CH25" s="682"/>
      <c r="CI25" s="682"/>
      <c r="CJ25" s="682"/>
      <c r="CK25" s="682"/>
      <c r="CL25" s="682"/>
      <c r="CM25" s="682"/>
      <c r="CN25" s="682"/>
      <c r="CO25" s="682"/>
      <c r="CP25" s="682"/>
      <c r="CQ25" s="683"/>
      <c r="CR25" s="641">
        <v>380276</v>
      </c>
      <c r="CS25" s="642"/>
      <c r="CT25" s="642"/>
      <c r="CU25" s="642"/>
      <c r="CV25" s="642"/>
      <c r="CW25" s="642"/>
      <c r="CX25" s="642"/>
      <c r="CY25" s="643"/>
      <c r="CZ25" s="646">
        <v>16.2</v>
      </c>
      <c r="DA25" s="675"/>
      <c r="DB25" s="675"/>
      <c r="DC25" s="676"/>
      <c r="DD25" s="649">
        <v>310562</v>
      </c>
      <c r="DE25" s="642"/>
      <c r="DF25" s="642"/>
      <c r="DG25" s="642"/>
      <c r="DH25" s="642"/>
      <c r="DI25" s="642"/>
      <c r="DJ25" s="642"/>
      <c r="DK25" s="643"/>
      <c r="DL25" s="649">
        <v>306235</v>
      </c>
      <c r="DM25" s="642"/>
      <c r="DN25" s="642"/>
      <c r="DO25" s="642"/>
      <c r="DP25" s="642"/>
      <c r="DQ25" s="642"/>
      <c r="DR25" s="642"/>
      <c r="DS25" s="642"/>
      <c r="DT25" s="642"/>
      <c r="DU25" s="642"/>
      <c r="DV25" s="643"/>
      <c r="DW25" s="646">
        <v>30.6</v>
      </c>
      <c r="DX25" s="675"/>
      <c r="DY25" s="675"/>
      <c r="DZ25" s="675"/>
      <c r="EA25" s="675"/>
      <c r="EB25" s="675"/>
      <c r="EC25" s="677"/>
    </row>
    <row r="26" spans="2:133" ht="11.25" customHeight="1">
      <c r="B26" s="638" t="s">
        <v>290</v>
      </c>
      <c r="C26" s="639"/>
      <c r="D26" s="639"/>
      <c r="E26" s="639"/>
      <c r="F26" s="639"/>
      <c r="G26" s="639"/>
      <c r="H26" s="639"/>
      <c r="I26" s="639"/>
      <c r="J26" s="639"/>
      <c r="K26" s="639"/>
      <c r="L26" s="639"/>
      <c r="M26" s="639"/>
      <c r="N26" s="639"/>
      <c r="O26" s="639"/>
      <c r="P26" s="639"/>
      <c r="Q26" s="640"/>
      <c r="R26" s="641">
        <v>3858</v>
      </c>
      <c r="S26" s="644"/>
      <c r="T26" s="644"/>
      <c r="U26" s="644"/>
      <c r="V26" s="644"/>
      <c r="W26" s="644"/>
      <c r="X26" s="644"/>
      <c r="Y26" s="645"/>
      <c r="Z26" s="703">
        <v>0.2</v>
      </c>
      <c r="AA26" s="703"/>
      <c r="AB26" s="703"/>
      <c r="AC26" s="703"/>
      <c r="AD26" s="704" t="s">
        <v>122</v>
      </c>
      <c r="AE26" s="704"/>
      <c r="AF26" s="704"/>
      <c r="AG26" s="704"/>
      <c r="AH26" s="704"/>
      <c r="AI26" s="704"/>
      <c r="AJ26" s="704"/>
      <c r="AK26" s="704"/>
      <c r="AL26" s="646" t="s">
        <v>122</v>
      </c>
      <c r="AM26" s="647"/>
      <c r="AN26" s="647"/>
      <c r="AO26" s="705"/>
      <c r="AP26" s="749" t="s">
        <v>291</v>
      </c>
      <c r="AQ26" s="750"/>
      <c r="AR26" s="750"/>
      <c r="AS26" s="750"/>
      <c r="AT26" s="750"/>
      <c r="AU26" s="750"/>
      <c r="AV26" s="750"/>
      <c r="AW26" s="750"/>
      <c r="AX26" s="750"/>
      <c r="AY26" s="750"/>
      <c r="AZ26" s="750"/>
      <c r="BA26" s="750"/>
      <c r="BB26" s="750"/>
      <c r="BC26" s="750"/>
      <c r="BD26" s="750"/>
      <c r="BE26" s="750"/>
      <c r="BF26" s="751"/>
      <c r="BG26" s="641" t="s">
        <v>122</v>
      </c>
      <c r="BH26" s="644"/>
      <c r="BI26" s="644"/>
      <c r="BJ26" s="644"/>
      <c r="BK26" s="644"/>
      <c r="BL26" s="644"/>
      <c r="BM26" s="644"/>
      <c r="BN26" s="645"/>
      <c r="BO26" s="703" t="s">
        <v>228</v>
      </c>
      <c r="BP26" s="703"/>
      <c r="BQ26" s="703"/>
      <c r="BR26" s="703"/>
      <c r="BS26" s="649" t="s">
        <v>228</v>
      </c>
      <c r="BT26" s="644"/>
      <c r="BU26" s="644"/>
      <c r="BV26" s="644"/>
      <c r="BW26" s="644"/>
      <c r="BX26" s="644"/>
      <c r="BY26" s="644"/>
      <c r="BZ26" s="644"/>
      <c r="CA26" s="644"/>
      <c r="CB26" s="684"/>
      <c r="CD26" s="685" t="s">
        <v>292</v>
      </c>
      <c r="CE26" s="682"/>
      <c r="CF26" s="682"/>
      <c r="CG26" s="682"/>
      <c r="CH26" s="682"/>
      <c r="CI26" s="682"/>
      <c r="CJ26" s="682"/>
      <c r="CK26" s="682"/>
      <c r="CL26" s="682"/>
      <c r="CM26" s="682"/>
      <c r="CN26" s="682"/>
      <c r="CO26" s="682"/>
      <c r="CP26" s="682"/>
      <c r="CQ26" s="683"/>
      <c r="CR26" s="641">
        <v>212542</v>
      </c>
      <c r="CS26" s="644"/>
      <c r="CT26" s="644"/>
      <c r="CU26" s="644"/>
      <c r="CV26" s="644"/>
      <c r="CW26" s="644"/>
      <c r="CX26" s="644"/>
      <c r="CY26" s="645"/>
      <c r="CZ26" s="646">
        <v>9.1</v>
      </c>
      <c r="DA26" s="675"/>
      <c r="DB26" s="675"/>
      <c r="DC26" s="676"/>
      <c r="DD26" s="649">
        <v>164063</v>
      </c>
      <c r="DE26" s="644"/>
      <c r="DF26" s="644"/>
      <c r="DG26" s="644"/>
      <c r="DH26" s="644"/>
      <c r="DI26" s="644"/>
      <c r="DJ26" s="644"/>
      <c r="DK26" s="645"/>
      <c r="DL26" s="649" t="s">
        <v>122</v>
      </c>
      <c r="DM26" s="644"/>
      <c r="DN26" s="644"/>
      <c r="DO26" s="644"/>
      <c r="DP26" s="644"/>
      <c r="DQ26" s="644"/>
      <c r="DR26" s="644"/>
      <c r="DS26" s="644"/>
      <c r="DT26" s="644"/>
      <c r="DU26" s="644"/>
      <c r="DV26" s="645"/>
      <c r="DW26" s="646" t="s">
        <v>228</v>
      </c>
      <c r="DX26" s="675"/>
      <c r="DY26" s="675"/>
      <c r="DZ26" s="675"/>
      <c r="EA26" s="675"/>
      <c r="EB26" s="675"/>
      <c r="EC26" s="677"/>
    </row>
    <row r="27" spans="2:133" ht="11.25" customHeight="1">
      <c r="B27" s="638" t="s">
        <v>293</v>
      </c>
      <c r="C27" s="639"/>
      <c r="D27" s="639"/>
      <c r="E27" s="639"/>
      <c r="F27" s="639"/>
      <c r="G27" s="639"/>
      <c r="H27" s="639"/>
      <c r="I27" s="639"/>
      <c r="J27" s="639"/>
      <c r="K27" s="639"/>
      <c r="L27" s="639"/>
      <c r="M27" s="639"/>
      <c r="N27" s="639"/>
      <c r="O27" s="639"/>
      <c r="P27" s="639"/>
      <c r="Q27" s="640"/>
      <c r="R27" s="641">
        <v>477175</v>
      </c>
      <c r="S27" s="644"/>
      <c r="T27" s="644"/>
      <c r="U27" s="644"/>
      <c r="V27" s="644"/>
      <c r="W27" s="644"/>
      <c r="X27" s="644"/>
      <c r="Y27" s="645"/>
      <c r="Z27" s="703">
        <v>19.3</v>
      </c>
      <c r="AA27" s="703"/>
      <c r="AB27" s="703"/>
      <c r="AC27" s="703"/>
      <c r="AD27" s="704" t="s">
        <v>132</v>
      </c>
      <c r="AE27" s="704"/>
      <c r="AF27" s="704"/>
      <c r="AG27" s="704"/>
      <c r="AH27" s="704"/>
      <c r="AI27" s="704"/>
      <c r="AJ27" s="704"/>
      <c r="AK27" s="704"/>
      <c r="AL27" s="646" t="s">
        <v>122</v>
      </c>
      <c r="AM27" s="647"/>
      <c r="AN27" s="647"/>
      <c r="AO27" s="705"/>
      <c r="AP27" s="638" t="s">
        <v>294</v>
      </c>
      <c r="AQ27" s="639"/>
      <c r="AR27" s="639"/>
      <c r="AS27" s="639"/>
      <c r="AT27" s="639"/>
      <c r="AU27" s="639"/>
      <c r="AV27" s="639"/>
      <c r="AW27" s="639"/>
      <c r="AX27" s="639"/>
      <c r="AY27" s="639"/>
      <c r="AZ27" s="639"/>
      <c r="BA27" s="639"/>
      <c r="BB27" s="639"/>
      <c r="BC27" s="639"/>
      <c r="BD27" s="639"/>
      <c r="BE27" s="639"/>
      <c r="BF27" s="640"/>
      <c r="BG27" s="641">
        <v>144178</v>
      </c>
      <c r="BH27" s="644"/>
      <c r="BI27" s="644"/>
      <c r="BJ27" s="644"/>
      <c r="BK27" s="644"/>
      <c r="BL27" s="644"/>
      <c r="BM27" s="644"/>
      <c r="BN27" s="645"/>
      <c r="BO27" s="703">
        <v>100</v>
      </c>
      <c r="BP27" s="703"/>
      <c r="BQ27" s="703"/>
      <c r="BR27" s="703"/>
      <c r="BS27" s="649" t="s">
        <v>228</v>
      </c>
      <c r="BT27" s="644"/>
      <c r="BU27" s="644"/>
      <c r="BV27" s="644"/>
      <c r="BW27" s="644"/>
      <c r="BX27" s="644"/>
      <c r="BY27" s="644"/>
      <c r="BZ27" s="644"/>
      <c r="CA27" s="644"/>
      <c r="CB27" s="684"/>
      <c r="CD27" s="685" t="s">
        <v>295</v>
      </c>
      <c r="CE27" s="682"/>
      <c r="CF27" s="682"/>
      <c r="CG27" s="682"/>
      <c r="CH27" s="682"/>
      <c r="CI27" s="682"/>
      <c r="CJ27" s="682"/>
      <c r="CK27" s="682"/>
      <c r="CL27" s="682"/>
      <c r="CM27" s="682"/>
      <c r="CN27" s="682"/>
      <c r="CO27" s="682"/>
      <c r="CP27" s="682"/>
      <c r="CQ27" s="683"/>
      <c r="CR27" s="641">
        <v>22454</v>
      </c>
      <c r="CS27" s="642"/>
      <c r="CT27" s="642"/>
      <c r="CU27" s="642"/>
      <c r="CV27" s="642"/>
      <c r="CW27" s="642"/>
      <c r="CX27" s="642"/>
      <c r="CY27" s="643"/>
      <c r="CZ27" s="646">
        <v>1</v>
      </c>
      <c r="DA27" s="675"/>
      <c r="DB27" s="675"/>
      <c r="DC27" s="676"/>
      <c r="DD27" s="649">
        <v>6937</v>
      </c>
      <c r="DE27" s="642"/>
      <c r="DF27" s="642"/>
      <c r="DG27" s="642"/>
      <c r="DH27" s="642"/>
      <c r="DI27" s="642"/>
      <c r="DJ27" s="642"/>
      <c r="DK27" s="643"/>
      <c r="DL27" s="649">
        <v>6937</v>
      </c>
      <c r="DM27" s="642"/>
      <c r="DN27" s="642"/>
      <c r="DO27" s="642"/>
      <c r="DP27" s="642"/>
      <c r="DQ27" s="642"/>
      <c r="DR27" s="642"/>
      <c r="DS27" s="642"/>
      <c r="DT27" s="642"/>
      <c r="DU27" s="642"/>
      <c r="DV27" s="643"/>
      <c r="DW27" s="646">
        <v>0.7</v>
      </c>
      <c r="DX27" s="675"/>
      <c r="DY27" s="675"/>
      <c r="DZ27" s="675"/>
      <c r="EA27" s="675"/>
      <c r="EB27" s="675"/>
      <c r="EC27" s="677"/>
    </row>
    <row r="28" spans="2:133" ht="11.25" customHeight="1">
      <c r="B28" s="746" t="s">
        <v>296</v>
      </c>
      <c r="C28" s="747"/>
      <c r="D28" s="747"/>
      <c r="E28" s="747"/>
      <c r="F28" s="747"/>
      <c r="G28" s="747"/>
      <c r="H28" s="747"/>
      <c r="I28" s="747"/>
      <c r="J28" s="747"/>
      <c r="K28" s="747"/>
      <c r="L28" s="747"/>
      <c r="M28" s="747"/>
      <c r="N28" s="747"/>
      <c r="O28" s="747"/>
      <c r="P28" s="747"/>
      <c r="Q28" s="748"/>
      <c r="R28" s="641" t="s">
        <v>132</v>
      </c>
      <c r="S28" s="644"/>
      <c r="T28" s="644"/>
      <c r="U28" s="644"/>
      <c r="V28" s="644"/>
      <c r="W28" s="644"/>
      <c r="X28" s="644"/>
      <c r="Y28" s="645"/>
      <c r="Z28" s="703" t="s">
        <v>122</v>
      </c>
      <c r="AA28" s="703"/>
      <c r="AB28" s="703"/>
      <c r="AC28" s="703"/>
      <c r="AD28" s="704" t="s">
        <v>122</v>
      </c>
      <c r="AE28" s="704"/>
      <c r="AF28" s="704"/>
      <c r="AG28" s="704"/>
      <c r="AH28" s="704"/>
      <c r="AI28" s="704"/>
      <c r="AJ28" s="704"/>
      <c r="AK28" s="704"/>
      <c r="AL28" s="646" t="s">
        <v>228</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297</v>
      </c>
      <c r="CE28" s="682"/>
      <c r="CF28" s="682"/>
      <c r="CG28" s="682"/>
      <c r="CH28" s="682"/>
      <c r="CI28" s="682"/>
      <c r="CJ28" s="682"/>
      <c r="CK28" s="682"/>
      <c r="CL28" s="682"/>
      <c r="CM28" s="682"/>
      <c r="CN28" s="682"/>
      <c r="CO28" s="682"/>
      <c r="CP28" s="682"/>
      <c r="CQ28" s="683"/>
      <c r="CR28" s="641">
        <v>238716</v>
      </c>
      <c r="CS28" s="644"/>
      <c r="CT28" s="644"/>
      <c r="CU28" s="644"/>
      <c r="CV28" s="644"/>
      <c r="CW28" s="644"/>
      <c r="CX28" s="644"/>
      <c r="CY28" s="645"/>
      <c r="CZ28" s="646">
        <v>10.199999999999999</v>
      </c>
      <c r="DA28" s="675"/>
      <c r="DB28" s="675"/>
      <c r="DC28" s="676"/>
      <c r="DD28" s="649">
        <v>238716</v>
      </c>
      <c r="DE28" s="644"/>
      <c r="DF28" s="644"/>
      <c r="DG28" s="644"/>
      <c r="DH28" s="644"/>
      <c r="DI28" s="644"/>
      <c r="DJ28" s="644"/>
      <c r="DK28" s="645"/>
      <c r="DL28" s="649">
        <v>238716</v>
      </c>
      <c r="DM28" s="644"/>
      <c r="DN28" s="644"/>
      <c r="DO28" s="644"/>
      <c r="DP28" s="644"/>
      <c r="DQ28" s="644"/>
      <c r="DR28" s="644"/>
      <c r="DS28" s="644"/>
      <c r="DT28" s="644"/>
      <c r="DU28" s="644"/>
      <c r="DV28" s="645"/>
      <c r="DW28" s="646">
        <v>23.9</v>
      </c>
      <c r="DX28" s="675"/>
      <c r="DY28" s="675"/>
      <c r="DZ28" s="675"/>
      <c r="EA28" s="675"/>
      <c r="EB28" s="675"/>
      <c r="EC28" s="677"/>
    </row>
    <row r="29" spans="2:133" ht="11.25" customHeight="1">
      <c r="B29" s="638" t="s">
        <v>298</v>
      </c>
      <c r="C29" s="639"/>
      <c r="D29" s="639"/>
      <c r="E29" s="639"/>
      <c r="F29" s="639"/>
      <c r="G29" s="639"/>
      <c r="H29" s="639"/>
      <c r="I29" s="639"/>
      <c r="J29" s="639"/>
      <c r="K29" s="639"/>
      <c r="L29" s="639"/>
      <c r="M29" s="639"/>
      <c r="N29" s="639"/>
      <c r="O29" s="639"/>
      <c r="P29" s="639"/>
      <c r="Q29" s="640"/>
      <c r="R29" s="641">
        <v>111406</v>
      </c>
      <c r="S29" s="644"/>
      <c r="T29" s="644"/>
      <c r="U29" s="644"/>
      <c r="V29" s="644"/>
      <c r="W29" s="644"/>
      <c r="X29" s="644"/>
      <c r="Y29" s="645"/>
      <c r="Z29" s="703">
        <v>4.5</v>
      </c>
      <c r="AA29" s="703"/>
      <c r="AB29" s="703"/>
      <c r="AC29" s="703"/>
      <c r="AD29" s="704" t="s">
        <v>228</v>
      </c>
      <c r="AE29" s="704"/>
      <c r="AF29" s="704"/>
      <c r="AG29" s="704"/>
      <c r="AH29" s="704"/>
      <c r="AI29" s="704"/>
      <c r="AJ29" s="704"/>
      <c r="AK29" s="704"/>
      <c r="AL29" s="646" t="s">
        <v>122</v>
      </c>
      <c r="AM29" s="647"/>
      <c r="AN29" s="647"/>
      <c r="AO29" s="705"/>
      <c r="AP29" s="715" t="s">
        <v>216</v>
      </c>
      <c r="AQ29" s="716"/>
      <c r="AR29" s="716"/>
      <c r="AS29" s="716"/>
      <c r="AT29" s="716"/>
      <c r="AU29" s="716"/>
      <c r="AV29" s="716"/>
      <c r="AW29" s="716"/>
      <c r="AX29" s="716"/>
      <c r="AY29" s="716"/>
      <c r="AZ29" s="716"/>
      <c r="BA29" s="716"/>
      <c r="BB29" s="716"/>
      <c r="BC29" s="716"/>
      <c r="BD29" s="716"/>
      <c r="BE29" s="716"/>
      <c r="BF29" s="717"/>
      <c r="BG29" s="715" t="s">
        <v>299</v>
      </c>
      <c r="BH29" s="743"/>
      <c r="BI29" s="743"/>
      <c r="BJ29" s="743"/>
      <c r="BK29" s="743"/>
      <c r="BL29" s="743"/>
      <c r="BM29" s="743"/>
      <c r="BN29" s="743"/>
      <c r="BO29" s="743"/>
      <c r="BP29" s="743"/>
      <c r="BQ29" s="744"/>
      <c r="BR29" s="715" t="s">
        <v>300</v>
      </c>
      <c r="BS29" s="743"/>
      <c r="BT29" s="743"/>
      <c r="BU29" s="743"/>
      <c r="BV29" s="743"/>
      <c r="BW29" s="743"/>
      <c r="BX29" s="743"/>
      <c r="BY29" s="743"/>
      <c r="BZ29" s="743"/>
      <c r="CA29" s="743"/>
      <c r="CB29" s="744"/>
      <c r="CD29" s="725" t="s">
        <v>301</v>
      </c>
      <c r="CE29" s="726"/>
      <c r="CF29" s="685" t="s">
        <v>302</v>
      </c>
      <c r="CG29" s="682"/>
      <c r="CH29" s="682"/>
      <c r="CI29" s="682"/>
      <c r="CJ29" s="682"/>
      <c r="CK29" s="682"/>
      <c r="CL29" s="682"/>
      <c r="CM29" s="682"/>
      <c r="CN29" s="682"/>
      <c r="CO29" s="682"/>
      <c r="CP29" s="682"/>
      <c r="CQ29" s="683"/>
      <c r="CR29" s="641">
        <v>238716</v>
      </c>
      <c r="CS29" s="642"/>
      <c r="CT29" s="642"/>
      <c r="CU29" s="642"/>
      <c r="CV29" s="642"/>
      <c r="CW29" s="642"/>
      <c r="CX29" s="642"/>
      <c r="CY29" s="643"/>
      <c r="CZ29" s="646">
        <v>10.199999999999999</v>
      </c>
      <c r="DA29" s="675"/>
      <c r="DB29" s="675"/>
      <c r="DC29" s="676"/>
      <c r="DD29" s="649">
        <v>238716</v>
      </c>
      <c r="DE29" s="642"/>
      <c r="DF29" s="642"/>
      <c r="DG29" s="642"/>
      <c r="DH29" s="642"/>
      <c r="DI29" s="642"/>
      <c r="DJ29" s="642"/>
      <c r="DK29" s="643"/>
      <c r="DL29" s="649">
        <v>238716</v>
      </c>
      <c r="DM29" s="642"/>
      <c r="DN29" s="642"/>
      <c r="DO29" s="642"/>
      <c r="DP29" s="642"/>
      <c r="DQ29" s="642"/>
      <c r="DR29" s="642"/>
      <c r="DS29" s="642"/>
      <c r="DT29" s="642"/>
      <c r="DU29" s="642"/>
      <c r="DV29" s="643"/>
      <c r="DW29" s="646">
        <v>23.9</v>
      </c>
      <c r="DX29" s="675"/>
      <c r="DY29" s="675"/>
      <c r="DZ29" s="675"/>
      <c r="EA29" s="675"/>
      <c r="EB29" s="675"/>
      <c r="EC29" s="677"/>
    </row>
    <row r="30" spans="2:133" ht="11.25" customHeight="1">
      <c r="B30" s="638" t="s">
        <v>303</v>
      </c>
      <c r="C30" s="639"/>
      <c r="D30" s="639"/>
      <c r="E30" s="639"/>
      <c r="F30" s="639"/>
      <c r="G30" s="639"/>
      <c r="H30" s="639"/>
      <c r="I30" s="639"/>
      <c r="J30" s="639"/>
      <c r="K30" s="639"/>
      <c r="L30" s="639"/>
      <c r="M30" s="639"/>
      <c r="N30" s="639"/>
      <c r="O30" s="639"/>
      <c r="P30" s="639"/>
      <c r="Q30" s="640"/>
      <c r="R30" s="641">
        <v>6094</v>
      </c>
      <c r="S30" s="644"/>
      <c r="T30" s="644"/>
      <c r="U30" s="644"/>
      <c r="V30" s="644"/>
      <c r="W30" s="644"/>
      <c r="X30" s="644"/>
      <c r="Y30" s="645"/>
      <c r="Z30" s="703">
        <v>0.2</v>
      </c>
      <c r="AA30" s="703"/>
      <c r="AB30" s="703"/>
      <c r="AC30" s="703"/>
      <c r="AD30" s="704" t="s">
        <v>228</v>
      </c>
      <c r="AE30" s="704"/>
      <c r="AF30" s="704"/>
      <c r="AG30" s="704"/>
      <c r="AH30" s="704"/>
      <c r="AI30" s="704"/>
      <c r="AJ30" s="704"/>
      <c r="AK30" s="704"/>
      <c r="AL30" s="646" t="s">
        <v>122</v>
      </c>
      <c r="AM30" s="647"/>
      <c r="AN30" s="647"/>
      <c r="AO30" s="705"/>
      <c r="AP30" s="731" t="s">
        <v>304</v>
      </c>
      <c r="AQ30" s="732"/>
      <c r="AR30" s="732"/>
      <c r="AS30" s="732"/>
      <c r="AT30" s="737" t="s">
        <v>305</v>
      </c>
      <c r="AU30" s="210"/>
      <c r="AV30" s="210"/>
      <c r="AW30" s="210"/>
      <c r="AX30" s="740" t="s">
        <v>179</v>
      </c>
      <c r="AY30" s="741"/>
      <c r="AZ30" s="741"/>
      <c r="BA30" s="741"/>
      <c r="BB30" s="741"/>
      <c r="BC30" s="741"/>
      <c r="BD30" s="741"/>
      <c r="BE30" s="741"/>
      <c r="BF30" s="742"/>
      <c r="BG30" s="721">
        <v>99.9</v>
      </c>
      <c r="BH30" s="722"/>
      <c r="BI30" s="722"/>
      <c r="BJ30" s="722"/>
      <c r="BK30" s="722"/>
      <c r="BL30" s="722"/>
      <c r="BM30" s="723">
        <v>98.9</v>
      </c>
      <c r="BN30" s="722"/>
      <c r="BO30" s="722"/>
      <c r="BP30" s="722"/>
      <c r="BQ30" s="724"/>
      <c r="BR30" s="721">
        <v>99.9</v>
      </c>
      <c r="BS30" s="722"/>
      <c r="BT30" s="722"/>
      <c r="BU30" s="722"/>
      <c r="BV30" s="722"/>
      <c r="BW30" s="722"/>
      <c r="BX30" s="723">
        <v>98.8</v>
      </c>
      <c r="BY30" s="722"/>
      <c r="BZ30" s="722"/>
      <c r="CA30" s="722"/>
      <c r="CB30" s="724"/>
      <c r="CD30" s="727"/>
      <c r="CE30" s="728"/>
      <c r="CF30" s="685" t="s">
        <v>306</v>
      </c>
      <c r="CG30" s="682"/>
      <c r="CH30" s="682"/>
      <c r="CI30" s="682"/>
      <c r="CJ30" s="682"/>
      <c r="CK30" s="682"/>
      <c r="CL30" s="682"/>
      <c r="CM30" s="682"/>
      <c r="CN30" s="682"/>
      <c r="CO30" s="682"/>
      <c r="CP30" s="682"/>
      <c r="CQ30" s="683"/>
      <c r="CR30" s="641">
        <v>224720</v>
      </c>
      <c r="CS30" s="644"/>
      <c r="CT30" s="644"/>
      <c r="CU30" s="644"/>
      <c r="CV30" s="644"/>
      <c r="CW30" s="644"/>
      <c r="CX30" s="644"/>
      <c r="CY30" s="645"/>
      <c r="CZ30" s="646">
        <v>9.6</v>
      </c>
      <c r="DA30" s="675"/>
      <c r="DB30" s="675"/>
      <c r="DC30" s="676"/>
      <c r="DD30" s="649">
        <v>224720</v>
      </c>
      <c r="DE30" s="644"/>
      <c r="DF30" s="644"/>
      <c r="DG30" s="644"/>
      <c r="DH30" s="644"/>
      <c r="DI30" s="644"/>
      <c r="DJ30" s="644"/>
      <c r="DK30" s="645"/>
      <c r="DL30" s="649">
        <v>224720</v>
      </c>
      <c r="DM30" s="644"/>
      <c r="DN30" s="644"/>
      <c r="DO30" s="644"/>
      <c r="DP30" s="644"/>
      <c r="DQ30" s="644"/>
      <c r="DR30" s="644"/>
      <c r="DS30" s="644"/>
      <c r="DT30" s="644"/>
      <c r="DU30" s="644"/>
      <c r="DV30" s="645"/>
      <c r="DW30" s="646">
        <v>22.5</v>
      </c>
      <c r="DX30" s="675"/>
      <c r="DY30" s="675"/>
      <c r="DZ30" s="675"/>
      <c r="EA30" s="675"/>
      <c r="EB30" s="675"/>
      <c r="EC30" s="677"/>
    </row>
    <row r="31" spans="2:133" ht="11.25" customHeight="1">
      <c r="B31" s="638" t="s">
        <v>307</v>
      </c>
      <c r="C31" s="639"/>
      <c r="D31" s="639"/>
      <c r="E31" s="639"/>
      <c r="F31" s="639"/>
      <c r="G31" s="639"/>
      <c r="H31" s="639"/>
      <c r="I31" s="639"/>
      <c r="J31" s="639"/>
      <c r="K31" s="639"/>
      <c r="L31" s="639"/>
      <c r="M31" s="639"/>
      <c r="N31" s="639"/>
      <c r="O31" s="639"/>
      <c r="P31" s="639"/>
      <c r="Q31" s="640"/>
      <c r="R31" s="641">
        <v>110807</v>
      </c>
      <c r="S31" s="644"/>
      <c r="T31" s="644"/>
      <c r="U31" s="644"/>
      <c r="V31" s="644"/>
      <c r="W31" s="644"/>
      <c r="X31" s="644"/>
      <c r="Y31" s="645"/>
      <c r="Z31" s="703">
        <v>4.5</v>
      </c>
      <c r="AA31" s="703"/>
      <c r="AB31" s="703"/>
      <c r="AC31" s="703"/>
      <c r="AD31" s="704" t="s">
        <v>228</v>
      </c>
      <c r="AE31" s="704"/>
      <c r="AF31" s="704"/>
      <c r="AG31" s="704"/>
      <c r="AH31" s="704"/>
      <c r="AI31" s="704"/>
      <c r="AJ31" s="704"/>
      <c r="AK31" s="704"/>
      <c r="AL31" s="646" t="s">
        <v>122</v>
      </c>
      <c r="AM31" s="647"/>
      <c r="AN31" s="647"/>
      <c r="AO31" s="705"/>
      <c r="AP31" s="733"/>
      <c r="AQ31" s="734"/>
      <c r="AR31" s="734"/>
      <c r="AS31" s="734"/>
      <c r="AT31" s="738"/>
      <c r="AU31" s="209" t="s">
        <v>308</v>
      </c>
      <c r="AV31" s="209"/>
      <c r="AW31" s="209"/>
      <c r="AX31" s="638" t="s">
        <v>309</v>
      </c>
      <c r="AY31" s="639"/>
      <c r="AZ31" s="639"/>
      <c r="BA31" s="639"/>
      <c r="BB31" s="639"/>
      <c r="BC31" s="639"/>
      <c r="BD31" s="639"/>
      <c r="BE31" s="639"/>
      <c r="BF31" s="640"/>
      <c r="BG31" s="719">
        <v>100</v>
      </c>
      <c r="BH31" s="642"/>
      <c r="BI31" s="642"/>
      <c r="BJ31" s="642"/>
      <c r="BK31" s="642"/>
      <c r="BL31" s="642"/>
      <c r="BM31" s="647">
        <v>100</v>
      </c>
      <c r="BN31" s="720"/>
      <c r="BO31" s="720"/>
      <c r="BP31" s="720"/>
      <c r="BQ31" s="681"/>
      <c r="BR31" s="719">
        <v>99.9</v>
      </c>
      <c r="BS31" s="642"/>
      <c r="BT31" s="642"/>
      <c r="BU31" s="642"/>
      <c r="BV31" s="642"/>
      <c r="BW31" s="642"/>
      <c r="BX31" s="647">
        <v>99.8</v>
      </c>
      <c r="BY31" s="720"/>
      <c r="BZ31" s="720"/>
      <c r="CA31" s="720"/>
      <c r="CB31" s="681"/>
      <c r="CD31" s="727"/>
      <c r="CE31" s="728"/>
      <c r="CF31" s="685" t="s">
        <v>310</v>
      </c>
      <c r="CG31" s="682"/>
      <c r="CH31" s="682"/>
      <c r="CI31" s="682"/>
      <c r="CJ31" s="682"/>
      <c r="CK31" s="682"/>
      <c r="CL31" s="682"/>
      <c r="CM31" s="682"/>
      <c r="CN31" s="682"/>
      <c r="CO31" s="682"/>
      <c r="CP31" s="682"/>
      <c r="CQ31" s="683"/>
      <c r="CR31" s="641">
        <v>13996</v>
      </c>
      <c r="CS31" s="642"/>
      <c r="CT31" s="642"/>
      <c r="CU31" s="642"/>
      <c r="CV31" s="642"/>
      <c r="CW31" s="642"/>
      <c r="CX31" s="642"/>
      <c r="CY31" s="643"/>
      <c r="CZ31" s="646">
        <v>0.6</v>
      </c>
      <c r="DA31" s="675"/>
      <c r="DB31" s="675"/>
      <c r="DC31" s="676"/>
      <c r="DD31" s="649">
        <v>13996</v>
      </c>
      <c r="DE31" s="642"/>
      <c r="DF31" s="642"/>
      <c r="DG31" s="642"/>
      <c r="DH31" s="642"/>
      <c r="DI31" s="642"/>
      <c r="DJ31" s="642"/>
      <c r="DK31" s="643"/>
      <c r="DL31" s="649">
        <v>13996</v>
      </c>
      <c r="DM31" s="642"/>
      <c r="DN31" s="642"/>
      <c r="DO31" s="642"/>
      <c r="DP31" s="642"/>
      <c r="DQ31" s="642"/>
      <c r="DR31" s="642"/>
      <c r="DS31" s="642"/>
      <c r="DT31" s="642"/>
      <c r="DU31" s="642"/>
      <c r="DV31" s="643"/>
      <c r="DW31" s="646">
        <v>1.4</v>
      </c>
      <c r="DX31" s="675"/>
      <c r="DY31" s="675"/>
      <c r="DZ31" s="675"/>
      <c r="EA31" s="675"/>
      <c r="EB31" s="675"/>
      <c r="EC31" s="677"/>
    </row>
    <row r="32" spans="2:133" ht="11.25" customHeight="1">
      <c r="B32" s="638" t="s">
        <v>311</v>
      </c>
      <c r="C32" s="639"/>
      <c r="D32" s="639"/>
      <c r="E32" s="639"/>
      <c r="F32" s="639"/>
      <c r="G32" s="639"/>
      <c r="H32" s="639"/>
      <c r="I32" s="639"/>
      <c r="J32" s="639"/>
      <c r="K32" s="639"/>
      <c r="L32" s="639"/>
      <c r="M32" s="639"/>
      <c r="N32" s="639"/>
      <c r="O32" s="639"/>
      <c r="P32" s="639"/>
      <c r="Q32" s="640"/>
      <c r="R32" s="641">
        <v>217490</v>
      </c>
      <c r="S32" s="644"/>
      <c r="T32" s="644"/>
      <c r="U32" s="644"/>
      <c r="V32" s="644"/>
      <c r="W32" s="644"/>
      <c r="X32" s="644"/>
      <c r="Y32" s="645"/>
      <c r="Z32" s="703">
        <v>8.8000000000000007</v>
      </c>
      <c r="AA32" s="703"/>
      <c r="AB32" s="703"/>
      <c r="AC32" s="703"/>
      <c r="AD32" s="704" t="s">
        <v>122</v>
      </c>
      <c r="AE32" s="704"/>
      <c r="AF32" s="704"/>
      <c r="AG32" s="704"/>
      <c r="AH32" s="704"/>
      <c r="AI32" s="704"/>
      <c r="AJ32" s="704"/>
      <c r="AK32" s="704"/>
      <c r="AL32" s="646" t="s">
        <v>132</v>
      </c>
      <c r="AM32" s="647"/>
      <c r="AN32" s="647"/>
      <c r="AO32" s="705"/>
      <c r="AP32" s="735"/>
      <c r="AQ32" s="736"/>
      <c r="AR32" s="736"/>
      <c r="AS32" s="736"/>
      <c r="AT32" s="739"/>
      <c r="AU32" s="211"/>
      <c r="AV32" s="211"/>
      <c r="AW32" s="211"/>
      <c r="AX32" s="653" t="s">
        <v>312</v>
      </c>
      <c r="AY32" s="654"/>
      <c r="AZ32" s="654"/>
      <c r="BA32" s="654"/>
      <c r="BB32" s="654"/>
      <c r="BC32" s="654"/>
      <c r="BD32" s="654"/>
      <c r="BE32" s="654"/>
      <c r="BF32" s="655"/>
      <c r="BG32" s="718">
        <v>99.8</v>
      </c>
      <c r="BH32" s="657"/>
      <c r="BI32" s="657"/>
      <c r="BJ32" s="657"/>
      <c r="BK32" s="657"/>
      <c r="BL32" s="657"/>
      <c r="BM32" s="701">
        <v>97.6</v>
      </c>
      <c r="BN32" s="657"/>
      <c r="BO32" s="657"/>
      <c r="BP32" s="657"/>
      <c r="BQ32" s="694"/>
      <c r="BR32" s="718">
        <v>99.8</v>
      </c>
      <c r="BS32" s="657"/>
      <c r="BT32" s="657"/>
      <c r="BU32" s="657"/>
      <c r="BV32" s="657"/>
      <c r="BW32" s="657"/>
      <c r="BX32" s="701">
        <v>97.5</v>
      </c>
      <c r="BY32" s="657"/>
      <c r="BZ32" s="657"/>
      <c r="CA32" s="657"/>
      <c r="CB32" s="694"/>
      <c r="CD32" s="729"/>
      <c r="CE32" s="730"/>
      <c r="CF32" s="685" t="s">
        <v>313</v>
      </c>
      <c r="CG32" s="682"/>
      <c r="CH32" s="682"/>
      <c r="CI32" s="682"/>
      <c r="CJ32" s="682"/>
      <c r="CK32" s="682"/>
      <c r="CL32" s="682"/>
      <c r="CM32" s="682"/>
      <c r="CN32" s="682"/>
      <c r="CO32" s="682"/>
      <c r="CP32" s="682"/>
      <c r="CQ32" s="683"/>
      <c r="CR32" s="641" t="s">
        <v>122</v>
      </c>
      <c r="CS32" s="644"/>
      <c r="CT32" s="644"/>
      <c r="CU32" s="644"/>
      <c r="CV32" s="644"/>
      <c r="CW32" s="644"/>
      <c r="CX32" s="644"/>
      <c r="CY32" s="645"/>
      <c r="CZ32" s="646" t="s">
        <v>228</v>
      </c>
      <c r="DA32" s="675"/>
      <c r="DB32" s="675"/>
      <c r="DC32" s="676"/>
      <c r="DD32" s="649" t="s">
        <v>122</v>
      </c>
      <c r="DE32" s="644"/>
      <c r="DF32" s="644"/>
      <c r="DG32" s="644"/>
      <c r="DH32" s="644"/>
      <c r="DI32" s="644"/>
      <c r="DJ32" s="644"/>
      <c r="DK32" s="645"/>
      <c r="DL32" s="649" t="s">
        <v>122</v>
      </c>
      <c r="DM32" s="644"/>
      <c r="DN32" s="644"/>
      <c r="DO32" s="644"/>
      <c r="DP32" s="644"/>
      <c r="DQ32" s="644"/>
      <c r="DR32" s="644"/>
      <c r="DS32" s="644"/>
      <c r="DT32" s="644"/>
      <c r="DU32" s="644"/>
      <c r="DV32" s="645"/>
      <c r="DW32" s="646" t="s">
        <v>122</v>
      </c>
      <c r="DX32" s="675"/>
      <c r="DY32" s="675"/>
      <c r="DZ32" s="675"/>
      <c r="EA32" s="675"/>
      <c r="EB32" s="675"/>
      <c r="EC32" s="677"/>
    </row>
    <row r="33" spans="2:133" ht="11.25" customHeight="1">
      <c r="B33" s="638" t="s">
        <v>314</v>
      </c>
      <c r="C33" s="639"/>
      <c r="D33" s="639"/>
      <c r="E33" s="639"/>
      <c r="F33" s="639"/>
      <c r="G33" s="639"/>
      <c r="H33" s="639"/>
      <c r="I33" s="639"/>
      <c r="J33" s="639"/>
      <c r="K33" s="639"/>
      <c r="L33" s="639"/>
      <c r="M33" s="639"/>
      <c r="N33" s="639"/>
      <c r="O33" s="639"/>
      <c r="P33" s="639"/>
      <c r="Q33" s="640"/>
      <c r="R33" s="641">
        <v>106777</v>
      </c>
      <c r="S33" s="644"/>
      <c r="T33" s="644"/>
      <c r="U33" s="644"/>
      <c r="V33" s="644"/>
      <c r="W33" s="644"/>
      <c r="X33" s="644"/>
      <c r="Y33" s="645"/>
      <c r="Z33" s="703">
        <v>4.3</v>
      </c>
      <c r="AA33" s="703"/>
      <c r="AB33" s="703"/>
      <c r="AC33" s="703"/>
      <c r="AD33" s="704" t="s">
        <v>122</v>
      </c>
      <c r="AE33" s="704"/>
      <c r="AF33" s="704"/>
      <c r="AG33" s="704"/>
      <c r="AH33" s="704"/>
      <c r="AI33" s="704"/>
      <c r="AJ33" s="704"/>
      <c r="AK33" s="704"/>
      <c r="AL33" s="646" t="s">
        <v>122</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315</v>
      </c>
      <c r="CE33" s="682"/>
      <c r="CF33" s="682"/>
      <c r="CG33" s="682"/>
      <c r="CH33" s="682"/>
      <c r="CI33" s="682"/>
      <c r="CJ33" s="682"/>
      <c r="CK33" s="682"/>
      <c r="CL33" s="682"/>
      <c r="CM33" s="682"/>
      <c r="CN33" s="682"/>
      <c r="CO33" s="682"/>
      <c r="CP33" s="682"/>
      <c r="CQ33" s="683"/>
      <c r="CR33" s="641">
        <v>1119980</v>
      </c>
      <c r="CS33" s="642"/>
      <c r="CT33" s="642"/>
      <c r="CU33" s="642"/>
      <c r="CV33" s="642"/>
      <c r="CW33" s="642"/>
      <c r="CX33" s="642"/>
      <c r="CY33" s="643"/>
      <c r="CZ33" s="646">
        <v>47.8</v>
      </c>
      <c r="DA33" s="675"/>
      <c r="DB33" s="675"/>
      <c r="DC33" s="676"/>
      <c r="DD33" s="649">
        <v>581975</v>
      </c>
      <c r="DE33" s="642"/>
      <c r="DF33" s="642"/>
      <c r="DG33" s="642"/>
      <c r="DH33" s="642"/>
      <c r="DI33" s="642"/>
      <c r="DJ33" s="642"/>
      <c r="DK33" s="643"/>
      <c r="DL33" s="649">
        <v>393470</v>
      </c>
      <c r="DM33" s="642"/>
      <c r="DN33" s="642"/>
      <c r="DO33" s="642"/>
      <c r="DP33" s="642"/>
      <c r="DQ33" s="642"/>
      <c r="DR33" s="642"/>
      <c r="DS33" s="642"/>
      <c r="DT33" s="642"/>
      <c r="DU33" s="642"/>
      <c r="DV33" s="643"/>
      <c r="DW33" s="646">
        <v>39.299999999999997</v>
      </c>
      <c r="DX33" s="675"/>
      <c r="DY33" s="675"/>
      <c r="DZ33" s="675"/>
      <c r="EA33" s="675"/>
      <c r="EB33" s="675"/>
      <c r="EC33" s="677"/>
    </row>
    <row r="34" spans="2:133" ht="11.25" customHeight="1">
      <c r="B34" s="638" t="s">
        <v>316</v>
      </c>
      <c r="C34" s="639"/>
      <c r="D34" s="639"/>
      <c r="E34" s="639"/>
      <c r="F34" s="639"/>
      <c r="G34" s="639"/>
      <c r="H34" s="639"/>
      <c r="I34" s="639"/>
      <c r="J34" s="639"/>
      <c r="K34" s="639"/>
      <c r="L34" s="639"/>
      <c r="M34" s="639"/>
      <c r="N34" s="639"/>
      <c r="O34" s="639"/>
      <c r="P34" s="639"/>
      <c r="Q34" s="640"/>
      <c r="R34" s="641">
        <v>47874</v>
      </c>
      <c r="S34" s="644"/>
      <c r="T34" s="644"/>
      <c r="U34" s="644"/>
      <c r="V34" s="644"/>
      <c r="W34" s="644"/>
      <c r="X34" s="644"/>
      <c r="Y34" s="645"/>
      <c r="Z34" s="703">
        <v>1.9</v>
      </c>
      <c r="AA34" s="703"/>
      <c r="AB34" s="703"/>
      <c r="AC34" s="703"/>
      <c r="AD34" s="704" t="s">
        <v>122</v>
      </c>
      <c r="AE34" s="704"/>
      <c r="AF34" s="704"/>
      <c r="AG34" s="704"/>
      <c r="AH34" s="704"/>
      <c r="AI34" s="704"/>
      <c r="AJ34" s="704"/>
      <c r="AK34" s="704"/>
      <c r="AL34" s="646" t="s">
        <v>122</v>
      </c>
      <c r="AM34" s="647"/>
      <c r="AN34" s="647"/>
      <c r="AO34" s="705"/>
      <c r="AP34" s="214"/>
      <c r="AQ34" s="715" t="s">
        <v>317</v>
      </c>
      <c r="AR34" s="716"/>
      <c r="AS34" s="716"/>
      <c r="AT34" s="716"/>
      <c r="AU34" s="716"/>
      <c r="AV34" s="716"/>
      <c r="AW34" s="716"/>
      <c r="AX34" s="716"/>
      <c r="AY34" s="716"/>
      <c r="AZ34" s="716"/>
      <c r="BA34" s="716"/>
      <c r="BB34" s="716"/>
      <c r="BC34" s="716"/>
      <c r="BD34" s="716"/>
      <c r="BE34" s="716"/>
      <c r="BF34" s="717"/>
      <c r="BG34" s="715" t="s">
        <v>318</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319</v>
      </c>
      <c r="CE34" s="682"/>
      <c r="CF34" s="682"/>
      <c r="CG34" s="682"/>
      <c r="CH34" s="682"/>
      <c r="CI34" s="682"/>
      <c r="CJ34" s="682"/>
      <c r="CK34" s="682"/>
      <c r="CL34" s="682"/>
      <c r="CM34" s="682"/>
      <c r="CN34" s="682"/>
      <c r="CO34" s="682"/>
      <c r="CP34" s="682"/>
      <c r="CQ34" s="683"/>
      <c r="CR34" s="641">
        <v>446924</v>
      </c>
      <c r="CS34" s="644"/>
      <c r="CT34" s="644"/>
      <c r="CU34" s="644"/>
      <c r="CV34" s="644"/>
      <c r="CW34" s="644"/>
      <c r="CX34" s="644"/>
      <c r="CY34" s="645"/>
      <c r="CZ34" s="646">
        <v>19.100000000000001</v>
      </c>
      <c r="DA34" s="675"/>
      <c r="DB34" s="675"/>
      <c r="DC34" s="676"/>
      <c r="DD34" s="649">
        <v>221182</v>
      </c>
      <c r="DE34" s="644"/>
      <c r="DF34" s="644"/>
      <c r="DG34" s="644"/>
      <c r="DH34" s="644"/>
      <c r="DI34" s="644"/>
      <c r="DJ34" s="644"/>
      <c r="DK34" s="645"/>
      <c r="DL34" s="649">
        <v>171214</v>
      </c>
      <c r="DM34" s="644"/>
      <c r="DN34" s="644"/>
      <c r="DO34" s="644"/>
      <c r="DP34" s="644"/>
      <c r="DQ34" s="644"/>
      <c r="DR34" s="644"/>
      <c r="DS34" s="644"/>
      <c r="DT34" s="644"/>
      <c r="DU34" s="644"/>
      <c r="DV34" s="645"/>
      <c r="DW34" s="646">
        <v>17.100000000000001</v>
      </c>
      <c r="DX34" s="675"/>
      <c r="DY34" s="675"/>
      <c r="DZ34" s="675"/>
      <c r="EA34" s="675"/>
      <c r="EB34" s="675"/>
      <c r="EC34" s="677"/>
    </row>
    <row r="35" spans="2:133" ht="11.25" customHeight="1">
      <c r="B35" s="638" t="s">
        <v>320</v>
      </c>
      <c r="C35" s="639"/>
      <c r="D35" s="639"/>
      <c r="E35" s="639"/>
      <c r="F35" s="639"/>
      <c r="G35" s="639"/>
      <c r="H35" s="639"/>
      <c r="I35" s="639"/>
      <c r="J35" s="639"/>
      <c r="K35" s="639"/>
      <c r="L35" s="639"/>
      <c r="M35" s="639"/>
      <c r="N35" s="639"/>
      <c r="O35" s="639"/>
      <c r="P35" s="639"/>
      <c r="Q35" s="640"/>
      <c r="R35" s="641">
        <v>195004</v>
      </c>
      <c r="S35" s="644"/>
      <c r="T35" s="644"/>
      <c r="U35" s="644"/>
      <c r="V35" s="644"/>
      <c r="W35" s="644"/>
      <c r="X35" s="644"/>
      <c r="Y35" s="645"/>
      <c r="Z35" s="703">
        <v>7.9</v>
      </c>
      <c r="AA35" s="703"/>
      <c r="AB35" s="703"/>
      <c r="AC35" s="703"/>
      <c r="AD35" s="704" t="s">
        <v>228</v>
      </c>
      <c r="AE35" s="704"/>
      <c r="AF35" s="704"/>
      <c r="AG35" s="704"/>
      <c r="AH35" s="704"/>
      <c r="AI35" s="704"/>
      <c r="AJ35" s="704"/>
      <c r="AK35" s="704"/>
      <c r="AL35" s="646" t="s">
        <v>132</v>
      </c>
      <c r="AM35" s="647"/>
      <c r="AN35" s="647"/>
      <c r="AO35" s="705"/>
      <c r="AP35" s="214"/>
      <c r="AQ35" s="709" t="s">
        <v>321</v>
      </c>
      <c r="AR35" s="710"/>
      <c r="AS35" s="710"/>
      <c r="AT35" s="710"/>
      <c r="AU35" s="710"/>
      <c r="AV35" s="710"/>
      <c r="AW35" s="710"/>
      <c r="AX35" s="710"/>
      <c r="AY35" s="711"/>
      <c r="AZ35" s="706">
        <v>47732</v>
      </c>
      <c r="BA35" s="707"/>
      <c r="BB35" s="707"/>
      <c r="BC35" s="707"/>
      <c r="BD35" s="707"/>
      <c r="BE35" s="707"/>
      <c r="BF35" s="708"/>
      <c r="BG35" s="712" t="s">
        <v>322</v>
      </c>
      <c r="BH35" s="713"/>
      <c r="BI35" s="713"/>
      <c r="BJ35" s="713"/>
      <c r="BK35" s="713"/>
      <c r="BL35" s="713"/>
      <c r="BM35" s="713"/>
      <c r="BN35" s="713"/>
      <c r="BO35" s="713"/>
      <c r="BP35" s="713"/>
      <c r="BQ35" s="713"/>
      <c r="BR35" s="713"/>
      <c r="BS35" s="713"/>
      <c r="BT35" s="713"/>
      <c r="BU35" s="714"/>
      <c r="BV35" s="706">
        <v>23073</v>
      </c>
      <c r="BW35" s="707"/>
      <c r="BX35" s="707"/>
      <c r="BY35" s="707"/>
      <c r="BZ35" s="707"/>
      <c r="CA35" s="707"/>
      <c r="CB35" s="708"/>
      <c r="CD35" s="685" t="s">
        <v>323</v>
      </c>
      <c r="CE35" s="682"/>
      <c r="CF35" s="682"/>
      <c r="CG35" s="682"/>
      <c r="CH35" s="682"/>
      <c r="CI35" s="682"/>
      <c r="CJ35" s="682"/>
      <c r="CK35" s="682"/>
      <c r="CL35" s="682"/>
      <c r="CM35" s="682"/>
      <c r="CN35" s="682"/>
      <c r="CO35" s="682"/>
      <c r="CP35" s="682"/>
      <c r="CQ35" s="683"/>
      <c r="CR35" s="641">
        <v>11530</v>
      </c>
      <c r="CS35" s="642"/>
      <c r="CT35" s="642"/>
      <c r="CU35" s="642"/>
      <c r="CV35" s="642"/>
      <c r="CW35" s="642"/>
      <c r="CX35" s="642"/>
      <c r="CY35" s="643"/>
      <c r="CZ35" s="646">
        <v>0.5</v>
      </c>
      <c r="DA35" s="675"/>
      <c r="DB35" s="675"/>
      <c r="DC35" s="676"/>
      <c r="DD35" s="649">
        <v>8781</v>
      </c>
      <c r="DE35" s="642"/>
      <c r="DF35" s="642"/>
      <c r="DG35" s="642"/>
      <c r="DH35" s="642"/>
      <c r="DI35" s="642"/>
      <c r="DJ35" s="642"/>
      <c r="DK35" s="643"/>
      <c r="DL35" s="649">
        <v>8196</v>
      </c>
      <c r="DM35" s="642"/>
      <c r="DN35" s="642"/>
      <c r="DO35" s="642"/>
      <c r="DP35" s="642"/>
      <c r="DQ35" s="642"/>
      <c r="DR35" s="642"/>
      <c r="DS35" s="642"/>
      <c r="DT35" s="642"/>
      <c r="DU35" s="642"/>
      <c r="DV35" s="643"/>
      <c r="DW35" s="646">
        <v>0.8</v>
      </c>
      <c r="DX35" s="675"/>
      <c r="DY35" s="675"/>
      <c r="DZ35" s="675"/>
      <c r="EA35" s="675"/>
      <c r="EB35" s="675"/>
      <c r="EC35" s="677"/>
    </row>
    <row r="36" spans="2:133" ht="11.25" customHeight="1">
      <c r="B36" s="638" t="s">
        <v>324</v>
      </c>
      <c r="C36" s="639"/>
      <c r="D36" s="639"/>
      <c r="E36" s="639"/>
      <c r="F36" s="639"/>
      <c r="G36" s="639"/>
      <c r="H36" s="639"/>
      <c r="I36" s="639"/>
      <c r="J36" s="639"/>
      <c r="K36" s="639"/>
      <c r="L36" s="639"/>
      <c r="M36" s="639"/>
      <c r="N36" s="639"/>
      <c r="O36" s="639"/>
      <c r="P36" s="639"/>
      <c r="Q36" s="640"/>
      <c r="R36" s="641" t="s">
        <v>122</v>
      </c>
      <c r="S36" s="644"/>
      <c r="T36" s="644"/>
      <c r="U36" s="644"/>
      <c r="V36" s="644"/>
      <c r="W36" s="644"/>
      <c r="X36" s="644"/>
      <c r="Y36" s="645"/>
      <c r="Z36" s="703" t="s">
        <v>122</v>
      </c>
      <c r="AA36" s="703"/>
      <c r="AB36" s="703"/>
      <c r="AC36" s="703"/>
      <c r="AD36" s="704" t="s">
        <v>228</v>
      </c>
      <c r="AE36" s="704"/>
      <c r="AF36" s="704"/>
      <c r="AG36" s="704"/>
      <c r="AH36" s="704"/>
      <c r="AI36" s="704"/>
      <c r="AJ36" s="704"/>
      <c r="AK36" s="704"/>
      <c r="AL36" s="646" t="s">
        <v>122</v>
      </c>
      <c r="AM36" s="647"/>
      <c r="AN36" s="647"/>
      <c r="AO36" s="705"/>
      <c r="AQ36" s="678" t="s">
        <v>325</v>
      </c>
      <c r="AR36" s="679"/>
      <c r="AS36" s="679"/>
      <c r="AT36" s="679"/>
      <c r="AU36" s="679"/>
      <c r="AV36" s="679"/>
      <c r="AW36" s="679"/>
      <c r="AX36" s="679"/>
      <c r="AY36" s="680"/>
      <c r="AZ36" s="641">
        <v>12500</v>
      </c>
      <c r="BA36" s="644"/>
      <c r="BB36" s="644"/>
      <c r="BC36" s="644"/>
      <c r="BD36" s="642"/>
      <c r="BE36" s="642"/>
      <c r="BF36" s="681"/>
      <c r="BG36" s="685" t="s">
        <v>326</v>
      </c>
      <c r="BH36" s="682"/>
      <c r="BI36" s="682"/>
      <c r="BJ36" s="682"/>
      <c r="BK36" s="682"/>
      <c r="BL36" s="682"/>
      <c r="BM36" s="682"/>
      <c r="BN36" s="682"/>
      <c r="BO36" s="682"/>
      <c r="BP36" s="682"/>
      <c r="BQ36" s="682"/>
      <c r="BR36" s="682"/>
      <c r="BS36" s="682"/>
      <c r="BT36" s="682"/>
      <c r="BU36" s="683"/>
      <c r="BV36" s="641">
        <v>20292</v>
      </c>
      <c r="BW36" s="644"/>
      <c r="BX36" s="644"/>
      <c r="BY36" s="644"/>
      <c r="BZ36" s="644"/>
      <c r="CA36" s="644"/>
      <c r="CB36" s="684"/>
      <c r="CD36" s="685" t="s">
        <v>327</v>
      </c>
      <c r="CE36" s="682"/>
      <c r="CF36" s="682"/>
      <c r="CG36" s="682"/>
      <c r="CH36" s="682"/>
      <c r="CI36" s="682"/>
      <c r="CJ36" s="682"/>
      <c r="CK36" s="682"/>
      <c r="CL36" s="682"/>
      <c r="CM36" s="682"/>
      <c r="CN36" s="682"/>
      <c r="CO36" s="682"/>
      <c r="CP36" s="682"/>
      <c r="CQ36" s="683"/>
      <c r="CR36" s="641">
        <v>420035</v>
      </c>
      <c r="CS36" s="644"/>
      <c r="CT36" s="644"/>
      <c r="CU36" s="644"/>
      <c r="CV36" s="644"/>
      <c r="CW36" s="644"/>
      <c r="CX36" s="644"/>
      <c r="CY36" s="645"/>
      <c r="CZ36" s="646">
        <v>17.899999999999999</v>
      </c>
      <c r="DA36" s="675"/>
      <c r="DB36" s="675"/>
      <c r="DC36" s="676"/>
      <c r="DD36" s="649">
        <v>220280</v>
      </c>
      <c r="DE36" s="644"/>
      <c r="DF36" s="644"/>
      <c r="DG36" s="644"/>
      <c r="DH36" s="644"/>
      <c r="DI36" s="644"/>
      <c r="DJ36" s="644"/>
      <c r="DK36" s="645"/>
      <c r="DL36" s="649">
        <v>184709</v>
      </c>
      <c r="DM36" s="644"/>
      <c r="DN36" s="644"/>
      <c r="DO36" s="644"/>
      <c r="DP36" s="644"/>
      <c r="DQ36" s="644"/>
      <c r="DR36" s="644"/>
      <c r="DS36" s="644"/>
      <c r="DT36" s="644"/>
      <c r="DU36" s="644"/>
      <c r="DV36" s="645"/>
      <c r="DW36" s="646">
        <v>18.5</v>
      </c>
      <c r="DX36" s="675"/>
      <c r="DY36" s="675"/>
      <c r="DZ36" s="675"/>
      <c r="EA36" s="675"/>
      <c r="EB36" s="675"/>
      <c r="EC36" s="677"/>
    </row>
    <row r="37" spans="2:133" ht="11.25" customHeight="1">
      <c r="B37" s="638" t="s">
        <v>328</v>
      </c>
      <c r="C37" s="639"/>
      <c r="D37" s="639"/>
      <c r="E37" s="639"/>
      <c r="F37" s="639"/>
      <c r="G37" s="639"/>
      <c r="H37" s="639"/>
      <c r="I37" s="639"/>
      <c r="J37" s="639"/>
      <c r="K37" s="639"/>
      <c r="L37" s="639"/>
      <c r="M37" s="639"/>
      <c r="N37" s="639"/>
      <c r="O37" s="639"/>
      <c r="P37" s="639"/>
      <c r="Q37" s="640"/>
      <c r="R37" s="641">
        <v>36404</v>
      </c>
      <c r="S37" s="644"/>
      <c r="T37" s="644"/>
      <c r="U37" s="644"/>
      <c r="V37" s="644"/>
      <c r="W37" s="644"/>
      <c r="X37" s="644"/>
      <c r="Y37" s="645"/>
      <c r="Z37" s="703">
        <v>1.5</v>
      </c>
      <c r="AA37" s="703"/>
      <c r="AB37" s="703"/>
      <c r="AC37" s="703"/>
      <c r="AD37" s="704" t="s">
        <v>122</v>
      </c>
      <c r="AE37" s="704"/>
      <c r="AF37" s="704"/>
      <c r="AG37" s="704"/>
      <c r="AH37" s="704"/>
      <c r="AI37" s="704"/>
      <c r="AJ37" s="704"/>
      <c r="AK37" s="704"/>
      <c r="AL37" s="646" t="s">
        <v>228</v>
      </c>
      <c r="AM37" s="647"/>
      <c r="AN37" s="647"/>
      <c r="AO37" s="705"/>
      <c r="AQ37" s="678" t="s">
        <v>329</v>
      </c>
      <c r="AR37" s="679"/>
      <c r="AS37" s="679"/>
      <c r="AT37" s="679"/>
      <c r="AU37" s="679"/>
      <c r="AV37" s="679"/>
      <c r="AW37" s="679"/>
      <c r="AX37" s="679"/>
      <c r="AY37" s="680"/>
      <c r="AZ37" s="641">
        <v>3927</v>
      </c>
      <c r="BA37" s="644"/>
      <c r="BB37" s="644"/>
      <c r="BC37" s="644"/>
      <c r="BD37" s="642"/>
      <c r="BE37" s="642"/>
      <c r="BF37" s="681"/>
      <c r="BG37" s="685" t="s">
        <v>330</v>
      </c>
      <c r="BH37" s="682"/>
      <c r="BI37" s="682"/>
      <c r="BJ37" s="682"/>
      <c r="BK37" s="682"/>
      <c r="BL37" s="682"/>
      <c r="BM37" s="682"/>
      <c r="BN37" s="682"/>
      <c r="BO37" s="682"/>
      <c r="BP37" s="682"/>
      <c r="BQ37" s="682"/>
      <c r="BR37" s="682"/>
      <c r="BS37" s="682"/>
      <c r="BT37" s="682"/>
      <c r="BU37" s="683"/>
      <c r="BV37" s="641">
        <v>136</v>
      </c>
      <c r="BW37" s="644"/>
      <c r="BX37" s="644"/>
      <c r="BY37" s="644"/>
      <c r="BZ37" s="644"/>
      <c r="CA37" s="644"/>
      <c r="CB37" s="684"/>
      <c r="CD37" s="685" t="s">
        <v>331</v>
      </c>
      <c r="CE37" s="682"/>
      <c r="CF37" s="682"/>
      <c r="CG37" s="682"/>
      <c r="CH37" s="682"/>
      <c r="CI37" s="682"/>
      <c r="CJ37" s="682"/>
      <c r="CK37" s="682"/>
      <c r="CL37" s="682"/>
      <c r="CM37" s="682"/>
      <c r="CN37" s="682"/>
      <c r="CO37" s="682"/>
      <c r="CP37" s="682"/>
      <c r="CQ37" s="683"/>
      <c r="CR37" s="641">
        <v>142164</v>
      </c>
      <c r="CS37" s="642"/>
      <c r="CT37" s="642"/>
      <c r="CU37" s="642"/>
      <c r="CV37" s="642"/>
      <c r="CW37" s="642"/>
      <c r="CX37" s="642"/>
      <c r="CY37" s="643"/>
      <c r="CZ37" s="646">
        <v>6.1</v>
      </c>
      <c r="DA37" s="675"/>
      <c r="DB37" s="675"/>
      <c r="DC37" s="676"/>
      <c r="DD37" s="649">
        <v>142164</v>
      </c>
      <c r="DE37" s="642"/>
      <c r="DF37" s="642"/>
      <c r="DG37" s="642"/>
      <c r="DH37" s="642"/>
      <c r="DI37" s="642"/>
      <c r="DJ37" s="642"/>
      <c r="DK37" s="643"/>
      <c r="DL37" s="649">
        <v>142164</v>
      </c>
      <c r="DM37" s="642"/>
      <c r="DN37" s="642"/>
      <c r="DO37" s="642"/>
      <c r="DP37" s="642"/>
      <c r="DQ37" s="642"/>
      <c r="DR37" s="642"/>
      <c r="DS37" s="642"/>
      <c r="DT37" s="642"/>
      <c r="DU37" s="642"/>
      <c r="DV37" s="643"/>
      <c r="DW37" s="646">
        <v>14.2</v>
      </c>
      <c r="DX37" s="675"/>
      <c r="DY37" s="675"/>
      <c r="DZ37" s="675"/>
      <c r="EA37" s="675"/>
      <c r="EB37" s="675"/>
      <c r="EC37" s="677"/>
    </row>
    <row r="38" spans="2:133" ht="11.25" customHeight="1">
      <c r="B38" s="653" t="s">
        <v>332</v>
      </c>
      <c r="C38" s="654"/>
      <c r="D38" s="654"/>
      <c r="E38" s="654"/>
      <c r="F38" s="654"/>
      <c r="G38" s="654"/>
      <c r="H38" s="654"/>
      <c r="I38" s="654"/>
      <c r="J38" s="654"/>
      <c r="K38" s="654"/>
      <c r="L38" s="654"/>
      <c r="M38" s="654"/>
      <c r="N38" s="654"/>
      <c r="O38" s="654"/>
      <c r="P38" s="654"/>
      <c r="Q38" s="655"/>
      <c r="R38" s="656">
        <v>2468748</v>
      </c>
      <c r="S38" s="693"/>
      <c r="T38" s="693"/>
      <c r="U38" s="693"/>
      <c r="V38" s="693"/>
      <c r="W38" s="693"/>
      <c r="X38" s="693"/>
      <c r="Y38" s="698"/>
      <c r="Z38" s="699">
        <v>100</v>
      </c>
      <c r="AA38" s="699"/>
      <c r="AB38" s="699"/>
      <c r="AC38" s="699"/>
      <c r="AD38" s="700">
        <v>963999</v>
      </c>
      <c r="AE38" s="700"/>
      <c r="AF38" s="700"/>
      <c r="AG38" s="700"/>
      <c r="AH38" s="700"/>
      <c r="AI38" s="700"/>
      <c r="AJ38" s="700"/>
      <c r="AK38" s="700"/>
      <c r="AL38" s="659">
        <v>100</v>
      </c>
      <c r="AM38" s="701"/>
      <c r="AN38" s="701"/>
      <c r="AO38" s="702"/>
      <c r="AQ38" s="678" t="s">
        <v>333</v>
      </c>
      <c r="AR38" s="679"/>
      <c r="AS38" s="679"/>
      <c r="AT38" s="679"/>
      <c r="AU38" s="679"/>
      <c r="AV38" s="679"/>
      <c r="AW38" s="679"/>
      <c r="AX38" s="679"/>
      <c r="AY38" s="680"/>
      <c r="AZ38" s="641" t="s">
        <v>122</v>
      </c>
      <c r="BA38" s="644"/>
      <c r="BB38" s="644"/>
      <c r="BC38" s="644"/>
      <c r="BD38" s="642"/>
      <c r="BE38" s="642"/>
      <c r="BF38" s="681"/>
      <c r="BG38" s="685" t="s">
        <v>334</v>
      </c>
      <c r="BH38" s="682"/>
      <c r="BI38" s="682"/>
      <c r="BJ38" s="682"/>
      <c r="BK38" s="682"/>
      <c r="BL38" s="682"/>
      <c r="BM38" s="682"/>
      <c r="BN38" s="682"/>
      <c r="BO38" s="682"/>
      <c r="BP38" s="682"/>
      <c r="BQ38" s="682"/>
      <c r="BR38" s="682"/>
      <c r="BS38" s="682"/>
      <c r="BT38" s="682"/>
      <c r="BU38" s="683"/>
      <c r="BV38" s="641">
        <v>203</v>
      </c>
      <c r="BW38" s="644"/>
      <c r="BX38" s="644"/>
      <c r="BY38" s="644"/>
      <c r="BZ38" s="644"/>
      <c r="CA38" s="644"/>
      <c r="CB38" s="684"/>
      <c r="CD38" s="685" t="s">
        <v>335</v>
      </c>
      <c r="CE38" s="682"/>
      <c r="CF38" s="682"/>
      <c r="CG38" s="682"/>
      <c r="CH38" s="682"/>
      <c r="CI38" s="682"/>
      <c r="CJ38" s="682"/>
      <c r="CK38" s="682"/>
      <c r="CL38" s="682"/>
      <c r="CM38" s="682"/>
      <c r="CN38" s="682"/>
      <c r="CO38" s="682"/>
      <c r="CP38" s="682"/>
      <c r="CQ38" s="683"/>
      <c r="CR38" s="641">
        <v>47732</v>
      </c>
      <c r="CS38" s="644"/>
      <c r="CT38" s="644"/>
      <c r="CU38" s="644"/>
      <c r="CV38" s="644"/>
      <c r="CW38" s="644"/>
      <c r="CX38" s="644"/>
      <c r="CY38" s="645"/>
      <c r="CZ38" s="646">
        <v>2</v>
      </c>
      <c r="DA38" s="675"/>
      <c r="DB38" s="675"/>
      <c r="DC38" s="676"/>
      <c r="DD38" s="649">
        <v>42352</v>
      </c>
      <c r="DE38" s="644"/>
      <c r="DF38" s="644"/>
      <c r="DG38" s="644"/>
      <c r="DH38" s="644"/>
      <c r="DI38" s="644"/>
      <c r="DJ38" s="644"/>
      <c r="DK38" s="645"/>
      <c r="DL38" s="649">
        <v>27571</v>
      </c>
      <c r="DM38" s="644"/>
      <c r="DN38" s="644"/>
      <c r="DO38" s="644"/>
      <c r="DP38" s="644"/>
      <c r="DQ38" s="644"/>
      <c r="DR38" s="644"/>
      <c r="DS38" s="644"/>
      <c r="DT38" s="644"/>
      <c r="DU38" s="644"/>
      <c r="DV38" s="645"/>
      <c r="DW38" s="646">
        <v>2.8</v>
      </c>
      <c r="DX38" s="675"/>
      <c r="DY38" s="675"/>
      <c r="DZ38" s="675"/>
      <c r="EA38" s="675"/>
      <c r="EB38" s="675"/>
      <c r="EC38" s="677"/>
    </row>
    <row r="39" spans="2:133" ht="11.25" customHeight="1">
      <c r="AQ39" s="678" t="s">
        <v>336</v>
      </c>
      <c r="AR39" s="679"/>
      <c r="AS39" s="679"/>
      <c r="AT39" s="679"/>
      <c r="AU39" s="679"/>
      <c r="AV39" s="679"/>
      <c r="AW39" s="679"/>
      <c r="AX39" s="679"/>
      <c r="AY39" s="680"/>
      <c r="AZ39" s="641" t="s">
        <v>228</v>
      </c>
      <c r="BA39" s="644"/>
      <c r="BB39" s="644"/>
      <c r="BC39" s="644"/>
      <c r="BD39" s="642"/>
      <c r="BE39" s="642"/>
      <c r="BF39" s="681"/>
      <c r="BG39" s="686" t="s">
        <v>337</v>
      </c>
      <c r="BH39" s="687"/>
      <c r="BI39" s="687"/>
      <c r="BJ39" s="687"/>
      <c r="BK39" s="687"/>
      <c r="BL39" s="215"/>
      <c r="BM39" s="682" t="s">
        <v>338</v>
      </c>
      <c r="BN39" s="682"/>
      <c r="BO39" s="682"/>
      <c r="BP39" s="682"/>
      <c r="BQ39" s="682"/>
      <c r="BR39" s="682"/>
      <c r="BS39" s="682"/>
      <c r="BT39" s="682"/>
      <c r="BU39" s="683"/>
      <c r="BV39" s="641">
        <v>105</v>
      </c>
      <c r="BW39" s="644"/>
      <c r="BX39" s="644"/>
      <c r="BY39" s="644"/>
      <c r="BZ39" s="644"/>
      <c r="CA39" s="644"/>
      <c r="CB39" s="684"/>
      <c r="CD39" s="685" t="s">
        <v>339</v>
      </c>
      <c r="CE39" s="682"/>
      <c r="CF39" s="682"/>
      <c r="CG39" s="682"/>
      <c r="CH39" s="682"/>
      <c r="CI39" s="682"/>
      <c r="CJ39" s="682"/>
      <c r="CK39" s="682"/>
      <c r="CL39" s="682"/>
      <c r="CM39" s="682"/>
      <c r="CN39" s="682"/>
      <c r="CO39" s="682"/>
      <c r="CP39" s="682"/>
      <c r="CQ39" s="683"/>
      <c r="CR39" s="641">
        <v>189039</v>
      </c>
      <c r="CS39" s="642"/>
      <c r="CT39" s="642"/>
      <c r="CU39" s="642"/>
      <c r="CV39" s="642"/>
      <c r="CW39" s="642"/>
      <c r="CX39" s="642"/>
      <c r="CY39" s="643"/>
      <c r="CZ39" s="646">
        <v>8.1</v>
      </c>
      <c r="DA39" s="675"/>
      <c r="DB39" s="675"/>
      <c r="DC39" s="676"/>
      <c r="DD39" s="649">
        <v>87600</v>
      </c>
      <c r="DE39" s="642"/>
      <c r="DF39" s="642"/>
      <c r="DG39" s="642"/>
      <c r="DH39" s="642"/>
      <c r="DI39" s="642"/>
      <c r="DJ39" s="642"/>
      <c r="DK39" s="643"/>
      <c r="DL39" s="649" t="s">
        <v>228</v>
      </c>
      <c r="DM39" s="642"/>
      <c r="DN39" s="642"/>
      <c r="DO39" s="642"/>
      <c r="DP39" s="642"/>
      <c r="DQ39" s="642"/>
      <c r="DR39" s="642"/>
      <c r="DS39" s="642"/>
      <c r="DT39" s="642"/>
      <c r="DU39" s="642"/>
      <c r="DV39" s="643"/>
      <c r="DW39" s="646" t="s">
        <v>122</v>
      </c>
      <c r="DX39" s="675"/>
      <c r="DY39" s="675"/>
      <c r="DZ39" s="675"/>
      <c r="EA39" s="675"/>
      <c r="EB39" s="675"/>
      <c r="EC39" s="677"/>
    </row>
    <row r="40" spans="2:133" ht="11.25" customHeight="1">
      <c r="AQ40" s="678" t="s">
        <v>340</v>
      </c>
      <c r="AR40" s="679"/>
      <c r="AS40" s="679"/>
      <c r="AT40" s="679"/>
      <c r="AU40" s="679"/>
      <c r="AV40" s="679"/>
      <c r="AW40" s="679"/>
      <c r="AX40" s="679"/>
      <c r="AY40" s="680"/>
      <c r="AZ40" s="641">
        <v>3957</v>
      </c>
      <c r="BA40" s="644"/>
      <c r="BB40" s="644"/>
      <c r="BC40" s="644"/>
      <c r="BD40" s="642"/>
      <c r="BE40" s="642"/>
      <c r="BF40" s="681"/>
      <c r="BG40" s="686"/>
      <c r="BH40" s="687"/>
      <c r="BI40" s="687"/>
      <c r="BJ40" s="687"/>
      <c r="BK40" s="687"/>
      <c r="BL40" s="215"/>
      <c r="BM40" s="682" t="s">
        <v>341</v>
      </c>
      <c r="BN40" s="682"/>
      <c r="BO40" s="682"/>
      <c r="BP40" s="682"/>
      <c r="BQ40" s="682"/>
      <c r="BR40" s="682"/>
      <c r="BS40" s="682"/>
      <c r="BT40" s="682"/>
      <c r="BU40" s="683"/>
      <c r="BV40" s="641">
        <v>58</v>
      </c>
      <c r="BW40" s="644"/>
      <c r="BX40" s="644"/>
      <c r="BY40" s="644"/>
      <c r="BZ40" s="644"/>
      <c r="CA40" s="644"/>
      <c r="CB40" s="684"/>
      <c r="CD40" s="685" t="s">
        <v>342</v>
      </c>
      <c r="CE40" s="682"/>
      <c r="CF40" s="682"/>
      <c r="CG40" s="682"/>
      <c r="CH40" s="682"/>
      <c r="CI40" s="682"/>
      <c r="CJ40" s="682"/>
      <c r="CK40" s="682"/>
      <c r="CL40" s="682"/>
      <c r="CM40" s="682"/>
      <c r="CN40" s="682"/>
      <c r="CO40" s="682"/>
      <c r="CP40" s="682"/>
      <c r="CQ40" s="683"/>
      <c r="CR40" s="641">
        <v>4720</v>
      </c>
      <c r="CS40" s="644"/>
      <c r="CT40" s="644"/>
      <c r="CU40" s="644"/>
      <c r="CV40" s="644"/>
      <c r="CW40" s="644"/>
      <c r="CX40" s="644"/>
      <c r="CY40" s="645"/>
      <c r="CZ40" s="646">
        <v>0.2</v>
      </c>
      <c r="DA40" s="675"/>
      <c r="DB40" s="675"/>
      <c r="DC40" s="676"/>
      <c r="DD40" s="649">
        <v>1780</v>
      </c>
      <c r="DE40" s="644"/>
      <c r="DF40" s="644"/>
      <c r="DG40" s="644"/>
      <c r="DH40" s="644"/>
      <c r="DI40" s="644"/>
      <c r="DJ40" s="644"/>
      <c r="DK40" s="645"/>
      <c r="DL40" s="649">
        <v>1780</v>
      </c>
      <c r="DM40" s="644"/>
      <c r="DN40" s="644"/>
      <c r="DO40" s="644"/>
      <c r="DP40" s="644"/>
      <c r="DQ40" s="644"/>
      <c r="DR40" s="644"/>
      <c r="DS40" s="644"/>
      <c r="DT40" s="644"/>
      <c r="DU40" s="644"/>
      <c r="DV40" s="645"/>
      <c r="DW40" s="646">
        <v>0.2</v>
      </c>
      <c r="DX40" s="675"/>
      <c r="DY40" s="675"/>
      <c r="DZ40" s="675"/>
      <c r="EA40" s="675"/>
      <c r="EB40" s="675"/>
      <c r="EC40" s="677"/>
    </row>
    <row r="41" spans="2:133" ht="11.25" customHeight="1">
      <c r="AQ41" s="690" t="s">
        <v>343</v>
      </c>
      <c r="AR41" s="691"/>
      <c r="AS41" s="691"/>
      <c r="AT41" s="691"/>
      <c r="AU41" s="691"/>
      <c r="AV41" s="691"/>
      <c r="AW41" s="691"/>
      <c r="AX41" s="691"/>
      <c r="AY41" s="692"/>
      <c r="AZ41" s="656">
        <v>27348</v>
      </c>
      <c r="BA41" s="693"/>
      <c r="BB41" s="693"/>
      <c r="BC41" s="693"/>
      <c r="BD41" s="657"/>
      <c r="BE41" s="657"/>
      <c r="BF41" s="694"/>
      <c r="BG41" s="688"/>
      <c r="BH41" s="689"/>
      <c r="BI41" s="689"/>
      <c r="BJ41" s="689"/>
      <c r="BK41" s="689"/>
      <c r="BL41" s="216"/>
      <c r="BM41" s="695" t="s">
        <v>344</v>
      </c>
      <c r="BN41" s="695"/>
      <c r="BO41" s="695"/>
      <c r="BP41" s="695"/>
      <c r="BQ41" s="695"/>
      <c r="BR41" s="695"/>
      <c r="BS41" s="695"/>
      <c r="BT41" s="695"/>
      <c r="BU41" s="696"/>
      <c r="BV41" s="656">
        <v>360</v>
      </c>
      <c r="BW41" s="693"/>
      <c r="BX41" s="693"/>
      <c r="BY41" s="693"/>
      <c r="BZ41" s="693"/>
      <c r="CA41" s="693"/>
      <c r="CB41" s="697"/>
      <c r="CD41" s="685" t="s">
        <v>345</v>
      </c>
      <c r="CE41" s="682"/>
      <c r="CF41" s="682"/>
      <c r="CG41" s="682"/>
      <c r="CH41" s="682"/>
      <c r="CI41" s="682"/>
      <c r="CJ41" s="682"/>
      <c r="CK41" s="682"/>
      <c r="CL41" s="682"/>
      <c r="CM41" s="682"/>
      <c r="CN41" s="682"/>
      <c r="CO41" s="682"/>
      <c r="CP41" s="682"/>
      <c r="CQ41" s="683"/>
      <c r="CR41" s="641" t="s">
        <v>132</v>
      </c>
      <c r="CS41" s="642"/>
      <c r="CT41" s="642"/>
      <c r="CU41" s="642"/>
      <c r="CV41" s="642"/>
      <c r="CW41" s="642"/>
      <c r="CX41" s="642"/>
      <c r="CY41" s="643"/>
      <c r="CZ41" s="646" t="s">
        <v>122</v>
      </c>
      <c r="DA41" s="675"/>
      <c r="DB41" s="675"/>
      <c r="DC41" s="676"/>
      <c r="DD41" s="649" t="s">
        <v>122</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c r="B42" s="209" t="s">
        <v>346</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347</v>
      </c>
      <c r="CE42" s="639"/>
      <c r="CF42" s="639"/>
      <c r="CG42" s="639"/>
      <c r="CH42" s="639"/>
      <c r="CI42" s="639"/>
      <c r="CJ42" s="639"/>
      <c r="CK42" s="639"/>
      <c r="CL42" s="639"/>
      <c r="CM42" s="639"/>
      <c r="CN42" s="639"/>
      <c r="CO42" s="639"/>
      <c r="CP42" s="639"/>
      <c r="CQ42" s="640"/>
      <c r="CR42" s="641">
        <v>581799</v>
      </c>
      <c r="CS42" s="644"/>
      <c r="CT42" s="644"/>
      <c r="CU42" s="644"/>
      <c r="CV42" s="644"/>
      <c r="CW42" s="644"/>
      <c r="CX42" s="644"/>
      <c r="CY42" s="645"/>
      <c r="CZ42" s="646">
        <v>24.8</v>
      </c>
      <c r="DA42" s="647"/>
      <c r="DB42" s="647"/>
      <c r="DC42" s="648"/>
      <c r="DD42" s="649">
        <v>113460</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c r="B43" s="219" t="s">
        <v>348</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349</v>
      </c>
      <c r="CE43" s="639"/>
      <c r="CF43" s="639"/>
      <c r="CG43" s="639"/>
      <c r="CH43" s="639"/>
      <c r="CI43" s="639"/>
      <c r="CJ43" s="639"/>
      <c r="CK43" s="639"/>
      <c r="CL43" s="639"/>
      <c r="CM43" s="639"/>
      <c r="CN43" s="639"/>
      <c r="CO43" s="639"/>
      <c r="CP43" s="639"/>
      <c r="CQ43" s="640"/>
      <c r="CR43" s="641">
        <v>26134</v>
      </c>
      <c r="CS43" s="642"/>
      <c r="CT43" s="642"/>
      <c r="CU43" s="642"/>
      <c r="CV43" s="642"/>
      <c r="CW43" s="642"/>
      <c r="CX43" s="642"/>
      <c r="CY43" s="643"/>
      <c r="CZ43" s="646">
        <v>1.1000000000000001</v>
      </c>
      <c r="DA43" s="675"/>
      <c r="DB43" s="675"/>
      <c r="DC43" s="676"/>
      <c r="DD43" s="649">
        <v>26134</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c r="B44" s="220" t="s">
        <v>350</v>
      </c>
      <c r="CD44" s="669" t="s">
        <v>301</v>
      </c>
      <c r="CE44" s="670"/>
      <c r="CF44" s="638" t="s">
        <v>351</v>
      </c>
      <c r="CG44" s="639"/>
      <c r="CH44" s="639"/>
      <c r="CI44" s="639"/>
      <c r="CJ44" s="639"/>
      <c r="CK44" s="639"/>
      <c r="CL44" s="639"/>
      <c r="CM44" s="639"/>
      <c r="CN44" s="639"/>
      <c r="CO44" s="639"/>
      <c r="CP44" s="639"/>
      <c r="CQ44" s="640"/>
      <c r="CR44" s="641">
        <v>349323</v>
      </c>
      <c r="CS44" s="644"/>
      <c r="CT44" s="644"/>
      <c r="CU44" s="644"/>
      <c r="CV44" s="644"/>
      <c r="CW44" s="644"/>
      <c r="CX44" s="644"/>
      <c r="CY44" s="645"/>
      <c r="CZ44" s="646">
        <v>14.9</v>
      </c>
      <c r="DA44" s="647"/>
      <c r="DB44" s="647"/>
      <c r="DC44" s="648"/>
      <c r="DD44" s="649">
        <v>93194</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c r="CD45" s="671"/>
      <c r="CE45" s="672"/>
      <c r="CF45" s="638" t="s">
        <v>352</v>
      </c>
      <c r="CG45" s="639"/>
      <c r="CH45" s="639"/>
      <c r="CI45" s="639"/>
      <c r="CJ45" s="639"/>
      <c r="CK45" s="639"/>
      <c r="CL45" s="639"/>
      <c r="CM45" s="639"/>
      <c r="CN45" s="639"/>
      <c r="CO45" s="639"/>
      <c r="CP45" s="639"/>
      <c r="CQ45" s="640"/>
      <c r="CR45" s="641">
        <v>233911</v>
      </c>
      <c r="CS45" s="642"/>
      <c r="CT45" s="642"/>
      <c r="CU45" s="642"/>
      <c r="CV45" s="642"/>
      <c r="CW45" s="642"/>
      <c r="CX45" s="642"/>
      <c r="CY45" s="643"/>
      <c r="CZ45" s="646">
        <v>10</v>
      </c>
      <c r="DA45" s="675"/>
      <c r="DB45" s="675"/>
      <c r="DC45" s="676"/>
      <c r="DD45" s="649">
        <v>13431</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c r="CD46" s="671"/>
      <c r="CE46" s="672"/>
      <c r="CF46" s="638" t="s">
        <v>353</v>
      </c>
      <c r="CG46" s="639"/>
      <c r="CH46" s="639"/>
      <c r="CI46" s="639"/>
      <c r="CJ46" s="639"/>
      <c r="CK46" s="639"/>
      <c r="CL46" s="639"/>
      <c r="CM46" s="639"/>
      <c r="CN46" s="639"/>
      <c r="CO46" s="639"/>
      <c r="CP46" s="639"/>
      <c r="CQ46" s="640"/>
      <c r="CR46" s="641">
        <v>108816</v>
      </c>
      <c r="CS46" s="644"/>
      <c r="CT46" s="644"/>
      <c r="CU46" s="644"/>
      <c r="CV46" s="644"/>
      <c r="CW46" s="644"/>
      <c r="CX46" s="644"/>
      <c r="CY46" s="645"/>
      <c r="CZ46" s="646">
        <v>4.5999999999999996</v>
      </c>
      <c r="DA46" s="647"/>
      <c r="DB46" s="647"/>
      <c r="DC46" s="648"/>
      <c r="DD46" s="649">
        <v>73167</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c r="CD47" s="671"/>
      <c r="CE47" s="672"/>
      <c r="CF47" s="638" t="s">
        <v>354</v>
      </c>
      <c r="CG47" s="639"/>
      <c r="CH47" s="639"/>
      <c r="CI47" s="639"/>
      <c r="CJ47" s="639"/>
      <c r="CK47" s="639"/>
      <c r="CL47" s="639"/>
      <c r="CM47" s="639"/>
      <c r="CN47" s="639"/>
      <c r="CO47" s="639"/>
      <c r="CP47" s="639"/>
      <c r="CQ47" s="640"/>
      <c r="CR47" s="641">
        <v>232476</v>
      </c>
      <c r="CS47" s="642"/>
      <c r="CT47" s="642"/>
      <c r="CU47" s="642"/>
      <c r="CV47" s="642"/>
      <c r="CW47" s="642"/>
      <c r="CX47" s="642"/>
      <c r="CY47" s="643"/>
      <c r="CZ47" s="646">
        <v>9.9</v>
      </c>
      <c r="DA47" s="675"/>
      <c r="DB47" s="675"/>
      <c r="DC47" s="676"/>
      <c r="DD47" s="649">
        <v>20266</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c r="CD48" s="673"/>
      <c r="CE48" s="674"/>
      <c r="CF48" s="638" t="s">
        <v>355</v>
      </c>
      <c r="CG48" s="639"/>
      <c r="CH48" s="639"/>
      <c r="CI48" s="639"/>
      <c r="CJ48" s="639"/>
      <c r="CK48" s="639"/>
      <c r="CL48" s="639"/>
      <c r="CM48" s="639"/>
      <c r="CN48" s="639"/>
      <c r="CO48" s="639"/>
      <c r="CP48" s="639"/>
      <c r="CQ48" s="640"/>
      <c r="CR48" s="641" t="s">
        <v>132</v>
      </c>
      <c r="CS48" s="644"/>
      <c r="CT48" s="644"/>
      <c r="CU48" s="644"/>
      <c r="CV48" s="644"/>
      <c r="CW48" s="644"/>
      <c r="CX48" s="644"/>
      <c r="CY48" s="645"/>
      <c r="CZ48" s="646" t="s">
        <v>228</v>
      </c>
      <c r="DA48" s="647"/>
      <c r="DB48" s="647"/>
      <c r="DC48" s="648"/>
      <c r="DD48" s="649" t="s">
        <v>122</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c r="CD49" s="653" t="s">
        <v>356</v>
      </c>
      <c r="CE49" s="654"/>
      <c r="CF49" s="654"/>
      <c r="CG49" s="654"/>
      <c r="CH49" s="654"/>
      <c r="CI49" s="654"/>
      <c r="CJ49" s="654"/>
      <c r="CK49" s="654"/>
      <c r="CL49" s="654"/>
      <c r="CM49" s="654"/>
      <c r="CN49" s="654"/>
      <c r="CO49" s="654"/>
      <c r="CP49" s="654"/>
      <c r="CQ49" s="655"/>
      <c r="CR49" s="656">
        <v>2343225</v>
      </c>
      <c r="CS49" s="657"/>
      <c r="CT49" s="657"/>
      <c r="CU49" s="657"/>
      <c r="CV49" s="657"/>
      <c r="CW49" s="657"/>
      <c r="CX49" s="657"/>
      <c r="CY49" s="658"/>
      <c r="CZ49" s="659">
        <v>100</v>
      </c>
      <c r="DA49" s="660"/>
      <c r="DB49" s="660"/>
      <c r="DC49" s="661"/>
      <c r="DD49" s="662">
        <v>1251650</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row r="51" spans="82:133" hidden="1"/>
    <row r="52" spans="82:133" hidden="1"/>
    <row r="53" spans="82:133" hidden="1"/>
  </sheetData>
  <sheetProtection algorithmName="SHA-512" hashValue="XzvCD0b1w1woVVj8KvZy9/LNqBVau3zJqQXecOJrmviTx5zSHx/SZYNNa8Wo8e+FphxJbI4x5zvsPHi8g74qgA==" saltValue="mK9H9hXskJmK7mEtkB0RJ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5" zoomScaleNormal="5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357</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358</v>
      </c>
      <c r="DK2" s="1180"/>
      <c r="DL2" s="1180"/>
      <c r="DM2" s="1180"/>
      <c r="DN2" s="1180"/>
      <c r="DO2" s="1181"/>
      <c r="DP2" s="229"/>
      <c r="DQ2" s="1179" t="s">
        <v>359</v>
      </c>
      <c r="DR2" s="1180"/>
      <c r="DS2" s="1180"/>
      <c r="DT2" s="1180"/>
      <c r="DU2" s="1180"/>
      <c r="DV2" s="1180"/>
      <c r="DW2" s="1180"/>
      <c r="DX2" s="1180"/>
      <c r="DY2" s="1180"/>
      <c r="DZ2" s="1181"/>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133" t="s">
        <v>360</v>
      </c>
      <c r="B4" s="1133"/>
      <c r="C4" s="1133"/>
      <c r="D4" s="1133"/>
      <c r="E4" s="1133"/>
      <c r="F4" s="1133"/>
      <c r="G4" s="1133"/>
      <c r="H4" s="1133"/>
      <c r="I4" s="1133"/>
      <c r="J4" s="1133"/>
      <c r="K4" s="1133"/>
      <c r="L4" s="1133"/>
      <c r="M4" s="1133"/>
      <c r="N4" s="1133"/>
      <c r="O4" s="1133"/>
      <c r="P4" s="1133"/>
      <c r="Q4" s="1133"/>
      <c r="R4" s="1133"/>
      <c r="S4" s="1133"/>
      <c r="T4" s="1133"/>
      <c r="U4" s="1133"/>
      <c r="V4" s="1133"/>
      <c r="W4" s="1133"/>
      <c r="X4" s="1133"/>
      <c r="Y4" s="1133"/>
      <c r="Z4" s="1133"/>
      <c r="AA4" s="1133"/>
      <c r="AB4" s="1133"/>
      <c r="AC4" s="1133"/>
      <c r="AD4" s="1133"/>
      <c r="AE4" s="1133"/>
      <c r="AF4" s="1133"/>
      <c r="AG4" s="1133"/>
      <c r="AH4" s="1133"/>
      <c r="AI4" s="1133"/>
      <c r="AJ4" s="1133"/>
      <c r="AK4" s="1133"/>
      <c r="AL4" s="1133"/>
      <c r="AM4" s="1133"/>
      <c r="AN4" s="1133"/>
      <c r="AO4" s="1133"/>
      <c r="AP4" s="1133"/>
      <c r="AQ4" s="1133"/>
      <c r="AR4" s="1133"/>
      <c r="AS4" s="1133"/>
      <c r="AT4" s="1133"/>
      <c r="AU4" s="1133"/>
      <c r="AV4" s="1133"/>
      <c r="AW4" s="1133"/>
      <c r="AX4" s="1133"/>
      <c r="AY4" s="1133"/>
      <c r="AZ4" s="232"/>
      <c r="BA4" s="232"/>
      <c r="BB4" s="232"/>
      <c r="BC4" s="232"/>
      <c r="BD4" s="232"/>
      <c r="BE4" s="233"/>
      <c r="BF4" s="233"/>
      <c r="BG4" s="233"/>
      <c r="BH4" s="233"/>
      <c r="BI4" s="233"/>
      <c r="BJ4" s="233"/>
      <c r="BK4" s="233"/>
      <c r="BL4" s="233"/>
      <c r="BM4" s="233"/>
      <c r="BN4" s="233"/>
      <c r="BO4" s="233"/>
      <c r="BP4" s="233"/>
      <c r="BQ4" s="232" t="s">
        <v>361</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64" t="s">
        <v>362</v>
      </c>
      <c r="B5" s="1065"/>
      <c r="C5" s="1065"/>
      <c r="D5" s="1065"/>
      <c r="E5" s="1065"/>
      <c r="F5" s="1065"/>
      <c r="G5" s="1065"/>
      <c r="H5" s="1065"/>
      <c r="I5" s="1065"/>
      <c r="J5" s="1065"/>
      <c r="K5" s="1065"/>
      <c r="L5" s="1065"/>
      <c r="M5" s="1065"/>
      <c r="N5" s="1065"/>
      <c r="O5" s="1065"/>
      <c r="P5" s="1066"/>
      <c r="Q5" s="1070" t="s">
        <v>363</v>
      </c>
      <c r="R5" s="1071"/>
      <c r="S5" s="1071"/>
      <c r="T5" s="1071"/>
      <c r="U5" s="1072"/>
      <c r="V5" s="1070" t="s">
        <v>364</v>
      </c>
      <c r="W5" s="1071"/>
      <c r="X5" s="1071"/>
      <c r="Y5" s="1071"/>
      <c r="Z5" s="1072"/>
      <c r="AA5" s="1070" t="s">
        <v>365</v>
      </c>
      <c r="AB5" s="1071"/>
      <c r="AC5" s="1071"/>
      <c r="AD5" s="1071"/>
      <c r="AE5" s="1071"/>
      <c r="AF5" s="1182" t="s">
        <v>366</v>
      </c>
      <c r="AG5" s="1071"/>
      <c r="AH5" s="1071"/>
      <c r="AI5" s="1071"/>
      <c r="AJ5" s="1086"/>
      <c r="AK5" s="1071" t="s">
        <v>367</v>
      </c>
      <c r="AL5" s="1071"/>
      <c r="AM5" s="1071"/>
      <c r="AN5" s="1071"/>
      <c r="AO5" s="1072"/>
      <c r="AP5" s="1070" t="s">
        <v>368</v>
      </c>
      <c r="AQ5" s="1071"/>
      <c r="AR5" s="1071"/>
      <c r="AS5" s="1071"/>
      <c r="AT5" s="1072"/>
      <c r="AU5" s="1070" t="s">
        <v>369</v>
      </c>
      <c r="AV5" s="1071"/>
      <c r="AW5" s="1071"/>
      <c r="AX5" s="1071"/>
      <c r="AY5" s="1086"/>
      <c r="AZ5" s="236"/>
      <c r="BA5" s="236"/>
      <c r="BB5" s="236"/>
      <c r="BC5" s="236"/>
      <c r="BD5" s="236"/>
      <c r="BE5" s="237"/>
      <c r="BF5" s="237"/>
      <c r="BG5" s="237"/>
      <c r="BH5" s="237"/>
      <c r="BI5" s="237"/>
      <c r="BJ5" s="237"/>
      <c r="BK5" s="237"/>
      <c r="BL5" s="237"/>
      <c r="BM5" s="237"/>
      <c r="BN5" s="237"/>
      <c r="BO5" s="237"/>
      <c r="BP5" s="237"/>
      <c r="BQ5" s="1064" t="s">
        <v>370</v>
      </c>
      <c r="BR5" s="1065"/>
      <c r="BS5" s="1065"/>
      <c r="BT5" s="1065"/>
      <c r="BU5" s="1065"/>
      <c r="BV5" s="1065"/>
      <c r="BW5" s="1065"/>
      <c r="BX5" s="1065"/>
      <c r="BY5" s="1065"/>
      <c r="BZ5" s="1065"/>
      <c r="CA5" s="1065"/>
      <c r="CB5" s="1065"/>
      <c r="CC5" s="1065"/>
      <c r="CD5" s="1065"/>
      <c r="CE5" s="1065"/>
      <c r="CF5" s="1065"/>
      <c r="CG5" s="1066"/>
      <c r="CH5" s="1070" t="s">
        <v>371</v>
      </c>
      <c r="CI5" s="1071"/>
      <c r="CJ5" s="1071"/>
      <c r="CK5" s="1071"/>
      <c r="CL5" s="1072"/>
      <c r="CM5" s="1070" t="s">
        <v>372</v>
      </c>
      <c r="CN5" s="1071"/>
      <c r="CO5" s="1071"/>
      <c r="CP5" s="1071"/>
      <c r="CQ5" s="1072"/>
      <c r="CR5" s="1070" t="s">
        <v>373</v>
      </c>
      <c r="CS5" s="1071"/>
      <c r="CT5" s="1071"/>
      <c r="CU5" s="1071"/>
      <c r="CV5" s="1072"/>
      <c r="CW5" s="1070" t="s">
        <v>374</v>
      </c>
      <c r="CX5" s="1071"/>
      <c r="CY5" s="1071"/>
      <c r="CZ5" s="1071"/>
      <c r="DA5" s="1072"/>
      <c r="DB5" s="1070" t="s">
        <v>375</v>
      </c>
      <c r="DC5" s="1071"/>
      <c r="DD5" s="1071"/>
      <c r="DE5" s="1071"/>
      <c r="DF5" s="1072"/>
      <c r="DG5" s="1167" t="s">
        <v>376</v>
      </c>
      <c r="DH5" s="1168"/>
      <c r="DI5" s="1168"/>
      <c r="DJ5" s="1168"/>
      <c r="DK5" s="1169"/>
      <c r="DL5" s="1167" t="s">
        <v>377</v>
      </c>
      <c r="DM5" s="1168"/>
      <c r="DN5" s="1168"/>
      <c r="DO5" s="1168"/>
      <c r="DP5" s="1169"/>
      <c r="DQ5" s="1070" t="s">
        <v>378</v>
      </c>
      <c r="DR5" s="1071"/>
      <c r="DS5" s="1071"/>
      <c r="DT5" s="1071"/>
      <c r="DU5" s="1072"/>
      <c r="DV5" s="1070" t="s">
        <v>369</v>
      </c>
      <c r="DW5" s="1071"/>
      <c r="DX5" s="1071"/>
      <c r="DY5" s="1071"/>
      <c r="DZ5" s="1086"/>
      <c r="EA5" s="234"/>
    </row>
    <row r="6" spans="1:131" s="235" customFormat="1" ht="26.25" customHeight="1" thickBot="1">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c r="A7" s="238">
        <v>1</v>
      </c>
      <c r="B7" s="1119" t="s">
        <v>379</v>
      </c>
      <c r="C7" s="1120"/>
      <c r="D7" s="1120"/>
      <c r="E7" s="1120"/>
      <c r="F7" s="1120"/>
      <c r="G7" s="1120"/>
      <c r="H7" s="1120"/>
      <c r="I7" s="1120"/>
      <c r="J7" s="1120"/>
      <c r="K7" s="1120"/>
      <c r="L7" s="1120"/>
      <c r="M7" s="1120"/>
      <c r="N7" s="1120"/>
      <c r="O7" s="1120"/>
      <c r="P7" s="1121"/>
      <c r="Q7" s="1173">
        <v>2379</v>
      </c>
      <c r="R7" s="1174"/>
      <c r="S7" s="1174"/>
      <c r="T7" s="1174"/>
      <c r="U7" s="1174"/>
      <c r="V7" s="1174">
        <v>2254</v>
      </c>
      <c r="W7" s="1174"/>
      <c r="X7" s="1174"/>
      <c r="Y7" s="1174"/>
      <c r="Z7" s="1174"/>
      <c r="AA7" s="1174">
        <v>125</v>
      </c>
      <c r="AB7" s="1174"/>
      <c r="AC7" s="1174"/>
      <c r="AD7" s="1174"/>
      <c r="AE7" s="1175"/>
      <c r="AF7" s="1176">
        <v>99</v>
      </c>
      <c r="AG7" s="1177"/>
      <c r="AH7" s="1177"/>
      <c r="AI7" s="1177"/>
      <c r="AJ7" s="1178"/>
      <c r="AK7" s="1160">
        <v>217</v>
      </c>
      <c r="AL7" s="1161"/>
      <c r="AM7" s="1161"/>
      <c r="AN7" s="1161"/>
      <c r="AO7" s="1161"/>
      <c r="AP7" s="1161">
        <v>2258</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t="s">
        <v>570</v>
      </c>
      <c r="BT7" s="1165"/>
      <c r="BU7" s="1165"/>
      <c r="BV7" s="1165"/>
      <c r="BW7" s="1165"/>
      <c r="BX7" s="1165"/>
      <c r="BY7" s="1165"/>
      <c r="BZ7" s="1165"/>
      <c r="CA7" s="1165"/>
      <c r="CB7" s="1165"/>
      <c r="CC7" s="1165"/>
      <c r="CD7" s="1165"/>
      <c r="CE7" s="1165"/>
      <c r="CF7" s="1165"/>
      <c r="CG7" s="1166"/>
      <c r="CH7" s="1157">
        <v>-11</v>
      </c>
      <c r="CI7" s="1158"/>
      <c r="CJ7" s="1158"/>
      <c r="CK7" s="1158"/>
      <c r="CL7" s="1159"/>
      <c r="CM7" s="1157">
        <v>90</v>
      </c>
      <c r="CN7" s="1158"/>
      <c r="CO7" s="1158"/>
      <c r="CP7" s="1158"/>
      <c r="CQ7" s="1159"/>
      <c r="CR7" s="1157">
        <v>399</v>
      </c>
      <c r="CS7" s="1158"/>
      <c r="CT7" s="1158"/>
      <c r="CU7" s="1158"/>
      <c r="CV7" s="1159"/>
      <c r="CW7" s="1157">
        <v>1</v>
      </c>
      <c r="CX7" s="1158"/>
      <c r="CY7" s="1158"/>
      <c r="CZ7" s="1158"/>
      <c r="DA7" s="1159"/>
      <c r="DB7" s="1157" t="s">
        <v>579</v>
      </c>
      <c r="DC7" s="1158"/>
      <c r="DD7" s="1158"/>
      <c r="DE7" s="1158"/>
      <c r="DF7" s="1159"/>
      <c r="DG7" s="1157" t="s">
        <v>579</v>
      </c>
      <c r="DH7" s="1158"/>
      <c r="DI7" s="1158"/>
      <c r="DJ7" s="1158"/>
      <c r="DK7" s="1159"/>
      <c r="DL7" s="1157" t="s">
        <v>579</v>
      </c>
      <c r="DM7" s="1158"/>
      <c r="DN7" s="1158"/>
      <c r="DO7" s="1158"/>
      <c r="DP7" s="1159"/>
      <c r="DQ7" s="1157" t="s">
        <v>579</v>
      </c>
      <c r="DR7" s="1158"/>
      <c r="DS7" s="1158"/>
      <c r="DT7" s="1158"/>
      <c r="DU7" s="1159"/>
      <c r="DV7" s="1184"/>
      <c r="DW7" s="1185"/>
      <c r="DX7" s="1185"/>
      <c r="DY7" s="1185"/>
      <c r="DZ7" s="1186"/>
      <c r="EA7" s="234"/>
    </row>
    <row r="8" spans="1:131" s="235" customFormat="1" ht="26.25" customHeight="1">
      <c r="A8" s="241">
        <v>2</v>
      </c>
      <c r="B8" s="1106" t="s">
        <v>380</v>
      </c>
      <c r="C8" s="1107"/>
      <c r="D8" s="1107"/>
      <c r="E8" s="1107"/>
      <c r="F8" s="1107"/>
      <c r="G8" s="1107"/>
      <c r="H8" s="1107"/>
      <c r="I8" s="1107"/>
      <c r="J8" s="1107"/>
      <c r="K8" s="1107"/>
      <c r="L8" s="1107"/>
      <c r="M8" s="1107"/>
      <c r="N8" s="1107"/>
      <c r="O8" s="1107"/>
      <c r="P8" s="1108"/>
      <c r="Q8" s="1112">
        <v>117</v>
      </c>
      <c r="R8" s="1113"/>
      <c r="S8" s="1113"/>
      <c r="T8" s="1113"/>
      <c r="U8" s="1113"/>
      <c r="V8" s="1113">
        <v>116</v>
      </c>
      <c r="W8" s="1113"/>
      <c r="X8" s="1113"/>
      <c r="Y8" s="1113"/>
      <c r="Z8" s="1113"/>
      <c r="AA8" s="1113">
        <v>1</v>
      </c>
      <c r="AB8" s="1113"/>
      <c r="AC8" s="1113"/>
      <c r="AD8" s="1113"/>
      <c r="AE8" s="1114"/>
      <c r="AF8" s="1088">
        <v>1</v>
      </c>
      <c r="AG8" s="1089"/>
      <c r="AH8" s="1089"/>
      <c r="AI8" s="1089"/>
      <c r="AJ8" s="1090"/>
      <c r="AK8" s="1156">
        <v>27</v>
      </c>
      <c r="AL8" s="1115"/>
      <c r="AM8" s="1115"/>
      <c r="AN8" s="1115"/>
      <c r="AO8" s="1115"/>
      <c r="AP8" s="1115" t="s">
        <v>580</v>
      </c>
      <c r="AQ8" s="1115"/>
      <c r="AR8" s="1115"/>
      <c r="AS8" s="1115"/>
      <c r="AT8" s="1115"/>
      <c r="AU8" s="1154"/>
      <c r="AV8" s="1154"/>
      <c r="AW8" s="1154"/>
      <c r="AX8" s="1154"/>
      <c r="AY8" s="1155"/>
      <c r="AZ8" s="232"/>
      <c r="BA8" s="232"/>
      <c r="BB8" s="232"/>
      <c r="BC8" s="232"/>
      <c r="BD8" s="232"/>
      <c r="BE8" s="233"/>
      <c r="BF8" s="233"/>
      <c r="BG8" s="233"/>
      <c r="BH8" s="233"/>
      <c r="BI8" s="233"/>
      <c r="BJ8" s="233"/>
      <c r="BK8" s="233"/>
      <c r="BL8" s="233"/>
      <c r="BM8" s="233"/>
      <c r="BN8" s="233"/>
      <c r="BO8" s="233"/>
      <c r="BP8" s="233"/>
      <c r="BQ8" s="242">
        <v>2</v>
      </c>
      <c r="BR8" s="243"/>
      <c r="BS8" s="1083"/>
      <c r="BT8" s="1084"/>
      <c r="BU8" s="1084"/>
      <c r="BV8" s="1084"/>
      <c r="BW8" s="1084"/>
      <c r="BX8" s="1084"/>
      <c r="BY8" s="1084"/>
      <c r="BZ8" s="1084"/>
      <c r="CA8" s="1084"/>
      <c r="CB8" s="1084"/>
      <c r="CC8" s="1084"/>
      <c r="CD8" s="1084"/>
      <c r="CE8" s="1084"/>
      <c r="CF8" s="1084"/>
      <c r="CG8" s="1085"/>
      <c r="CH8" s="1058"/>
      <c r="CI8" s="1059"/>
      <c r="CJ8" s="1059"/>
      <c r="CK8" s="1059"/>
      <c r="CL8" s="1060"/>
      <c r="CM8" s="1058"/>
      <c r="CN8" s="1059"/>
      <c r="CO8" s="1059"/>
      <c r="CP8" s="1059"/>
      <c r="CQ8" s="1060"/>
      <c r="CR8" s="1058"/>
      <c r="CS8" s="1059"/>
      <c r="CT8" s="1059"/>
      <c r="CU8" s="1059"/>
      <c r="CV8" s="1060"/>
      <c r="CW8" s="1058"/>
      <c r="CX8" s="1059"/>
      <c r="CY8" s="1059"/>
      <c r="CZ8" s="1059"/>
      <c r="DA8" s="1060"/>
      <c r="DB8" s="1058"/>
      <c r="DC8" s="1059"/>
      <c r="DD8" s="1059"/>
      <c r="DE8" s="1059"/>
      <c r="DF8" s="1060"/>
      <c r="DG8" s="1058"/>
      <c r="DH8" s="1059"/>
      <c r="DI8" s="1059"/>
      <c r="DJ8" s="1059"/>
      <c r="DK8" s="1060"/>
      <c r="DL8" s="1058"/>
      <c r="DM8" s="1059"/>
      <c r="DN8" s="1059"/>
      <c r="DO8" s="1059"/>
      <c r="DP8" s="1060"/>
      <c r="DQ8" s="1058"/>
      <c r="DR8" s="1059"/>
      <c r="DS8" s="1059"/>
      <c r="DT8" s="1059"/>
      <c r="DU8" s="1060"/>
      <c r="DV8" s="1061"/>
      <c r="DW8" s="1062"/>
      <c r="DX8" s="1062"/>
      <c r="DY8" s="1062"/>
      <c r="DZ8" s="1063"/>
      <c r="EA8" s="234"/>
    </row>
    <row r="9" spans="1:131" s="235" customFormat="1" ht="26.25" customHeight="1">
      <c r="A9" s="241">
        <v>3</v>
      </c>
      <c r="B9" s="1106"/>
      <c r="C9" s="1107"/>
      <c r="D9" s="1107"/>
      <c r="E9" s="1107"/>
      <c r="F9" s="1107"/>
      <c r="G9" s="1107"/>
      <c r="H9" s="1107"/>
      <c r="I9" s="1107"/>
      <c r="J9" s="1107"/>
      <c r="K9" s="1107"/>
      <c r="L9" s="1107"/>
      <c r="M9" s="1107"/>
      <c r="N9" s="1107"/>
      <c r="O9" s="1107"/>
      <c r="P9" s="1108"/>
      <c r="Q9" s="1112"/>
      <c r="R9" s="1113"/>
      <c r="S9" s="1113"/>
      <c r="T9" s="1113"/>
      <c r="U9" s="1113"/>
      <c r="V9" s="1113"/>
      <c r="W9" s="1113"/>
      <c r="X9" s="1113"/>
      <c r="Y9" s="1113"/>
      <c r="Z9" s="1113"/>
      <c r="AA9" s="1113"/>
      <c r="AB9" s="1113"/>
      <c r="AC9" s="1113"/>
      <c r="AD9" s="1113"/>
      <c r="AE9" s="1114"/>
      <c r="AF9" s="1088"/>
      <c r="AG9" s="1089"/>
      <c r="AH9" s="1089"/>
      <c r="AI9" s="1089"/>
      <c r="AJ9" s="1090"/>
      <c r="AK9" s="1156"/>
      <c r="AL9" s="1115"/>
      <c r="AM9" s="1115"/>
      <c r="AN9" s="1115"/>
      <c r="AO9" s="1115"/>
      <c r="AP9" s="1115"/>
      <c r="AQ9" s="1115"/>
      <c r="AR9" s="1115"/>
      <c r="AS9" s="1115"/>
      <c r="AT9" s="1115"/>
      <c r="AU9" s="1154"/>
      <c r="AV9" s="1154"/>
      <c r="AW9" s="1154"/>
      <c r="AX9" s="1154"/>
      <c r="AY9" s="1155"/>
      <c r="AZ9" s="232"/>
      <c r="BA9" s="232"/>
      <c r="BB9" s="232"/>
      <c r="BC9" s="232"/>
      <c r="BD9" s="232"/>
      <c r="BE9" s="233"/>
      <c r="BF9" s="233"/>
      <c r="BG9" s="233"/>
      <c r="BH9" s="233"/>
      <c r="BI9" s="233"/>
      <c r="BJ9" s="233"/>
      <c r="BK9" s="233"/>
      <c r="BL9" s="233"/>
      <c r="BM9" s="233"/>
      <c r="BN9" s="233"/>
      <c r="BO9" s="233"/>
      <c r="BP9" s="233"/>
      <c r="BQ9" s="242">
        <v>3</v>
      </c>
      <c r="BR9" s="243"/>
      <c r="BS9" s="1083"/>
      <c r="BT9" s="1084"/>
      <c r="BU9" s="1084"/>
      <c r="BV9" s="1084"/>
      <c r="BW9" s="1084"/>
      <c r="BX9" s="1084"/>
      <c r="BY9" s="1084"/>
      <c r="BZ9" s="1084"/>
      <c r="CA9" s="1084"/>
      <c r="CB9" s="1084"/>
      <c r="CC9" s="1084"/>
      <c r="CD9" s="1084"/>
      <c r="CE9" s="1084"/>
      <c r="CF9" s="1084"/>
      <c r="CG9" s="1085"/>
      <c r="CH9" s="1058"/>
      <c r="CI9" s="1059"/>
      <c r="CJ9" s="1059"/>
      <c r="CK9" s="1059"/>
      <c r="CL9" s="1060"/>
      <c r="CM9" s="1058"/>
      <c r="CN9" s="1059"/>
      <c r="CO9" s="1059"/>
      <c r="CP9" s="1059"/>
      <c r="CQ9" s="1060"/>
      <c r="CR9" s="1058"/>
      <c r="CS9" s="1059"/>
      <c r="CT9" s="1059"/>
      <c r="CU9" s="1059"/>
      <c r="CV9" s="1060"/>
      <c r="CW9" s="1058"/>
      <c r="CX9" s="1059"/>
      <c r="CY9" s="1059"/>
      <c r="CZ9" s="1059"/>
      <c r="DA9" s="1060"/>
      <c r="DB9" s="1058"/>
      <c r="DC9" s="1059"/>
      <c r="DD9" s="1059"/>
      <c r="DE9" s="1059"/>
      <c r="DF9" s="1060"/>
      <c r="DG9" s="1058"/>
      <c r="DH9" s="1059"/>
      <c r="DI9" s="1059"/>
      <c r="DJ9" s="1059"/>
      <c r="DK9" s="1060"/>
      <c r="DL9" s="1058"/>
      <c r="DM9" s="1059"/>
      <c r="DN9" s="1059"/>
      <c r="DO9" s="1059"/>
      <c r="DP9" s="1060"/>
      <c r="DQ9" s="1058"/>
      <c r="DR9" s="1059"/>
      <c r="DS9" s="1059"/>
      <c r="DT9" s="1059"/>
      <c r="DU9" s="1060"/>
      <c r="DV9" s="1061"/>
      <c r="DW9" s="1062"/>
      <c r="DX9" s="1062"/>
      <c r="DY9" s="1062"/>
      <c r="DZ9" s="1063"/>
      <c r="EA9" s="234"/>
    </row>
    <row r="10" spans="1:131" s="235" customFormat="1" ht="26.25" customHeight="1">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6"/>
      <c r="AL10" s="1115"/>
      <c r="AM10" s="1115"/>
      <c r="AN10" s="1115"/>
      <c r="AO10" s="1115"/>
      <c r="AP10" s="1115"/>
      <c r="AQ10" s="1115"/>
      <c r="AR10" s="1115"/>
      <c r="AS10" s="1115"/>
      <c r="AT10" s="1115"/>
      <c r="AU10" s="1154"/>
      <c r="AV10" s="1154"/>
      <c r="AW10" s="1154"/>
      <c r="AX10" s="1154"/>
      <c r="AY10" s="1155"/>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6"/>
      <c r="AL11" s="1115"/>
      <c r="AM11" s="1115"/>
      <c r="AN11" s="1115"/>
      <c r="AO11" s="1115"/>
      <c r="AP11" s="1115"/>
      <c r="AQ11" s="1115"/>
      <c r="AR11" s="1115"/>
      <c r="AS11" s="1115"/>
      <c r="AT11" s="1115"/>
      <c r="AU11" s="1154"/>
      <c r="AV11" s="1154"/>
      <c r="AW11" s="1154"/>
      <c r="AX11" s="1154"/>
      <c r="AY11" s="1155"/>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6"/>
      <c r="AL12" s="1115"/>
      <c r="AM12" s="1115"/>
      <c r="AN12" s="1115"/>
      <c r="AO12" s="1115"/>
      <c r="AP12" s="1115"/>
      <c r="AQ12" s="1115"/>
      <c r="AR12" s="1115"/>
      <c r="AS12" s="1115"/>
      <c r="AT12" s="1115"/>
      <c r="AU12" s="1154"/>
      <c r="AV12" s="1154"/>
      <c r="AW12" s="1154"/>
      <c r="AX12" s="1154"/>
      <c r="AY12" s="1155"/>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6"/>
      <c r="AL13" s="1115"/>
      <c r="AM13" s="1115"/>
      <c r="AN13" s="1115"/>
      <c r="AO13" s="1115"/>
      <c r="AP13" s="1115"/>
      <c r="AQ13" s="1115"/>
      <c r="AR13" s="1115"/>
      <c r="AS13" s="1115"/>
      <c r="AT13" s="1115"/>
      <c r="AU13" s="1154"/>
      <c r="AV13" s="1154"/>
      <c r="AW13" s="1154"/>
      <c r="AX13" s="1154"/>
      <c r="AY13" s="1155"/>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6"/>
      <c r="AL14" s="1115"/>
      <c r="AM14" s="1115"/>
      <c r="AN14" s="1115"/>
      <c r="AO14" s="1115"/>
      <c r="AP14" s="1115"/>
      <c r="AQ14" s="1115"/>
      <c r="AR14" s="1115"/>
      <c r="AS14" s="1115"/>
      <c r="AT14" s="1115"/>
      <c r="AU14" s="1154"/>
      <c r="AV14" s="1154"/>
      <c r="AW14" s="1154"/>
      <c r="AX14" s="1154"/>
      <c r="AY14" s="1155"/>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6"/>
      <c r="AL15" s="1115"/>
      <c r="AM15" s="1115"/>
      <c r="AN15" s="1115"/>
      <c r="AO15" s="1115"/>
      <c r="AP15" s="1115"/>
      <c r="AQ15" s="1115"/>
      <c r="AR15" s="1115"/>
      <c r="AS15" s="1115"/>
      <c r="AT15" s="1115"/>
      <c r="AU15" s="1154"/>
      <c r="AV15" s="1154"/>
      <c r="AW15" s="1154"/>
      <c r="AX15" s="1154"/>
      <c r="AY15" s="1155"/>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6"/>
      <c r="AL16" s="1115"/>
      <c r="AM16" s="1115"/>
      <c r="AN16" s="1115"/>
      <c r="AO16" s="1115"/>
      <c r="AP16" s="1115"/>
      <c r="AQ16" s="1115"/>
      <c r="AR16" s="1115"/>
      <c r="AS16" s="1115"/>
      <c r="AT16" s="1115"/>
      <c r="AU16" s="1154"/>
      <c r="AV16" s="1154"/>
      <c r="AW16" s="1154"/>
      <c r="AX16" s="1154"/>
      <c r="AY16" s="1155"/>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6"/>
      <c r="AL17" s="1115"/>
      <c r="AM17" s="1115"/>
      <c r="AN17" s="1115"/>
      <c r="AO17" s="1115"/>
      <c r="AP17" s="1115"/>
      <c r="AQ17" s="1115"/>
      <c r="AR17" s="1115"/>
      <c r="AS17" s="1115"/>
      <c r="AT17" s="1115"/>
      <c r="AU17" s="1154"/>
      <c r="AV17" s="1154"/>
      <c r="AW17" s="1154"/>
      <c r="AX17" s="1154"/>
      <c r="AY17" s="1155"/>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6"/>
      <c r="AL18" s="1115"/>
      <c r="AM18" s="1115"/>
      <c r="AN18" s="1115"/>
      <c r="AO18" s="1115"/>
      <c r="AP18" s="1115"/>
      <c r="AQ18" s="1115"/>
      <c r="AR18" s="1115"/>
      <c r="AS18" s="1115"/>
      <c r="AT18" s="1115"/>
      <c r="AU18" s="1154"/>
      <c r="AV18" s="1154"/>
      <c r="AW18" s="1154"/>
      <c r="AX18" s="1154"/>
      <c r="AY18" s="1155"/>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6"/>
      <c r="AL19" s="1115"/>
      <c r="AM19" s="1115"/>
      <c r="AN19" s="1115"/>
      <c r="AO19" s="1115"/>
      <c r="AP19" s="1115"/>
      <c r="AQ19" s="1115"/>
      <c r="AR19" s="1115"/>
      <c r="AS19" s="1115"/>
      <c r="AT19" s="1115"/>
      <c r="AU19" s="1154"/>
      <c r="AV19" s="1154"/>
      <c r="AW19" s="1154"/>
      <c r="AX19" s="1154"/>
      <c r="AY19" s="1155"/>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6"/>
      <c r="AL20" s="1115"/>
      <c r="AM20" s="1115"/>
      <c r="AN20" s="1115"/>
      <c r="AO20" s="1115"/>
      <c r="AP20" s="1115"/>
      <c r="AQ20" s="1115"/>
      <c r="AR20" s="1115"/>
      <c r="AS20" s="1115"/>
      <c r="AT20" s="1115"/>
      <c r="AU20" s="1154"/>
      <c r="AV20" s="1154"/>
      <c r="AW20" s="1154"/>
      <c r="AX20" s="1154"/>
      <c r="AY20" s="1155"/>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6"/>
      <c r="AL21" s="1115"/>
      <c r="AM21" s="1115"/>
      <c r="AN21" s="1115"/>
      <c r="AO21" s="1115"/>
      <c r="AP21" s="1115"/>
      <c r="AQ21" s="1115"/>
      <c r="AR21" s="1115"/>
      <c r="AS21" s="1115"/>
      <c r="AT21" s="1115"/>
      <c r="AU21" s="1154"/>
      <c r="AV21" s="1154"/>
      <c r="AW21" s="1154"/>
      <c r="AX21" s="1154"/>
      <c r="AY21" s="1155"/>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c r="A22" s="241">
        <v>16</v>
      </c>
      <c r="B22" s="1106"/>
      <c r="C22" s="1107"/>
      <c r="D22" s="1107"/>
      <c r="E22" s="1107"/>
      <c r="F22" s="1107"/>
      <c r="G22" s="1107"/>
      <c r="H22" s="1107"/>
      <c r="I22" s="1107"/>
      <c r="J22" s="1107"/>
      <c r="K22" s="1107"/>
      <c r="L22" s="1107"/>
      <c r="M22" s="1107"/>
      <c r="N22" s="1107"/>
      <c r="O22" s="1107"/>
      <c r="P22" s="1108"/>
      <c r="Q22" s="1151"/>
      <c r="R22" s="1152"/>
      <c r="S22" s="1152"/>
      <c r="T22" s="1152"/>
      <c r="U22" s="1152"/>
      <c r="V22" s="1152"/>
      <c r="W22" s="1152"/>
      <c r="X22" s="1152"/>
      <c r="Y22" s="1152"/>
      <c r="Z22" s="1152"/>
      <c r="AA22" s="1152"/>
      <c r="AB22" s="1152"/>
      <c r="AC22" s="1152"/>
      <c r="AD22" s="1152"/>
      <c r="AE22" s="1153"/>
      <c r="AF22" s="1088"/>
      <c r="AG22" s="1089"/>
      <c r="AH22" s="1089"/>
      <c r="AI22" s="1089"/>
      <c r="AJ22" s="1090"/>
      <c r="AK22" s="1147"/>
      <c r="AL22" s="1148"/>
      <c r="AM22" s="1148"/>
      <c r="AN22" s="1148"/>
      <c r="AO22" s="1148"/>
      <c r="AP22" s="1148"/>
      <c r="AQ22" s="1148"/>
      <c r="AR22" s="1148"/>
      <c r="AS22" s="1148"/>
      <c r="AT22" s="1148"/>
      <c r="AU22" s="1149"/>
      <c r="AV22" s="1149"/>
      <c r="AW22" s="1149"/>
      <c r="AX22" s="1149"/>
      <c r="AY22" s="1150"/>
      <c r="AZ22" s="1104" t="s">
        <v>381</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c r="A23" s="244" t="s">
        <v>382</v>
      </c>
      <c r="B23" s="1013" t="s">
        <v>383</v>
      </c>
      <c r="C23" s="1014"/>
      <c r="D23" s="1014"/>
      <c r="E23" s="1014"/>
      <c r="F23" s="1014"/>
      <c r="G23" s="1014"/>
      <c r="H23" s="1014"/>
      <c r="I23" s="1014"/>
      <c r="J23" s="1014"/>
      <c r="K23" s="1014"/>
      <c r="L23" s="1014"/>
      <c r="M23" s="1014"/>
      <c r="N23" s="1014"/>
      <c r="O23" s="1014"/>
      <c r="P23" s="1015"/>
      <c r="Q23" s="1138">
        <v>2496</v>
      </c>
      <c r="R23" s="1139"/>
      <c r="S23" s="1139"/>
      <c r="T23" s="1139"/>
      <c r="U23" s="1139"/>
      <c r="V23" s="1139">
        <v>2370</v>
      </c>
      <c r="W23" s="1139"/>
      <c r="X23" s="1139"/>
      <c r="Y23" s="1139"/>
      <c r="Z23" s="1139"/>
      <c r="AA23" s="1139">
        <v>126</v>
      </c>
      <c r="AB23" s="1139"/>
      <c r="AC23" s="1139"/>
      <c r="AD23" s="1139"/>
      <c r="AE23" s="1140"/>
      <c r="AF23" s="1141">
        <v>100</v>
      </c>
      <c r="AG23" s="1139"/>
      <c r="AH23" s="1139"/>
      <c r="AI23" s="1139"/>
      <c r="AJ23" s="1142"/>
      <c r="AK23" s="1143"/>
      <c r="AL23" s="1144"/>
      <c r="AM23" s="1144"/>
      <c r="AN23" s="1144"/>
      <c r="AO23" s="1144"/>
      <c r="AP23" s="1139">
        <v>2258</v>
      </c>
      <c r="AQ23" s="1139"/>
      <c r="AR23" s="1139"/>
      <c r="AS23" s="1139"/>
      <c r="AT23" s="1139"/>
      <c r="AU23" s="1145"/>
      <c r="AV23" s="1145"/>
      <c r="AW23" s="1145"/>
      <c r="AX23" s="1145"/>
      <c r="AY23" s="1146"/>
      <c r="AZ23" s="1135" t="s">
        <v>384</v>
      </c>
      <c r="BA23" s="1136"/>
      <c r="BB23" s="1136"/>
      <c r="BC23" s="1136"/>
      <c r="BD23" s="1137"/>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c r="A24" s="1134" t="s">
        <v>385</v>
      </c>
      <c r="B24" s="1134"/>
      <c r="C24" s="1134"/>
      <c r="D24" s="1134"/>
      <c r="E24" s="1134"/>
      <c r="F24" s="1134"/>
      <c r="G24" s="1134"/>
      <c r="H24" s="1134"/>
      <c r="I24" s="1134"/>
      <c r="J24" s="1134"/>
      <c r="K24" s="1134"/>
      <c r="L24" s="1134"/>
      <c r="M24" s="1134"/>
      <c r="N24" s="1134"/>
      <c r="O24" s="1134"/>
      <c r="P24" s="1134"/>
      <c r="Q24" s="1134"/>
      <c r="R24" s="1134"/>
      <c r="S24" s="1134"/>
      <c r="T24" s="1134"/>
      <c r="U24" s="1134"/>
      <c r="V24" s="1134"/>
      <c r="W24" s="1134"/>
      <c r="X24" s="1134"/>
      <c r="Y24" s="1134"/>
      <c r="Z24" s="1134"/>
      <c r="AA24" s="1134"/>
      <c r="AB24" s="1134"/>
      <c r="AC24" s="1134"/>
      <c r="AD24" s="1134"/>
      <c r="AE24" s="1134"/>
      <c r="AF24" s="1134"/>
      <c r="AG24" s="1134"/>
      <c r="AH24" s="1134"/>
      <c r="AI24" s="1134"/>
      <c r="AJ24" s="1134"/>
      <c r="AK24" s="1134"/>
      <c r="AL24" s="1134"/>
      <c r="AM24" s="1134"/>
      <c r="AN24" s="1134"/>
      <c r="AO24" s="1134"/>
      <c r="AP24" s="1134"/>
      <c r="AQ24" s="1134"/>
      <c r="AR24" s="1134"/>
      <c r="AS24" s="1134"/>
      <c r="AT24" s="1134"/>
      <c r="AU24" s="1134"/>
      <c r="AV24" s="1134"/>
      <c r="AW24" s="1134"/>
      <c r="AX24" s="1134"/>
      <c r="AY24" s="1134"/>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c r="A25" s="1133" t="s">
        <v>386</v>
      </c>
      <c r="B25" s="1133"/>
      <c r="C25" s="1133"/>
      <c r="D25" s="1133"/>
      <c r="E25" s="1133"/>
      <c r="F25" s="1133"/>
      <c r="G25" s="1133"/>
      <c r="H25" s="1133"/>
      <c r="I25" s="1133"/>
      <c r="J25" s="1133"/>
      <c r="K25" s="1133"/>
      <c r="L25" s="1133"/>
      <c r="M25" s="1133"/>
      <c r="N25" s="1133"/>
      <c r="O25" s="1133"/>
      <c r="P25" s="1133"/>
      <c r="Q25" s="1133"/>
      <c r="R25" s="1133"/>
      <c r="S25" s="1133"/>
      <c r="T25" s="1133"/>
      <c r="U25" s="1133"/>
      <c r="V25" s="1133"/>
      <c r="W25" s="1133"/>
      <c r="X25" s="1133"/>
      <c r="Y25" s="1133"/>
      <c r="Z25" s="1133"/>
      <c r="AA25" s="1133"/>
      <c r="AB25" s="1133"/>
      <c r="AC25" s="1133"/>
      <c r="AD25" s="1133"/>
      <c r="AE25" s="1133"/>
      <c r="AF25" s="1133"/>
      <c r="AG25" s="1133"/>
      <c r="AH25" s="1133"/>
      <c r="AI25" s="1133"/>
      <c r="AJ25" s="1133"/>
      <c r="AK25" s="1133"/>
      <c r="AL25" s="1133"/>
      <c r="AM25" s="1133"/>
      <c r="AN25" s="1133"/>
      <c r="AO25" s="1133"/>
      <c r="AP25" s="1133"/>
      <c r="AQ25" s="1133"/>
      <c r="AR25" s="1133"/>
      <c r="AS25" s="1133"/>
      <c r="AT25" s="1133"/>
      <c r="AU25" s="1133"/>
      <c r="AV25" s="1133"/>
      <c r="AW25" s="1133"/>
      <c r="AX25" s="1133"/>
      <c r="AY25" s="1133"/>
      <c r="AZ25" s="1133"/>
      <c r="BA25" s="1133"/>
      <c r="BB25" s="1133"/>
      <c r="BC25" s="1133"/>
      <c r="BD25" s="1133"/>
      <c r="BE25" s="1133"/>
      <c r="BF25" s="1133"/>
      <c r="BG25" s="1133"/>
      <c r="BH25" s="1133"/>
      <c r="BI25" s="1133"/>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c r="A26" s="1064" t="s">
        <v>362</v>
      </c>
      <c r="B26" s="1065"/>
      <c r="C26" s="1065"/>
      <c r="D26" s="1065"/>
      <c r="E26" s="1065"/>
      <c r="F26" s="1065"/>
      <c r="G26" s="1065"/>
      <c r="H26" s="1065"/>
      <c r="I26" s="1065"/>
      <c r="J26" s="1065"/>
      <c r="K26" s="1065"/>
      <c r="L26" s="1065"/>
      <c r="M26" s="1065"/>
      <c r="N26" s="1065"/>
      <c r="O26" s="1065"/>
      <c r="P26" s="1066"/>
      <c r="Q26" s="1070" t="s">
        <v>387</v>
      </c>
      <c r="R26" s="1071"/>
      <c r="S26" s="1071"/>
      <c r="T26" s="1071"/>
      <c r="U26" s="1072"/>
      <c r="V26" s="1070" t="s">
        <v>388</v>
      </c>
      <c r="W26" s="1071"/>
      <c r="X26" s="1071"/>
      <c r="Y26" s="1071"/>
      <c r="Z26" s="1072"/>
      <c r="AA26" s="1070" t="s">
        <v>389</v>
      </c>
      <c r="AB26" s="1071"/>
      <c r="AC26" s="1071"/>
      <c r="AD26" s="1071"/>
      <c r="AE26" s="1071"/>
      <c r="AF26" s="1129" t="s">
        <v>390</v>
      </c>
      <c r="AG26" s="1077"/>
      <c r="AH26" s="1077"/>
      <c r="AI26" s="1077"/>
      <c r="AJ26" s="1130"/>
      <c r="AK26" s="1071" t="s">
        <v>391</v>
      </c>
      <c r="AL26" s="1071"/>
      <c r="AM26" s="1071"/>
      <c r="AN26" s="1071"/>
      <c r="AO26" s="1072"/>
      <c r="AP26" s="1070" t="s">
        <v>392</v>
      </c>
      <c r="AQ26" s="1071"/>
      <c r="AR26" s="1071"/>
      <c r="AS26" s="1071"/>
      <c r="AT26" s="1072"/>
      <c r="AU26" s="1070" t="s">
        <v>393</v>
      </c>
      <c r="AV26" s="1071"/>
      <c r="AW26" s="1071"/>
      <c r="AX26" s="1071"/>
      <c r="AY26" s="1072"/>
      <c r="AZ26" s="1070" t="s">
        <v>394</v>
      </c>
      <c r="BA26" s="1071"/>
      <c r="BB26" s="1071"/>
      <c r="BC26" s="1071"/>
      <c r="BD26" s="1072"/>
      <c r="BE26" s="1070" t="s">
        <v>369</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1"/>
      <c r="AG27" s="1080"/>
      <c r="AH27" s="1080"/>
      <c r="AI27" s="1080"/>
      <c r="AJ27" s="1132"/>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c r="A28" s="246">
        <v>1</v>
      </c>
      <c r="B28" s="1119" t="s">
        <v>395</v>
      </c>
      <c r="C28" s="1120"/>
      <c r="D28" s="1120"/>
      <c r="E28" s="1120"/>
      <c r="F28" s="1120"/>
      <c r="G28" s="1120"/>
      <c r="H28" s="1120"/>
      <c r="I28" s="1120"/>
      <c r="J28" s="1120"/>
      <c r="K28" s="1120"/>
      <c r="L28" s="1120"/>
      <c r="M28" s="1120"/>
      <c r="N28" s="1120"/>
      <c r="O28" s="1120"/>
      <c r="P28" s="1121"/>
      <c r="Q28" s="1122">
        <v>162</v>
      </c>
      <c r="R28" s="1123"/>
      <c r="S28" s="1123"/>
      <c r="T28" s="1123"/>
      <c r="U28" s="1123"/>
      <c r="V28" s="1123">
        <v>140</v>
      </c>
      <c r="W28" s="1123"/>
      <c r="X28" s="1123"/>
      <c r="Y28" s="1123"/>
      <c r="Z28" s="1123"/>
      <c r="AA28" s="1123">
        <v>22</v>
      </c>
      <c r="AB28" s="1123"/>
      <c r="AC28" s="1123"/>
      <c r="AD28" s="1123"/>
      <c r="AE28" s="1124"/>
      <c r="AF28" s="1125">
        <v>22</v>
      </c>
      <c r="AG28" s="1123"/>
      <c r="AH28" s="1123"/>
      <c r="AI28" s="1123"/>
      <c r="AJ28" s="1126"/>
      <c r="AK28" s="1127">
        <v>4</v>
      </c>
      <c r="AL28" s="1128"/>
      <c r="AM28" s="1128"/>
      <c r="AN28" s="1128"/>
      <c r="AO28" s="1128"/>
      <c r="AP28" s="1116" t="s">
        <v>581</v>
      </c>
      <c r="AQ28" s="1116"/>
      <c r="AR28" s="1116"/>
      <c r="AS28" s="1116"/>
      <c r="AT28" s="1116"/>
      <c r="AU28" s="1116" t="s">
        <v>581</v>
      </c>
      <c r="AV28" s="1116"/>
      <c r="AW28" s="1116"/>
      <c r="AX28" s="1116"/>
      <c r="AY28" s="1116"/>
      <c r="AZ28" s="1116" t="s">
        <v>581</v>
      </c>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c r="A29" s="246">
        <v>2</v>
      </c>
      <c r="B29" s="1106" t="s">
        <v>396</v>
      </c>
      <c r="C29" s="1107"/>
      <c r="D29" s="1107"/>
      <c r="E29" s="1107"/>
      <c r="F29" s="1107"/>
      <c r="G29" s="1107"/>
      <c r="H29" s="1107"/>
      <c r="I29" s="1107"/>
      <c r="J29" s="1107"/>
      <c r="K29" s="1107"/>
      <c r="L29" s="1107"/>
      <c r="M29" s="1107"/>
      <c r="N29" s="1107"/>
      <c r="O29" s="1107"/>
      <c r="P29" s="1108"/>
      <c r="Q29" s="1112">
        <v>27</v>
      </c>
      <c r="R29" s="1113"/>
      <c r="S29" s="1113"/>
      <c r="T29" s="1113"/>
      <c r="U29" s="1113"/>
      <c r="V29" s="1113">
        <v>26</v>
      </c>
      <c r="W29" s="1113"/>
      <c r="X29" s="1113"/>
      <c r="Y29" s="1113"/>
      <c r="Z29" s="1113"/>
      <c r="AA29" s="1113">
        <v>1</v>
      </c>
      <c r="AB29" s="1113"/>
      <c r="AC29" s="1113"/>
      <c r="AD29" s="1113"/>
      <c r="AE29" s="1114"/>
      <c r="AF29" s="1088">
        <v>0</v>
      </c>
      <c r="AG29" s="1089"/>
      <c r="AH29" s="1089"/>
      <c r="AI29" s="1089"/>
      <c r="AJ29" s="1090"/>
      <c r="AK29" s="1049">
        <v>4</v>
      </c>
      <c r="AL29" s="1040"/>
      <c r="AM29" s="1040"/>
      <c r="AN29" s="1040"/>
      <c r="AO29" s="1040"/>
      <c r="AP29" s="1115" t="s">
        <v>580</v>
      </c>
      <c r="AQ29" s="1115"/>
      <c r="AR29" s="1115"/>
      <c r="AS29" s="1115"/>
      <c r="AT29" s="1115"/>
      <c r="AU29" s="1115" t="s">
        <v>580</v>
      </c>
      <c r="AV29" s="1115"/>
      <c r="AW29" s="1115"/>
      <c r="AX29" s="1115"/>
      <c r="AY29" s="1115"/>
      <c r="AZ29" s="1115" t="s">
        <v>580</v>
      </c>
      <c r="BA29" s="1115"/>
      <c r="BB29" s="1115"/>
      <c r="BC29" s="1115"/>
      <c r="BD29" s="1115"/>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c r="A30" s="246">
        <v>3</v>
      </c>
      <c r="B30" s="1106" t="s">
        <v>397</v>
      </c>
      <c r="C30" s="1107"/>
      <c r="D30" s="1107"/>
      <c r="E30" s="1107"/>
      <c r="F30" s="1107"/>
      <c r="G30" s="1107"/>
      <c r="H30" s="1107"/>
      <c r="I30" s="1107"/>
      <c r="J30" s="1107"/>
      <c r="K30" s="1107"/>
      <c r="L30" s="1107"/>
      <c r="M30" s="1107"/>
      <c r="N30" s="1107"/>
      <c r="O30" s="1107"/>
      <c r="P30" s="1108"/>
      <c r="Q30" s="1112">
        <v>26</v>
      </c>
      <c r="R30" s="1113"/>
      <c r="S30" s="1113"/>
      <c r="T30" s="1113"/>
      <c r="U30" s="1113"/>
      <c r="V30" s="1113">
        <v>26</v>
      </c>
      <c r="W30" s="1113"/>
      <c r="X30" s="1113"/>
      <c r="Y30" s="1113"/>
      <c r="Z30" s="1113"/>
      <c r="AA30" s="1113">
        <v>0</v>
      </c>
      <c r="AB30" s="1113"/>
      <c r="AC30" s="1113"/>
      <c r="AD30" s="1113"/>
      <c r="AE30" s="1114"/>
      <c r="AF30" s="1088">
        <v>0</v>
      </c>
      <c r="AG30" s="1089"/>
      <c r="AH30" s="1089"/>
      <c r="AI30" s="1089"/>
      <c r="AJ30" s="1090"/>
      <c r="AK30" s="1049">
        <v>4</v>
      </c>
      <c r="AL30" s="1040"/>
      <c r="AM30" s="1040"/>
      <c r="AN30" s="1040"/>
      <c r="AO30" s="1040"/>
      <c r="AP30" s="1115" t="s">
        <v>580</v>
      </c>
      <c r="AQ30" s="1115"/>
      <c r="AR30" s="1115"/>
      <c r="AS30" s="1115"/>
      <c r="AT30" s="1115"/>
      <c r="AU30" s="1115" t="s">
        <v>580</v>
      </c>
      <c r="AV30" s="1115"/>
      <c r="AW30" s="1115"/>
      <c r="AX30" s="1115"/>
      <c r="AY30" s="1115"/>
      <c r="AZ30" s="1115" t="s">
        <v>580</v>
      </c>
      <c r="BA30" s="1115"/>
      <c r="BB30" s="1115"/>
      <c r="BC30" s="1115"/>
      <c r="BD30" s="1115"/>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c r="A31" s="246">
        <v>4</v>
      </c>
      <c r="B31" s="1106" t="s">
        <v>398</v>
      </c>
      <c r="C31" s="1107"/>
      <c r="D31" s="1107"/>
      <c r="E31" s="1107"/>
      <c r="F31" s="1107"/>
      <c r="G31" s="1107"/>
      <c r="H31" s="1107"/>
      <c r="I31" s="1107"/>
      <c r="J31" s="1107"/>
      <c r="K31" s="1107"/>
      <c r="L31" s="1107"/>
      <c r="M31" s="1107"/>
      <c r="N31" s="1107"/>
      <c r="O31" s="1107"/>
      <c r="P31" s="1108"/>
      <c r="Q31" s="1112">
        <v>28</v>
      </c>
      <c r="R31" s="1113"/>
      <c r="S31" s="1113"/>
      <c r="T31" s="1113"/>
      <c r="U31" s="1113"/>
      <c r="V31" s="1113">
        <v>26</v>
      </c>
      <c r="W31" s="1113"/>
      <c r="X31" s="1113"/>
      <c r="Y31" s="1113"/>
      <c r="Z31" s="1113"/>
      <c r="AA31" s="1113">
        <v>2</v>
      </c>
      <c r="AB31" s="1113"/>
      <c r="AC31" s="1113"/>
      <c r="AD31" s="1113"/>
      <c r="AE31" s="1114"/>
      <c r="AF31" s="1088">
        <v>1</v>
      </c>
      <c r="AG31" s="1089"/>
      <c r="AH31" s="1089"/>
      <c r="AI31" s="1089"/>
      <c r="AJ31" s="1090"/>
      <c r="AK31" s="1049">
        <v>13</v>
      </c>
      <c r="AL31" s="1040"/>
      <c r="AM31" s="1040"/>
      <c r="AN31" s="1040"/>
      <c r="AO31" s="1040"/>
      <c r="AP31" s="1040">
        <v>209</v>
      </c>
      <c r="AQ31" s="1040"/>
      <c r="AR31" s="1040"/>
      <c r="AS31" s="1040"/>
      <c r="AT31" s="1040"/>
      <c r="AU31" s="1040">
        <v>209</v>
      </c>
      <c r="AV31" s="1040"/>
      <c r="AW31" s="1040"/>
      <c r="AX31" s="1040"/>
      <c r="AY31" s="1040"/>
      <c r="AZ31" s="1115" t="s">
        <v>580</v>
      </c>
      <c r="BA31" s="1115"/>
      <c r="BB31" s="1115"/>
      <c r="BC31" s="1115"/>
      <c r="BD31" s="1115"/>
      <c r="BE31" s="1101" t="s">
        <v>399</v>
      </c>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c r="A32" s="246">
        <v>5</v>
      </c>
      <c r="B32" s="1106" t="s">
        <v>400</v>
      </c>
      <c r="C32" s="1107"/>
      <c r="D32" s="1107"/>
      <c r="E32" s="1107"/>
      <c r="F32" s="1107"/>
      <c r="G32" s="1107"/>
      <c r="H32" s="1107"/>
      <c r="I32" s="1107"/>
      <c r="J32" s="1107"/>
      <c r="K32" s="1107"/>
      <c r="L32" s="1107"/>
      <c r="M32" s="1107"/>
      <c r="N32" s="1107"/>
      <c r="O32" s="1107"/>
      <c r="P32" s="1108"/>
      <c r="Q32" s="1112">
        <v>21</v>
      </c>
      <c r="R32" s="1113"/>
      <c r="S32" s="1113"/>
      <c r="T32" s="1113"/>
      <c r="U32" s="1113"/>
      <c r="V32" s="1113">
        <v>17</v>
      </c>
      <c r="W32" s="1113"/>
      <c r="X32" s="1113"/>
      <c r="Y32" s="1113"/>
      <c r="Z32" s="1113"/>
      <c r="AA32" s="1113">
        <v>4</v>
      </c>
      <c r="AB32" s="1113"/>
      <c r="AC32" s="1113"/>
      <c r="AD32" s="1113"/>
      <c r="AE32" s="1114"/>
      <c r="AF32" s="1088">
        <v>4</v>
      </c>
      <c r="AG32" s="1089"/>
      <c r="AH32" s="1089"/>
      <c r="AI32" s="1089"/>
      <c r="AJ32" s="1090"/>
      <c r="AK32" s="1049">
        <v>5</v>
      </c>
      <c r="AL32" s="1040"/>
      <c r="AM32" s="1040"/>
      <c r="AN32" s="1040"/>
      <c r="AO32" s="1040"/>
      <c r="AP32" s="1115" t="s">
        <v>580</v>
      </c>
      <c r="AQ32" s="1115"/>
      <c r="AR32" s="1115"/>
      <c r="AS32" s="1115"/>
      <c r="AT32" s="1115"/>
      <c r="AU32" s="1115" t="s">
        <v>580</v>
      </c>
      <c r="AV32" s="1115"/>
      <c r="AW32" s="1115"/>
      <c r="AX32" s="1115"/>
      <c r="AY32" s="1115"/>
      <c r="AZ32" s="1115" t="s">
        <v>580</v>
      </c>
      <c r="BA32" s="1115"/>
      <c r="BB32" s="1115"/>
      <c r="BC32" s="1115"/>
      <c r="BD32" s="1115"/>
      <c r="BE32" s="1101" t="s">
        <v>399</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c r="A33" s="246">
        <v>6</v>
      </c>
      <c r="B33" s="1106"/>
      <c r="C33" s="1107"/>
      <c r="D33" s="1107"/>
      <c r="E33" s="1107"/>
      <c r="F33" s="1107"/>
      <c r="G33" s="1107"/>
      <c r="H33" s="1107"/>
      <c r="I33" s="1107"/>
      <c r="J33" s="1107"/>
      <c r="K33" s="1107"/>
      <c r="L33" s="1107"/>
      <c r="M33" s="1107"/>
      <c r="N33" s="1107"/>
      <c r="O33" s="1107"/>
      <c r="P33" s="1108"/>
      <c r="Q33" s="1112"/>
      <c r="R33" s="1113"/>
      <c r="S33" s="1113"/>
      <c r="T33" s="1113"/>
      <c r="U33" s="1113"/>
      <c r="V33" s="1113"/>
      <c r="W33" s="1113"/>
      <c r="X33" s="1113"/>
      <c r="Y33" s="1113"/>
      <c r="Z33" s="1113"/>
      <c r="AA33" s="1113"/>
      <c r="AB33" s="1113"/>
      <c r="AC33" s="1113"/>
      <c r="AD33" s="1113"/>
      <c r="AE33" s="1114"/>
      <c r="AF33" s="1088"/>
      <c r="AG33" s="1089"/>
      <c r="AH33" s="1089"/>
      <c r="AI33" s="1089"/>
      <c r="AJ33" s="1090"/>
      <c r="AK33" s="1049"/>
      <c r="AL33" s="1040"/>
      <c r="AM33" s="1040"/>
      <c r="AN33" s="1040"/>
      <c r="AO33" s="1040"/>
      <c r="AP33" s="1040"/>
      <c r="AQ33" s="1040"/>
      <c r="AR33" s="1040"/>
      <c r="AS33" s="1040"/>
      <c r="AT33" s="1040"/>
      <c r="AU33" s="1040"/>
      <c r="AV33" s="1040"/>
      <c r="AW33" s="1040"/>
      <c r="AX33" s="1040"/>
      <c r="AY33" s="1040"/>
      <c r="AZ33" s="1111"/>
      <c r="BA33" s="1111"/>
      <c r="BB33" s="1111"/>
      <c r="BC33" s="1111"/>
      <c r="BD33" s="1111"/>
      <c r="BE33" s="1101"/>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c r="A34" s="246">
        <v>7</v>
      </c>
      <c r="B34" s="1106"/>
      <c r="C34" s="1107"/>
      <c r="D34" s="1107"/>
      <c r="E34" s="1107"/>
      <c r="F34" s="1107"/>
      <c r="G34" s="1107"/>
      <c r="H34" s="1107"/>
      <c r="I34" s="1107"/>
      <c r="J34" s="1107"/>
      <c r="K34" s="1107"/>
      <c r="L34" s="1107"/>
      <c r="M34" s="1107"/>
      <c r="N34" s="1107"/>
      <c r="O34" s="1107"/>
      <c r="P34" s="1108"/>
      <c r="Q34" s="1112"/>
      <c r="R34" s="1113"/>
      <c r="S34" s="1113"/>
      <c r="T34" s="1113"/>
      <c r="U34" s="1113"/>
      <c r="V34" s="1113"/>
      <c r="W34" s="1113"/>
      <c r="X34" s="1113"/>
      <c r="Y34" s="1113"/>
      <c r="Z34" s="1113"/>
      <c r="AA34" s="1113"/>
      <c r="AB34" s="1113"/>
      <c r="AC34" s="1113"/>
      <c r="AD34" s="1113"/>
      <c r="AE34" s="1114"/>
      <c r="AF34" s="1088"/>
      <c r="AG34" s="1089"/>
      <c r="AH34" s="1089"/>
      <c r="AI34" s="1089"/>
      <c r="AJ34" s="1090"/>
      <c r="AK34" s="1049"/>
      <c r="AL34" s="1040"/>
      <c r="AM34" s="1040"/>
      <c r="AN34" s="1040"/>
      <c r="AO34" s="1040"/>
      <c r="AP34" s="1040"/>
      <c r="AQ34" s="1040"/>
      <c r="AR34" s="1040"/>
      <c r="AS34" s="1040"/>
      <c r="AT34" s="1040"/>
      <c r="AU34" s="1040"/>
      <c r="AV34" s="1040"/>
      <c r="AW34" s="1040"/>
      <c r="AX34" s="1040"/>
      <c r="AY34" s="1040"/>
      <c r="AZ34" s="1111"/>
      <c r="BA34" s="1111"/>
      <c r="BB34" s="1111"/>
      <c r="BC34" s="1111"/>
      <c r="BD34" s="1111"/>
      <c r="BE34" s="1101"/>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c r="A35" s="246">
        <v>8</v>
      </c>
      <c r="B35" s="1106"/>
      <c r="C35" s="1107"/>
      <c r="D35" s="1107"/>
      <c r="E35" s="1107"/>
      <c r="F35" s="1107"/>
      <c r="G35" s="1107"/>
      <c r="H35" s="1107"/>
      <c r="I35" s="1107"/>
      <c r="J35" s="1107"/>
      <c r="K35" s="1107"/>
      <c r="L35" s="1107"/>
      <c r="M35" s="1107"/>
      <c r="N35" s="1107"/>
      <c r="O35" s="1107"/>
      <c r="P35" s="1108"/>
      <c r="Q35" s="1112"/>
      <c r="R35" s="1113"/>
      <c r="S35" s="1113"/>
      <c r="T35" s="1113"/>
      <c r="U35" s="1113"/>
      <c r="V35" s="1113"/>
      <c r="W35" s="1113"/>
      <c r="X35" s="1113"/>
      <c r="Y35" s="1113"/>
      <c r="Z35" s="1113"/>
      <c r="AA35" s="1113"/>
      <c r="AB35" s="1113"/>
      <c r="AC35" s="1113"/>
      <c r="AD35" s="1113"/>
      <c r="AE35" s="1114"/>
      <c r="AF35" s="1088"/>
      <c r="AG35" s="1089"/>
      <c r="AH35" s="1089"/>
      <c r="AI35" s="1089"/>
      <c r="AJ35" s="1090"/>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101"/>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401</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c r="A63" s="244" t="s">
        <v>382</v>
      </c>
      <c r="B63" s="1013" t="s">
        <v>402</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27</v>
      </c>
      <c r="AG63" s="1028"/>
      <c r="AH63" s="1028"/>
      <c r="AI63" s="1028"/>
      <c r="AJ63" s="1099"/>
      <c r="AK63" s="1100"/>
      <c r="AL63" s="1032"/>
      <c r="AM63" s="1032"/>
      <c r="AN63" s="1032"/>
      <c r="AO63" s="1032"/>
      <c r="AP63" s="1028">
        <v>209</v>
      </c>
      <c r="AQ63" s="1028"/>
      <c r="AR63" s="1028"/>
      <c r="AS63" s="1028"/>
      <c r="AT63" s="1028"/>
      <c r="AU63" s="1028">
        <v>13</v>
      </c>
      <c r="AV63" s="1028"/>
      <c r="AW63" s="1028"/>
      <c r="AX63" s="1028"/>
      <c r="AY63" s="1028"/>
      <c r="AZ63" s="1094"/>
      <c r="BA63" s="1094"/>
      <c r="BB63" s="1094"/>
      <c r="BC63" s="1094"/>
      <c r="BD63" s="1094"/>
      <c r="BE63" s="1029"/>
      <c r="BF63" s="1029"/>
      <c r="BG63" s="1029"/>
      <c r="BH63" s="1029"/>
      <c r="BI63" s="1030"/>
      <c r="BJ63" s="1095" t="s">
        <v>122</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c r="A65" s="232" t="s">
        <v>403</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c r="A66" s="1064" t="s">
        <v>404</v>
      </c>
      <c r="B66" s="1065"/>
      <c r="C66" s="1065"/>
      <c r="D66" s="1065"/>
      <c r="E66" s="1065"/>
      <c r="F66" s="1065"/>
      <c r="G66" s="1065"/>
      <c r="H66" s="1065"/>
      <c r="I66" s="1065"/>
      <c r="J66" s="1065"/>
      <c r="K66" s="1065"/>
      <c r="L66" s="1065"/>
      <c r="M66" s="1065"/>
      <c r="N66" s="1065"/>
      <c r="O66" s="1065"/>
      <c r="P66" s="1066"/>
      <c r="Q66" s="1070" t="s">
        <v>405</v>
      </c>
      <c r="R66" s="1071"/>
      <c r="S66" s="1071"/>
      <c r="T66" s="1071"/>
      <c r="U66" s="1072"/>
      <c r="V66" s="1070" t="s">
        <v>388</v>
      </c>
      <c r="W66" s="1071"/>
      <c r="X66" s="1071"/>
      <c r="Y66" s="1071"/>
      <c r="Z66" s="1072"/>
      <c r="AA66" s="1070" t="s">
        <v>389</v>
      </c>
      <c r="AB66" s="1071"/>
      <c r="AC66" s="1071"/>
      <c r="AD66" s="1071"/>
      <c r="AE66" s="1072"/>
      <c r="AF66" s="1076" t="s">
        <v>390</v>
      </c>
      <c r="AG66" s="1077"/>
      <c r="AH66" s="1077"/>
      <c r="AI66" s="1077"/>
      <c r="AJ66" s="1078"/>
      <c r="AK66" s="1070" t="s">
        <v>391</v>
      </c>
      <c r="AL66" s="1065"/>
      <c r="AM66" s="1065"/>
      <c r="AN66" s="1065"/>
      <c r="AO66" s="1066"/>
      <c r="AP66" s="1070" t="s">
        <v>406</v>
      </c>
      <c r="AQ66" s="1071"/>
      <c r="AR66" s="1071"/>
      <c r="AS66" s="1071"/>
      <c r="AT66" s="1072"/>
      <c r="AU66" s="1070" t="s">
        <v>407</v>
      </c>
      <c r="AV66" s="1071"/>
      <c r="AW66" s="1071"/>
      <c r="AX66" s="1071"/>
      <c r="AY66" s="1072"/>
      <c r="AZ66" s="1070" t="s">
        <v>369</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c r="A68" s="238">
        <v>1</v>
      </c>
      <c r="B68" s="1054" t="s">
        <v>562</v>
      </c>
      <c r="C68" s="1055"/>
      <c r="D68" s="1055"/>
      <c r="E68" s="1055"/>
      <c r="F68" s="1055"/>
      <c r="G68" s="1055"/>
      <c r="H68" s="1055"/>
      <c r="I68" s="1055"/>
      <c r="J68" s="1055"/>
      <c r="K68" s="1055"/>
      <c r="L68" s="1055"/>
      <c r="M68" s="1055"/>
      <c r="N68" s="1055"/>
      <c r="O68" s="1055"/>
      <c r="P68" s="1056"/>
      <c r="Q68" s="1057">
        <v>1216</v>
      </c>
      <c r="R68" s="1051"/>
      <c r="S68" s="1051"/>
      <c r="T68" s="1051"/>
      <c r="U68" s="1051"/>
      <c r="V68" s="1051">
        <v>1121</v>
      </c>
      <c r="W68" s="1051"/>
      <c r="X68" s="1051"/>
      <c r="Y68" s="1051"/>
      <c r="Z68" s="1051"/>
      <c r="AA68" s="1051">
        <v>95</v>
      </c>
      <c r="AB68" s="1051"/>
      <c r="AC68" s="1051"/>
      <c r="AD68" s="1051"/>
      <c r="AE68" s="1051"/>
      <c r="AF68" s="1051">
        <v>95</v>
      </c>
      <c r="AG68" s="1051"/>
      <c r="AH68" s="1051"/>
      <c r="AI68" s="1051"/>
      <c r="AJ68" s="1051"/>
      <c r="AK68" s="1051" t="s">
        <v>581</v>
      </c>
      <c r="AL68" s="1051"/>
      <c r="AM68" s="1051"/>
      <c r="AN68" s="1051"/>
      <c r="AO68" s="1051"/>
      <c r="AP68" s="1051">
        <v>79</v>
      </c>
      <c r="AQ68" s="1051"/>
      <c r="AR68" s="1051"/>
      <c r="AS68" s="1051"/>
      <c r="AT68" s="1051"/>
      <c r="AU68" s="1051">
        <v>8</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c r="A69" s="241">
        <v>2</v>
      </c>
      <c r="B69" s="1043" t="s">
        <v>563</v>
      </c>
      <c r="C69" s="1044"/>
      <c r="D69" s="1044"/>
      <c r="E69" s="1044"/>
      <c r="F69" s="1044"/>
      <c r="G69" s="1044"/>
      <c r="H69" s="1044"/>
      <c r="I69" s="1044"/>
      <c r="J69" s="1044"/>
      <c r="K69" s="1044"/>
      <c r="L69" s="1044"/>
      <c r="M69" s="1044"/>
      <c r="N69" s="1044"/>
      <c r="O69" s="1044"/>
      <c r="P69" s="1045"/>
      <c r="Q69" s="1046">
        <v>1601</v>
      </c>
      <c r="R69" s="1040"/>
      <c r="S69" s="1040"/>
      <c r="T69" s="1040"/>
      <c r="U69" s="1040"/>
      <c r="V69" s="1040">
        <v>1583</v>
      </c>
      <c r="W69" s="1040"/>
      <c r="X69" s="1040"/>
      <c r="Y69" s="1040"/>
      <c r="Z69" s="1040"/>
      <c r="AA69" s="1040">
        <v>18</v>
      </c>
      <c r="AB69" s="1040"/>
      <c r="AC69" s="1040"/>
      <c r="AD69" s="1040"/>
      <c r="AE69" s="1040"/>
      <c r="AF69" s="1040">
        <v>18</v>
      </c>
      <c r="AG69" s="1040"/>
      <c r="AH69" s="1040"/>
      <c r="AI69" s="1040"/>
      <c r="AJ69" s="1040"/>
      <c r="AK69" s="1040">
        <v>3</v>
      </c>
      <c r="AL69" s="1040"/>
      <c r="AM69" s="1040"/>
      <c r="AN69" s="1040"/>
      <c r="AO69" s="1040"/>
      <c r="AP69" s="1040" t="s">
        <v>583</v>
      </c>
      <c r="AQ69" s="1040"/>
      <c r="AR69" s="1040"/>
      <c r="AS69" s="1040"/>
      <c r="AT69" s="1040"/>
      <c r="AU69" s="1040" t="s">
        <v>583</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c r="A70" s="241">
        <v>3</v>
      </c>
      <c r="B70" s="1043" t="s">
        <v>564</v>
      </c>
      <c r="C70" s="1044"/>
      <c r="D70" s="1044"/>
      <c r="E70" s="1044"/>
      <c r="F70" s="1044"/>
      <c r="G70" s="1044"/>
      <c r="H70" s="1044"/>
      <c r="I70" s="1044"/>
      <c r="J70" s="1044"/>
      <c r="K70" s="1044"/>
      <c r="L70" s="1044"/>
      <c r="M70" s="1044"/>
      <c r="N70" s="1044"/>
      <c r="O70" s="1044"/>
      <c r="P70" s="1045"/>
      <c r="Q70" s="1046">
        <v>1080</v>
      </c>
      <c r="R70" s="1040"/>
      <c r="S70" s="1040"/>
      <c r="T70" s="1040"/>
      <c r="U70" s="1040"/>
      <c r="V70" s="1040">
        <v>1025</v>
      </c>
      <c r="W70" s="1040"/>
      <c r="X70" s="1040"/>
      <c r="Y70" s="1040"/>
      <c r="Z70" s="1040"/>
      <c r="AA70" s="1040">
        <v>55</v>
      </c>
      <c r="AB70" s="1040"/>
      <c r="AC70" s="1040"/>
      <c r="AD70" s="1040"/>
      <c r="AE70" s="1040"/>
      <c r="AF70" s="1040">
        <v>55</v>
      </c>
      <c r="AG70" s="1040"/>
      <c r="AH70" s="1040"/>
      <c r="AI70" s="1040"/>
      <c r="AJ70" s="1040"/>
      <c r="AK70" s="1050" t="s">
        <v>582</v>
      </c>
      <c r="AL70" s="1048"/>
      <c r="AM70" s="1048"/>
      <c r="AN70" s="1048"/>
      <c r="AO70" s="1049"/>
      <c r="AP70" s="1040">
        <v>912</v>
      </c>
      <c r="AQ70" s="1040"/>
      <c r="AR70" s="1040"/>
      <c r="AS70" s="1040"/>
      <c r="AT70" s="1040"/>
      <c r="AU70" s="1040">
        <v>35</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c r="A71" s="241">
        <v>4</v>
      </c>
      <c r="B71" s="1043" t="s">
        <v>565</v>
      </c>
      <c r="C71" s="1044"/>
      <c r="D71" s="1044"/>
      <c r="E71" s="1044"/>
      <c r="F71" s="1044"/>
      <c r="G71" s="1044"/>
      <c r="H71" s="1044"/>
      <c r="I71" s="1044"/>
      <c r="J71" s="1044"/>
      <c r="K71" s="1044"/>
      <c r="L71" s="1044"/>
      <c r="M71" s="1044"/>
      <c r="N71" s="1044"/>
      <c r="O71" s="1044"/>
      <c r="P71" s="1045"/>
      <c r="Q71" s="1046">
        <v>40</v>
      </c>
      <c r="R71" s="1040"/>
      <c r="S71" s="1040"/>
      <c r="T71" s="1040"/>
      <c r="U71" s="1040"/>
      <c r="V71" s="1040">
        <v>40</v>
      </c>
      <c r="W71" s="1040"/>
      <c r="X71" s="1040"/>
      <c r="Y71" s="1040"/>
      <c r="Z71" s="1040"/>
      <c r="AA71" s="1040">
        <v>0</v>
      </c>
      <c r="AB71" s="1040"/>
      <c r="AC71" s="1040"/>
      <c r="AD71" s="1040"/>
      <c r="AE71" s="1040"/>
      <c r="AF71" s="1040">
        <v>0</v>
      </c>
      <c r="AG71" s="1040"/>
      <c r="AH71" s="1040"/>
      <c r="AI71" s="1040"/>
      <c r="AJ71" s="1040"/>
      <c r="AK71" s="1050" t="s">
        <v>582</v>
      </c>
      <c r="AL71" s="1048"/>
      <c r="AM71" s="1048"/>
      <c r="AN71" s="1048"/>
      <c r="AO71" s="1049"/>
      <c r="AP71" s="1040" t="s">
        <v>583</v>
      </c>
      <c r="AQ71" s="1040"/>
      <c r="AR71" s="1040"/>
      <c r="AS71" s="1040"/>
      <c r="AT71" s="1040"/>
      <c r="AU71" s="1040" t="s">
        <v>583</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c r="A72" s="241">
        <v>5</v>
      </c>
      <c r="B72" s="1043" t="s">
        <v>566</v>
      </c>
      <c r="C72" s="1044"/>
      <c r="D72" s="1044"/>
      <c r="E72" s="1044"/>
      <c r="F72" s="1044"/>
      <c r="G72" s="1044"/>
      <c r="H72" s="1044"/>
      <c r="I72" s="1044"/>
      <c r="J72" s="1044"/>
      <c r="K72" s="1044"/>
      <c r="L72" s="1044"/>
      <c r="M72" s="1044"/>
      <c r="N72" s="1044"/>
      <c r="O72" s="1044"/>
      <c r="P72" s="1045"/>
      <c r="Q72" s="1046">
        <v>471</v>
      </c>
      <c r="R72" s="1040"/>
      <c r="S72" s="1040"/>
      <c r="T72" s="1040"/>
      <c r="U72" s="1040"/>
      <c r="V72" s="1040">
        <v>524</v>
      </c>
      <c r="W72" s="1040"/>
      <c r="X72" s="1040"/>
      <c r="Y72" s="1040"/>
      <c r="Z72" s="1040"/>
      <c r="AA72" s="1040">
        <v>-53</v>
      </c>
      <c r="AB72" s="1040"/>
      <c r="AC72" s="1040"/>
      <c r="AD72" s="1040"/>
      <c r="AE72" s="1040"/>
      <c r="AF72" s="1040">
        <v>-53</v>
      </c>
      <c r="AG72" s="1040"/>
      <c r="AH72" s="1040"/>
      <c r="AI72" s="1040"/>
      <c r="AJ72" s="1040"/>
      <c r="AK72" s="1050" t="s">
        <v>582</v>
      </c>
      <c r="AL72" s="1048"/>
      <c r="AM72" s="1048"/>
      <c r="AN72" s="1048"/>
      <c r="AO72" s="1049"/>
      <c r="AP72" s="1040" t="s">
        <v>583</v>
      </c>
      <c r="AQ72" s="1040"/>
      <c r="AR72" s="1040"/>
      <c r="AS72" s="1040"/>
      <c r="AT72" s="1040"/>
      <c r="AU72" s="1040" t="s">
        <v>583</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c r="A73" s="241">
        <v>6</v>
      </c>
      <c r="B73" s="1043" t="s">
        <v>567</v>
      </c>
      <c r="C73" s="1044"/>
      <c r="D73" s="1044"/>
      <c r="E73" s="1044"/>
      <c r="F73" s="1044"/>
      <c r="G73" s="1044"/>
      <c r="H73" s="1044"/>
      <c r="I73" s="1044"/>
      <c r="J73" s="1044"/>
      <c r="K73" s="1044"/>
      <c r="L73" s="1044"/>
      <c r="M73" s="1044"/>
      <c r="N73" s="1044"/>
      <c r="O73" s="1044"/>
      <c r="P73" s="1045"/>
      <c r="Q73" s="1046">
        <v>4961</v>
      </c>
      <c r="R73" s="1040"/>
      <c r="S73" s="1040"/>
      <c r="T73" s="1040"/>
      <c r="U73" s="1040"/>
      <c r="V73" s="1040">
        <v>4165</v>
      </c>
      <c r="W73" s="1040"/>
      <c r="X73" s="1040"/>
      <c r="Y73" s="1040"/>
      <c r="Z73" s="1040"/>
      <c r="AA73" s="1040">
        <v>796</v>
      </c>
      <c r="AB73" s="1040"/>
      <c r="AC73" s="1040"/>
      <c r="AD73" s="1040"/>
      <c r="AE73" s="1040"/>
      <c r="AF73" s="1040">
        <v>0</v>
      </c>
      <c r="AG73" s="1040"/>
      <c r="AH73" s="1040"/>
      <c r="AI73" s="1040"/>
      <c r="AJ73" s="1040"/>
      <c r="AK73" s="1040">
        <v>51</v>
      </c>
      <c r="AL73" s="1040"/>
      <c r="AM73" s="1040"/>
      <c r="AN73" s="1040"/>
      <c r="AO73" s="1040"/>
      <c r="AP73" s="1040" t="s">
        <v>583</v>
      </c>
      <c r="AQ73" s="1040"/>
      <c r="AR73" s="1040"/>
      <c r="AS73" s="1040"/>
      <c r="AT73" s="1040"/>
      <c r="AU73" s="1040" t="s">
        <v>583</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c r="A74" s="241">
        <v>7</v>
      </c>
      <c r="B74" s="1043" t="s">
        <v>568</v>
      </c>
      <c r="C74" s="1044"/>
      <c r="D74" s="1044"/>
      <c r="E74" s="1044"/>
      <c r="F74" s="1044"/>
      <c r="G74" s="1044"/>
      <c r="H74" s="1044"/>
      <c r="I74" s="1044"/>
      <c r="J74" s="1044"/>
      <c r="K74" s="1044"/>
      <c r="L74" s="1044"/>
      <c r="M74" s="1044"/>
      <c r="N74" s="1044"/>
      <c r="O74" s="1044"/>
      <c r="P74" s="1045"/>
      <c r="Q74" s="1046">
        <v>12</v>
      </c>
      <c r="R74" s="1040"/>
      <c r="S74" s="1040"/>
      <c r="T74" s="1040"/>
      <c r="U74" s="1040"/>
      <c r="V74" s="1040">
        <v>12</v>
      </c>
      <c r="W74" s="1040"/>
      <c r="X74" s="1040"/>
      <c r="Y74" s="1040"/>
      <c r="Z74" s="1040"/>
      <c r="AA74" s="1040">
        <v>0</v>
      </c>
      <c r="AB74" s="1040"/>
      <c r="AC74" s="1040"/>
      <c r="AD74" s="1040"/>
      <c r="AE74" s="1040"/>
      <c r="AF74" s="1040">
        <v>0</v>
      </c>
      <c r="AG74" s="1040"/>
      <c r="AH74" s="1040"/>
      <c r="AI74" s="1040"/>
      <c r="AJ74" s="1040"/>
      <c r="AK74" s="1050" t="s">
        <v>582</v>
      </c>
      <c r="AL74" s="1048"/>
      <c r="AM74" s="1048"/>
      <c r="AN74" s="1048"/>
      <c r="AO74" s="1049"/>
      <c r="AP74" s="1040" t="s">
        <v>583</v>
      </c>
      <c r="AQ74" s="1040"/>
      <c r="AR74" s="1040"/>
      <c r="AS74" s="1040"/>
      <c r="AT74" s="1040"/>
      <c r="AU74" s="1040" t="s">
        <v>583</v>
      </c>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c r="A75" s="241">
        <v>8</v>
      </c>
      <c r="B75" s="1043" t="s">
        <v>571</v>
      </c>
      <c r="C75" s="1044"/>
      <c r="D75" s="1044"/>
      <c r="E75" s="1044"/>
      <c r="F75" s="1044"/>
      <c r="G75" s="1044"/>
      <c r="H75" s="1044"/>
      <c r="I75" s="1044"/>
      <c r="J75" s="1044"/>
      <c r="K75" s="1044"/>
      <c r="L75" s="1044"/>
      <c r="M75" s="1044"/>
      <c r="N75" s="1044"/>
      <c r="O75" s="1044"/>
      <c r="P75" s="1045"/>
      <c r="Q75" s="1047">
        <v>124</v>
      </c>
      <c r="R75" s="1048"/>
      <c r="S75" s="1048"/>
      <c r="T75" s="1048"/>
      <c r="U75" s="1049"/>
      <c r="V75" s="1050">
        <v>134</v>
      </c>
      <c r="W75" s="1048"/>
      <c r="X75" s="1048"/>
      <c r="Y75" s="1048"/>
      <c r="Z75" s="1049"/>
      <c r="AA75" s="1050">
        <v>-10</v>
      </c>
      <c r="AB75" s="1048"/>
      <c r="AC75" s="1048"/>
      <c r="AD75" s="1048"/>
      <c r="AE75" s="1049"/>
      <c r="AF75" s="1050">
        <v>-10</v>
      </c>
      <c r="AG75" s="1048"/>
      <c r="AH75" s="1048"/>
      <c r="AI75" s="1048"/>
      <c r="AJ75" s="1049"/>
      <c r="AK75" s="1050" t="s">
        <v>582</v>
      </c>
      <c r="AL75" s="1048"/>
      <c r="AM75" s="1048"/>
      <c r="AN75" s="1048"/>
      <c r="AO75" s="1049"/>
      <c r="AP75" s="1040" t="s">
        <v>583</v>
      </c>
      <c r="AQ75" s="1040"/>
      <c r="AR75" s="1040"/>
      <c r="AS75" s="1040"/>
      <c r="AT75" s="1040"/>
      <c r="AU75" s="1040" t="s">
        <v>583</v>
      </c>
      <c r="AV75" s="1040"/>
      <c r="AW75" s="1040"/>
      <c r="AX75" s="1040"/>
      <c r="AY75" s="1040"/>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c r="A76" s="241">
        <v>9</v>
      </c>
      <c r="B76" s="1043" t="s">
        <v>572</v>
      </c>
      <c r="C76" s="1044"/>
      <c r="D76" s="1044"/>
      <c r="E76" s="1044"/>
      <c r="F76" s="1044"/>
      <c r="G76" s="1044"/>
      <c r="H76" s="1044"/>
      <c r="I76" s="1044"/>
      <c r="J76" s="1044"/>
      <c r="K76" s="1044"/>
      <c r="L76" s="1044"/>
      <c r="M76" s="1044"/>
      <c r="N76" s="1044"/>
      <c r="O76" s="1044"/>
      <c r="P76" s="1045"/>
      <c r="Q76" s="1047">
        <v>56</v>
      </c>
      <c r="R76" s="1048"/>
      <c r="S76" s="1048"/>
      <c r="T76" s="1048"/>
      <c r="U76" s="1049"/>
      <c r="V76" s="1050">
        <v>52</v>
      </c>
      <c r="W76" s="1048"/>
      <c r="X76" s="1048"/>
      <c r="Y76" s="1048"/>
      <c r="Z76" s="1049"/>
      <c r="AA76" s="1050">
        <v>4</v>
      </c>
      <c r="AB76" s="1048"/>
      <c r="AC76" s="1048"/>
      <c r="AD76" s="1048"/>
      <c r="AE76" s="1049"/>
      <c r="AF76" s="1050">
        <v>4</v>
      </c>
      <c r="AG76" s="1048"/>
      <c r="AH76" s="1048"/>
      <c r="AI76" s="1048"/>
      <c r="AJ76" s="1049"/>
      <c r="AK76" s="1050" t="s">
        <v>582</v>
      </c>
      <c r="AL76" s="1048"/>
      <c r="AM76" s="1048"/>
      <c r="AN76" s="1048"/>
      <c r="AO76" s="1049"/>
      <c r="AP76" s="1040" t="s">
        <v>583</v>
      </c>
      <c r="AQ76" s="1040"/>
      <c r="AR76" s="1040"/>
      <c r="AS76" s="1040"/>
      <c r="AT76" s="1040"/>
      <c r="AU76" s="1040" t="s">
        <v>583</v>
      </c>
      <c r="AV76" s="1040"/>
      <c r="AW76" s="1040"/>
      <c r="AX76" s="1040"/>
      <c r="AY76" s="1040"/>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c r="A77" s="241">
        <v>10</v>
      </c>
      <c r="B77" s="1043" t="s">
        <v>573</v>
      </c>
      <c r="C77" s="1044"/>
      <c r="D77" s="1044"/>
      <c r="E77" s="1044"/>
      <c r="F77" s="1044"/>
      <c r="G77" s="1044"/>
      <c r="H77" s="1044"/>
      <c r="I77" s="1044"/>
      <c r="J77" s="1044"/>
      <c r="K77" s="1044"/>
      <c r="L77" s="1044"/>
      <c r="M77" s="1044"/>
      <c r="N77" s="1044"/>
      <c r="O77" s="1044"/>
      <c r="P77" s="1045"/>
      <c r="Q77" s="1047">
        <v>146276</v>
      </c>
      <c r="R77" s="1048"/>
      <c r="S77" s="1048"/>
      <c r="T77" s="1048"/>
      <c r="U77" s="1049"/>
      <c r="V77" s="1050">
        <v>142795</v>
      </c>
      <c r="W77" s="1048"/>
      <c r="X77" s="1048"/>
      <c r="Y77" s="1048"/>
      <c r="Z77" s="1049"/>
      <c r="AA77" s="1050">
        <v>3481</v>
      </c>
      <c r="AB77" s="1048"/>
      <c r="AC77" s="1048"/>
      <c r="AD77" s="1048"/>
      <c r="AE77" s="1049"/>
      <c r="AF77" s="1050">
        <v>3481</v>
      </c>
      <c r="AG77" s="1048"/>
      <c r="AH77" s="1048"/>
      <c r="AI77" s="1048"/>
      <c r="AJ77" s="1049"/>
      <c r="AK77" s="1050" t="s">
        <v>582</v>
      </c>
      <c r="AL77" s="1048"/>
      <c r="AM77" s="1048"/>
      <c r="AN77" s="1048"/>
      <c r="AO77" s="1049"/>
      <c r="AP77" s="1040" t="s">
        <v>583</v>
      </c>
      <c r="AQ77" s="1040"/>
      <c r="AR77" s="1040"/>
      <c r="AS77" s="1040"/>
      <c r="AT77" s="1040"/>
      <c r="AU77" s="1040" t="s">
        <v>583</v>
      </c>
      <c r="AV77" s="1040"/>
      <c r="AW77" s="1040"/>
      <c r="AX77" s="1040"/>
      <c r="AY77" s="1040"/>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c r="A78" s="241">
        <v>11</v>
      </c>
      <c r="B78" s="1043" t="s">
        <v>569</v>
      </c>
      <c r="C78" s="1044"/>
      <c r="D78" s="1044"/>
      <c r="E78" s="1044"/>
      <c r="F78" s="1044"/>
      <c r="G78" s="1044"/>
      <c r="H78" s="1044"/>
      <c r="I78" s="1044"/>
      <c r="J78" s="1044"/>
      <c r="K78" s="1044"/>
      <c r="L78" s="1044"/>
      <c r="M78" s="1044"/>
      <c r="N78" s="1044"/>
      <c r="O78" s="1044"/>
      <c r="P78" s="1045"/>
      <c r="Q78" s="1047">
        <v>33</v>
      </c>
      <c r="R78" s="1048"/>
      <c r="S78" s="1048"/>
      <c r="T78" s="1048"/>
      <c r="U78" s="1049"/>
      <c r="V78" s="1050">
        <v>30</v>
      </c>
      <c r="W78" s="1048"/>
      <c r="X78" s="1048"/>
      <c r="Y78" s="1048"/>
      <c r="Z78" s="1049"/>
      <c r="AA78" s="1050">
        <v>3</v>
      </c>
      <c r="AB78" s="1048"/>
      <c r="AC78" s="1048"/>
      <c r="AD78" s="1048"/>
      <c r="AE78" s="1049"/>
      <c r="AF78" s="1050">
        <v>3</v>
      </c>
      <c r="AG78" s="1048"/>
      <c r="AH78" s="1048"/>
      <c r="AI78" s="1048"/>
      <c r="AJ78" s="1049"/>
      <c r="AK78" s="1050" t="s">
        <v>582</v>
      </c>
      <c r="AL78" s="1048"/>
      <c r="AM78" s="1048"/>
      <c r="AN78" s="1048"/>
      <c r="AO78" s="1049"/>
      <c r="AP78" s="1040" t="s">
        <v>583</v>
      </c>
      <c r="AQ78" s="1040"/>
      <c r="AR78" s="1040"/>
      <c r="AS78" s="1040"/>
      <c r="AT78" s="1040"/>
      <c r="AU78" s="1040" t="s">
        <v>583</v>
      </c>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c r="A88" s="244" t="s">
        <v>382</v>
      </c>
      <c r="B88" s="1013" t="s">
        <v>408</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f>SUM(AF68:AJ87)</f>
        <v>3593</v>
      </c>
      <c r="AG88" s="1028"/>
      <c r="AH88" s="1028"/>
      <c r="AI88" s="1028"/>
      <c r="AJ88" s="1028"/>
      <c r="AK88" s="1032"/>
      <c r="AL88" s="1032"/>
      <c r="AM88" s="1032"/>
      <c r="AN88" s="1032"/>
      <c r="AO88" s="1032"/>
      <c r="AP88" s="1028">
        <f>SUM(AP68:AT78)</f>
        <v>991</v>
      </c>
      <c r="AQ88" s="1028"/>
      <c r="AR88" s="1028"/>
      <c r="AS88" s="1028"/>
      <c r="AT88" s="1028"/>
      <c r="AU88" s="1028">
        <f>SUM(AU68:AY78)</f>
        <v>43</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382</v>
      </c>
      <c r="BR102" s="1013" t="s">
        <v>409</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f>SUM(CR7:CV88)</f>
        <v>399</v>
      </c>
      <c r="CS102" s="1020"/>
      <c r="CT102" s="1020"/>
      <c r="CU102" s="1020"/>
      <c r="CV102" s="1021"/>
      <c r="CW102" s="1019">
        <f>SUM(CW7:DA88)</f>
        <v>1</v>
      </c>
      <c r="CX102" s="1020"/>
      <c r="CY102" s="1020"/>
      <c r="CZ102" s="1020"/>
      <c r="DA102" s="1021"/>
      <c r="DB102" s="1019">
        <f>SUM(DB7:DF88)</f>
        <v>0</v>
      </c>
      <c r="DC102" s="1020"/>
      <c r="DD102" s="1020"/>
      <c r="DE102" s="1020"/>
      <c r="DF102" s="1021"/>
      <c r="DG102" s="1019">
        <f>SUM(DG7:DK88)</f>
        <v>0</v>
      </c>
      <c r="DH102" s="1020"/>
      <c r="DI102" s="1020"/>
      <c r="DJ102" s="1020"/>
      <c r="DK102" s="1021"/>
      <c r="DL102" s="1019">
        <f>SUM(DL7:DP88)</f>
        <v>0</v>
      </c>
      <c r="DM102" s="1020"/>
      <c r="DN102" s="1020"/>
      <c r="DO102" s="1020"/>
      <c r="DP102" s="1021"/>
      <c r="DQ102" s="1019">
        <f>SUM(DQ7:DU88)</f>
        <v>0</v>
      </c>
      <c r="DR102" s="1020"/>
      <c r="DS102" s="1020"/>
      <c r="DT102" s="1020"/>
      <c r="DU102" s="1021"/>
      <c r="DV102" s="1002"/>
      <c r="DW102" s="1003"/>
      <c r="DX102" s="1003"/>
      <c r="DY102" s="1003"/>
      <c r="DZ102" s="1004"/>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410</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411</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412</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413</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1007" t="s">
        <v>414</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415</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c r="A109" s="962" t="s">
        <v>416</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417</v>
      </c>
      <c r="AB109" s="963"/>
      <c r="AC109" s="963"/>
      <c r="AD109" s="963"/>
      <c r="AE109" s="964"/>
      <c r="AF109" s="965" t="s">
        <v>300</v>
      </c>
      <c r="AG109" s="963"/>
      <c r="AH109" s="963"/>
      <c r="AI109" s="963"/>
      <c r="AJ109" s="964"/>
      <c r="AK109" s="965" t="s">
        <v>299</v>
      </c>
      <c r="AL109" s="963"/>
      <c r="AM109" s="963"/>
      <c r="AN109" s="963"/>
      <c r="AO109" s="964"/>
      <c r="AP109" s="965" t="s">
        <v>418</v>
      </c>
      <c r="AQ109" s="963"/>
      <c r="AR109" s="963"/>
      <c r="AS109" s="963"/>
      <c r="AT109" s="994"/>
      <c r="AU109" s="962" t="s">
        <v>416</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417</v>
      </c>
      <c r="BR109" s="963"/>
      <c r="BS109" s="963"/>
      <c r="BT109" s="963"/>
      <c r="BU109" s="964"/>
      <c r="BV109" s="965" t="s">
        <v>300</v>
      </c>
      <c r="BW109" s="963"/>
      <c r="BX109" s="963"/>
      <c r="BY109" s="963"/>
      <c r="BZ109" s="964"/>
      <c r="CA109" s="965" t="s">
        <v>299</v>
      </c>
      <c r="CB109" s="963"/>
      <c r="CC109" s="963"/>
      <c r="CD109" s="963"/>
      <c r="CE109" s="964"/>
      <c r="CF109" s="1001" t="s">
        <v>418</v>
      </c>
      <c r="CG109" s="1001"/>
      <c r="CH109" s="1001"/>
      <c r="CI109" s="1001"/>
      <c r="CJ109" s="1001"/>
      <c r="CK109" s="965" t="s">
        <v>419</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417</v>
      </c>
      <c r="DH109" s="963"/>
      <c r="DI109" s="963"/>
      <c r="DJ109" s="963"/>
      <c r="DK109" s="964"/>
      <c r="DL109" s="965" t="s">
        <v>300</v>
      </c>
      <c r="DM109" s="963"/>
      <c r="DN109" s="963"/>
      <c r="DO109" s="963"/>
      <c r="DP109" s="964"/>
      <c r="DQ109" s="965" t="s">
        <v>299</v>
      </c>
      <c r="DR109" s="963"/>
      <c r="DS109" s="963"/>
      <c r="DT109" s="963"/>
      <c r="DU109" s="964"/>
      <c r="DV109" s="965" t="s">
        <v>418</v>
      </c>
      <c r="DW109" s="963"/>
      <c r="DX109" s="963"/>
      <c r="DY109" s="963"/>
      <c r="DZ109" s="994"/>
    </row>
    <row r="110" spans="1:131" s="226" customFormat="1" ht="26.25" customHeight="1">
      <c r="A110" s="865" t="s">
        <v>420</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217188</v>
      </c>
      <c r="AB110" s="956"/>
      <c r="AC110" s="956"/>
      <c r="AD110" s="956"/>
      <c r="AE110" s="957"/>
      <c r="AF110" s="958">
        <v>227920</v>
      </c>
      <c r="AG110" s="956"/>
      <c r="AH110" s="956"/>
      <c r="AI110" s="956"/>
      <c r="AJ110" s="957"/>
      <c r="AK110" s="958">
        <v>238716</v>
      </c>
      <c r="AL110" s="956"/>
      <c r="AM110" s="956"/>
      <c r="AN110" s="956"/>
      <c r="AO110" s="957"/>
      <c r="AP110" s="959">
        <v>30.2</v>
      </c>
      <c r="AQ110" s="960"/>
      <c r="AR110" s="960"/>
      <c r="AS110" s="960"/>
      <c r="AT110" s="961"/>
      <c r="AU110" s="995" t="s">
        <v>67</v>
      </c>
      <c r="AV110" s="996"/>
      <c r="AW110" s="996"/>
      <c r="AX110" s="996"/>
      <c r="AY110" s="996"/>
      <c r="AZ110" s="921" t="s">
        <v>421</v>
      </c>
      <c r="BA110" s="866"/>
      <c r="BB110" s="866"/>
      <c r="BC110" s="866"/>
      <c r="BD110" s="866"/>
      <c r="BE110" s="866"/>
      <c r="BF110" s="866"/>
      <c r="BG110" s="866"/>
      <c r="BH110" s="866"/>
      <c r="BI110" s="866"/>
      <c r="BJ110" s="866"/>
      <c r="BK110" s="866"/>
      <c r="BL110" s="866"/>
      <c r="BM110" s="866"/>
      <c r="BN110" s="866"/>
      <c r="BO110" s="866"/>
      <c r="BP110" s="867"/>
      <c r="BQ110" s="922">
        <v>2295750</v>
      </c>
      <c r="BR110" s="903"/>
      <c r="BS110" s="903"/>
      <c r="BT110" s="903"/>
      <c r="BU110" s="903"/>
      <c r="BV110" s="903">
        <v>2287736</v>
      </c>
      <c r="BW110" s="903"/>
      <c r="BX110" s="903"/>
      <c r="BY110" s="903"/>
      <c r="BZ110" s="903"/>
      <c r="CA110" s="903">
        <v>2258019</v>
      </c>
      <c r="CB110" s="903"/>
      <c r="CC110" s="903"/>
      <c r="CD110" s="903"/>
      <c r="CE110" s="903"/>
      <c r="CF110" s="927">
        <v>286</v>
      </c>
      <c r="CG110" s="928"/>
      <c r="CH110" s="928"/>
      <c r="CI110" s="928"/>
      <c r="CJ110" s="928"/>
      <c r="CK110" s="991" t="s">
        <v>422</v>
      </c>
      <c r="CL110" s="877"/>
      <c r="CM110" s="952" t="s">
        <v>423</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122</v>
      </c>
      <c r="DH110" s="903"/>
      <c r="DI110" s="903"/>
      <c r="DJ110" s="903"/>
      <c r="DK110" s="903"/>
      <c r="DL110" s="903" t="s">
        <v>424</v>
      </c>
      <c r="DM110" s="903"/>
      <c r="DN110" s="903"/>
      <c r="DO110" s="903"/>
      <c r="DP110" s="903"/>
      <c r="DQ110" s="903" t="s">
        <v>122</v>
      </c>
      <c r="DR110" s="903"/>
      <c r="DS110" s="903"/>
      <c r="DT110" s="903"/>
      <c r="DU110" s="903"/>
      <c r="DV110" s="904" t="s">
        <v>424</v>
      </c>
      <c r="DW110" s="904"/>
      <c r="DX110" s="904"/>
      <c r="DY110" s="904"/>
      <c r="DZ110" s="905"/>
    </row>
    <row r="111" spans="1:131" s="226" customFormat="1" ht="26.25" customHeight="1">
      <c r="A111" s="832" t="s">
        <v>425</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122</v>
      </c>
      <c r="AB111" s="984"/>
      <c r="AC111" s="984"/>
      <c r="AD111" s="984"/>
      <c r="AE111" s="985"/>
      <c r="AF111" s="986" t="s">
        <v>122</v>
      </c>
      <c r="AG111" s="984"/>
      <c r="AH111" s="984"/>
      <c r="AI111" s="984"/>
      <c r="AJ111" s="985"/>
      <c r="AK111" s="986" t="s">
        <v>424</v>
      </c>
      <c r="AL111" s="984"/>
      <c r="AM111" s="984"/>
      <c r="AN111" s="984"/>
      <c r="AO111" s="985"/>
      <c r="AP111" s="987" t="s">
        <v>122</v>
      </c>
      <c r="AQ111" s="988"/>
      <c r="AR111" s="988"/>
      <c r="AS111" s="988"/>
      <c r="AT111" s="989"/>
      <c r="AU111" s="997"/>
      <c r="AV111" s="998"/>
      <c r="AW111" s="998"/>
      <c r="AX111" s="998"/>
      <c r="AY111" s="998"/>
      <c r="AZ111" s="873" t="s">
        <v>426</v>
      </c>
      <c r="BA111" s="808"/>
      <c r="BB111" s="808"/>
      <c r="BC111" s="808"/>
      <c r="BD111" s="808"/>
      <c r="BE111" s="808"/>
      <c r="BF111" s="808"/>
      <c r="BG111" s="808"/>
      <c r="BH111" s="808"/>
      <c r="BI111" s="808"/>
      <c r="BJ111" s="808"/>
      <c r="BK111" s="808"/>
      <c r="BL111" s="808"/>
      <c r="BM111" s="808"/>
      <c r="BN111" s="808"/>
      <c r="BO111" s="808"/>
      <c r="BP111" s="809"/>
      <c r="BQ111" s="874" t="s">
        <v>427</v>
      </c>
      <c r="BR111" s="875"/>
      <c r="BS111" s="875"/>
      <c r="BT111" s="875"/>
      <c r="BU111" s="875"/>
      <c r="BV111" s="875" t="s">
        <v>424</v>
      </c>
      <c r="BW111" s="875"/>
      <c r="BX111" s="875"/>
      <c r="BY111" s="875"/>
      <c r="BZ111" s="875"/>
      <c r="CA111" s="875" t="s">
        <v>427</v>
      </c>
      <c r="CB111" s="875"/>
      <c r="CC111" s="875"/>
      <c r="CD111" s="875"/>
      <c r="CE111" s="875"/>
      <c r="CF111" s="936" t="s">
        <v>427</v>
      </c>
      <c r="CG111" s="937"/>
      <c r="CH111" s="937"/>
      <c r="CI111" s="937"/>
      <c r="CJ111" s="937"/>
      <c r="CK111" s="992"/>
      <c r="CL111" s="879"/>
      <c r="CM111" s="882" t="s">
        <v>428</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427</v>
      </c>
      <c r="DH111" s="875"/>
      <c r="DI111" s="875"/>
      <c r="DJ111" s="875"/>
      <c r="DK111" s="875"/>
      <c r="DL111" s="875" t="s">
        <v>122</v>
      </c>
      <c r="DM111" s="875"/>
      <c r="DN111" s="875"/>
      <c r="DO111" s="875"/>
      <c r="DP111" s="875"/>
      <c r="DQ111" s="875" t="s">
        <v>122</v>
      </c>
      <c r="DR111" s="875"/>
      <c r="DS111" s="875"/>
      <c r="DT111" s="875"/>
      <c r="DU111" s="875"/>
      <c r="DV111" s="852" t="s">
        <v>122</v>
      </c>
      <c r="DW111" s="852"/>
      <c r="DX111" s="852"/>
      <c r="DY111" s="852"/>
      <c r="DZ111" s="853"/>
    </row>
    <row r="112" spans="1:131" s="226" customFormat="1" ht="26.25" customHeight="1">
      <c r="A112" s="977" t="s">
        <v>429</v>
      </c>
      <c r="B112" s="978"/>
      <c r="C112" s="808" t="s">
        <v>430</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424</v>
      </c>
      <c r="AB112" s="838"/>
      <c r="AC112" s="838"/>
      <c r="AD112" s="838"/>
      <c r="AE112" s="839"/>
      <c r="AF112" s="840" t="s">
        <v>122</v>
      </c>
      <c r="AG112" s="838"/>
      <c r="AH112" s="838"/>
      <c r="AI112" s="838"/>
      <c r="AJ112" s="839"/>
      <c r="AK112" s="840" t="s">
        <v>122</v>
      </c>
      <c r="AL112" s="838"/>
      <c r="AM112" s="838"/>
      <c r="AN112" s="838"/>
      <c r="AO112" s="839"/>
      <c r="AP112" s="885" t="s">
        <v>122</v>
      </c>
      <c r="AQ112" s="886"/>
      <c r="AR112" s="886"/>
      <c r="AS112" s="886"/>
      <c r="AT112" s="887"/>
      <c r="AU112" s="997"/>
      <c r="AV112" s="998"/>
      <c r="AW112" s="998"/>
      <c r="AX112" s="998"/>
      <c r="AY112" s="998"/>
      <c r="AZ112" s="873" t="s">
        <v>431</v>
      </c>
      <c r="BA112" s="808"/>
      <c r="BB112" s="808"/>
      <c r="BC112" s="808"/>
      <c r="BD112" s="808"/>
      <c r="BE112" s="808"/>
      <c r="BF112" s="808"/>
      <c r="BG112" s="808"/>
      <c r="BH112" s="808"/>
      <c r="BI112" s="808"/>
      <c r="BJ112" s="808"/>
      <c r="BK112" s="808"/>
      <c r="BL112" s="808"/>
      <c r="BM112" s="808"/>
      <c r="BN112" s="808"/>
      <c r="BO112" s="808"/>
      <c r="BP112" s="809"/>
      <c r="BQ112" s="874">
        <v>227904</v>
      </c>
      <c r="BR112" s="875"/>
      <c r="BS112" s="875"/>
      <c r="BT112" s="875"/>
      <c r="BU112" s="875"/>
      <c r="BV112" s="875">
        <v>218995</v>
      </c>
      <c r="BW112" s="875"/>
      <c r="BX112" s="875"/>
      <c r="BY112" s="875"/>
      <c r="BZ112" s="875"/>
      <c r="CA112" s="875">
        <v>209309</v>
      </c>
      <c r="CB112" s="875"/>
      <c r="CC112" s="875"/>
      <c r="CD112" s="875"/>
      <c r="CE112" s="875"/>
      <c r="CF112" s="936">
        <v>26.5</v>
      </c>
      <c r="CG112" s="937"/>
      <c r="CH112" s="937"/>
      <c r="CI112" s="937"/>
      <c r="CJ112" s="937"/>
      <c r="CK112" s="992"/>
      <c r="CL112" s="879"/>
      <c r="CM112" s="882" t="s">
        <v>432</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424</v>
      </c>
      <c r="DH112" s="875"/>
      <c r="DI112" s="875"/>
      <c r="DJ112" s="875"/>
      <c r="DK112" s="875"/>
      <c r="DL112" s="875" t="s">
        <v>122</v>
      </c>
      <c r="DM112" s="875"/>
      <c r="DN112" s="875"/>
      <c r="DO112" s="875"/>
      <c r="DP112" s="875"/>
      <c r="DQ112" s="875" t="s">
        <v>424</v>
      </c>
      <c r="DR112" s="875"/>
      <c r="DS112" s="875"/>
      <c r="DT112" s="875"/>
      <c r="DU112" s="875"/>
      <c r="DV112" s="852" t="s">
        <v>424</v>
      </c>
      <c r="DW112" s="852"/>
      <c r="DX112" s="852"/>
      <c r="DY112" s="852"/>
      <c r="DZ112" s="853"/>
    </row>
    <row r="113" spans="1:130" s="226" customFormat="1" ht="26.25" customHeight="1">
      <c r="A113" s="979"/>
      <c r="B113" s="980"/>
      <c r="C113" s="808" t="s">
        <v>433</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12643</v>
      </c>
      <c r="AB113" s="984"/>
      <c r="AC113" s="984"/>
      <c r="AD113" s="984"/>
      <c r="AE113" s="985"/>
      <c r="AF113" s="986">
        <v>9527</v>
      </c>
      <c r="AG113" s="984"/>
      <c r="AH113" s="984"/>
      <c r="AI113" s="984"/>
      <c r="AJ113" s="985"/>
      <c r="AK113" s="986">
        <v>8725</v>
      </c>
      <c r="AL113" s="984"/>
      <c r="AM113" s="984"/>
      <c r="AN113" s="984"/>
      <c r="AO113" s="985"/>
      <c r="AP113" s="987">
        <v>1.1000000000000001</v>
      </c>
      <c r="AQ113" s="988"/>
      <c r="AR113" s="988"/>
      <c r="AS113" s="988"/>
      <c r="AT113" s="989"/>
      <c r="AU113" s="997"/>
      <c r="AV113" s="998"/>
      <c r="AW113" s="998"/>
      <c r="AX113" s="998"/>
      <c r="AY113" s="998"/>
      <c r="AZ113" s="873" t="s">
        <v>434</v>
      </c>
      <c r="BA113" s="808"/>
      <c r="BB113" s="808"/>
      <c r="BC113" s="808"/>
      <c r="BD113" s="808"/>
      <c r="BE113" s="808"/>
      <c r="BF113" s="808"/>
      <c r="BG113" s="808"/>
      <c r="BH113" s="808"/>
      <c r="BI113" s="808"/>
      <c r="BJ113" s="808"/>
      <c r="BK113" s="808"/>
      <c r="BL113" s="808"/>
      <c r="BM113" s="808"/>
      <c r="BN113" s="808"/>
      <c r="BO113" s="808"/>
      <c r="BP113" s="809"/>
      <c r="BQ113" s="874">
        <v>75365</v>
      </c>
      <c r="BR113" s="875"/>
      <c r="BS113" s="875"/>
      <c r="BT113" s="875"/>
      <c r="BU113" s="875"/>
      <c r="BV113" s="875">
        <v>104875</v>
      </c>
      <c r="BW113" s="875"/>
      <c r="BX113" s="875"/>
      <c r="BY113" s="875"/>
      <c r="BZ113" s="875"/>
      <c r="CA113" s="875">
        <v>45980</v>
      </c>
      <c r="CB113" s="875"/>
      <c r="CC113" s="875"/>
      <c r="CD113" s="875"/>
      <c r="CE113" s="875"/>
      <c r="CF113" s="936">
        <v>5.8</v>
      </c>
      <c r="CG113" s="937"/>
      <c r="CH113" s="937"/>
      <c r="CI113" s="937"/>
      <c r="CJ113" s="937"/>
      <c r="CK113" s="992"/>
      <c r="CL113" s="879"/>
      <c r="CM113" s="882" t="s">
        <v>435</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122</v>
      </c>
      <c r="DH113" s="838"/>
      <c r="DI113" s="838"/>
      <c r="DJ113" s="838"/>
      <c r="DK113" s="839"/>
      <c r="DL113" s="840" t="s">
        <v>424</v>
      </c>
      <c r="DM113" s="838"/>
      <c r="DN113" s="838"/>
      <c r="DO113" s="838"/>
      <c r="DP113" s="839"/>
      <c r="DQ113" s="840" t="s">
        <v>436</v>
      </c>
      <c r="DR113" s="838"/>
      <c r="DS113" s="838"/>
      <c r="DT113" s="838"/>
      <c r="DU113" s="839"/>
      <c r="DV113" s="885" t="s">
        <v>424</v>
      </c>
      <c r="DW113" s="886"/>
      <c r="DX113" s="886"/>
      <c r="DY113" s="886"/>
      <c r="DZ113" s="887"/>
    </row>
    <row r="114" spans="1:130" s="226" customFormat="1" ht="26.25" customHeight="1">
      <c r="A114" s="979"/>
      <c r="B114" s="980"/>
      <c r="C114" s="808" t="s">
        <v>437</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17664</v>
      </c>
      <c r="AB114" s="838"/>
      <c r="AC114" s="838"/>
      <c r="AD114" s="838"/>
      <c r="AE114" s="839"/>
      <c r="AF114" s="840">
        <v>16436</v>
      </c>
      <c r="AG114" s="838"/>
      <c r="AH114" s="838"/>
      <c r="AI114" s="838"/>
      <c r="AJ114" s="839"/>
      <c r="AK114" s="840">
        <v>16436</v>
      </c>
      <c r="AL114" s="838"/>
      <c r="AM114" s="838"/>
      <c r="AN114" s="838"/>
      <c r="AO114" s="839"/>
      <c r="AP114" s="885">
        <v>2.1</v>
      </c>
      <c r="AQ114" s="886"/>
      <c r="AR114" s="886"/>
      <c r="AS114" s="886"/>
      <c r="AT114" s="887"/>
      <c r="AU114" s="997"/>
      <c r="AV114" s="998"/>
      <c r="AW114" s="998"/>
      <c r="AX114" s="998"/>
      <c r="AY114" s="998"/>
      <c r="AZ114" s="873" t="s">
        <v>438</v>
      </c>
      <c r="BA114" s="808"/>
      <c r="BB114" s="808"/>
      <c r="BC114" s="808"/>
      <c r="BD114" s="808"/>
      <c r="BE114" s="808"/>
      <c r="BF114" s="808"/>
      <c r="BG114" s="808"/>
      <c r="BH114" s="808"/>
      <c r="BI114" s="808"/>
      <c r="BJ114" s="808"/>
      <c r="BK114" s="808"/>
      <c r="BL114" s="808"/>
      <c r="BM114" s="808"/>
      <c r="BN114" s="808"/>
      <c r="BO114" s="808"/>
      <c r="BP114" s="809"/>
      <c r="BQ114" s="874">
        <v>229568</v>
      </c>
      <c r="BR114" s="875"/>
      <c r="BS114" s="875"/>
      <c r="BT114" s="875"/>
      <c r="BU114" s="875"/>
      <c r="BV114" s="875">
        <v>222528</v>
      </c>
      <c r="BW114" s="875"/>
      <c r="BX114" s="875"/>
      <c r="BY114" s="875"/>
      <c r="BZ114" s="875"/>
      <c r="CA114" s="875">
        <v>207343</v>
      </c>
      <c r="CB114" s="875"/>
      <c r="CC114" s="875"/>
      <c r="CD114" s="875"/>
      <c r="CE114" s="875"/>
      <c r="CF114" s="936">
        <v>26.3</v>
      </c>
      <c r="CG114" s="937"/>
      <c r="CH114" s="937"/>
      <c r="CI114" s="937"/>
      <c r="CJ114" s="937"/>
      <c r="CK114" s="992"/>
      <c r="CL114" s="879"/>
      <c r="CM114" s="882" t="s">
        <v>439</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424</v>
      </c>
      <c r="DH114" s="838"/>
      <c r="DI114" s="838"/>
      <c r="DJ114" s="838"/>
      <c r="DK114" s="839"/>
      <c r="DL114" s="840" t="s">
        <v>122</v>
      </c>
      <c r="DM114" s="838"/>
      <c r="DN114" s="838"/>
      <c r="DO114" s="838"/>
      <c r="DP114" s="839"/>
      <c r="DQ114" s="840" t="s">
        <v>122</v>
      </c>
      <c r="DR114" s="838"/>
      <c r="DS114" s="838"/>
      <c r="DT114" s="838"/>
      <c r="DU114" s="839"/>
      <c r="DV114" s="885" t="s">
        <v>424</v>
      </c>
      <c r="DW114" s="886"/>
      <c r="DX114" s="886"/>
      <c r="DY114" s="886"/>
      <c r="DZ114" s="887"/>
    </row>
    <row r="115" spans="1:130" s="226" customFormat="1" ht="26.25" customHeight="1">
      <c r="A115" s="979"/>
      <c r="B115" s="980"/>
      <c r="C115" s="808" t="s">
        <v>440</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t="s">
        <v>122</v>
      </c>
      <c r="AB115" s="984"/>
      <c r="AC115" s="984"/>
      <c r="AD115" s="984"/>
      <c r="AE115" s="985"/>
      <c r="AF115" s="986" t="s">
        <v>122</v>
      </c>
      <c r="AG115" s="984"/>
      <c r="AH115" s="984"/>
      <c r="AI115" s="984"/>
      <c r="AJ115" s="985"/>
      <c r="AK115" s="986" t="s">
        <v>424</v>
      </c>
      <c r="AL115" s="984"/>
      <c r="AM115" s="984"/>
      <c r="AN115" s="984"/>
      <c r="AO115" s="985"/>
      <c r="AP115" s="987" t="s">
        <v>122</v>
      </c>
      <c r="AQ115" s="988"/>
      <c r="AR115" s="988"/>
      <c r="AS115" s="988"/>
      <c r="AT115" s="989"/>
      <c r="AU115" s="997"/>
      <c r="AV115" s="998"/>
      <c r="AW115" s="998"/>
      <c r="AX115" s="998"/>
      <c r="AY115" s="998"/>
      <c r="AZ115" s="873" t="s">
        <v>441</v>
      </c>
      <c r="BA115" s="808"/>
      <c r="BB115" s="808"/>
      <c r="BC115" s="808"/>
      <c r="BD115" s="808"/>
      <c r="BE115" s="808"/>
      <c r="BF115" s="808"/>
      <c r="BG115" s="808"/>
      <c r="BH115" s="808"/>
      <c r="BI115" s="808"/>
      <c r="BJ115" s="808"/>
      <c r="BK115" s="808"/>
      <c r="BL115" s="808"/>
      <c r="BM115" s="808"/>
      <c r="BN115" s="808"/>
      <c r="BO115" s="808"/>
      <c r="BP115" s="809"/>
      <c r="BQ115" s="874" t="s">
        <v>424</v>
      </c>
      <c r="BR115" s="875"/>
      <c r="BS115" s="875"/>
      <c r="BT115" s="875"/>
      <c r="BU115" s="875"/>
      <c r="BV115" s="875" t="s">
        <v>122</v>
      </c>
      <c r="BW115" s="875"/>
      <c r="BX115" s="875"/>
      <c r="BY115" s="875"/>
      <c r="BZ115" s="875"/>
      <c r="CA115" s="875" t="s">
        <v>424</v>
      </c>
      <c r="CB115" s="875"/>
      <c r="CC115" s="875"/>
      <c r="CD115" s="875"/>
      <c r="CE115" s="875"/>
      <c r="CF115" s="936" t="s">
        <v>424</v>
      </c>
      <c r="CG115" s="937"/>
      <c r="CH115" s="937"/>
      <c r="CI115" s="937"/>
      <c r="CJ115" s="937"/>
      <c r="CK115" s="992"/>
      <c r="CL115" s="879"/>
      <c r="CM115" s="873" t="s">
        <v>442</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424</v>
      </c>
      <c r="DH115" s="838"/>
      <c r="DI115" s="838"/>
      <c r="DJ115" s="838"/>
      <c r="DK115" s="839"/>
      <c r="DL115" s="840" t="s">
        <v>122</v>
      </c>
      <c r="DM115" s="838"/>
      <c r="DN115" s="838"/>
      <c r="DO115" s="838"/>
      <c r="DP115" s="839"/>
      <c r="DQ115" s="840" t="s">
        <v>122</v>
      </c>
      <c r="DR115" s="838"/>
      <c r="DS115" s="838"/>
      <c r="DT115" s="838"/>
      <c r="DU115" s="839"/>
      <c r="DV115" s="885" t="s">
        <v>122</v>
      </c>
      <c r="DW115" s="886"/>
      <c r="DX115" s="886"/>
      <c r="DY115" s="886"/>
      <c r="DZ115" s="887"/>
    </row>
    <row r="116" spans="1:130" s="226" customFormat="1" ht="26.25" customHeight="1">
      <c r="A116" s="981"/>
      <c r="B116" s="982"/>
      <c r="C116" s="941" t="s">
        <v>443</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424</v>
      </c>
      <c r="AB116" s="838"/>
      <c r="AC116" s="838"/>
      <c r="AD116" s="838"/>
      <c r="AE116" s="839"/>
      <c r="AF116" s="840" t="s">
        <v>122</v>
      </c>
      <c r="AG116" s="838"/>
      <c r="AH116" s="838"/>
      <c r="AI116" s="838"/>
      <c r="AJ116" s="839"/>
      <c r="AK116" s="840" t="s">
        <v>424</v>
      </c>
      <c r="AL116" s="838"/>
      <c r="AM116" s="838"/>
      <c r="AN116" s="838"/>
      <c r="AO116" s="839"/>
      <c r="AP116" s="885" t="s">
        <v>122</v>
      </c>
      <c r="AQ116" s="886"/>
      <c r="AR116" s="886"/>
      <c r="AS116" s="886"/>
      <c r="AT116" s="887"/>
      <c r="AU116" s="997"/>
      <c r="AV116" s="998"/>
      <c r="AW116" s="998"/>
      <c r="AX116" s="998"/>
      <c r="AY116" s="998"/>
      <c r="AZ116" s="924" t="s">
        <v>444</v>
      </c>
      <c r="BA116" s="925"/>
      <c r="BB116" s="925"/>
      <c r="BC116" s="925"/>
      <c r="BD116" s="925"/>
      <c r="BE116" s="925"/>
      <c r="BF116" s="925"/>
      <c r="BG116" s="925"/>
      <c r="BH116" s="925"/>
      <c r="BI116" s="925"/>
      <c r="BJ116" s="925"/>
      <c r="BK116" s="925"/>
      <c r="BL116" s="925"/>
      <c r="BM116" s="925"/>
      <c r="BN116" s="925"/>
      <c r="BO116" s="925"/>
      <c r="BP116" s="926"/>
      <c r="BQ116" s="874" t="s">
        <v>122</v>
      </c>
      <c r="BR116" s="875"/>
      <c r="BS116" s="875"/>
      <c r="BT116" s="875"/>
      <c r="BU116" s="875"/>
      <c r="BV116" s="875" t="s">
        <v>122</v>
      </c>
      <c r="BW116" s="875"/>
      <c r="BX116" s="875"/>
      <c r="BY116" s="875"/>
      <c r="BZ116" s="875"/>
      <c r="CA116" s="875" t="s">
        <v>424</v>
      </c>
      <c r="CB116" s="875"/>
      <c r="CC116" s="875"/>
      <c r="CD116" s="875"/>
      <c r="CE116" s="875"/>
      <c r="CF116" s="936" t="s">
        <v>122</v>
      </c>
      <c r="CG116" s="937"/>
      <c r="CH116" s="937"/>
      <c r="CI116" s="937"/>
      <c r="CJ116" s="937"/>
      <c r="CK116" s="992"/>
      <c r="CL116" s="879"/>
      <c r="CM116" s="882" t="s">
        <v>445</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122</v>
      </c>
      <c r="DH116" s="838"/>
      <c r="DI116" s="838"/>
      <c r="DJ116" s="838"/>
      <c r="DK116" s="839"/>
      <c r="DL116" s="840" t="s">
        <v>424</v>
      </c>
      <c r="DM116" s="838"/>
      <c r="DN116" s="838"/>
      <c r="DO116" s="838"/>
      <c r="DP116" s="839"/>
      <c r="DQ116" s="840" t="s">
        <v>122</v>
      </c>
      <c r="DR116" s="838"/>
      <c r="DS116" s="838"/>
      <c r="DT116" s="838"/>
      <c r="DU116" s="839"/>
      <c r="DV116" s="885" t="s">
        <v>424</v>
      </c>
      <c r="DW116" s="886"/>
      <c r="DX116" s="886"/>
      <c r="DY116" s="886"/>
      <c r="DZ116" s="887"/>
    </row>
    <row r="117" spans="1:130" s="226" customFormat="1" ht="26.25" customHeight="1">
      <c r="A117" s="962" t="s">
        <v>179</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446</v>
      </c>
      <c r="Z117" s="964"/>
      <c r="AA117" s="969">
        <v>247495</v>
      </c>
      <c r="AB117" s="970"/>
      <c r="AC117" s="970"/>
      <c r="AD117" s="970"/>
      <c r="AE117" s="971"/>
      <c r="AF117" s="972">
        <v>253883</v>
      </c>
      <c r="AG117" s="970"/>
      <c r="AH117" s="970"/>
      <c r="AI117" s="970"/>
      <c r="AJ117" s="971"/>
      <c r="AK117" s="972">
        <v>263877</v>
      </c>
      <c r="AL117" s="970"/>
      <c r="AM117" s="970"/>
      <c r="AN117" s="970"/>
      <c r="AO117" s="971"/>
      <c r="AP117" s="973"/>
      <c r="AQ117" s="974"/>
      <c r="AR117" s="974"/>
      <c r="AS117" s="974"/>
      <c r="AT117" s="975"/>
      <c r="AU117" s="997"/>
      <c r="AV117" s="998"/>
      <c r="AW117" s="998"/>
      <c r="AX117" s="998"/>
      <c r="AY117" s="998"/>
      <c r="AZ117" s="924" t="s">
        <v>447</v>
      </c>
      <c r="BA117" s="925"/>
      <c r="BB117" s="925"/>
      <c r="BC117" s="925"/>
      <c r="BD117" s="925"/>
      <c r="BE117" s="925"/>
      <c r="BF117" s="925"/>
      <c r="BG117" s="925"/>
      <c r="BH117" s="925"/>
      <c r="BI117" s="925"/>
      <c r="BJ117" s="925"/>
      <c r="BK117" s="925"/>
      <c r="BL117" s="925"/>
      <c r="BM117" s="925"/>
      <c r="BN117" s="925"/>
      <c r="BO117" s="925"/>
      <c r="BP117" s="926"/>
      <c r="BQ117" s="874" t="s">
        <v>424</v>
      </c>
      <c r="BR117" s="875"/>
      <c r="BS117" s="875"/>
      <c r="BT117" s="875"/>
      <c r="BU117" s="875"/>
      <c r="BV117" s="875" t="s">
        <v>424</v>
      </c>
      <c r="BW117" s="875"/>
      <c r="BX117" s="875"/>
      <c r="BY117" s="875"/>
      <c r="BZ117" s="875"/>
      <c r="CA117" s="875" t="s">
        <v>122</v>
      </c>
      <c r="CB117" s="875"/>
      <c r="CC117" s="875"/>
      <c r="CD117" s="875"/>
      <c r="CE117" s="875"/>
      <c r="CF117" s="936" t="s">
        <v>424</v>
      </c>
      <c r="CG117" s="937"/>
      <c r="CH117" s="937"/>
      <c r="CI117" s="937"/>
      <c r="CJ117" s="937"/>
      <c r="CK117" s="992"/>
      <c r="CL117" s="879"/>
      <c r="CM117" s="882" t="s">
        <v>448</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122</v>
      </c>
      <c r="DH117" s="838"/>
      <c r="DI117" s="838"/>
      <c r="DJ117" s="838"/>
      <c r="DK117" s="839"/>
      <c r="DL117" s="840" t="s">
        <v>122</v>
      </c>
      <c r="DM117" s="838"/>
      <c r="DN117" s="838"/>
      <c r="DO117" s="838"/>
      <c r="DP117" s="839"/>
      <c r="DQ117" s="840" t="s">
        <v>436</v>
      </c>
      <c r="DR117" s="838"/>
      <c r="DS117" s="838"/>
      <c r="DT117" s="838"/>
      <c r="DU117" s="839"/>
      <c r="DV117" s="885" t="s">
        <v>122</v>
      </c>
      <c r="DW117" s="886"/>
      <c r="DX117" s="886"/>
      <c r="DY117" s="886"/>
      <c r="DZ117" s="887"/>
    </row>
    <row r="118" spans="1:130" s="226" customFormat="1" ht="26.25" customHeight="1">
      <c r="A118" s="962" t="s">
        <v>419</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417</v>
      </c>
      <c r="AB118" s="963"/>
      <c r="AC118" s="963"/>
      <c r="AD118" s="963"/>
      <c r="AE118" s="964"/>
      <c r="AF118" s="965" t="s">
        <v>300</v>
      </c>
      <c r="AG118" s="963"/>
      <c r="AH118" s="963"/>
      <c r="AI118" s="963"/>
      <c r="AJ118" s="964"/>
      <c r="AK118" s="965" t="s">
        <v>299</v>
      </c>
      <c r="AL118" s="963"/>
      <c r="AM118" s="963"/>
      <c r="AN118" s="963"/>
      <c r="AO118" s="964"/>
      <c r="AP118" s="966" t="s">
        <v>418</v>
      </c>
      <c r="AQ118" s="967"/>
      <c r="AR118" s="967"/>
      <c r="AS118" s="967"/>
      <c r="AT118" s="968"/>
      <c r="AU118" s="997"/>
      <c r="AV118" s="998"/>
      <c r="AW118" s="998"/>
      <c r="AX118" s="998"/>
      <c r="AY118" s="998"/>
      <c r="AZ118" s="940" t="s">
        <v>449</v>
      </c>
      <c r="BA118" s="941"/>
      <c r="BB118" s="941"/>
      <c r="BC118" s="941"/>
      <c r="BD118" s="941"/>
      <c r="BE118" s="941"/>
      <c r="BF118" s="941"/>
      <c r="BG118" s="941"/>
      <c r="BH118" s="941"/>
      <c r="BI118" s="941"/>
      <c r="BJ118" s="941"/>
      <c r="BK118" s="941"/>
      <c r="BL118" s="941"/>
      <c r="BM118" s="941"/>
      <c r="BN118" s="941"/>
      <c r="BO118" s="941"/>
      <c r="BP118" s="942"/>
      <c r="BQ118" s="943" t="s">
        <v>427</v>
      </c>
      <c r="BR118" s="906"/>
      <c r="BS118" s="906"/>
      <c r="BT118" s="906"/>
      <c r="BU118" s="906"/>
      <c r="BV118" s="906" t="s">
        <v>427</v>
      </c>
      <c r="BW118" s="906"/>
      <c r="BX118" s="906"/>
      <c r="BY118" s="906"/>
      <c r="BZ118" s="906"/>
      <c r="CA118" s="906" t="s">
        <v>122</v>
      </c>
      <c r="CB118" s="906"/>
      <c r="CC118" s="906"/>
      <c r="CD118" s="906"/>
      <c r="CE118" s="906"/>
      <c r="CF118" s="936" t="s">
        <v>427</v>
      </c>
      <c r="CG118" s="937"/>
      <c r="CH118" s="937"/>
      <c r="CI118" s="937"/>
      <c r="CJ118" s="937"/>
      <c r="CK118" s="992"/>
      <c r="CL118" s="879"/>
      <c r="CM118" s="882" t="s">
        <v>450</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424</v>
      </c>
      <c r="DH118" s="838"/>
      <c r="DI118" s="838"/>
      <c r="DJ118" s="838"/>
      <c r="DK118" s="839"/>
      <c r="DL118" s="840" t="s">
        <v>424</v>
      </c>
      <c r="DM118" s="838"/>
      <c r="DN118" s="838"/>
      <c r="DO118" s="838"/>
      <c r="DP118" s="839"/>
      <c r="DQ118" s="840" t="s">
        <v>424</v>
      </c>
      <c r="DR118" s="838"/>
      <c r="DS118" s="838"/>
      <c r="DT118" s="838"/>
      <c r="DU118" s="839"/>
      <c r="DV118" s="885" t="s">
        <v>427</v>
      </c>
      <c r="DW118" s="886"/>
      <c r="DX118" s="886"/>
      <c r="DY118" s="886"/>
      <c r="DZ118" s="887"/>
    </row>
    <row r="119" spans="1:130" s="226" customFormat="1" ht="26.25" customHeight="1">
      <c r="A119" s="876" t="s">
        <v>422</v>
      </c>
      <c r="B119" s="877"/>
      <c r="C119" s="952" t="s">
        <v>423</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122</v>
      </c>
      <c r="AB119" s="956"/>
      <c r="AC119" s="956"/>
      <c r="AD119" s="956"/>
      <c r="AE119" s="957"/>
      <c r="AF119" s="958" t="s">
        <v>436</v>
      </c>
      <c r="AG119" s="956"/>
      <c r="AH119" s="956"/>
      <c r="AI119" s="956"/>
      <c r="AJ119" s="957"/>
      <c r="AK119" s="958" t="s">
        <v>427</v>
      </c>
      <c r="AL119" s="956"/>
      <c r="AM119" s="956"/>
      <c r="AN119" s="956"/>
      <c r="AO119" s="957"/>
      <c r="AP119" s="959" t="s">
        <v>436</v>
      </c>
      <c r="AQ119" s="960"/>
      <c r="AR119" s="960"/>
      <c r="AS119" s="960"/>
      <c r="AT119" s="961"/>
      <c r="AU119" s="999"/>
      <c r="AV119" s="1000"/>
      <c r="AW119" s="1000"/>
      <c r="AX119" s="1000"/>
      <c r="AY119" s="1000"/>
      <c r="AZ119" s="257" t="s">
        <v>179</v>
      </c>
      <c r="BA119" s="257"/>
      <c r="BB119" s="257"/>
      <c r="BC119" s="257"/>
      <c r="BD119" s="257"/>
      <c r="BE119" s="257"/>
      <c r="BF119" s="257"/>
      <c r="BG119" s="257"/>
      <c r="BH119" s="257"/>
      <c r="BI119" s="257"/>
      <c r="BJ119" s="257"/>
      <c r="BK119" s="257"/>
      <c r="BL119" s="257"/>
      <c r="BM119" s="257"/>
      <c r="BN119" s="257"/>
      <c r="BO119" s="938" t="s">
        <v>451</v>
      </c>
      <c r="BP119" s="939"/>
      <c r="BQ119" s="943">
        <v>2828587</v>
      </c>
      <c r="BR119" s="906"/>
      <c r="BS119" s="906"/>
      <c r="BT119" s="906"/>
      <c r="BU119" s="906"/>
      <c r="BV119" s="906">
        <v>2834134</v>
      </c>
      <c r="BW119" s="906"/>
      <c r="BX119" s="906"/>
      <c r="BY119" s="906"/>
      <c r="BZ119" s="906"/>
      <c r="CA119" s="906">
        <v>2720651</v>
      </c>
      <c r="CB119" s="906"/>
      <c r="CC119" s="906"/>
      <c r="CD119" s="906"/>
      <c r="CE119" s="906"/>
      <c r="CF119" s="804"/>
      <c r="CG119" s="805"/>
      <c r="CH119" s="805"/>
      <c r="CI119" s="805"/>
      <c r="CJ119" s="895"/>
      <c r="CK119" s="993"/>
      <c r="CL119" s="881"/>
      <c r="CM119" s="899" t="s">
        <v>452</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427</v>
      </c>
      <c r="DH119" s="821"/>
      <c r="DI119" s="821"/>
      <c r="DJ119" s="821"/>
      <c r="DK119" s="822"/>
      <c r="DL119" s="823" t="s">
        <v>424</v>
      </c>
      <c r="DM119" s="821"/>
      <c r="DN119" s="821"/>
      <c r="DO119" s="821"/>
      <c r="DP119" s="822"/>
      <c r="DQ119" s="823" t="s">
        <v>427</v>
      </c>
      <c r="DR119" s="821"/>
      <c r="DS119" s="821"/>
      <c r="DT119" s="821"/>
      <c r="DU119" s="822"/>
      <c r="DV119" s="909" t="s">
        <v>424</v>
      </c>
      <c r="DW119" s="910"/>
      <c r="DX119" s="910"/>
      <c r="DY119" s="910"/>
      <c r="DZ119" s="911"/>
    </row>
    <row r="120" spans="1:130" s="226" customFormat="1" ht="26.25" customHeight="1">
      <c r="A120" s="878"/>
      <c r="B120" s="879"/>
      <c r="C120" s="882" t="s">
        <v>428</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122</v>
      </c>
      <c r="AB120" s="838"/>
      <c r="AC120" s="838"/>
      <c r="AD120" s="838"/>
      <c r="AE120" s="839"/>
      <c r="AF120" s="840" t="s">
        <v>122</v>
      </c>
      <c r="AG120" s="838"/>
      <c r="AH120" s="838"/>
      <c r="AI120" s="838"/>
      <c r="AJ120" s="839"/>
      <c r="AK120" s="840" t="s">
        <v>122</v>
      </c>
      <c r="AL120" s="838"/>
      <c r="AM120" s="838"/>
      <c r="AN120" s="838"/>
      <c r="AO120" s="839"/>
      <c r="AP120" s="885" t="s">
        <v>427</v>
      </c>
      <c r="AQ120" s="886"/>
      <c r="AR120" s="886"/>
      <c r="AS120" s="886"/>
      <c r="AT120" s="887"/>
      <c r="AU120" s="944" t="s">
        <v>453</v>
      </c>
      <c r="AV120" s="945"/>
      <c r="AW120" s="945"/>
      <c r="AX120" s="945"/>
      <c r="AY120" s="946"/>
      <c r="AZ120" s="921" t="s">
        <v>454</v>
      </c>
      <c r="BA120" s="866"/>
      <c r="BB120" s="866"/>
      <c r="BC120" s="866"/>
      <c r="BD120" s="866"/>
      <c r="BE120" s="866"/>
      <c r="BF120" s="866"/>
      <c r="BG120" s="866"/>
      <c r="BH120" s="866"/>
      <c r="BI120" s="866"/>
      <c r="BJ120" s="866"/>
      <c r="BK120" s="866"/>
      <c r="BL120" s="866"/>
      <c r="BM120" s="866"/>
      <c r="BN120" s="866"/>
      <c r="BO120" s="866"/>
      <c r="BP120" s="867"/>
      <c r="BQ120" s="922">
        <v>1790068</v>
      </c>
      <c r="BR120" s="903"/>
      <c r="BS120" s="903"/>
      <c r="BT120" s="903"/>
      <c r="BU120" s="903"/>
      <c r="BV120" s="903">
        <v>1813435</v>
      </c>
      <c r="BW120" s="903"/>
      <c r="BX120" s="903"/>
      <c r="BY120" s="903"/>
      <c r="BZ120" s="903"/>
      <c r="CA120" s="903">
        <v>1844547</v>
      </c>
      <c r="CB120" s="903"/>
      <c r="CC120" s="903"/>
      <c r="CD120" s="903"/>
      <c r="CE120" s="903"/>
      <c r="CF120" s="927">
        <v>233.7</v>
      </c>
      <c r="CG120" s="928"/>
      <c r="CH120" s="928"/>
      <c r="CI120" s="928"/>
      <c r="CJ120" s="928"/>
      <c r="CK120" s="929" t="s">
        <v>455</v>
      </c>
      <c r="CL120" s="913"/>
      <c r="CM120" s="913"/>
      <c r="CN120" s="913"/>
      <c r="CO120" s="914"/>
      <c r="CP120" s="933" t="s">
        <v>398</v>
      </c>
      <c r="CQ120" s="934"/>
      <c r="CR120" s="934"/>
      <c r="CS120" s="934"/>
      <c r="CT120" s="934"/>
      <c r="CU120" s="934"/>
      <c r="CV120" s="934"/>
      <c r="CW120" s="934"/>
      <c r="CX120" s="934"/>
      <c r="CY120" s="934"/>
      <c r="CZ120" s="934"/>
      <c r="DA120" s="934"/>
      <c r="DB120" s="934"/>
      <c r="DC120" s="934"/>
      <c r="DD120" s="934"/>
      <c r="DE120" s="934"/>
      <c r="DF120" s="935"/>
      <c r="DG120" s="922">
        <v>227904</v>
      </c>
      <c r="DH120" s="903"/>
      <c r="DI120" s="903"/>
      <c r="DJ120" s="903"/>
      <c r="DK120" s="903"/>
      <c r="DL120" s="903">
        <v>218995</v>
      </c>
      <c r="DM120" s="903"/>
      <c r="DN120" s="903"/>
      <c r="DO120" s="903"/>
      <c r="DP120" s="903"/>
      <c r="DQ120" s="903">
        <v>209309</v>
      </c>
      <c r="DR120" s="903"/>
      <c r="DS120" s="903"/>
      <c r="DT120" s="903"/>
      <c r="DU120" s="903"/>
      <c r="DV120" s="904">
        <v>26.5</v>
      </c>
      <c r="DW120" s="904"/>
      <c r="DX120" s="904"/>
      <c r="DY120" s="904"/>
      <c r="DZ120" s="905"/>
    </row>
    <row r="121" spans="1:130" s="226" customFormat="1" ht="26.25" customHeight="1">
      <c r="A121" s="878"/>
      <c r="B121" s="879"/>
      <c r="C121" s="924" t="s">
        <v>456</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122</v>
      </c>
      <c r="AB121" s="838"/>
      <c r="AC121" s="838"/>
      <c r="AD121" s="838"/>
      <c r="AE121" s="839"/>
      <c r="AF121" s="840" t="s">
        <v>424</v>
      </c>
      <c r="AG121" s="838"/>
      <c r="AH121" s="838"/>
      <c r="AI121" s="838"/>
      <c r="AJ121" s="839"/>
      <c r="AK121" s="840" t="s">
        <v>122</v>
      </c>
      <c r="AL121" s="838"/>
      <c r="AM121" s="838"/>
      <c r="AN121" s="838"/>
      <c r="AO121" s="839"/>
      <c r="AP121" s="885" t="s">
        <v>427</v>
      </c>
      <c r="AQ121" s="886"/>
      <c r="AR121" s="886"/>
      <c r="AS121" s="886"/>
      <c r="AT121" s="887"/>
      <c r="AU121" s="947"/>
      <c r="AV121" s="948"/>
      <c r="AW121" s="948"/>
      <c r="AX121" s="948"/>
      <c r="AY121" s="949"/>
      <c r="AZ121" s="873" t="s">
        <v>457</v>
      </c>
      <c r="BA121" s="808"/>
      <c r="BB121" s="808"/>
      <c r="BC121" s="808"/>
      <c r="BD121" s="808"/>
      <c r="BE121" s="808"/>
      <c r="BF121" s="808"/>
      <c r="BG121" s="808"/>
      <c r="BH121" s="808"/>
      <c r="BI121" s="808"/>
      <c r="BJ121" s="808"/>
      <c r="BK121" s="808"/>
      <c r="BL121" s="808"/>
      <c r="BM121" s="808"/>
      <c r="BN121" s="808"/>
      <c r="BO121" s="808"/>
      <c r="BP121" s="809"/>
      <c r="BQ121" s="874" t="s">
        <v>427</v>
      </c>
      <c r="BR121" s="875"/>
      <c r="BS121" s="875"/>
      <c r="BT121" s="875"/>
      <c r="BU121" s="875"/>
      <c r="BV121" s="875" t="s">
        <v>122</v>
      </c>
      <c r="BW121" s="875"/>
      <c r="BX121" s="875"/>
      <c r="BY121" s="875"/>
      <c r="BZ121" s="875"/>
      <c r="CA121" s="875" t="s">
        <v>436</v>
      </c>
      <c r="CB121" s="875"/>
      <c r="CC121" s="875"/>
      <c r="CD121" s="875"/>
      <c r="CE121" s="875"/>
      <c r="CF121" s="936" t="s">
        <v>424</v>
      </c>
      <c r="CG121" s="937"/>
      <c r="CH121" s="937"/>
      <c r="CI121" s="937"/>
      <c r="CJ121" s="937"/>
      <c r="CK121" s="930"/>
      <c r="CL121" s="916"/>
      <c r="CM121" s="916"/>
      <c r="CN121" s="916"/>
      <c r="CO121" s="917"/>
      <c r="CP121" s="896" t="s">
        <v>458</v>
      </c>
      <c r="CQ121" s="897"/>
      <c r="CR121" s="897"/>
      <c r="CS121" s="897"/>
      <c r="CT121" s="897"/>
      <c r="CU121" s="897"/>
      <c r="CV121" s="897"/>
      <c r="CW121" s="897"/>
      <c r="CX121" s="897"/>
      <c r="CY121" s="897"/>
      <c r="CZ121" s="897"/>
      <c r="DA121" s="897"/>
      <c r="DB121" s="897"/>
      <c r="DC121" s="897"/>
      <c r="DD121" s="897"/>
      <c r="DE121" s="897"/>
      <c r="DF121" s="898"/>
      <c r="DG121" s="874" t="s">
        <v>122</v>
      </c>
      <c r="DH121" s="875"/>
      <c r="DI121" s="875"/>
      <c r="DJ121" s="875"/>
      <c r="DK121" s="875"/>
      <c r="DL121" s="875" t="s">
        <v>122</v>
      </c>
      <c r="DM121" s="875"/>
      <c r="DN121" s="875"/>
      <c r="DO121" s="875"/>
      <c r="DP121" s="875"/>
      <c r="DQ121" s="875" t="s">
        <v>436</v>
      </c>
      <c r="DR121" s="875"/>
      <c r="DS121" s="875"/>
      <c r="DT121" s="875"/>
      <c r="DU121" s="875"/>
      <c r="DV121" s="852" t="s">
        <v>427</v>
      </c>
      <c r="DW121" s="852"/>
      <c r="DX121" s="852"/>
      <c r="DY121" s="852"/>
      <c r="DZ121" s="853"/>
    </row>
    <row r="122" spans="1:130" s="226" customFormat="1" ht="26.25" customHeight="1">
      <c r="A122" s="878"/>
      <c r="B122" s="879"/>
      <c r="C122" s="882" t="s">
        <v>439</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122</v>
      </c>
      <c r="AB122" s="838"/>
      <c r="AC122" s="838"/>
      <c r="AD122" s="838"/>
      <c r="AE122" s="839"/>
      <c r="AF122" s="840" t="s">
        <v>424</v>
      </c>
      <c r="AG122" s="838"/>
      <c r="AH122" s="838"/>
      <c r="AI122" s="838"/>
      <c r="AJ122" s="839"/>
      <c r="AK122" s="840" t="s">
        <v>122</v>
      </c>
      <c r="AL122" s="838"/>
      <c r="AM122" s="838"/>
      <c r="AN122" s="838"/>
      <c r="AO122" s="839"/>
      <c r="AP122" s="885" t="s">
        <v>427</v>
      </c>
      <c r="AQ122" s="886"/>
      <c r="AR122" s="886"/>
      <c r="AS122" s="886"/>
      <c r="AT122" s="887"/>
      <c r="AU122" s="947"/>
      <c r="AV122" s="948"/>
      <c r="AW122" s="948"/>
      <c r="AX122" s="948"/>
      <c r="AY122" s="949"/>
      <c r="AZ122" s="940" t="s">
        <v>459</v>
      </c>
      <c r="BA122" s="941"/>
      <c r="BB122" s="941"/>
      <c r="BC122" s="941"/>
      <c r="BD122" s="941"/>
      <c r="BE122" s="941"/>
      <c r="BF122" s="941"/>
      <c r="BG122" s="941"/>
      <c r="BH122" s="941"/>
      <c r="BI122" s="941"/>
      <c r="BJ122" s="941"/>
      <c r="BK122" s="941"/>
      <c r="BL122" s="941"/>
      <c r="BM122" s="941"/>
      <c r="BN122" s="941"/>
      <c r="BO122" s="941"/>
      <c r="BP122" s="942"/>
      <c r="BQ122" s="943">
        <v>1907248</v>
      </c>
      <c r="BR122" s="906"/>
      <c r="BS122" s="906"/>
      <c r="BT122" s="906"/>
      <c r="BU122" s="906"/>
      <c r="BV122" s="906">
        <v>1898127</v>
      </c>
      <c r="BW122" s="906"/>
      <c r="BX122" s="906"/>
      <c r="BY122" s="906"/>
      <c r="BZ122" s="906"/>
      <c r="CA122" s="906">
        <v>1856531</v>
      </c>
      <c r="CB122" s="906"/>
      <c r="CC122" s="906"/>
      <c r="CD122" s="906"/>
      <c r="CE122" s="906"/>
      <c r="CF122" s="907">
        <v>235.2</v>
      </c>
      <c r="CG122" s="908"/>
      <c r="CH122" s="908"/>
      <c r="CI122" s="908"/>
      <c r="CJ122" s="908"/>
      <c r="CK122" s="930"/>
      <c r="CL122" s="916"/>
      <c r="CM122" s="916"/>
      <c r="CN122" s="916"/>
      <c r="CO122" s="917"/>
      <c r="CP122" s="896" t="s">
        <v>460</v>
      </c>
      <c r="CQ122" s="897"/>
      <c r="CR122" s="897"/>
      <c r="CS122" s="897"/>
      <c r="CT122" s="897"/>
      <c r="CU122" s="897"/>
      <c r="CV122" s="897"/>
      <c r="CW122" s="897"/>
      <c r="CX122" s="897"/>
      <c r="CY122" s="897"/>
      <c r="CZ122" s="897"/>
      <c r="DA122" s="897"/>
      <c r="DB122" s="897"/>
      <c r="DC122" s="897"/>
      <c r="DD122" s="897"/>
      <c r="DE122" s="897"/>
      <c r="DF122" s="898"/>
      <c r="DG122" s="874" t="s">
        <v>427</v>
      </c>
      <c r="DH122" s="875"/>
      <c r="DI122" s="875"/>
      <c r="DJ122" s="875"/>
      <c r="DK122" s="875"/>
      <c r="DL122" s="875" t="s">
        <v>424</v>
      </c>
      <c r="DM122" s="875"/>
      <c r="DN122" s="875"/>
      <c r="DO122" s="875"/>
      <c r="DP122" s="875"/>
      <c r="DQ122" s="875" t="s">
        <v>122</v>
      </c>
      <c r="DR122" s="875"/>
      <c r="DS122" s="875"/>
      <c r="DT122" s="875"/>
      <c r="DU122" s="875"/>
      <c r="DV122" s="852" t="s">
        <v>436</v>
      </c>
      <c r="DW122" s="852"/>
      <c r="DX122" s="852"/>
      <c r="DY122" s="852"/>
      <c r="DZ122" s="853"/>
    </row>
    <row r="123" spans="1:130" s="226" customFormat="1" ht="26.25" customHeight="1">
      <c r="A123" s="878"/>
      <c r="B123" s="879"/>
      <c r="C123" s="882" t="s">
        <v>445</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436</v>
      </c>
      <c r="AB123" s="838"/>
      <c r="AC123" s="838"/>
      <c r="AD123" s="838"/>
      <c r="AE123" s="839"/>
      <c r="AF123" s="840" t="s">
        <v>436</v>
      </c>
      <c r="AG123" s="838"/>
      <c r="AH123" s="838"/>
      <c r="AI123" s="838"/>
      <c r="AJ123" s="839"/>
      <c r="AK123" s="840" t="s">
        <v>436</v>
      </c>
      <c r="AL123" s="838"/>
      <c r="AM123" s="838"/>
      <c r="AN123" s="838"/>
      <c r="AO123" s="839"/>
      <c r="AP123" s="885" t="s">
        <v>122</v>
      </c>
      <c r="AQ123" s="886"/>
      <c r="AR123" s="886"/>
      <c r="AS123" s="886"/>
      <c r="AT123" s="887"/>
      <c r="AU123" s="950"/>
      <c r="AV123" s="951"/>
      <c r="AW123" s="951"/>
      <c r="AX123" s="951"/>
      <c r="AY123" s="951"/>
      <c r="AZ123" s="257" t="s">
        <v>179</v>
      </c>
      <c r="BA123" s="257"/>
      <c r="BB123" s="257"/>
      <c r="BC123" s="257"/>
      <c r="BD123" s="257"/>
      <c r="BE123" s="257"/>
      <c r="BF123" s="257"/>
      <c r="BG123" s="257"/>
      <c r="BH123" s="257"/>
      <c r="BI123" s="257"/>
      <c r="BJ123" s="257"/>
      <c r="BK123" s="257"/>
      <c r="BL123" s="257"/>
      <c r="BM123" s="257"/>
      <c r="BN123" s="257"/>
      <c r="BO123" s="938" t="s">
        <v>461</v>
      </c>
      <c r="BP123" s="939"/>
      <c r="BQ123" s="893">
        <v>3697316</v>
      </c>
      <c r="BR123" s="894"/>
      <c r="BS123" s="894"/>
      <c r="BT123" s="894"/>
      <c r="BU123" s="894"/>
      <c r="BV123" s="894">
        <v>3711562</v>
      </c>
      <c r="BW123" s="894"/>
      <c r="BX123" s="894"/>
      <c r="BY123" s="894"/>
      <c r="BZ123" s="894"/>
      <c r="CA123" s="894">
        <v>3701078</v>
      </c>
      <c r="CB123" s="894"/>
      <c r="CC123" s="894"/>
      <c r="CD123" s="894"/>
      <c r="CE123" s="894"/>
      <c r="CF123" s="804"/>
      <c r="CG123" s="805"/>
      <c r="CH123" s="805"/>
      <c r="CI123" s="805"/>
      <c r="CJ123" s="895"/>
      <c r="CK123" s="930"/>
      <c r="CL123" s="916"/>
      <c r="CM123" s="916"/>
      <c r="CN123" s="916"/>
      <c r="CO123" s="917"/>
      <c r="CP123" s="896" t="s">
        <v>462</v>
      </c>
      <c r="CQ123" s="897"/>
      <c r="CR123" s="897"/>
      <c r="CS123" s="897"/>
      <c r="CT123" s="897"/>
      <c r="CU123" s="897"/>
      <c r="CV123" s="897"/>
      <c r="CW123" s="897"/>
      <c r="CX123" s="897"/>
      <c r="CY123" s="897"/>
      <c r="CZ123" s="897"/>
      <c r="DA123" s="897"/>
      <c r="DB123" s="897"/>
      <c r="DC123" s="897"/>
      <c r="DD123" s="897"/>
      <c r="DE123" s="897"/>
      <c r="DF123" s="898"/>
      <c r="DG123" s="837" t="s">
        <v>122</v>
      </c>
      <c r="DH123" s="838"/>
      <c r="DI123" s="838"/>
      <c r="DJ123" s="838"/>
      <c r="DK123" s="839"/>
      <c r="DL123" s="840" t="s">
        <v>122</v>
      </c>
      <c r="DM123" s="838"/>
      <c r="DN123" s="838"/>
      <c r="DO123" s="838"/>
      <c r="DP123" s="839"/>
      <c r="DQ123" s="840" t="s">
        <v>122</v>
      </c>
      <c r="DR123" s="838"/>
      <c r="DS123" s="838"/>
      <c r="DT123" s="838"/>
      <c r="DU123" s="839"/>
      <c r="DV123" s="885" t="s">
        <v>436</v>
      </c>
      <c r="DW123" s="886"/>
      <c r="DX123" s="886"/>
      <c r="DY123" s="886"/>
      <c r="DZ123" s="887"/>
    </row>
    <row r="124" spans="1:130" s="226" customFormat="1" ht="26.25" customHeight="1" thickBot="1">
      <c r="A124" s="878"/>
      <c r="B124" s="879"/>
      <c r="C124" s="882" t="s">
        <v>448</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122</v>
      </c>
      <c r="AB124" s="838"/>
      <c r="AC124" s="838"/>
      <c r="AD124" s="838"/>
      <c r="AE124" s="839"/>
      <c r="AF124" s="840" t="s">
        <v>122</v>
      </c>
      <c r="AG124" s="838"/>
      <c r="AH124" s="838"/>
      <c r="AI124" s="838"/>
      <c r="AJ124" s="839"/>
      <c r="AK124" s="840" t="s">
        <v>436</v>
      </c>
      <c r="AL124" s="838"/>
      <c r="AM124" s="838"/>
      <c r="AN124" s="838"/>
      <c r="AO124" s="839"/>
      <c r="AP124" s="885" t="s">
        <v>122</v>
      </c>
      <c r="AQ124" s="886"/>
      <c r="AR124" s="886"/>
      <c r="AS124" s="886"/>
      <c r="AT124" s="887"/>
      <c r="AU124" s="888" t="s">
        <v>463</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t="s">
        <v>122</v>
      </c>
      <c r="BR124" s="892"/>
      <c r="BS124" s="892"/>
      <c r="BT124" s="892"/>
      <c r="BU124" s="892"/>
      <c r="BV124" s="892" t="s">
        <v>122</v>
      </c>
      <c r="BW124" s="892"/>
      <c r="BX124" s="892"/>
      <c r="BY124" s="892"/>
      <c r="BZ124" s="892"/>
      <c r="CA124" s="892" t="s">
        <v>424</v>
      </c>
      <c r="CB124" s="892"/>
      <c r="CC124" s="892"/>
      <c r="CD124" s="892"/>
      <c r="CE124" s="892"/>
      <c r="CF124" s="782"/>
      <c r="CG124" s="783"/>
      <c r="CH124" s="783"/>
      <c r="CI124" s="783"/>
      <c r="CJ124" s="923"/>
      <c r="CK124" s="931"/>
      <c r="CL124" s="931"/>
      <c r="CM124" s="931"/>
      <c r="CN124" s="931"/>
      <c r="CO124" s="932"/>
      <c r="CP124" s="896" t="s">
        <v>464</v>
      </c>
      <c r="CQ124" s="897"/>
      <c r="CR124" s="897"/>
      <c r="CS124" s="897"/>
      <c r="CT124" s="897"/>
      <c r="CU124" s="897"/>
      <c r="CV124" s="897"/>
      <c r="CW124" s="897"/>
      <c r="CX124" s="897"/>
      <c r="CY124" s="897"/>
      <c r="CZ124" s="897"/>
      <c r="DA124" s="897"/>
      <c r="DB124" s="897"/>
      <c r="DC124" s="897"/>
      <c r="DD124" s="897"/>
      <c r="DE124" s="897"/>
      <c r="DF124" s="898"/>
      <c r="DG124" s="820" t="s">
        <v>424</v>
      </c>
      <c r="DH124" s="821"/>
      <c r="DI124" s="821"/>
      <c r="DJ124" s="821"/>
      <c r="DK124" s="822"/>
      <c r="DL124" s="823" t="s">
        <v>122</v>
      </c>
      <c r="DM124" s="821"/>
      <c r="DN124" s="821"/>
      <c r="DO124" s="821"/>
      <c r="DP124" s="822"/>
      <c r="DQ124" s="823" t="s">
        <v>122</v>
      </c>
      <c r="DR124" s="821"/>
      <c r="DS124" s="821"/>
      <c r="DT124" s="821"/>
      <c r="DU124" s="822"/>
      <c r="DV124" s="909" t="s">
        <v>122</v>
      </c>
      <c r="DW124" s="910"/>
      <c r="DX124" s="910"/>
      <c r="DY124" s="910"/>
      <c r="DZ124" s="911"/>
    </row>
    <row r="125" spans="1:130" s="226" customFormat="1" ht="26.25" customHeight="1">
      <c r="A125" s="878"/>
      <c r="B125" s="879"/>
      <c r="C125" s="882" t="s">
        <v>450</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424</v>
      </c>
      <c r="AB125" s="838"/>
      <c r="AC125" s="838"/>
      <c r="AD125" s="838"/>
      <c r="AE125" s="839"/>
      <c r="AF125" s="840" t="s">
        <v>424</v>
      </c>
      <c r="AG125" s="838"/>
      <c r="AH125" s="838"/>
      <c r="AI125" s="838"/>
      <c r="AJ125" s="839"/>
      <c r="AK125" s="840" t="s">
        <v>424</v>
      </c>
      <c r="AL125" s="838"/>
      <c r="AM125" s="838"/>
      <c r="AN125" s="838"/>
      <c r="AO125" s="839"/>
      <c r="AP125" s="885" t="s">
        <v>122</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465</v>
      </c>
      <c r="CL125" s="913"/>
      <c r="CM125" s="913"/>
      <c r="CN125" s="913"/>
      <c r="CO125" s="914"/>
      <c r="CP125" s="921" t="s">
        <v>466</v>
      </c>
      <c r="CQ125" s="866"/>
      <c r="CR125" s="866"/>
      <c r="CS125" s="866"/>
      <c r="CT125" s="866"/>
      <c r="CU125" s="866"/>
      <c r="CV125" s="866"/>
      <c r="CW125" s="866"/>
      <c r="CX125" s="866"/>
      <c r="CY125" s="866"/>
      <c r="CZ125" s="866"/>
      <c r="DA125" s="866"/>
      <c r="DB125" s="866"/>
      <c r="DC125" s="866"/>
      <c r="DD125" s="866"/>
      <c r="DE125" s="866"/>
      <c r="DF125" s="867"/>
      <c r="DG125" s="922" t="s">
        <v>122</v>
      </c>
      <c r="DH125" s="903"/>
      <c r="DI125" s="903"/>
      <c r="DJ125" s="903"/>
      <c r="DK125" s="903"/>
      <c r="DL125" s="903" t="s">
        <v>424</v>
      </c>
      <c r="DM125" s="903"/>
      <c r="DN125" s="903"/>
      <c r="DO125" s="903"/>
      <c r="DP125" s="903"/>
      <c r="DQ125" s="903" t="s">
        <v>122</v>
      </c>
      <c r="DR125" s="903"/>
      <c r="DS125" s="903"/>
      <c r="DT125" s="903"/>
      <c r="DU125" s="903"/>
      <c r="DV125" s="904" t="s">
        <v>122</v>
      </c>
      <c r="DW125" s="904"/>
      <c r="DX125" s="904"/>
      <c r="DY125" s="904"/>
      <c r="DZ125" s="905"/>
    </row>
    <row r="126" spans="1:130" s="226" customFormat="1" ht="26.25" customHeight="1" thickBot="1">
      <c r="A126" s="878"/>
      <c r="B126" s="879"/>
      <c r="C126" s="882" t="s">
        <v>452</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424</v>
      </c>
      <c r="AB126" s="838"/>
      <c r="AC126" s="838"/>
      <c r="AD126" s="838"/>
      <c r="AE126" s="839"/>
      <c r="AF126" s="840" t="s">
        <v>424</v>
      </c>
      <c r="AG126" s="838"/>
      <c r="AH126" s="838"/>
      <c r="AI126" s="838"/>
      <c r="AJ126" s="839"/>
      <c r="AK126" s="840" t="s">
        <v>122</v>
      </c>
      <c r="AL126" s="838"/>
      <c r="AM126" s="838"/>
      <c r="AN126" s="838"/>
      <c r="AO126" s="839"/>
      <c r="AP126" s="885" t="s">
        <v>122</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467</v>
      </c>
      <c r="CQ126" s="808"/>
      <c r="CR126" s="808"/>
      <c r="CS126" s="808"/>
      <c r="CT126" s="808"/>
      <c r="CU126" s="808"/>
      <c r="CV126" s="808"/>
      <c r="CW126" s="808"/>
      <c r="CX126" s="808"/>
      <c r="CY126" s="808"/>
      <c r="CZ126" s="808"/>
      <c r="DA126" s="808"/>
      <c r="DB126" s="808"/>
      <c r="DC126" s="808"/>
      <c r="DD126" s="808"/>
      <c r="DE126" s="808"/>
      <c r="DF126" s="809"/>
      <c r="DG126" s="874" t="s">
        <v>122</v>
      </c>
      <c r="DH126" s="875"/>
      <c r="DI126" s="875"/>
      <c r="DJ126" s="875"/>
      <c r="DK126" s="875"/>
      <c r="DL126" s="875" t="s">
        <v>424</v>
      </c>
      <c r="DM126" s="875"/>
      <c r="DN126" s="875"/>
      <c r="DO126" s="875"/>
      <c r="DP126" s="875"/>
      <c r="DQ126" s="875" t="s">
        <v>122</v>
      </c>
      <c r="DR126" s="875"/>
      <c r="DS126" s="875"/>
      <c r="DT126" s="875"/>
      <c r="DU126" s="875"/>
      <c r="DV126" s="852" t="s">
        <v>424</v>
      </c>
      <c r="DW126" s="852"/>
      <c r="DX126" s="852"/>
      <c r="DY126" s="852"/>
      <c r="DZ126" s="853"/>
    </row>
    <row r="127" spans="1:130" s="226" customFormat="1" ht="26.25" customHeight="1">
      <c r="A127" s="880"/>
      <c r="B127" s="881"/>
      <c r="C127" s="899" t="s">
        <v>468</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424</v>
      </c>
      <c r="AB127" s="838"/>
      <c r="AC127" s="838"/>
      <c r="AD127" s="838"/>
      <c r="AE127" s="839"/>
      <c r="AF127" s="840" t="s">
        <v>122</v>
      </c>
      <c r="AG127" s="838"/>
      <c r="AH127" s="838"/>
      <c r="AI127" s="838"/>
      <c r="AJ127" s="839"/>
      <c r="AK127" s="840" t="s">
        <v>424</v>
      </c>
      <c r="AL127" s="838"/>
      <c r="AM127" s="838"/>
      <c r="AN127" s="838"/>
      <c r="AO127" s="839"/>
      <c r="AP127" s="885" t="s">
        <v>122</v>
      </c>
      <c r="AQ127" s="886"/>
      <c r="AR127" s="886"/>
      <c r="AS127" s="886"/>
      <c r="AT127" s="887"/>
      <c r="AU127" s="262"/>
      <c r="AV127" s="262"/>
      <c r="AW127" s="262"/>
      <c r="AX127" s="902" t="s">
        <v>469</v>
      </c>
      <c r="AY127" s="870"/>
      <c r="AZ127" s="870"/>
      <c r="BA127" s="870"/>
      <c r="BB127" s="870"/>
      <c r="BC127" s="870"/>
      <c r="BD127" s="870"/>
      <c r="BE127" s="871"/>
      <c r="BF127" s="869" t="s">
        <v>470</v>
      </c>
      <c r="BG127" s="870"/>
      <c r="BH127" s="870"/>
      <c r="BI127" s="870"/>
      <c r="BJ127" s="870"/>
      <c r="BK127" s="870"/>
      <c r="BL127" s="871"/>
      <c r="BM127" s="869" t="s">
        <v>471</v>
      </c>
      <c r="BN127" s="870"/>
      <c r="BO127" s="870"/>
      <c r="BP127" s="870"/>
      <c r="BQ127" s="870"/>
      <c r="BR127" s="870"/>
      <c r="BS127" s="871"/>
      <c r="BT127" s="869" t="s">
        <v>472</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473</v>
      </c>
      <c r="CQ127" s="808"/>
      <c r="CR127" s="808"/>
      <c r="CS127" s="808"/>
      <c r="CT127" s="808"/>
      <c r="CU127" s="808"/>
      <c r="CV127" s="808"/>
      <c r="CW127" s="808"/>
      <c r="CX127" s="808"/>
      <c r="CY127" s="808"/>
      <c r="CZ127" s="808"/>
      <c r="DA127" s="808"/>
      <c r="DB127" s="808"/>
      <c r="DC127" s="808"/>
      <c r="DD127" s="808"/>
      <c r="DE127" s="808"/>
      <c r="DF127" s="809"/>
      <c r="DG127" s="874" t="s">
        <v>122</v>
      </c>
      <c r="DH127" s="875"/>
      <c r="DI127" s="875"/>
      <c r="DJ127" s="875"/>
      <c r="DK127" s="875"/>
      <c r="DL127" s="875" t="s">
        <v>122</v>
      </c>
      <c r="DM127" s="875"/>
      <c r="DN127" s="875"/>
      <c r="DO127" s="875"/>
      <c r="DP127" s="875"/>
      <c r="DQ127" s="875" t="s">
        <v>122</v>
      </c>
      <c r="DR127" s="875"/>
      <c r="DS127" s="875"/>
      <c r="DT127" s="875"/>
      <c r="DU127" s="875"/>
      <c r="DV127" s="852" t="s">
        <v>122</v>
      </c>
      <c r="DW127" s="852"/>
      <c r="DX127" s="852"/>
      <c r="DY127" s="852"/>
      <c r="DZ127" s="853"/>
    </row>
    <row r="128" spans="1:130" s="226" customFormat="1" ht="26.25" customHeight="1" thickBot="1">
      <c r="A128" s="854" t="s">
        <v>474</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475</v>
      </c>
      <c r="X128" s="856"/>
      <c r="Y128" s="856"/>
      <c r="Z128" s="857"/>
      <c r="AA128" s="858" t="s">
        <v>122</v>
      </c>
      <c r="AB128" s="859"/>
      <c r="AC128" s="859"/>
      <c r="AD128" s="859"/>
      <c r="AE128" s="860"/>
      <c r="AF128" s="861" t="s">
        <v>424</v>
      </c>
      <c r="AG128" s="859"/>
      <c r="AH128" s="859"/>
      <c r="AI128" s="859"/>
      <c r="AJ128" s="860"/>
      <c r="AK128" s="861" t="s">
        <v>424</v>
      </c>
      <c r="AL128" s="859"/>
      <c r="AM128" s="859"/>
      <c r="AN128" s="859"/>
      <c r="AO128" s="860"/>
      <c r="AP128" s="862"/>
      <c r="AQ128" s="863"/>
      <c r="AR128" s="863"/>
      <c r="AS128" s="863"/>
      <c r="AT128" s="864"/>
      <c r="AU128" s="262"/>
      <c r="AV128" s="262"/>
      <c r="AW128" s="262"/>
      <c r="AX128" s="865" t="s">
        <v>476</v>
      </c>
      <c r="AY128" s="866"/>
      <c r="AZ128" s="866"/>
      <c r="BA128" s="866"/>
      <c r="BB128" s="866"/>
      <c r="BC128" s="866"/>
      <c r="BD128" s="866"/>
      <c r="BE128" s="867"/>
      <c r="BF128" s="844" t="s">
        <v>122</v>
      </c>
      <c r="BG128" s="845"/>
      <c r="BH128" s="845"/>
      <c r="BI128" s="845"/>
      <c r="BJ128" s="845"/>
      <c r="BK128" s="845"/>
      <c r="BL128" s="868"/>
      <c r="BM128" s="844">
        <v>15</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477</v>
      </c>
      <c r="CQ128" s="786"/>
      <c r="CR128" s="786"/>
      <c r="CS128" s="786"/>
      <c r="CT128" s="786"/>
      <c r="CU128" s="786"/>
      <c r="CV128" s="786"/>
      <c r="CW128" s="786"/>
      <c r="CX128" s="786"/>
      <c r="CY128" s="786"/>
      <c r="CZ128" s="786"/>
      <c r="DA128" s="786"/>
      <c r="DB128" s="786"/>
      <c r="DC128" s="786"/>
      <c r="DD128" s="786"/>
      <c r="DE128" s="786"/>
      <c r="DF128" s="787"/>
      <c r="DG128" s="848" t="s">
        <v>122</v>
      </c>
      <c r="DH128" s="849"/>
      <c r="DI128" s="849"/>
      <c r="DJ128" s="849"/>
      <c r="DK128" s="849"/>
      <c r="DL128" s="849" t="s">
        <v>122</v>
      </c>
      <c r="DM128" s="849"/>
      <c r="DN128" s="849"/>
      <c r="DO128" s="849"/>
      <c r="DP128" s="849"/>
      <c r="DQ128" s="849" t="s">
        <v>122</v>
      </c>
      <c r="DR128" s="849"/>
      <c r="DS128" s="849"/>
      <c r="DT128" s="849"/>
      <c r="DU128" s="849"/>
      <c r="DV128" s="850" t="s">
        <v>122</v>
      </c>
      <c r="DW128" s="850"/>
      <c r="DX128" s="850"/>
      <c r="DY128" s="850"/>
      <c r="DZ128" s="851"/>
    </row>
    <row r="129" spans="1:131" s="226" customFormat="1" ht="26.25" customHeight="1">
      <c r="A129" s="832" t="s">
        <v>101</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478</v>
      </c>
      <c r="X129" s="835"/>
      <c r="Y129" s="835"/>
      <c r="Z129" s="836"/>
      <c r="AA129" s="837">
        <v>1129494</v>
      </c>
      <c r="AB129" s="838"/>
      <c r="AC129" s="838"/>
      <c r="AD129" s="838"/>
      <c r="AE129" s="839"/>
      <c r="AF129" s="840">
        <v>1065874</v>
      </c>
      <c r="AG129" s="838"/>
      <c r="AH129" s="838"/>
      <c r="AI129" s="838"/>
      <c r="AJ129" s="839"/>
      <c r="AK129" s="840">
        <v>995098</v>
      </c>
      <c r="AL129" s="838"/>
      <c r="AM129" s="838"/>
      <c r="AN129" s="838"/>
      <c r="AO129" s="839"/>
      <c r="AP129" s="841"/>
      <c r="AQ129" s="842"/>
      <c r="AR129" s="842"/>
      <c r="AS129" s="842"/>
      <c r="AT129" s="843"/>
      <c r="AU129" s="264"/>
      <c r="AV129" s="264"/>
      <c r="AW129" s="264"/>
      <c r="AX129" s="807" t="s">
        <v>479</v>
      </c>
      <c r="AY129" s="808"/>
      <c r="AZ129" s="808"/>
      <c r="BA129" s="808"/>
      <c r="BB129" s="808"/>
      <c r="BC129" s="808"/>
      <c r="BD129" s="808"/>
      <c r="BE129" s="809"/>
      <c r="BF129" s="827" t="s">
        <v>122</v>
      </c>
      <c r="BG129" s="828"/>
      <c r="BH129" s="828"/>
      <c r="BI129" s="828"/>
      <c r="BJ129" s="828"/>
      <c r="BK129" s="828"/>
      <c r="BL129" s="829"/>
      <c r="BM129" s="827">
        <v>20</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832" t="s">
        <v>480</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481</v>
      </c>
      <c r="X130" s="835"/>
      <c r="Y130" s="835"/>
      <c r="Z130" s="836"/>
      <c r="AA130" s="837">
        <v>194511</v>
      </c>
      <c r="AB130" s="838"/>
      <c r="AC130" s="838"/>
      <c r="AD130" s="838"/>
      <c r="AE130" s="839"/>
      <c r="AF130" s="840">
        <v>203049</v>
      </c>
      <c r="AG130" s="838"/>
      <c r="AH130" s="838"/>
      <c r="AI130" s="838"/>
      <c r="AJ130" s="839"/>
      <c r="AK130" s="840">
        <v>205678</v>
      </c>
      <c r="AL130" s="838"/>
      <c r="AM130" s="838"/>
      <c r="AN130" s="838"/>
      <c r="AO130" s="839"/>
      <c r="AP130" s="841"/>
      <c r="AQ130" s="842"/>
      <c r="AR130" s="842"/>
      <c r="AS130" s="842"/>
      <c r="AT130" s="843"/>
      <c r="AU130" s="264"/>
      <c r="AV130" s="264"/>
      <c r="AW130" s="264"/>
      <c r="AX130" s="807" t="s">
        <v>482</v>
      </c>
      <c r="AY130" s="808"/>
      <c r="AZ130" s="808"/>
      <c r="BA130" s="808"/>
      <c r="BB130" s="808"/>
      <c r="BC130" s="808"/>
      <c r="BD130" s="808"/>
      <c r="BE130" s="809"/>
      <c r="BF130" s="810">
        <v>6.3</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483</v>
      </c>
      <c r="X131" s="818"/>
      <c r="Y131" s="818"/>
      <c r="Z131" s="819"/>
      <c r="AA131" s="820">
        <v>934983</v>
      </c>
      <c r="AB131" s="821"/>
      <c r="AC131" s="821"/>
      <c r="AD131" s="821"/>
      <c r="AE131" s="822"/>
      <c r="AF131" s="823">
        <v>862825</v>
      </c>
      <c r="AG131" s="821"/>
      <c r="AH131" s="821"/>
      <c r="AI131" s="821"/>
      <c r="AJ131" s="822"/>
      <c r="AK131" s="823">
        <v>789420</v>
      </c>
      <c r="AL131" s="821"/>
      <c r="AM131" s="821"/>
      <c r="AN131" s="821"/>
      <c r="AO131" s="822"/>
      <c r="AP131" s="824"/>
      <c r="AQ131" s="825"/>
      <c r="AR131" s="825"/>
      <c r="AS131" s="825"/>
      <c r="AT131" s="826"/>
      <c r="AU131" s="264"/>
      <c r="AV131" s="264"/>
      <c r="AW131" s="264"/>
      <c r="AX131" s="785" t="s">
        <v>484</v>
      </c>
      <c r="AY131" s="786"/>
      <c r="AZ131" s="786"/>
      <c r="BA131" s="786"/>
      <c r="BB131" s="786"/>
      <c r="BC131" s="786"/>
      <c r="BD131" s="786"/>
      <c r="BE131" s="787"/>
      <c r="BF131" s="788" t="s">
        <v>122</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94" t="s">
        <v>485</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486</v>
      </c>
      <c r="W132" s="798"/>
      <c r="X132" s="798"/>
      <c r="Y132" s="798"/>
      <c r="Z132" s="799"/>
      <c r="AA132" s="800">
        <v>5.6668410009999999</v>
      </c>
      <c r="AB132" s="801"/>
      <c r="AC132" s="801"/>
      <c r="AD132" s="801"/>
      <c r="AE132" s="802"/>
      <c r="AF132" s="803">
        <v>5.8915770869999999</v>
      </c>
      <c r="AG132" s="801"/>
      <c r="AH132" s="801"/>
      <c r="AI132" s="801"/>
      <c r="AJ132" s="802"/>
      <c r="AK132" s="803">
        <v>7.3723746549999998</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487</v>
      </c>
      <c r="W133" s="777"/>
      <c r="X133" s="777"/>
      <c r="Y133" s="777"/>
      <c r="Z133" s="778"/>
      <c r="AA133" s="779">
        <v>5.5</v>
      </c>
      <c r="AB133" s="780"/>
      <c r="AC133" s="780"/>
      <c r="AD133" s="780"/>
      <c r="AE133" s="781"/>
      <c r="AF133" s="779">
        <v>5.8</v>
      </c>
      <c r="AG133" s="780"/>
      <c r="AH133" s="780"/>
      <c r="AI133" s="780"/>
      <c r="AJ133" s="781"/>
      <c r="AK133" s="779">
        <v>6.3</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C8E1+OSIwHUWg4p/zqXpyXmnkXoG6LSXKqBGJb3zyORfvZtZyhfE2QlQolasU+TqYL3Fr2Hmu+NFwpwbi26PYQ==" saltValue="XloNgMA3Sv1OWTs9gXDBg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5" zoomScaleNormal="85" zoomScaleSheetLayoutView="85"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488</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QQ8oki10/tqTKRYcSrMvl1IesVw9nrcPRq2YiT+xHVNjAOUVMisdsAc8ZWcGr/0qGiV7ZYifp1iNkbJWNA8uww==" saltValue="448BGXGI14Eyh5KqMlOfX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0" zoomScaleNormal="7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1c0NOLtSB1Wet+/IL0vsl/fKxwfvfqXVZuyCPFW8l5bYczxHWTtLIaAQkzq/GLiF4o1C8WVg7oX5ajgnq7Y2Q==" saltValue="o8TtThq9XqEjhj9ljlwqO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85" zoomScaleSheetLayoutView="85"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489</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490</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491</v>
      </c>
      <c r="AP7" s="283"/>
      <c r="AQ7" s="284" t="s">
        <v>492</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493</v>
      </c>
      <c r="AQ8" s="290" t="s">
        <v>494</v>
      </c>
      <c r="AR8" s="291" t="s">
        <v>495</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496</v>
      </c>
      <c r="AL9" s="1207"/>
      <c r="AM9" s="1207"/>
      <c r="AN9" s="1208"/>
      <c r="AO9" s="292">
        <v>380276</v>
      </c>
      <c r="AP9" s="292">
        <v>420659</v>
      </c>
      <c r="AQ9" s="293">
        <v>189734</v>
      </c>
      <c r="AR9" s="294">
        <v>121.7</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497</v>
      </c>
      <c r="AL10" s="1207"/>
      <c r="AM10" s="1207"/>
      <c r="AN10" s="1208"/>
      <c r="AO10" s="295">
        <v>35037</v>
      </c>
      <c r="AP10" s="295">
        <v>38758</v>
      </c>
      <c r="AQ10" s="296">
        <v>22180</v>
      </c>
      <c r="AR10" s="297">
        <v>74.7</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498</v>
      </c>
      <c r="AL11" s="1207"/>
      <c r="AM11" s="1207"/>
      <c r="AN11" s="1208"/>
      <c r="AO11" s="295">
        <v>33530</v>
      </c>
      <c r="AP11" s="295">
        <v>37091</v>
      </c>
      <c r="AQ11" s="296">
        <v>28692</v>
      </c>
      <c r="AR11" s="297">
        <v>29.3</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499</v>
      </c>
      <c r="AL12" s="1207"/>
      <c r="AM12" s="1207"/>
      <c r="AN12" s="1208"/>
      <c r="AO12" s="295" t="s">
        <v>500</v>
      </c>
      <c r="AP12" s="295" t="s">
        <v>500</v>
      </c>
      <c r="AQ12" s="296">
        <v>4806</v>
      </c>
      <c r="AR12" s="297" t="s">
        <v>500</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501</v>
      </c>
      <c r="AL13" s="1207"/>
      <c r="AM13" s="1207"/>
      <c r="AN13" s="1208"/>
      <c r="AO13" s="295" t="s">
        <v>500</v>
      </c>
      <c r="AP13" s="295" t="s">
        <v>500</v>
      </c>
      <c r="AQ13" s="296" t="s">
        <v>500</v>
      </c>
      <c r="AR13" s="297" t="s">
        <v>500</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502</v>
      </c>
      <c r="AL14" s="1207"/>
      <c r="AM14" s="1207"/>
      <c r="AN14" s="1208"/>
      <c r="AO14" s="295" t="s">
        <v>500</v>
      </c>
      <c r="AP14" s="295" t="s">
        <v>500</v>
      </c>
      <c r="AQ14" s="296">
        <v>8976</v>
      </c>
      <c r="AR14" s="297" t="s">
        <v>500</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503</v>
      </c>
      <c r="AL15" s="1207"/>
      <c r="AM15" s="1207"/>
      <c r="AN15" s="1208"/>
      <c r="AO15" s="295">
        <v>26134</v>
      </c>
      <c r="AP15" s="295">
        <v>28909</v>
      </c>
      <c r="AQ15" s="296">
        <v>4161</v>
      </c>
      <c r="AR15" s="297">
        <v>594.79999999999995</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504</v>
      </c>
      <c r="AL16" s="1210"/>
      <c r="AM16" s="1210"/>
      <c r="AN16" s="1211"/>
      <c r="AO16" s="295">
        <v>-35250</v>
      </c>
      <c r="AP16" s="295">
        <v>-38993</v>
      </c>
      <c r="AQ16" s="296">
        <v>-17989</v>
      </c>
      <c r="AR16" s="297">
        <v>116.8</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179</v>
      </c>
      <c r="AL17" s="1210"/>
      <c r="AM17" s="1210"/>
      <c r="AN17" s="1211"/>
      <c r="AO17" s="295">
        <v>439727</v>
      </c>
      <c r="AP17" s="295">
        <v>486424</v>
      </c>
      <c r="AQ17" s="296">
        <v>240560</v>
      </c>
      <c r="AR17" s="297">
        <v>102.2</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505</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506</v>
      </c>
      <c r="AP20" s="303" t="s">
        <v>507</v>
      </c>
      <c r="AQ20" s="304" t="s">
        <v>508</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509</v>
      </c>
      <c r="AL21" s="1204"/>
      <c r="AM21" s="1204"/>
      <c r="AN21" s="1205"/>
      <c r="AO21" s="307">
        <v>47.57</v>
      </c>
      <c r="AP21" s="308">
        <v>21.65</v>
      </c>
      <c r="AQ21" s="309">
        <v>25.92</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510</v>
      </c>
      <c r="AL22" s="1204"/>
      <c r="AM22" s="1204"/>
      <c r="AN22" s="1205"/>
      <c r="AO22" s="312">
        <v>97.6</v>
      </c>
      <c r="AP22" s="313">
        <v>95.4</v>
      </c>
      <c r="AQ22" s="314">
        <v>2.2000000000000002</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511</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512</v>
      </c>
      <c r="AO27" s="273"/>
      <c r="AP27" s="273"/>
      <c r="AQ27" s="273"/>
      <c r="AR27" s="273"/>
      <c r="AS27" s="273"/>
      <c r="AT27" s="273"/>
    </row>
    <row r="28" spans="1:46" ht="17.25">
      <c r="A28" s="274" t="s">
        <v>513</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514</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491</v>
      </c>
      <c r="AP30" s="283"/>
      <c r="AQ30" s="284" t="s">
        <v>492</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493</v>
      </c>
      <c r="AQ31" s="290" t="s">
        <v>494</v>
      </c>
      <c r="AR31" s="291" t="s">
        <v>495</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515</v>
      </c>
      <c r="AL32" s="1195"/>
      <c r="AM32" s="1195"/>
      <c r="AN32" s="1196"/>
      <c r="AO32" s="322">
        <v>238716</v>
      </c>
      <c r="AP32" s="322">
        <v>264066</v>
      </c>
      <c r="AQ32" s="323">
        <v>139228</v>
      </c>
      <c r="AR32" s="324">
        <v>89.7</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516</v>
      </c>
      <c r="AL33" s="1195"/>
      <c r="AM33" s="1195"/>
      <c r="AN33" s="1196"/>
      <c r="AO33" s="322" t="s">
        <v>500</v>
      </c>
      <c r="AP33" s="322" t="s">
        <v>500</v>
      </c>
      <c r="AQ33" s="323" t="s">
        <v>500</v>
      </c>
      <c r="AR33" s="324" t="s">
        <v>500</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517</v>
      </c>
      <c r="AL34" s="1195"/>
      <c r="AM34" s="1195"/>
      <c r="AN34" s="1196"/>
      <c r="AO34" s="322" t="s">
        <v>500</v>
      </c>
      <c r="AP34" s="322" t="s">
        <v>500</v>
      </c>
      <c r="AQ34" s="323">
        <v>5</v>
      </c>
      <c r="AR34" s="324" t="s">
        <v>500</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518</v>
      </c>
      <c r="AL35" s="1195"/>
      <c r="AM35" s="1195"/>
      <c r="AN35" s="1196"/>
      <c r="AO35" s="322">
        <v>8725</v>
      </c>
      <c r="AP35" s="322">
        <v>9652</v>
      </c>
      <c r="AQ35" s="323">
        <v>32095</v>
      </c>
      <c r="AR35" s="324">
        <v>-69.900000000000006</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519</v>
      </c>
      <c r="AL36" s="1195"/>
      <c r="AM36" s="1195"/>
      <c r="AN36" s="1196"/>
      <c r="AO36" s="322">
        <v>16436</v>
      </c>
      <c r="AP36" s="322">
        <v>18181</v>
      </c>
      <c r="AQ36" s="323">
        <v>5254</v>
      </c>
      <c r="AR36" s="324">
        <v>246</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520</v>
      </c>
      <c r="AL37" s="1195"/>
      <c r="AM37" s="1195"/>
      <c r="AN37" s="1196"/>
      <c r="AO37" s="322" t="s">
        <v>500</v>
      </c>
      <c r="AP37" s="322" t="s">
        <v>500</v>
      </c>
      <c r="AQ37" s="323">
        <v>1384</v>
      </c>
      <c r="AR37" s="324" t="s">
        <v>500</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521</v>
      </c>
      <c r="AL38" s="1198"/>
      <c r="AM38" s="1198"/>
      <c r="AN38" s="1199"/>
      <c r="AO38" s="325" t="s">
        <v>500</v>
      </c>
      <c r="AP38" s="325" t="s">
        <v>500</v>
      </c>
      <c r="AQ38" s="326">
        <v>32</v>
      </c>
      <c r="AR38" s="314" t="s">
        <v>500</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522</v>
      </c>
      <c r="AL39" s="1198"/>
      <c r="AM39" s="1198"/>
      <c r="AN39" s="1199"/>
      <c r="AO39" s="322" t="s">
        <v>500</v>
      </c>
      <c r="AP39" s="322" t="s">
        <v>500</v>
      </c>
      <c r="AQ39" s="323">
        <v>-8131</v>
      </c>
      <c r="AR39" s="324" t="s">
        <v>500</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523</v>
      </c>
      <c r="AL40" s="1195"/>
      <c r="AM40" s="1195"/>
      <c r="AN40" s="1196"/>
      <c r="AO40" s="322">
        <v>-205678</v>
      </c>
      <c r="AP40" s="322">
        <v>-227520</v>
      </c>
      <c r="AQ40" s="323">
        <v>-126394</v>
      </c>
      <c r="AR40" s="324">
        <v>80</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294</v>
      </c>
      <c r="AL41" s="1201"/>
      <c r="AM41" s="1201"/>
      <c r="AN41" s="1202"/>
      <c r="AO41" s="322">
        <v>58199</v>
      </c>
      <c r="AP41" s="322">
        <v>64379</v>
      </c>
      <c r="AQ41" s="323">
        <v>43473</v>
      </c>
      <c r="AR41" s="324">
        <v>48.1</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524</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525</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526</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491</v>
      </c>
      <c r="AN49" s="1189" t="s">
        <v>527</v>
      </c>
      <c r="AO49" s="1190"/>
      <c r="AP49" s="1190"/>
      <c r="AQ49" s="1190"/>
      <c r="AR49" s="1191"/>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528</v>
      </c>
      <c r="AO50" s="339" t="s">
        <v>529</v>
      </c>
      <c r="AP50" s="340" t="s">
        <v>530</v>
      </c>
      <c r="AQ50" s="341" t="s">
        <v>531</v>
      </c>
      <c r="AR50" s="342" t="s">
        <v>532</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533</v>
      </c>
      <c r="AL51" s="335"/>
      <c r="AM51" s="343">
        <v>597404</v>
      </c>
      <c r="AN51" s="344">
        <v>617153</v>
      </c>
      <c r="AO51" s="345">
        <v>59.8</v>
      </c>
      <c r="AP51" s="346">
        <v>263041</v>
      </c>
      <c r="AQ51" s="347">
        <v>18.600000000000001</v>
      </c>
      <c r="AR51" s="348">
        <v>41.2</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534</v>
      </c>
      <c r="AM52" s="351">
        <v>96100</v>
      </c>
      <c r="AN52" s="352">
        <v>99277</v>
      </c>
      <c r="AO52" s="353">
        <v>-1.4</v>
      </c>
      <c r="AP52" s="354">
        <v>103171</v>
      </c>
      <c r="AQ52" s="355">
        <v>-1.2</v>
      </c>
      <c r="AR52" s="356">
        <v>-0.2</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535</v>
      </c>
      <c r="AL53" s="335"/>
      <c r="AM53" s="343">
        <v>860217</v>
      </c>
      <c r="AN53" s="344">
        <v>911247</v>
      </c>
      <c r="AO53" s="345">
        <v>47.7</v>
      </c>
      <c r="AP53" s="346">
        <v>272886</v>
      </c>
      <c r="AQ53" s="347">
        <v>3.7</v>
      </c>
      <c r="AR53" s="348">
        <v>44</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534</v>
      </c>
      <c r="AM54" s="351">
        <v>363999</v>
      </c>
      <c r="AN54" s="352">
        <v>385592</v>
      </c>
      <c r="AO54" s="353">
        <v>288.39999999999998</v>
      </c>
      <c r="AP54" s="354">
        <v>125724</v>
      </c>
      <c r="AQ54" s="355">
        <v>21.9</v>
      </c>
      <c r="AR54" s="356">
        <v>266.5</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536</v>
      </c>
      <c r="AL55" s="335"/>
      <c r="AM55" s="343">
        <v>770570</v>
      </c>
      <c r="AN55" s="344">
        <v>823259</v>
      </c>
      <c r="AO55" s="345">
        <v>-9.6999999999999993</v>
      </c>
      <c r="AP55" s="346">
        <v>245039</v>
      </c>
      <c r="AQ55" s="347">
        <v>-10.199999999999999</v>
      </c>
      <c r="AR55" s="348">
        <v>0.5</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534</v>
      </c>
      <c r="AM56" s="351">
        <v>322256</v>
      </c>
      <c r="AN56" s="352">
        <v>344291</v>
      </c>
      <c r="AO56" s="353">
        <v>-10.7</v>
      </c>
      <c r="AP56" s="354">
        <v>108922</v>
      </c>
      <c r="AQ56" s="355">
        <v>-13.4</v>
      </c>
      <c r="AR56" s="356">
        <v>2.7</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537</v>
      </c>
      <c r="AL57" s="335"/>
      <c r="AM57" s="343">
        <v>432872</v>
      </c>
      <c r="AN57" s="344">
        <v>475684</v>
      </c>
      <c r="AO57" s="345">
        <v>-42.2</v>
      </c>
      <c r="AP57" s="346">
        <v>291945</v>
      </c>
      <c r="AQ57" s="347">
        <v>19.100000000000001</v>
      </c>
      <c r="AR57" s="348">
        <v>-61.3</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534</v>
      </c>
      <c r="AM58" s="351">
        <v>113496</v>
      </c>
      <c r="AN58" s="352">
        <v>124721</v>
      </c>
      <c r="AO58" s="353">
        <v>-63.8</v>
      </c>
      <c r="AP58" s="354">
        <v>127651</v>
      </c>
      <c r="AQ58" s="355">
        <v>17.2</v>
      </c>
      <c r="AR58" s="356">
        <v>-81</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538</v>
      </c>
      <c r="AL59" s="335"/>
      <c r="AM59" s="343">
        <v>349323</v>
      </c>
      <c r="AN59" s="344">
        <v>386419</v>
      </c>
      <c r="AO59" s="345">
        <v>-18.8</v>
      </c>
      <c r="AP59" s="346">
        <v>291173</v>
      </c>
      <c r="AQ59" s="347">
        <v>-0.3</v>
      </c>
      <c r="AR59" s="348">
        <v>-18.5</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534</v>
      </c>
      <c r="AM60" s="351">
        <v>108816</v>
      </c>
      <c r="AN60" s="352">
        <v>120372</v>
      </c>
      <c r="AO60" s="353">
        <v>-3.5</v>
      </c>
      <c r="AP60" s="354">
        <v>119071</v>
      </c>
      <c r="AQ60" s="355">
        <v>-6.7</v>
      </c>
      <c r="AR60" s="356">
        <v>3.2</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539</v>
      </c>
      <c r="AL61" s="357"/>
      <c r="AM61" s="358">
        <v>602077</v>
      </c>
      <c r="AN61" s="359">
        <v>642752</v>
      </c>
      <c r="AO61" s="360">
        <v>7.4</v>
      </c>
      <c r="AP61" s="361">
        <v>272817</v>
      </c>
      <c r="AQ61" s="362">
        <v>6.2</v>
      </c>
      <c r="AR61" s="348">
        <v>1.2</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534</v>
      </c>
      <c r="AM62" s="351">
        <v>200933</v>
      </c>
      <c r="AN62" s="352">
        <v>214851</v>
      </c>
      <c r="AO62" s="353">
        <v>41.8</v>
      </c>
      <c r="AP62" s="354">
        <v>116908</v>
      </c>
      <c r="AQ62" s="355">
        <v>3.6</v>
      </c>
      <c r="AR62" s="356">
        <v>38.200000000000003</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pq9rdtJ/iDX1mRxpUO1YDmNiEH4p1+qQDLmipKadJ4iag2Qq+ef+WHZCanUXdjXHqs9mqKyhDqfkOy9sFoWqfw==" saltValue="TcP1EpiQl9X2aYHcHbE75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0" zoomScaleNormal="7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541</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cdnBOETQIdE/at28pCJOWwPzLfiH7TLpEq6RboZG42TtYX23rn+5TfbBeuYzb1gVEGhydCmIHJsAj0EQzGPN6A==" saltValue="B9Rm6M7cDPnMjH/l2UOcp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0" zoomScaleNormal="7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542</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mkOBRoMhqs3jwJpc1d/Epgkkr/r3/7MAxwQl8OfVsJfodMxEUSeB98Z/UcOzTc7eKzrjMFvW1DCEMbN3y1T0tQ==" saltValue="Pltw5+5ODjh/Iq7ISPQVQ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543</v>
      </c>
      <c r="G46" s="8" t="s">
        <v>544</v>
      </c>
      <c r="H46" s="8" t="s">
        <v>545</v>
      </c>
      <c r="I46" s="8" t="s">
        <v>546</v>
      </c>
      <c r="J46" s="9" t="s">
        <v>547</v>
      </c>
    </row>
    <row r="47" spans="2:10" ht="57.75" customHeight="1">
      <c r="B47" s="10"/>
      <c r="C47" s="1212" t="s">
        <v>3</v>
      </c>
      <c r="D47" s="1212"/>
      <c r="E47" s="1213"/>
      <c r="F47" s="11">
        <v>32.69</v>
      </c>
      <c r="G47" s="12">
        <v>22.06</v>
      </c>
      <c r="H47" s="12">
        <v>19.89</v>
      </c>
      <c r="I47" s="12">
        <v>20.94</v>
      </c>
      <c r="J47" s="13">
        <v>21.55</v>
      </c>
    </row>
    <row r="48" spans="2:10" ht="57.75" customHeight="1">
      <c r="B48" s="14"/>
      <c r="C48" s="1214" t="s">
        <v>4</v>
      </c>
      <c r="D48" s="1214"/>
      <c r="E48" s="1215"/>
      <c r="F48" s="15">
        <v>3.83</v>
      </c>
      <c r="G48" s="16">
        <v>8.33</v>
      </c>
      <c r="H48" s="16">
        <v>8.42</v>
      </c>
      <c r="I48" s="16">
        <v>8.17</v>
      </c>
      <c r="J48" s="17">
        <v>10.01</v>
      </c>
    </row>
    <row r="49" spans="2:10" ht="57.75" customHeight="1" thickBot="1">
      <c r="B49" s="18"/>
      <c r="C49" s="1216" t="s">
        <v>5</v>
      </c>
      <c r="D49" s="1216"/>
      <c r="E49" s="1217"/>
      <c r="F49" s="19" t="s">
        <v>548</v>
      </c>
      <c r="G49" s="20" t="s">
        <v>549</v>
      </c>
      <c r="H49" s="20" t="s">
        <v>550</v>
      </c>
      <c r="I49" s="20" t="s">
        <v>551</v>
      </c>
      <c r="J49" s="21" t="s">
        <v>552</v>
      </c>
    </row>
    <row r="50" spans="2:10" ht="13.5" customHeight="1"/>
    <row r="51" spans="2:10" ht="13.5" hidden="1" customHeight="1"/>
    <row r="52" spans="2:10" ht="13.5" hidden="1" customHeight="1"/>
    <row r="53" spans="2:10" ht="13.5" hidden="1" customHeight="1"/>
  </sheetData>
  <sheetProtection algorithmName="SHA-512" hashValue="YkXehRrqz3f+wX6knlamH3ZmAQn5cWlZUcQ5Ht5tHOAWY8Ahk3FPmh7Fz9pOfugPIbK1T6+5Lw3welk4UonRXA==" saltValue="L1K66sHNP7V5Oc1QeuAWp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2019-10-24T07:02:11Z</cp:lastPrinted>
  <dcterms:created xsi:type="dcterms:W3CDTF">2019-02-14T04:41:18Z</dcterms:created>
  <dcterms:modified xsi:type="dcterms:W3CDTF">2019-10-24T07:39:07Z</dcterms:modified>
  <cp:category/>
</cp:coreProperties>
</file>