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V23" i="12"/>
  <c r="Q23" i="12"/>
  <c r="AA34" i="12" l="1"/>
  <c r="AA33" i="12"/>
  <c r="AA29" i="12"/>
  <c r="AA7" i="12"/>
  <c r="AA23" i="12" s="1"/>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U34" i="10"/>
  <c r="U35" i="10" s="1"/>
  <c r="U36" i="10" s="1"/>
  <c r="U37" i="10" s="1"/>
  <c r="U38"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<sst xmlns="http://schemas.openxmlformats.org/spreadsheetml/2006/main" count="1167" uniqueCount="593">
  <si>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</si>
  <si>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</si>
  <si>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</si>
  <si>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</si>
  <si>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</si>
  <si>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</si>
  <si>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</si>
  <si>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</si>
  <si>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</si>
  <si>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</si>
  <si>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</si>
  <si>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</si>
  <si>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</si>
  <si>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</si>
  <si>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</si>
  <si>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</si>
  <si>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</si>
  <si>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</si>
  <si>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</si>
  <si>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</si>
  <si>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</si>
  <si>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</si>
  <si>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</si>
  <si>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</si>
  <si>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</si>
  <si>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</si>
  <si>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</si>
  <si>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</si>
  <si>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</si>
  <si>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</si>
  <si>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</si>
  <si>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</si>
  <si>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</si>
  <si>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</si>
  <si>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</si>
  <si>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</si>
  <si>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</si>
  <si>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</si>
  <si>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</si>
  <si>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</si>
  <si>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</si>
  <si>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</si>
  <si>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</si>
  <si>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</si>
  <si>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</si>
  <si>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</si>
  <si>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</si>
  <si>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</si>
  <si>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</si>
  <si>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</si>
  <si>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</si>
  <si>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</si>
  <si>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</si>
  <si>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</si>
  <si>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</si>
  <si>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</si>
  <si>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</si>
  <si>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</si>
  <si>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</si>
  <si>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</si>
  <si>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</si>
  <si>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</si>
  <si>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</si>
  <si>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</si>
  <si>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</si>
  <si>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</si>
  <si>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</si>
  <si>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</si>
  <si>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</si>
  <si>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</si>
  <si>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</si>
  <si>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</si>
  <si>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</si>
  <si>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</si>
  <si>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</si>
  <si>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</si>
  <si>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</si>
  <si>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</si>
  <si>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</si>
  <si>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</si>
  <si>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</si>
  <si>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</si>
  <si>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</si>
  <si>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</si>
  <si>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</si>
  <si>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</si>
  <si>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</si>
  <si>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</si>
  <si>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</si>
  <si>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</si>
  <si>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</si>
  <si>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</si>
  <si>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</si>
  <si>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</si>
  <si>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</si>
  <si>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</si>
  <si>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</si>
  <si>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</si>
  <si>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</si>
  <si>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</si>
  <si>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</si>
  <si>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</si>
  <si>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</si>
  <si>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</si>
  <si>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</si>
  <si>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</si>
  <si>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</si>
  <si>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</si>
  <si>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</si>
  <si>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</si>
  <si>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</si>
  <si>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</si>
  <si>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</si>
  <si>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</si>
  <si>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</si>
  <si>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</si>
  <si>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</si>
  <si>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</si>
  <si>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</si>
  <si>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</si>
  <si>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</si>
  <si>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</si>
  <si>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</si>
  <si>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</si>
  <si>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</si>
  <si>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</si>
  <si>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</si>
  <si>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</si>
  <si>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</si>
  <si>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</si>
  <si>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</si>
  <si>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</si>
  <si>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</si>
  <si>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</si>
  <si>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</si>
  <si>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</si>
  <si>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</si>
  <si>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</si>
  <si>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</si>
  <si>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</si>
  <si>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</si>
  <si>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</si>
  <si>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</si>
  <si>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</si>
  <si>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</si>
  <si>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</si>
  <si>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</si>
  <si>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</si>
  <si>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</si>
  <si>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</si>
  <si>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</si>
  <si>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</si>
  <si>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</si>
  <si>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</si>
  <si>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</si>
  <si>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</si>
  <si>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</si>
  <si>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</si>
  <si>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</si>
  <si>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</si>
  <si>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</si>
  <si>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</si>
  <si>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</si>
  <si>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</si>
  <si>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</si>
  <si>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</si>
  <si>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</si>
  <si>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</si>
  <si>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</si>
  <si>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</si>
  <si>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</si>
  <si>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</si>
  <si>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</si>
  <si>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</si>
  <si>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</si>
  <si>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</si>
  <si>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</si>
  <si>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</si>
  <si>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</si>
  <si>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</si>
  <si>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</si>
  <si>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</si>
  <si>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</si>
  <si>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</si>
  <si>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</si>
  <si>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</si>
  <si>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</si>
  <si>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</si>
  <si>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</si>
  <si>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</si>
  <si>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</si>
  <si>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</si>
  <si>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</si>
  <si>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</si>
  <si>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</si>
  <si>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</si>
  <si>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</si>
  <si>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</si>
  <si>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</si>
  <si>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</si>
  <si>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</si>
  <si>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</si>
  <si>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</si>
  <si>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</si>
  <si>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</si>
  <si>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</si>
  <si>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</si>
  <si>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高知県本山町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</si>
  <si>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</si>
  <si>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</si>
  <si>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</si>
  <si>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</si>
  <si>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</si>
  <si>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</si>
  <si>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</si>
  <si>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</si>
  <si>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</si>
  <si>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</si>
  <si>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</si>
  <si>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</si>
  <si>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</si>
  <si>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</si>
  <si>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</si>
  <si>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</si>
  <si>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</si>
  <si>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</si>
  <si>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</si>
  <si>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</si>
  <si>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</si>
  <si>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</si>
  <si>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</si>
  <si>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</si>
  <si>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</si>
  <si>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</si>
  <si>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</si>
  <si>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</si>
  <si>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</si>
  <si>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</si>
  <si>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</si>
  <si>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</si>
  <si>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</si>
  <si>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</si>
  <si>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</si>
  <si>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</si>
  <si>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</si>
  <si>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</si>
  <si>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</si>
  <si>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</si>
  <si>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</si>
  <si>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</si>
  <si>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</si>
  <si>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</si>
  <si>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</si>
  <si>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</si>
  <si>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</si>
  <si>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</si>
  <si>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</si>
  <si>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</si>
  <si>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</si>
  <si>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</si>
  <si>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</si>
  <si>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</si>
  <si>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</si>
  <si>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</si>
  <si>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</si>
  <si>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</si>
  <si>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</si>
  <si>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</si>
  <si>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</si>
  <si>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</si>
  <si>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</si>
  <si>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</si>
  <si>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</si>
  <si>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</si>
  <si>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</si>
  <si>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</si>
  <si>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</si>
  <si>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</si>
  <si>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</si>
  <si>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</si>
  <si>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</si>
  <si>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</si>
  <si>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</si>
  <si>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</si>
  <si>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</si>
  <si>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</si>
  <si>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</si>
  <si>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</si>
  <si>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</si>
  <si>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</si>
  <si>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</si>
  <si>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</si>
  <si>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</si>
  <si>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</si>
  <si>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</si>
  <si>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</si>
  <si>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</si>
  <si>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</si>
  <si>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</si>
  <si>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</si>
  <si>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</si>
  <si>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</si>
  <si>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</si>
  <si>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</si>
  <si>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</si>
  <si>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</si>
  <si>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</si>
  <si>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</si>
  <si>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</si>
  <si>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</si>
  <si>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</si>
  <si>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</si>
  <si>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</si>
  <si>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</si>
  <si>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</si>
  <si>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</si>
  <si>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</si>
  <si>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</si>
  <si>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</si>
  <si>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</si>
  <si>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</si>
  <si>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</si>
  <si>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</si>
  <si>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</si>
  <si>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</si>
  <si>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</si>
  <si>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</si>
  <si>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</si>
  <si>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</si>
  <si>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</si>
  <si>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</si>
  <si>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</si>
  <si>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</si>
  <si>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</si>
  <si>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</si>
  <si>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</si>
  <si>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</si>
  <si>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</si>
  <si>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</si>
  <si>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</si>
  <si>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</si>
  <si>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</si>
  <si>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</si>
  <si>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</si>
  <si>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</si>
  <si>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</si>
  <si>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</si>
  <si>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</si>
  <si>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</si>
  <si>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</si>
  <si>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</si>
  <si>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</si>
  <si>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</si>
  <si>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</si>
  <si>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</si>
  <si>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</si>
  <si>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</si>
  <si>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高知県本山町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</si>
  <si>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</si>
  <si>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</si>
  <si>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</si>
  <si>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</si>
  <si>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</si>
  <si>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</si>
  <si>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</si>
  <si>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</si>
  <si>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</si>
  <si>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</si>
  <si>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</si>
  <si>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</si>
  <si>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</si>
  <si>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</si>
  <si>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</si>
  <si>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</si>
  <si>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</si>
  <si>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</si>
  <si>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</si>
  <si>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</si>
  <si>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汗見川へき地診療所事業特別会計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</si>
  <si>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</si>
  <si>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</si>
  <si>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</si>
  <si>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</si>
  <si>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</si>
  <si>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</si>
  <si>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</si>
  <si>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</si>
  <si>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</si>
  <si>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</si>
  <si>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</si>
  <si>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</si>
  <si>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</si>
  <si>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</si>
  <si>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</si>
  <si>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</si>
  <si>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</si>
  <si>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通所リハビリテーション事業特別会計</t>
    <phoneticPr fontId="5"/>
  </si>
  <si>
    <t>居宅介護支援事業特別会計</t>
    <phoneticPr fontId="5"/>
  </si>
  <si>
    <t>病院事業特別会計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</si>
  <si>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</si>
  <si>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</si>
  <si>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</si>
  <si>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</si>
  <si>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</si>
  <si>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</si>
  <si>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</si>
  <si>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</si>
  <si>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</si>
  <si>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</si>
  <si>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</si>
  <si>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</si>
  <si>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</si>
  <si>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</si>
  <si>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</si>
  <si>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</si>
  <si>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</si>
  <si>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</si>
  <si>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</si>
  <si>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</si>
  <si>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</si>
  <si>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</si>
  <si>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</si>
  <si>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</si>
  <si>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</si>
  <si>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</si>
  <si>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</si>
  <si>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</si>
  <si>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</si>
  <si>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</si>
  <si>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</si>
  <si>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</si>
  <si>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</si>
  <si>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</si>
  <si>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</si>
  <si>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</si>
  <si>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</si>
  <si>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</si>
  <si>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</si>
  <si>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</si>
  <si>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</si>
  <si>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</si>
  <si>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</si>
  <si>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</si>
  <si>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</si>
  <si>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</si>
  <si>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</si>
  <si>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</si>
  <si>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</si>
  <si>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</si>
  <si>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</si>
  <si>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</si>
  <si>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</si>
  <si>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</si>
  <si>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</si>
  <si>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</si>
  <si>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</si>
  <si>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</si>
  <si>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</si>
  <si>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t>
    <phoneticPr fontId="5"/>
  </si>
  <si>
    <t>(Ｆ)</t>
    <phoneticPr fontId="5"/>
  </si>
  <si>
    <t>居宅介護支援事業特別会計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</si>
  <si>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</si>
  <si>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</si>
  <si>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</si>
  <si>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</si>
  <si>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</si>
  <si>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</si>
  <si>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</si>
  <si>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</si>
  <si>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</si>
  <si>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</si>
  <si>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</si>
  <si>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</si>
  <si>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</si>
  <si>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</si>
  <si>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</si>
  <si>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</si>
  <si>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</si>
  <si>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</si>
  <si>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</si>
  <si>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</si>
  <si>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</si>
  <si>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</si>
  <si>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</si>
  <si>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</si>
  <si>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</si>
  <si>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</si>
  <si>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</si>
  <si>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</si>
  <si>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</si>
  <si>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</si>
  <si>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</si>
  <si>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</si>
  <si>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</si>
  <si>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</si>
  <si>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</si>
  <si>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</si>
  <si>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</si>
  <si>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</si>
  <si>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</si>
  <si>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</si>
  <si>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</si>
  <si>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</si>
  <si>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</si>
  <si>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</si>
  <si>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</si>
  <si>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</si>
  <si>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</si>
  <si>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</si>
  <si>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</si>
  <si>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</si>
  <si>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</si>
  <si>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</si>
  <si>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</si>
  <si>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</si>
  <si>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</si>
  <si>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</si>
  <si>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</si>
  <si>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</si>
  <si>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</si>
  <si>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</si>
  <si>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</si>
  <si>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</si>
  <si>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</si>
  <si>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</si>
  <si>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</si>
  <si>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</si>
  <si>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</si>
  <si>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</si>
  <si>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</si>
  <si>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</si>
  <si>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</si>
  <si>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</si>
  <si>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</si>
  <si>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</si>
  <si>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</si>
  <si>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</si>
  <si>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</si>
  <si>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</si>
  <si>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</si>
  <si>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</si>
  <si>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</si>
  <si>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</si>
  <si>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</si>
  <si>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</si>
  <si>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</si>
  <si>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</si>
  <si>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</si>
  <si>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23.31</t>
  </si>
  <si>
    <t>一般会計</t>
  </si>
  <si>
    <t>病院事業特別会計</t>
  </si>
  <si>
    <t>国民健康保険事業特別会計</t>
  </si>
  <si>
    <t>簡易水道事業特別会計</t>
  </si>
  <si>
    <t>介護保険事業特別会計</t>
  </si>
  <si>
    <t>汗見川へき地診療所事業特別会計</t>
  </si>
  <si>
    <t>後期高齢者医療保険事業特別会計</t>
  </si>
  <si>
    <t>通所リハビリテーション事業特別会計</t>
  </si>
  <si>
    <t>その他会計（赤字）</t>
  </si>
  <si>
    <t>その他会計（黒字）</t>
  </si>
  <si>
    <t>福祉基金</t>
  </si>
  <si>
    <t>園芸作物価格安定基金</t>
  </si>
  <si>
    <t>子牛価格安定基金</t>
  </si>
  <si>
    <t>地域活性化基金</t>
    <phoneticPr fontId="2"/>
  </si>
  <si>
    <t>庁舎建設基金</t>
    <phoneticPr fontId="2"/>
  </si>
  <si>
    <t>-</t>
    <phoneticPr fontId="2"/>
  </si>
  <si>
    <t>本山町農業公社</t>
    <rPh sb="0" eb="3">
      <t>モトヤマチョウ</t>
    </rPh>
    <rPh sb="3" eb="5">
      <t>ノウギョウ</t>
    </rPh>
    <rPh sb="5" eb="7">
      <t>コウシャ</t>
    </rPh>
    <phoneticPr fontId="30"/>
  </si>
  <si>
    <t>（株）れいほく畜産</t>
    <rPh sb="1" eb="2">
      <t>カブ</t>
    </rPh>
    <rPh sb="7" eb="9">
      <t>チクサン</t>
    </rPh>
    <phoneticPr fontId="30"/>
  </si>
  <si>
    <t>嶺北広域行政事務組合</t>
    <rPh sb="0" eb="1">
      <t>レイ</t>
    </rPh>
    <rPh sb="1" eb="2">
      <t>ホク</t>
    </rPh>
    <rPh sb="2" eb="4">
      <t>コウイキ</t>
    </rPh>
    <rPh sb="4" eb="6">
      <t>ギョウセイ</t>
    </rPh>
    <rPh sb="6" eb="8">
      <t>ジム</t>
    </rPh>
    <rPh sb="8" eb="10">
      <t>クミアイ</t>
    </rPh>
    <phoneticPr fontId="2"/>
  </si>
  <si>
    <t>こうち人づくり広域連合</t>
    <rPh sb="3" eb="4">
      <t>ヒト</t>
    </rPh>
    <rPh sb="7" eb="9">
      <t>コウイキ</t>
    </rPh>
    <rPh sb="9" eb="11">
      <t>レンゴウ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</si>
  <si>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</si>
  <si>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</si>
  <si>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高知県市町村総合事務組合</t>
    <rPh sb="0" eb="3">
      <t>コウチケン</t>
    </rPh>
    <rPh sb="3" eb="6">
      <t>シチョウソン</t>
    </rPh>
    <rPh sb="6" eb="8">
      <t>ソウゴウ</t>
    </rPh>
    <rPh sb="8" eb="10">
      <t>ジム</t>
    </rPh>
    <rPh sb="10" eb="12">
      <t>クミアイ</t>
    </rPh>
    <phoneticPr fontId="2"/>
  </si>
  <si>
    <t>南国・香美・香南租税債権管理機構</t>
    <rPh sb="0" eb="2">
      <t>ナンコク</t>
    </rPh>
    <rPh sb="3" eb="5">
      <t>カミ</t>
    </rPh>
    <rPh sb="6" eb="8">
      <t>コウナン</t>
    </rPh>
    <rPh sb="8" eb="10">
      <t>ソゼイ</t>
    </rPh>
    <rPh sb="10" eb="12">
      <t>サイケン</t>
    </rPh>
    <rPh sb="12" eb="14">
      <t>カンリ</t>
    </rPh>
    <rPh sb="14" eb="16">
      <t>キコウ</t>
    </rPh>
    <phoneticPr fontId="2"/>
  </si>
  <si>
    <t>-</t>
    <phoneticPr fontId="2"/>
  </si>
  <si>
    <t>一般会計</t>
    <rPh sb="0" eb="2">
      <t>イッパン</t>
    </rPh>
    <rPh sb="2" eb="4">
      <t>カイケイ</t>
    </rPh>
    <phoneticPr fontId="2"/>
  </si>
  <si>
    <t>介護認定審査事務特別会計</t>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</si>
  <si>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</si>
  <si>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</si>
  <si>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</si>
  <si>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</si>
  <si>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</si>
  <si>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</si>
  <si>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</si>
  <si>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</si>
  <si>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</si>
  <si>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</si>
  <si>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</si>
  <si>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</si>
  <si>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</si>
  <si>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</si>
  <si>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</si>
  <si>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平成29年度整備中
地方債の発行を抑制してきた結果、将来負担比率は低下しているが、今後、公共施設等総合管理計画に基づいた老朽化対策による庁舎建設等の施設の見直しにより、
有形固定資産償却率との組み合わせが変わってくることが見込まれる。</t>
    <phoneticPr fontId="5"/>
  </si>
  <si>
    <t>実質公債費比率は平成25年度と比較しても平成29年度は、2.6ポイント減少している。
これは、公債費の抑制により減少傾向になったといえる。類似団体と比較しても、実質公債費比率は、0.9ポイント低いものとなっているが、大型事業の実施により平成28年度から0.2ポイント増加しており、今後も上昇することが想定される。</t>
    <rPh sb="113" eb="115">
      <t>ジッシ</t>
    </rPh>
    <rPh sb="118" eb="120">
      <t>ヘイセイ</t>
    </rPh>
    <rPh sb="122" eb="124">
      <t>ネンド</t>
    </rPh>
    <rPh sb="133" eb="135">
      <t>ゾウカ</t>
    </rPh>
    <rPh sb="140" eb="14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</si>
</sst>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44C7-4FEE-A113-562016C955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110787</c:v>
                </c:pt>
                <c:pt idx="1">
                  <c:v>139058</c:v>
                </c:pt>
                <c:pt idx="2">
                  <c:v>186257</c:v>
                </c:pt>
                <c:pt idx="3">
                  <c:v>489337</c:v>
                </c:pt>
                <c:pt idx="4">
                  <c:v>440252</c:v>
                </c:pt>
              </c:numCache>
            </c:numRef>
          </c:val>
          <c:smooth val="0"/>
          <c:extLst xmlns:c16r2="http://schemas.microsoft.com/office/drawing/2015/06/chart">
            <c:ext xmlns:c16="http://schemas.microsoft.com/office/drawing/2014/chart" uri="{C3380CC4-5D6E-409C-BE32-E72D297353CC}">
              <c16:uniqueId val="{00000001-44C7-4FEE-A113-562016C95549}"/>
            </c:ext>
          </c:extLst>
        </c:ser>
        <c:dLbls>
          <c:showLegendKey val="0"/>
          <c:showVal val="0"/>
          <c:showCatName val="0"/>
          <c:showSerName val="0"/>
          <c:showPercent val="0"/>
          <c:showBubbleSize val="0"/>
        </c:dLbls>
        <c:marker val="1"/>
        <c:smooth val="0"/>
        <c:axId val="154706304"/>
        <c:axId val="154708224"/>
      </c:lineChart>
      <c:catAx>
        <c:axId val="15470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08224"/>
        <c:crosses val="autoZero"/>
        <c:auto val="1"/>
        <c:lblAlgn val="ctr"/>
        <c:lblOffset val="100"/>
        <c:tickLblSkip val="1"/>
        <c:tickMarkSkip val="1"/>
        <c:noMultiLvlLbl val="0"/>
      </c:catAx>
      <c:valAx>
        <c:axId val="15470822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0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6.65</c:v>
                </c:pt>
                <c:pt idx="1">
                  <c:v>6.95</c:v>
                </c:pt>
                <c:pt idx="2">
                  <c:v>6.23</c:v>
                </c:pt>
                <c:pt idx="3">
                  <c:v>5.16</c:v>
                </c:pt>
                <c:pt idx="4">
                  <c:v>9.1999999999999993</c:v>
                </c:pt>
              </c:numCache>
            </c:numRef>
          </c:val>
          <c:extLst xmlns:c16r2="http://schemas.microsoft.com/office/drawing/2015/06/chart">
            <c:ext xmlns:c16="http://schemas.microsoft.com/office/drawing/2014/chart" uri="{C3380CC4-5D6E-409C-BE32-E72D297353CC}">
              <c16:uniqueId val="{00000000-A62B-42CC-9FEA-FE5938812F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45.33</c:v>
                </c:pt>
                <c:pt idx="1">
                  <c:v>21.22</c:v>
                </c:pt>
                <c:pt idx="2">
                  <c:v>23.98</c:v>
                </c:pt>
                <c:pt idx="3">
                  <c:v>30.64</c:v>
                </c:pt>
                <c:pt idx="4">
                  <c:v>32.159999999999997</c:v>
                </c:pt>
              </c:numCache>
            </c:numRef>
          </c:val>
          <c:extLst xmlns:c16r2="http://schemas.microsoft.com/office/drawing/2015/06/chart">
            <c:ext xmlns:c16="http://schemas.microsoft.com/office/drawing/2014/chart" uri="{C3380CC4-5D6E-409C-BE32-E72D297353CC}">
              <c16:uniqueId val="{00000001-A62B-42CC-9FEA-FE5938812FAC}"/>
            </c:ext>
          </c:extLst>
        </c:ser>
        <c:dLbls>
          <c:showLegendKey val="0"/>
          <c:showVal val="0"/>
          <c:showCatName val="0"/>
          <c:showSerName val="0"/>
          <c:showPercent val="0"/>
          <c:showBubbleSize val="0"/>
        </c:dLbls>
        <c:gapWidth val="250"/>
        <c:overlap val="100"/>
        <c:axId val="255142528"/>
        <c:axId val="25514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0.81</c:v>
                </c:pt>
                <c:pt idx="1">
                  <c:v>-23.31</c:v>
                </c:pt>
                <c:pt idx="2">
                  <c:v>2.87</c:v>
                </c:pt>
                <c:pt idx="3">
                  <c:v>5.0199999999999996</c:v>
                </c:pt>
                <c:pt idx="4">
                  <c:v>3.78</c:v>
                </c:pt>
              </c:numCache>
            </c:numRef>
          </c:val>
          <c:smooth val="0"/>
          <c:extLst xmlns:c16r2="http://schemas.microsoft.com/office/drawing/2015/06/chart">
            <c:ext xmlns:c16="http://schemas.microsoft.com/office/drawing/2014/chart" uri="{C3380CC4-5D6E-409C-BE32-E72D297353CC}">
              <c16:uniqueId val="{00000002-A62B-42CC-9FEA-FE5938812FAC}"/>
            </c:ext>
          </c:extLst>
        </c:ser>
        <c:dLbls>
          <c:showLegendKey val="0"/>
          <c:showVal val="0"/>
          <c:showCatName val="0"/>
          <c:showSerName val="0"/>
          <c:showPercent val="0"/>
          <c:showBubbleSize val="0"/>
        </c:dLbls>
        <c:marker val="1"/>
        <c:smooth val="0"/>
        <c:axId val="255142528"/>
        <c:axId val="255144704"/>
      </c:lineChart>
      <c:catAx>
        <c:axId val="2551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144704"/>
        <c:crosses val="autoZero"/>
        <c:auto val="1"/>
        <c:lblAlgn val="ctr"/>
        <c:lblOffset val="100"/>
        <c:tickLblSkip val="1"/>
        <c:tickMarkSkip val="1"/>
        <c:noMultiLvlLbl val="0"/>
      </c:catAx>
      <c:valAx>
        <c:axId val="25514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14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B17-4EDB-94F7-9981FE83D1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17-4EDB-94F7-9981FE83D16E}"/>
            </c:ext>
          </c:extLst>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0.97</c:v>
                </c:pt>
                <c:pt idx="2">
                  <c:v>#N/A</c:v>
                </c:pt>
                <c:pt idx="3">
                  <c:v>0.55000000000000004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B17-4EDB-94F7-9981FE83D16E}"/>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B17-4EDB-94F7-9981FE83D16E}"/>
            </c:ext>
          </c:extLst>
        </c:ser>
        <c:ser>
          <c:idx val="4"/>
          <c:order val="4"/>
          <c:tx>
            <c:strRef>
              <c:f>データシート!$A$31</c:f>
              <c:strCache>
                <c:ptCount val="1"/>
                <c:pt idx="0">
                  <c:v>汗見川へき地診療所事業特別会計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B17-4EDB-94F7-9981FE83D1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0.91</c:v>
                </c:pt>
                <c:pt idx="2">
                  <c:v>#N/A</c:v>
                </c:pt>
                <c:pt idx="3">
                  <c:v>0.75</c:v>
                </c:pt>
                <c:pt idx="4">
                  <c:v>#N/A</c:v>
                </c:pt>
                <c:pt idx="5">
                  <c:v>0.08</c:v>
                </c:pt>
                <c:pt idx="6">
                  <c:v>#N/A</c:v>
                </c:pt>
                <c:pt idx="7">
                  <c:v>0.36</c:v>
                </c:pt>
                <c:pt idx="8">
                  <c:v>#N/A</c:v>
                </c:pt>
                <c:pt idx="9">
                  <c:v>0.49</c:v>
                </c:pt>
              </c:numCache>
            </c:numRef>
          </c:val>
          <c:extLst xmlns:c16r2="http://schemas.microsoft.com/office/drawing/2015/06/chart">
            <c:ext xmlns:c16="http://schemas.microsoft.com/office/drawing/2014/chart" uri="{C3380CC4-5D6E-409C-BE32-E72D297353CC}">
              <c16:uniqueId val="{00000005-EB17-4EDB-94F7-9981FE83D16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9.61</c:v>
                </c:pt>
                <c:pt idx="2">
                  <c:v>#N/A</c:v>
                </c:pt>
                <c:pt idx="3">
                  <c:v>2.0699999999999998</c:v>
                </c:pt>
                <c:pt idx="4">
                  <c:v>#N/A</c:v>
                </c:pt>
                <c:pt idx="5">
                  <c:v>0.45</c:v>
                </c:pt>
                <c:pt idx="6">
                  <c:v>#N/A</c:v>
                </c:pt>
                <c:pt idx="7">
                  <c:v>0.16</c:v>
                </c:pt>
                <c:pt idx="8">
                  <c:v>#N/A</c:v>
                </c:pt>
                <c:pt idx="9">
                  <c:v>0.76</c:v>
                </c:pt>
              </c:numCache>
            </c:numRef>
          </c:val>
          <c:extLst xmlns:c16r2="http://schemas.microsoft.com/office/drawing/2015/06/chart">
            <c:ext xmlns:c16="http://schemas.microsoft.com/office/drawing/2014/chart" uri="{C3380CC4-5D6E-409C-BE32-E72D297353CC}">
              <c16:uniqueId val="{00000006-EB17-4EDB-94F7-9981FE83D16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0.68</c:v>
                </c:pt>
                <c:pt idx="2">
                  <c:v>#N/A</c:v>
                </c:pt>
                <c:pt idx="3">
                  <c:v>0.43</c:v>
                </c:pt>
                <c:pt idx="4">
                  <c:v>#N/A</c:v>
                </c:pt>
                <c:pt idx="5">
                  <c:v>0.3</c:v>
                </c:pt>
                <c:pt idx="6">
                  <c:v>#N/A</c:v>
                </c:pt>
                <c:pt idx="7">
                  <c:v>1.62</c:v>
                </c:pt>
                <c:pt idx="8">
                  <c:v>#N/A</c:v>
                </c:pt>
                <c:pt idx="9">
                  <c:v>3.04</c:v>
                </c:pt>
              </c:numCache>
            </c:numRef>
          </c:val>
          <c:extLst xmlns:c16r2="http://schemas.microsoft.com/office/drawing/2015/06/chart">
            <c:ext xmlns:c16="http://schemas.microsoft.com/office/drawing/2014/chart" uri="{C3380CC4-5D6E-409C-BE32-E72D297353CC}">
              <c16:uniqueId val="{00000007-EB17-4EDB-94F7-9981FE83D16E}"/>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19.440000000000001</c:v>
                </c:pt>
                <c:pt idx="2">
                  <c:v>#N/A</c:v>
                </c:pt>
                <c:pt idx="3">
                  <c:v>11.3</c:v>
                </c:pt>
                <c:pt idx="4">
                  <c:v>#N/A</c:v>
                </c:pt>
                <c:pt idx="5">
                  <c:v>10.36</c:v>
                </c:pt>
                <c:pt idx="6">
                  <c:v>#N/A</c:v>
                </c:pt>
                <c:pt idx="7">
                  <c:v>8.08</c:v>
                </c:pt>
                <c:pt idx="8">
                  <c:v>#N/A</c:v>
                </c:pt>
                <c:pt idx="9">
                  <c:v>5.33</c:v>
                </c:pt>
              </c:numCache>
            </c:numRef>
          </c:val>
          <c:extLst xmlns:c16r2="http://schemas.microsoft.com/office/drawing/2015/06/chart">
            <c:ext xmlns:c16="http://schemas.microsoft.com/office/drawing/2014/chart" uri="{C3380CC4-5D6E-409C-BE32-E72D297353CC}">
              <c16:uniqueId val="{00000008-EB17-4EDB-94F7-9981FE83D1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6.65</c:v>
                </c:pt>
                <c:pt idx="2">
                  <c:v>#N/A</c:v>
                </c:pt>
                <c:pt idx="3">
                  <c:v>6.94</c:v>
                </c:pt>
                <c:pt idx="4">
                  <c:v>#N/A</c:v>
                </c:pt>
                <c:pt idx="5">
                  <c:v>6.22</c:v>
                </c:pt>
                <c:pt idx="6">
                  <c:v>#N/A</c:v>
                </c:pt>
                <c:pt idx="7">
                  <c:v>5.16</c:v>
                </c:pt>
                <c:pt idx="8">
                  <c:v>#N/A</c:v>
                </c:pt>
                <c:pt idx="9">
                  <c:v>9.19</c:v>
                </c:pt>
              </c:numCache>
            </c:numRef>
          </c:val>
          <c:extLst xmlns:c16r2="http://schemas.microsoft.com/office/drawing/2015/06/chart">
            <c:ext xmlns:c16="http://schemas.microsoft.com/office/drawing/2014/chart" uri="{C3380CC4-5D6E-409C-BE32-E72D297353CC}">
              <c16:uniqueId val="{00000009-EB17-4EDB-94F7-9981FE83D16E}"/>
            </c:ext>
          </c:extLst>
        </c:ser>
        <c:dLbls>
          <c:showLegendKey val="0"/>
          <c:showVal val="0"/>
          <c:showCatName val="0"/>
          <c:showSerName val="0"/>
          <c:showPercent val="0"/>
          <c:showBubbleSize val="0"/>
        </c:dLbls>
        <c:gapWidth val="150"/>
        <c:overlap val="100"/>
        <c:axId val="255230720"/>
        <c:axId val="255232256"/>
      </c:barChart>
      <c:catAx>
        <c:axId val="2552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232256"/>
        <c:crosses val="autoZero"/>
        <c:auto val="1"/>
        <c:lblAlgn val="ctr"/>
        <c:lblOffset val="100"/>
        <c:tickLblSkip val="1"/>
        <c:tickMarkSkip val="1"/>
        <c:noMultiLvlLbl val="0"/>
      </c:catAx>
      <c:valAx>
        <c:axId val="2552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23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364</c:v>
                </c:pt>
                <c:pt idx="5">
                  <c:v>403</c:v>
                </c:pt>
                <c:pt idx="8">
                  <c:v>385</c:v>
                </c:pt>
                <c:pt idx="11">
                  <c:v>372</c:v>
                </c:pt>
                <c:pt idx="14">
                  <c:v>367</c:v>
                </c:pt>
              </c:numCache>
            </c:numRef>
          </c:val>
          <c:extLst xmlns:c16r2="http://schemas.microsoft.com/office/drawing/2015/06/chart">
            <c:ext xmlns:c16="http://schemas.microsoft.com/office/drawing/2014/chart" uri="{C3380CC4-5D6E-409C-BE32-E72D297353CC}">
              <c16:uniqueId val="{00000000-EB6A-4CA7-8B8B-474122A9DF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B6A-4CA7-8B8B-474122A9DF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B6A-4CA7-8B8B-474122A9DF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45</c:v>
                </c:pt>
                <c:pt idx="6">
                  <c:v>25</c:v>
                </c:pt>
                <c:pt idx="9">
                  <c:v>3</c:v>
                </c:pt>
                <c:pt idx="12">
                  <c:v>4</c:v>
                </c:pt>
              </c:numCache>
            </c:numRef>
          </c:val>
          <c:extLst xmlns:c16r2="http://schemas.microsoft.com/office/drawing/2015/06/chart">
            <c:ext xmlns:c16="http://schemas.microsoft.com/office/drawing/2014/chart" uri="{C3380CC4-5D6E-409C-BE32-E72D297353CC}">
              <c16:uniqueId val="{00000003-EB6A-4CA7-8B8B-474122A9DF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c:v>
                </c:pt>
                <c:pt idx="3">
                  <c:v>149</c:v>
                </c:pt>
                <c:pt idx="6">
                  <c:v>149</c:v>
                </c:pt>
                <c:pt idx="9">
                  <c:v>152</c:v>
                </c:pt>
                <c:pt idx="12">
                  <c:v>154</c:v>
                </c:pt>
              </c:numCache>
            </c:numRef>
          </c:val>
          <c:extLst xmlns:c16r2="http://schemas.microsoft.com/office/drawing/2015/06/chart">
            <c:ext xmlns:c16="http://schemas.microsoft.com/office/drawing/2014/chart" uri="{C3380CC4-5D6E-409C-BE32-E72D297353CC}">
              <c16:uniqueId val="{00000004-EB6A-4CA7-8B8B-474122A9DF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6A-4CA7-8B8B-474122A9DF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6A-4CA7-8B8B-474122A9DF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c:v>
                </c:pt>
                <c:pt idx="3">
                  <c:v>328</c:v>
                </c:pt>
                <c:pt idx="6">
                  <c:v>318</c:v>
                </c:pt>
                <c:pt idx="9">
                  <c:v>332</c:v>
                </c:pt>
                <c:pt idx="12">
                  <c:v>340</c:v>
                </c:pt>
              </c:numCache>
            </c:numRef>
          </c:val>
          <c:extLst xmlns:c16r2="http://schemas.microsoft.com/office/drawing/2015/06/chart">
            <c:ext xmlns:c16="http://schemas.microsoft.com/office/drawing/2014/chart" uri="{C3380CC4-5D6E-409C-BE32-E72D297353CC}">
              <c16:uniqueId val="{00000007-EB6A-4CA7-8B8B-474122A9DF94}"/>
            </c:ext>
          </c:extLst>
        </c:ser>
        <c:dLbls>
          <c:showLegendKey val="0"/>
          <c:showVal val="0"/>
          <c:showCatName val="0"/>
          <c:showSerName val="0"/>
          <c:showPercent val="0"/>
          <c:showBubbleSize val="0"/>
        </c:dLbls>
        <c:gapWidth val="100"/>
        <c:overlap val="100"/>
        <c:axId val="255541248"/>
        <c:axId val="25554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119</c:v>
                </c:pt>
                <c:pt idx="5">
                  <c:v>#N/A</c:v>
                </c:pt>
                <c:pt idx="6">
                  <c:v>#N/A</c:v>
                </c:pt>
                <c:pt idx="7">
                  <c:v>107</c:v>
                </c:pt>
                <c:pt idx="8">
                  <c:v>#N/A</c:v>
                </c:pt>
                <c:pt idx="9">
                  <c:v>#N/A</c:v>
                </c:pt>
                <c:pt idx="10">
                  <c:v>115</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EB6A-4CA7-8B8B-474122A9DF94}"/>
            </c:ext>
          </c:extLst>
        </c:ser>
        <c:dLbls>
          <c:showLegendKey val="0"/>
          <c:showVal val="0"/>
          <c:showCatName val="0"/>
          <c:showSerName val="0"/>
          <c:showPercent val="0"/>
          <c:showBubbleSize val="0"/>
        </c:dLbls>
        <c:marker val="1"/>
        <c:smooth val="0"/>
        <c:axId val="255541248"/>
        <c:axId val="255543168"/>
      </c:lineChart>
      <c:catAx>
        <c:axId val="2555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543168"/>
        <c:crosses val="autoZero"/>
        <c:auto val="1"/>
        <c:lblAlgn val="ctr"/>
        <c:lblOffset val="100"/>
        <c:tickLblSkip val="1"/>
        <c:tickMarkSkip val="1"/>
        <c:noMultiLvlLbl val="0"/>
      </c:catAx>
      <c:valAx>
        <c:axId val="2555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4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3765</c:v>
                </c:pt>
                <c:pt idx="5">
                  <c:v>3752</c:v>
                </c:pt>
                <c:pt idx="8">
                  <c:v>3688</c:v>
                </c:pt>
                <c:pt idx="11">
                  <c:v>4116</c:v>
                </c:pt>
                <c:pt idx="14">
                  <c:v>4379</c:v>
                </c:pt>
              </c:numCache>
            </c:numRef>
          </c:val>
          <c:extLst xmlns:c16r2="http://schemas.microsoft.com/office/drawing/2015/06/chart">
            <c:ext xmlns:c16="http://schemas.microsoft.com/office/drawing/2014/chart" uri="{C3380CC4-5D6E-409C-BE32-E72D297353CC}">
              <c16:uniqueId val="{00000000-15CD-4F01-AD69-01A2A0EB7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c:v>
                </c:pt>
                <c:pt idx="5">
                  <c:v>92</c:v>
                </c:pt>
                <c:pt idx="8">
                  <c:v>84</c:v>
                </c:pt>
                <c:pt idx="11">
                  <c:v>153</c:v>
                </c:pt>
                <c:pt idx="14">
                  <c:v>204</c:v>
                </c:pt>
              </c:numCache>
            </c:numRef>
          </c:val>
          <c:extLst xmlns:c16r2="http://schemas.microsoft.com/office/drawing/2015/06/chart">
            <c:ext xmlns:c16="http://schemas.microsoft.com/office/drawing/2014/chart" uri="{C3380CC4-5D6E-409C-BE32-E72D297353CC}">
              <c16:uniqueId val="{00000001-15CD-4F01-AD69-01A2A0EB7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2387</c:v>
                </c:pt>
                <c:pt idx="5">
                  <c:v>2292</c:v>
                </c:pt>
                <c:pt idx="8">
                  <c:v>2449</c:v>
                </c:pt>
                <c:pt idx="11">
                  <c:v>2538</c:v>
                </c:pt>
                <c:pt idx="14">
                  <c:v>2799</c:v>
                </c:pt>
              </c:numCache>
            </c:numRef>
          </c:val>
          <c:extLst xmlns:c16r2="http://schemas.microsoft.com/office/drawing/2015/06/chart">
            <c:ext xmlns:c16="http://schemas.microsoft.com/office/drawing/2014/chart" uri="{C3380CC4-5D6E-409C-BE32-E72D297353CC}">
              <c16:uniqueId val="{00000002-15CD-4F01-AD69-01A2A0EB7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CD-4F01-AD69-01A2A0EB7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CD-4F01-AD69-01A2A0EB7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CD-4F01-AD69-01A2A0EB7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558</c:v>
                </c:pt>
                <c:pt idx="3">
                  <c:v>533</c:v>
                </c:pt>
                <c:pt idx="6">
                  <c:v>428</c:v>
                </c:pt>
                <c:pt idx="9">
                  <c:v>385</c:v>
                </c:pt>
                <c:pt idx="12">
                  <c:v>619</c:v>
                </c:pt>
              </c:numCache>
            </c:numRef>
          </c:val>
          <c:extLst xmlns:c16r2="http://schemas.microsoft.com/office/drawing/2015/06/chart">
            <c:ext xmlns:c16="http://schemas.microsoft.com/office/drawing/2014/chart" uri="{C3380CC4-5D6E-409C-BE32-E72D297353CC}">
              <c16:uniqueId val="{00000006-15CD-4F01-AD69-01A2A0EB7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113</c:v>
                </c:pt>
                <c:pt idx="3">
                  <c:v>66</c:v>
                </c:pt>
                <c:pt idx="6">
                  <c:v>53</c:v>
                </c:pt>
                <c:pt idx="9">
                  <c:v>69</c:v>
                </c:pt>
                <c:pt idx="12">
                  <c:v>66</c:v>
                </c:pt>
              </c:numCache>
            </c:numRef>
          </c:val>
          <c:extLst xmlns:c16r2="http://schemas.microsoft.com/office/drawing/2015/06/chart">
            <c:ext xmlns:c16="http://schemas.microsoft.com/office/drawing/2014/chart" uri="{C3380CC4-5D6E-409C-BE32-E72D297353CC}">
              <c16:uniqueId val="{00000007-15CD-4F01-AD69-01A2A0EB7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1926</c:v>
                </c:pt>
                <c:pt idx="3">
                  <c:v>2008</c:v>
                </c:pt>
                <c:pt idx="6">
                  <c:v>1915</c:v>
                </c:pt>
                <c:pt idx="9">
                  <c:v>1910</c:v>
                </c:pt>
                <c:pt idx="12">
                  <c:v>2026</c:v>
                </c:pt>
              </c:numCache>
            </c:numRef>
          </c:val>
          <c:extLst xmlns:c16r2="http://schemas.microsoft.com/office/drawing/2015/06/chart">
            <c:ext xmlns:c16="http://schemas.microsoft.com/office/drawing/2014/chart" uri="{C3380CC4-5D6E-409C-BE32-E72D297353CC}">
              <c16:uniqueId val="{00000008-15CD-4F01-AD69-01A2A0EB7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200</c:v>
                </c:pt>
              </c:numCache>
            </c:numRef>
          </c:val>
          <c:extLst xmlns:c16r2="http://schemas.microsoft.com/office/drawing/2015/06/chart">
            <c:ext xmlns:c16="http://schemas.microsoft.com/office/drawing/2014/chart" uri="{C3380CC4-5D6E-409C-BE32-E72D297353CC}">
              <c16:uniqueId val="{00000009-15CD-4F01-AD69-01A2A0EB7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3350</c:v>
                </c:pt>
                <c:pt idx="3">
                  <c:v>3388</c:v>
                </c:pt>
                <c:pt idx="6">
                  <c:v>3529</c:v>
                </c:pt>
                <c:pt idx="9">
                  <c:v>4306</c:v>
                </c:pt>
                <c:pt idx="12">
                  <c:v>4999</c:v>
                </c:pt>
              </c:numCache>
            </c:numRef>
          </c:val>
          <c:extLst xmlns:c16r2="http://schemas.microsoft.com/office/drawing/2015/06/chart">
            <c:ext xmlns:c16="http://schemas.microsoft.com/office/drawing/2014/chart" uri="{C3380CC4-5D6E-409C-BE32-E72D297353CC}">
              <c16:uniqueId val="{0000000A-15CD-4F01-AD69-01A2A0EB7FD1}"/>
            </c:ext>
          </c:extLst>
        </c:ser>
        <c:dLbls>
          <c:showLegendKey val="0"/>
          <c:showVal val="0"/>
          <c:showCatName val="0"/>
          <c:showSerName val="0"/>
          <c:showPercent val="0"/>
          <c:showBubbleSize val="0"/>
        </c:dLbls>
        <c:gapWidth val="100"/>
        <c:overlap val="100"/>
        <c:axId val="255724160"/>
        <c:axId val="25573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527</c:v>
                </c:pt>
                <c:pt idx="14">
                  <c:v>#N/A</c:v>
                </c:pt>
              </c:numCache>
            </c:numRef>
          </c:val>
          <c:smooth val="0"/>
          <c:extLst xmlns:c16r2="http://schemas.microsoft.com/office/drawing/2015/06/chart">
            <c:ext xmlns:c16="http://schemas.microsoft.com/office/drawing/2014/chart" uri="{C3380CC4-5D6E-409C-BE32-E72D297353CC}">
              <c16:uniqueId val="{0000000B-15CD-4F01-AD69-01A2A0EB7FD1}"/>
            </c:ext>
          </c:extLst>
        </c:ser>
        <c:dLbls>
          <c:showLegendKey val="0"/>
          <c:showVal val="0"/>
          <c:showCatName val="0"/>
          <c:showSerName val="0"/>
          <c:showPercent val="0"/>
          <c:showBubbleSize val="0"/>
        </c:dLbls>
        <c:marker val="1"/>
        <c:smooth val="0"/>
        <c:axId val="255724160"/>
        <c:axId val="255730432"/>
      </c:lineChart>
      <c:catAx>
        <c:axId val="2557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730432"/>
        <c:crosses val="autoZero"/>
        <c:auto val="1"/>
        <c:lblAlgn val="ctr"/>
        <c:lblOffset val="100"/>
        <c:tickLblSkip val="1"/>
        <c:tickMarkSkip val="1"/>
        <c:noMultiLvlLbl val="0"/>
      </c:catAx>
      <c:valAx>
        <c:axId val="2557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2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552</c:v>
                </c:pt>
                <c:pt idx="1">
                  <c:v>692</c:v>
                </c:pt>
                <c:pt idx="2">
                  <c:v>692</c:v>
                </c:pt>
              </c:numCache>
            </c:numRef>
          </c:val>
          <c:extLst xmlns:c16r2="http://schemas.microsoft.com/office/drawing/2015/06/chart">
            <c:ext xmlns:c16="http://schemas.microsoft.com/office/drawing/2014/chart" uri="{C3380CC4-5D6E-409C-BE32-E72D297353CC}">
              <c16:uniqueId val="{00000000-EE7B-4214-A943-59D4EB43DA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120</c:v>
                </c:pt>
                <c:pt idx="1">
                  <c:v>194</c:v>
                </c:pt>
                <c:pt idx="2">
                  <c:v>214</c:v>
                </c:pt>
              </c:numCache>
            </c:numRef>
          </c:val>
          <c:extLst xmlns:c16r2="http://schemas.microsoft.com/office/drawing/2015/06/chart">
            <c:ext xmlns:c16="http://schemas.microsoft.com/office/drawing/2014/chart" uri="{C3380CC4-5D6E-409C-BE32-E72D297353CC}">
              <c16:uniqueId val="{00000001-EE7B-4214-A943-59D4EB43DA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1878</c:v>
                </c:pt>
                <c:pt idx="1">
                  <c:v>1745</c:v>
                </c:pt>
                <c:pt idx="2">
                  <c:v>1767</c:v>
                </c:pt>
              </c:numCache>
            </c:numRef>
          </c:val>
          <c:extLst xmlns:c16r2="http://schemas.microsoft.com/office/drawing/2015/06/chart">
            <c:ext xmlns:c16="http://schemas.microsoft.com/office/drawing/2014/chart" uri="{C3380CC4-5D6E-409C-BE32-E72D297353CC}">
              <c16:uniqueId val="{00000002-EE7B-4214-A943-59D4EB43DA89}"/>
            </c:ext>
          </c:extLst>
        </c:ser>
        <c:dLbls>
          <c:showLegendKey val="0"/>
          <c:showVal val="0"/>
          <c:showCatName val="0"/>
          <c:showSerName val="0"/>
          <c:showPercent val="0"/>
          <c:showBubbleSize val="0"/>
        </c:dLbls>
        <c:gapWidth val="120"/>
        <c:overlap val="100"/>
        <c:axId val="256262144"/>
        <c:axId val="256263680"/>
      </c:barChart>
      <c:catAx>
        <c:axId val="2562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6263680"/>
        <c:crosses val="autoZero"/>
        <c:auto val="1"/>
        <c:lblAlgn val="ctr"/>
        <c:lblOffset val="100"/>
        <c:tickLblSkip val="1"/>
        <c:tickMarkSkip val="1"/>
        <c:noMultiLvlLbl val="0"/>
      </c:catAx>
      <c:valAx>
        <c:axId val="25626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62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82-47C7-BFE4-D220DD19D7E1}"/>
                </c:ext>
                <c:ext xmlns:c15="http://schemas.microsoft.com/office/drawing/2012/chart" uri="{CE6537A1-D6FC-4f65-9D91-7224C49458BB}">
                  <c15:dlblFieldTable>
                    <c15:dlblFTEntry>
                      <c15:txfldGUID>{4B536BF4-CD3C-4103-8317-2A8E5EDD3515}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82-47C7-BFE4-D220DD19D7E1}"/>
                </c:ext>
                <c:ext xmlns:c15="http://schemas.microsoft.com/office/drawing/2012/chart" uri="{CE6537A1-D6FC-4f65-9D91-7224C49458BB}">
                  <c15:dlblFieldTable>
                    <c15:dlblFTEntry>
                      <c15:txfldGUID>{555E104F-CDB9-4BA9-9546-53BE4468204B}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82-47C7-BFE4-D220DD19D7E1}"/>
                </c:ext>
                <c:ext xmlns:c15="http://schemas.microsoft.com/office/drawing/2012/chart" uri="{CE6537A1-D6FC-4f65-9D91-7224C49458BB}">
                  <c15:dlblFieldTable>
                    <c15:dlblFTEntry>
                      <c15:txfldGUID>{71730AC0-5B0C-4545-8D71-924A25109D5F}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82-47C7-BFE4-D220DD19D7E1}"/>
                </c:ext>
                <c:ext xmlns:c15="http://schemas.microsoft.com/office/drawing/2012/chart" uri="{CE6537A1-D6FC-4f65-9D91-7224C49458BB}">
                  <c15:dlblFieldTable>
                    <c15:dlblFTEntry>
                      <c15:txfldGUID>{53CF936A-7026-4A56-96EE-5AFFEFE0F880}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82-47C7-BFE4-D220DD19D7E1}"/>
                </c:ext>
                <c:ext xmlns:c15="http://schemas.microsoft.com/office/drawing/2012/chart" uri="{CE6537A1-D6FC-4f65-9D91-7224C49458BB}">
                  <c15:dlblFieldTable>
                    <c15:dlblFTEntry>
                      <c15:txfldGUID>{5E9635E7-305A-46BE-A7D6-97C6C4BF7FA1}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82-47C7-BFE4-D220DD19D7E1}"/>
                </c:ext>
                <c:ext xmlns:c15="http://schemas.microsoft.com/office/drawing/2012/chart" uri="{CE6537A1-D6FC-4f65-9D91-7224C49458BB}">
                  <c15:dlblFieldTable>
                    <c15:dlblFTEntry>
                      <c15:txfldGUID>{9C6D513C-E75D-498E-A937-12B06F296022}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82-47C7-BFE4-D220DD19D7E1}"/>
                </c:ext>
                <c:ext xmlns:c15="http://schemas.microsoft.com/office/drawing/2012/chart" uri="{CE6537A1-D6FC-4f65-9D91-7224C49458BB}">
                  <c15:dlblFieldTable>
                    <c15:dlblFTEntry>
                      <c15:txfldGUID>{003084C0-24C4-4037-9E87-83E46D565C67}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82-47C7-BFE4-D220DD19D7E1}"/>
                </c:ext>
                <c:ext xmlns:c15="http://schemas.microsoft.com/office/drawing/2012/chart" uri="{CE6537A1-D6FC-4f65-9D91-7224C49458BB}">
                  <c15:dlblFieldTable>
                    <c15:dlblFTEntry>
                      <c15:txfldGUID>{5454F162-5AF9-4DCF-9320-9F2989E13A11}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82-47C7-BFE4-D220DD19D7E1}"/>
                </c:ext>
                <c:ext xmlns:c15="http://schemas.microsoft.com/office/drawing/2012/chart" uri="{CE6537A1-D6FC-4f65-9D91-7224C49458BB}">
                  <c15:dlblFieldTable>
                    <c15:dlblFTEntry>
                      <c15:txfldGUID>{4D8A8B12-7B4A-48CA-B77C-E912B9BC7781}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082-47C7-BFE4-D220DD19D7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82-47C7-BFE4-D220DD19D7E1}"/>
                </c:ext>
                <c:ext xmlns:c15="http://schemas.microsoft.com/office/drawing/2012/chart" uri="{CE6537A1-D6FC-4f65-9D91-7224C49458BB}">
                  <c15:dlblFieldTable>
                    <c15:dlblFTEntry>
                      <c15:txfldGUID>{36132935-246F-474F-9ECF-B10895281242}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82-47C7-BFE4-D220DD19D7E1}"/>
                </c:ext>
                <c:ext xmlns:c15="http://schemas.microsoft.com/office/drawing/2012/chart" uri="{CE6537A1-D6FC-4f65-9D91-7224C49458BB}">
                  <c15:dlblFieldTable>
                    <c15:dlblFTEntry>
                      <c15:txfldGUID>{6D0D0731-C61B-4D3D-A401-789E7459388D}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82-47C7-BFE4-D220DD19D7E1}"/>
                </c:ext>
                <c:ext xmlns:c15="http://schemas.microsoft.com/office/drawing/2012/chart" uri="{CE6537A1-D6FC-4f65-9D91-7224C49458BB}">
                  <c15:dlblFieldTable>
                    <c15:dlblFTEntry>
                      <c15:txfldGUID>{A5879F8F-6F6B-4A63-975A-3DD7DE384AF9}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82-47C7-BFE4-D220DD19D7E1}"/>
                </c:ext>
                <c:ext xmlns:c15="http://schemas.microsoft.com/office/drawing/2012/chart" uri="{CE6537A1-D6FC-4f65-9D91-7224C49458BB}">
                  <c15:dlblFieldTable>
                    <c15:dlblFTEntry>
                      <c15:txfldGUID>{9538DAD8-FB4F-4BEE-9202-F077FB635915}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82-47C7-BFE4-D220DD19D7E1}"/>
                </c:ext>
                <c:ext xmlns:c15="http://schemas.microsoft.com/office/drawing/2012/chart" uri="{CE6537A1-D6FC-4f65-9D91-7224C49458BB}">
                  <c15:dlblFieldTable>
                    <c15:dlblFTEntry>
                      <c15:txfldGUID>{7C906C49-73D9-4498-A5E7-8A6C346C67D1}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82-47C7-BFE4-D220DD19D7E1}"/>
                </c:ext>
                <c:ext xmlns:c15="http://schemas.microsoft.com/office/drawing/2012/chart" uri="{CE6537A1-D6FC-4f65-9D91-7224C49458BB}">
                  <c15:dlblFieldTable>
                    <c15:dlblFTEntry>
                      <c15:txfldGUID>{9730244C-EF27-44AD-9DCF-6ED7164B7A9C}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82-47C7-BFE4-D220DD19D7E1}"/>
                </c:ext>
                <c:ext xmlns:c15="http://schemas.microsoft.com/office/drawing/2012/chart" uri="{CE6537A1-D6FC-4f65-9D91-7224C49458BB}">
                  <c15:layout/>
                  <c15:dlblFieldTable>
                    <c15:dlblFTEntry>
                      <c15:txfldGUID>{8004B6D6-E821-4131-A216-27FC61B0B3C4}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82-47C7-BFE4-D220DD19D7E1}"/>
                </c:ext>
                <c:ext xmlns:c15="http://schemas.microsoft.com/office/drawing/2012/chart" uri="{CE6537A1-D6FC-4f65-9D91-7224C49458BB}">
                  <c15:layout/>
                  <c15:dlblFieldTable>
                    <c15:dlblFTEntry>
                      <c15:txfldGUID>{7D6413DC-70BF-43D7-BEE1-2336A592D25F}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82-47C7-BFE4-D220DD19D7E1}"/>
                </c:ext>
                <c:ext xmlns:c15="http://schemas.microsoft.com/office/drawing/2012/chart" uri="{CE6537A1-D6FC-4f65-9D91-7224C49458BB}">
                  <c15:dlblFieldTable>
                    <c15:dlblFTEntry>
                      <c15:txfldGUID>{22921191-9FA5-4F24-A1DA-FCAEBAF8588C}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3082-47C7-BFE4-D220DD19D7E1}"/>
            </c:ext>
          </c:extLst>
        </c:ser>
        <c:dLbls>
          <c:showLegendKey val="0"/>
          <c:showVal val="1"/>
          <c:showCatName val="0"/>
          <c:showSerName val="0"/>
          <c:showPercent val="0"/>
          <c:showBubbleSize val="0"/>
        </c:dLbls>
        <c:axId val="391735936"/>
        <c:axId val="391738112"/>
      </c:scatterChart>
      <c:valAx>
        <c:axId val="391735936"/>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738112"/>
        <c:crosses val="autoZero"/>
        <c:crossBetween val="midCat"/>
      </c:valAx>
      <c:valAx>
        <c:axId val="391738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735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10-467E-B521-C9C953CB8949}"/>
                </c:ext>
                <c:ext xmlns:c15="http://schemas.microsoft.com/office/drawing/2012/chart" uri="{CE6537A1-D6FC-4f65-9D91-7224C49458BB}">
                  <c15:dlblFieldTable>
                    <c15:dlblFTEntry>
                      <c15:txfldGUID>{F47BF0EA-FA55-43BF-8AED-B26DD3409CA3}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10-467E-B521-C9C953CB8949}"/>
                </c:ext>
                <c:ext xmlns:c15="http://schemas.microsoft.com/office/drawing/2012/chart" uri="{CE6537A1-D6FC-4f65-9D91-7224C49458BB}">
                  <c15:dlblFieldTable>
                    <c15:dlblFTEntry>
                      <c15:txfldGUID>{6AF875DD-E507-4DC2-99F6-DF9C63F7E064}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10-467E-B521-C9C953CB8949}"/>
                </c:ext>
                <c:ext xmlns:c15="http://schemas.microsoft.com/office/drawing/2012/chart" uri="{CE6537A1-D6FC-4f65-9D91-7224C49458BB}">
                  <c15:dlblFieldTable>
                    <c15:dlblFTEntry>
                      <c15:txfldGUID>{6B38B270-3AAB-4846-B59C-639B5F7D83E6}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10-467E-B521-C9C953CB8949}"/>
                </c:ext>
                <c:ext xmlns:c15="http://schemas.microsoft.com/office/drawing/2012/chart" uri="{CE6537A1-D6FC-4f65-9D91-7224C49458BB}">
                  <c15:dlblFieldTable>
                    <c15:dlblFTEntry>
                      <c15:txfldGUID>{1AAC9553-FC52-450A-A77F-25396A9ABBE0}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10-467E-B521-C9C953CB8949}"/>
                </c:ext>
                <c:ext xmlns:c15="http://schemas.microsoft.com/office/drawing/2012/chart" uri="{CE6537A1-D6FC-4f65-9D91-7224C49458BB}">
                  <c15:dlblFieldTable>
                    <c15:dlblFTEntry>
                      <c15:txfldGUID>{687995B2-63D0-4B75-BFAB-4A427150E918}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10-467E-B521-C9C953CB8949}"/>
                </c:ext>
                <c:ext xmlns:c15="http://schemas.microsoft.com/office/drawing/2012/chart" uri="{CE6537A1-D6FC-4f65-9D91-7224C49458BB}">
                  <c15:dlblFieldTable>
                    <c15:dlblFTEntry>
                      <c15:txfldGUID>{5A9EDBDC-CCDD-4EF9-A925-03744CE09277}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10-467E-B521-C9C953CB8949}"/>
                </c:ext>
                <c:ext xmlns:c15="http://schemas.microsoft.com/office/drawing/2012/chart" uri="{CE6537A1-D6FC-4f65-9D91-7224C49458BB}">
                  <c15:dlblFieldTable>
                    <c15:dlblFTEntry>
                      <c15:txfldGUID>{C127134C-2A20-4B16-B916-1F83FC4EE6C9}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10-467E-B521-C9C953CB8949}"/>
                </c:ext>
                <c:ext xmlns:c15="http://schemas.microsoft.com/office/drawing/2012/chart" uri="{CE6537A1-D6FC-4f65-9D91-7224C49458BB}">
                  <c15:dlblFieldTable>
                    <c15:dlblFTEntry>
                      <c15:txfldGUID>{DD26D85D-3D34-4FBE-923D-6CC62B85D8EF}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10-467E-B521-C9C953CB8949}"/>
                </c:ext>
                <c:ext xmlns:c15="http://schemas.microsoft.com/office/drawing/2012/chart" uri="{CE6537A1-D6FC-4f65-9D91-7224C49458BB}">
                  <c15:layout/>
                  <c15:dlblFieldTable>
                    <c15:dlblFTEntry>
                      <c15:txfldGUID>{735769F2-5AB6-4B3D-B30F-8D9998990C99}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7.3</c:v>
                </c:pt>
                <c:pt idx="16">
                  <c:v>6.1</c:v>
                </c:pt>
                <c:pt idx="24">
                  <c:v>6</c:v>
                </c:pt>
                <c:pt idx="32">
                  <c:v>6.2</c:v>
                </c:pt>
              </c:numCache>
            </c:numRef>
          </c:xVal>
          <c:yVal>
            <c:numRef>
              <c:f>公会計指標分析・財政指標組合せ分析表!$BP$73:$DC$73</c:f>
              <c:numCache>
                <c:formatCode>#,##0.0;"▲ "#,##0.0</c:formatCode>
                <c:ptCount val="40"/>
                <c:pt idx="32">
                  <c:v>29.3</c:v>
                </c:pt>
              </c:numCache>
            </c:numRef>
          </c:yVal>
          <c:smooth val="0"/>
          <c:extLst xmlns:c16r2="http://schemas.microsoft.com/office/drawing/2015/06/chart">
            <c:ext xmlns:c16="http://schemas.microsoft.com/office/drawing/2014/chart" uri="{C3380CC4-5D6E-409C-BE32-E72D297353CC}">
              <c16:uniqueId val="{00000009-FD10-467E-B521-C9C953CB89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10-467E-B521-C9C953CB8949}"/>
                </c:ext>
                <c:ext xmlns:c15="http://schemas.microsoft.com/office/drawing/2012/chart" uri="{CE6537A1-D6FC-4f65-9D91-7224C49458BB}">
                  <c15:layout/>
                  <c15:dlblFieldTable>
                    <c15:dlblFTEntry>
                      <c15:txfldGUID>{47EE0757-A686-4E0A-8F28-5953C081B23E}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10-467E-B521-C9C953CB8949}"/>
                </c:ext>
                <c:ext xmlns:c15="http://schemas.microsoft.com/office/drawing/2012/chart" uri="{CE6537A1-D6FC-4f65-9D91-7224C49458BB}">
                  <c15:dlblFieldTable>
                    <c15:dlblFTEntry>
                      <c15:txfldGUID>{EDDDD637-67FF-4872-800A-990C4A56D9D3}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10-467E-B521-C9C953CB8949}"/>
                </c:ext>
                <c:ext xmlns:c15="http://schemas.microsoft.com/office/drawing/2012/chart" uri="{CE6537A1-D6FC-4f65-9D91-7224C49458BB}">
                  <c15:dlblFieldTable>
                    <c15:dlblFTEntry>
                      <c15:txfldGUID>{5EB887AD-1F6E-44B6-AF5B-BD24B23F40CE}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10-467E-B521-C9C953CB8949}"/>
                </c:ext>
                <c:ext xmlns:c15="http://schemas.microsoft.com/office/drawing/2012/chart" uri="{CE6537A1-D6FC-4f65-9D91-7224C49458BB}">
                  <c15:dlblFieldTable>
                    <c15:dlblFTEntry>
                      <c15:txfldGUID>{129A82B0-E25E-4450-A632-4E46A580BA8C}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10-467E-B521-C9C953CB8949}"/>
                </c:ext>
                <c:ext xmlns:c15="http://schemas.microsoft.com/office/drawing/2012/chart" uri="{CE6537A1-D6FC-4f65-9D91-7224C49458BB}">
                  <c15:dlblFieldTable>
                    <c15:dlblFTEntry>
                      <c15:txfldGUID>{65556970-CE33-468F-8AA6-474CCB5AD9B3}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10-467E-B521-C9C953CB8949}"/>
                </c:ext>
                <c:ext xmlns:c15="http://schemas.microsoft.com/office/drawing/2012/chart" uri="{CE6537A1-D6FC-4f65-9D91-7224C49458BB}">
                  <c15:layout/>
                  <c15:dlblFieldTable>
                    <c15:dlblFTEntry>
                      <c15:txfldGUID>{F92071B9-6C56-4DC0-889C-4253931DC8D0}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10-467E-B521-C9C953CB8949}"/>
                </c:ext>
                <c:ext xmlns:c15="http://schemas.microsoft.com/office/drawing/2012/chart" uri="{CE6537A1-D6FC-4f65-9D91-7224C49458BB}">
                  <c15:layout/>
                  <c15:dlblFieldTable>
                    <c15:dlblFTEntry>
                      <c15:txfldGUID>{48FE24F2-1FA0-496E-ABFC-B03245AF0DDC}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10-467E-B521-C9C953CB8949}"/>
                </c:ext>
                <c:ext xmlns:c15="http://schemas.microsoft.com/office/drawing/2012/chart" uri="{CE6537A1-D6FC-4f65-9D91-7224C49458BB}">
                  <c15:layout/>
                  <c15:dlblFieldTable>
                    <c15:dlblFTEntry>
                      <c15:txfldGUID>{0E1476AE-324D-46F5-B4E0-3D238C94D746}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10-467E-B521-C9C953CB8949}"/>
                </c:ext>
                <c:ext xmlns:c15="http://schemas.microsoft.com/office/drawing/2012/chart" uri="{CE6537A1-D6FC-4f65-9D91-7224C49458BB}">
                  <c15:layout/>
                  <c15:dlblFieldTable>
                    <c15:dlblFTEntry>
                      <c15:txfldGUID>{649D32A0-5E7E-432E-9745-3257296AD2B7}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D10-467E-B521-C9C953CB8949}"/>
            </c:ext>
          </c:extLst>
        </c:ser>
        <c:dLbls>
          <c:showLegendKey val="0"/>
          <c:showVal val="1"/>
          <c:showCatName val="0"/>
          <c:showSerName val="0"/>
          <c:showPercent val="0"/>
          <c:showBubbleSize val="0"/>
        </c:dLbls>
        <c:axId val="393844992"/>
        <c:axId val="394068352"/>
      </c:scatterChart>
      <c:valAx>
        <c:axId val="393844992"/>
        <c:scaling>
          <c:orientation val="minMax"/>
          <c:max val="9.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068352"/>
        <c:crosses val="autoZero"/>
        <c:crossBetween val="midCat"/>
      </c:valAx>
      <c:valAx>
        <c:axId val="39406835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84499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新規発行額の抑制により、起債の元利償還額は、平成１６年度のピークと比べて低水準を維持している。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しかし、今後は標準財政規模の影響により多少の増減は予想されるものの、今後大型事業の実施により増加傾向に推移するものと予想されるため、事業の実施と地方債の発行の適切な管理に努める。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地方債発行の抑制により地方債残高は減少していたが、大型事業に係る過疎対策事業債の借入れ等で地方債残高が増加傾向となっている。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財政調整基金等充当可能基金額を増額したものの、比率は悪化している。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今後も大型事業の実施に伴う地方債現在高の増加が予測される。各種補助金等の活用検討や、有利な起債の借入等、後世への負担を少しでも軽減できるよう、健全な財政運営に努める。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高知県本山町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決算余剰金を減債基金</a:t>
          </a:r>
          <a:r>
            <a:rPr kumimoji="1" lang="ja-JP" altLang="en-US" sz="1400">
              <a:solidFill>
                <a:schemeClr val="dk1"/>
              </a:solidFill>
              <a:effectLst/>
              <a:latin typeface="+mn-lt"/>
              <a:ea typeface="+mn-ea"/>
              <a:cs typeface="+mn-cs"/>
            </a:rPr>
            <a:t>とその他特定目的基金に</a:t>
          </a:r>
          <a:r>
            <a:rPr kumimoji="1" lang="ja-JP" altLang="ja-JP" sz="1400">
              <a:solidFill>
                <a:schemeClr val="dk1"/>
              </a:solidFill>
              <a:effectLst/>
              <a:latin typeface="+mn-lt"/>
              <a:ea typeface="+mn-ea"/>
              <a:cs typeface="+mn-cs"/>
            </a:rPr>
            <a:t>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基金は充当できる事業に使用し、計画的な積み立てを行う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・地域活性化施設等整備基金：　町の地域活性化施設等の整備を推進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・むらおこし基金：　町の多様な歴史、伝統、文化、産業等を活かし、独創的・個性的な地域づくりを推進・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・芸術文化振興基金：　町の芸術文化活動の振興を図る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・花のまち基金：　本山町内に花のまちづくり運動を展開し、自然環境を守り育て、四季に花咲く美しいまちづくりと、町民生活にうるおいや、　　</a:t>
          </a:r>
          <a:endParaRPr lang="en-US" altLang="ja-JP" sz="1400">
            <a:effectLst/>
          </a:endParaRPr>
        </a:p>
        <a:p>
          <a:r>
            <a:rPr lang="ja-JP" altLang="en-US" sz="1400">
              <a:effectLst/>
            </a:rPr>
            <a:t>　　　　　　　　　　　やすらぎがもて、心と心がかよいあう地域づくりを推進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effectLst/>
            </a:rPr>
            <a:t>・教育振興基金：　教育振興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地域活性化施設等整備基金</a:t>
          </a:r>
          <a:r>
            <a:rPr lang="ja-JP" altLang="en-US" sz="1400">
              <a:solidFill>
                <a:schemeClr val="dk1"/>
              </a:solidFill>
              <a:effectLst/>
              <a:latin typeface="+mn-lt"/>
              <a:ea typeface="+mn-ea"/>
              <a:cs typeface="+mn-cs"/>
            </a:rPr>
            <a:t>に</a:t>
          </a:r>
          <a:r>
            <a:rPr lang="en-US" altLang="ja-JP" sz="1400">
              <a:solidFill>
                <a:schemeClr val="dk1"/>
              </a:solidFill>
              <a:effectLst/>
              <a:latin typeface="+mn-lt"/>
              <a:ea typeface="+mn-ea"/>
              <a:cs typeface="+mn-cs"/>
            </a:rPr>
            <a:t>4,000</a:t>
          </a:r>
          <a:r>
            <a:rPr lang="ja-JP" altLang="en-US" sz="1400">
              <a:solidFill>
                <a:schemeClr val="dk1"/>
              </a:solidFill>
              <a:effectLst/>
              <a:latin typeface="+mn-lt"/>
              <a:ea typeface="+mn-ea"/>
              <a:cs typeface="+mn-cs"/>
            </a:rPr>
            <a:t>万円、</a:t>
          </a:r>
          <a:r>
            <a:rPr lang="ja-JP" altLang="ja-JP" sz="1400">
              <a:solidFill>
                <a:schemeClr val="dk1"/>
              </a:solidFill>
              <a:effectLst/>
              <a:latin typeface="+mn-lt"/>
              <a:ea typeface="+mn-ea"/>
              <a:cs typeface="+mn-cs"/>
            </a:rPr>
            <a:t>むらおこし基金</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芸術文化振興基金</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花のまち基金</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教育振興基金</a:t>
          </a:r>
          <a:r>
            <a:rPr lang="ja-JP" altLang="en-US" sz="1400">
              <a:solidFill>
                <a:schemeClr val="dk1"/>
              </a:solidFill>
              <a:effectLst/>
              <a:latin typeface="+mn-lt"/>
              <a:ea typeface="+mn-ea"/>
              <a:cs typeface="+mn-cs"/>
            </a:rPr>
            <a:t>にそれぞれ</a:t>
          </a:r>
          <a:r>
            <a:rPr lang="en-US" altLang="ja-JP" sz="1400">
              <a:solidFill>
                <a:schemeClr val="dk1"/>
              </a:solidFill>
              <a:effectLst/>
              <a:latin typeface="+mn-lt"/>
              <a:ea typeface="+mn-ea"/>
              <a:cs typeface="+mn-cs"/>
            </a:rPr>
            <a:t>10</a:t>
          </a:r>
          <a:r>
            <a:rPr lang="ja-JP" altLang="ja-JP" sz="1400">
              <a:solidFill>
                <a:schemeClr val="dk1"/>
              </a:solidFill>
              <a:effectLst/>
              <a:latin typeface="+mn-lt"/>
              <a:ea typeface="+mn-ea"/>
              <a:cs typeface="+mn-cs"/>
            </a:rPr>
            <a:t>万円</a:t>
          </a:r>
          <a:r>
            <a:rPr lang="ja-JP" altLang="en-US" sz="1400">
              <a:solidFill>
                <a:schemeClr val="dk1"/>
              </a:solidFill>
              <a:effectLst/>
              <a:latin typeface="+mn-lt"/>
              <a:ea typeface="+mn-ea"/>
              <a:cs typeface="+mn-cs"/>
            </a:rPr>
            <a:t>積み立てたことにより増加した。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基金は充当できる事業に使用し、計画的な積み立てを行う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％前後の範囲内となるように努めることとしている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決算余剰金を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年度に地方債償還のピークを迎えるため、それに備えて毎年度計画的に積み立てを行う予定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年度整備中</a:t>
          </a:r>
          <a:endParaRPr lang="ja-JP" altLang="ja-JP">
            <a:effectLst/>
          </a:endParaRPr>
        </a:p>
        <a:p>
          <a:r>
            <a:rPr kumimoji="1" lang="ja-JP" altLang="ja-JP" sz="1100">
              <a:solidFill>
                <a:schemeClr val="dk1"/>
              </a:solidFill>
              <a:effectLst/>
              <a:latin typeface="+mn-lt"/>
              <a:ea typeface="+mn-ea"/>
              <a:cs typeface="+mn-cs"/>
            </a:rPr>
            <a:t>老朽化した施設が多い本町においては、平成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年度に作成された本山町公共施設等総合管理計画に基づき、今後新庁舎の建設や施設の複合化・集約化</a:t>
          </a:r>
          <a:r>
            <a:rPr kumimoji="1" lang="ja-JP" altLang="en-US" sz="1100">
              <a:solidFill>
                <a:schemeClr val="dk1"/>
              </a:solidFill>
              <a:effectLst/>
              <a:latin typeface="+mn-lt"/>
              <a:ea typeface="+mn-ea"/>
              <a:cs typeface="+mn-cs"/>
            </a:rPr>
            <a:t>・撤去</a:t>
          </a:r>
          <a:r>
            <a:rPr kumimoji="1" lang="ja-JP" altLang="ja-JP" sz="1100">
              <a:solidFill>
                <a:schemeClr val="dk1"/>
              </a:solidFill>
              <a:effectLst/>
              <a:latin typeface="+mn-lt"/>
              <a:ea typeface="+mn-ea"/>
              <a:cs typeface="+mn-cs"/>
            </a:rPr>
            <a:t>に向けて取り組みが必要とされている。</a:t>
          </a:r>
          <a:endParaRPr lang="ja-JP" altLang="ja-JP">
            <a:effectLst/>
          </a:endParaRPr>
        </a:p>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61.0</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ポイント高くなっている。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206240" y="5142653"/>
          <a:ext cx="1270" cy="1239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258945" y="63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119245" y="63825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258945" y="49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119245" y="5142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258945" y="5595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157345" y="561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3537585" y="5627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286702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84" name="楕円 83"/>
        <xdr:cNvSpPr/>
      </xdr:nvSpPr>
      <xdr:spPr>
        <a:xfrm>
          <a:off x="3537585" y="54620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5" name="楕円 84"/>
        <xdr:cNvSpPr/>
      </xdr:nvSpPr>
      <xdr:spPr>
        <a:xfrm>
          <a:off x="2867025" y="564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64558</xdr:rowOff>
    </xdr:from>
    <xdr:to>
      <xdr:col>19</xdr:col>
      <xdr:colOff>136525</xdr:colOff>
      <xdr:row>29</xdr:row>
      <xdr:rowOff>83820</xdr:rowOff>
    </xdr:to>
    <xdr:cxnSp macro="">
      <xdr:nvCxnSpPr>
        <xdr:cNvPr id="86" name="直線コネクタ 85"/>
        <xdr:cNvCxnSpPr/>
      </xdr:nvCxnSpPr>
      <xdr:spPr>
        <a:xfrm flipV="1">
          <a:off x="2917825" y="5512858"/>
          <a:ext cx="670560" cy="18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7" name="n_1aveValue有形固定資産減価償却率"/>
        <xdr:cNvSpPr txBox="1"/>
      </xdr:nvSpPr>
      <xdr:spPr>
        <a:xfrm>
          <a:off x="3395989"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8" name="n_2aveValue有形固定資産減価償却率"/>
        <xdr:cNvSpPr txBox="1"/>
      </xdr:nvSpPr>
      <xdr:spPr>
        <a:xfrm>
          <a:off x="273812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131885</xdr:rowOff>
    </xdr:from>
    <xdr:ext cx="405111" cy="259045"/>
    <xdr:sp macro="" textlink="">
      <xdr:nvSpPr>
        <xdr:cNvPr id="89" name="n_1mainValue有形固定資産減価償却率"/>
        <xdr:cNvSpPr txBox="1"/>
      </xdr:nvSpPr>
      <xdr:spPr>
        <a:xfrm>
          <a:off x="3395989" y="524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0" name="n_2mainValue有形固定資産減価償却率"/>
        <xdr:cNvSpPr txBox="1"/>
      </xdr:nvSpPr>
      <xdr:spPr>
        <a:xfrm>
          <a:off x="2738129" y="54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債務償還可能年数</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高くなっている。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要因としては、経常的な歳出が増加し、それにより行政経常収支の減少、償還原資が少なくなっている。それに伴い債務償還可能年数の値が高くなっている。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5" name="テキスト ボックス 114"/>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1" name="直線コネクタ 120"/>
        <xdr:cNvCxnSpPr/>
      </xdr:nvCxnSpPr>
      <xdr:spPr>
        <a:xfrm flipV="1">
          <a:off x="13027660" y="5341892"/>
          <a:ext cx="1269"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可能年数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4" name="債務償還可能年数最大値テキスト"/>
        <xdr:cNvSpPr txBox="1"/>
      </xdr:nvSpPr>
      <xdr:spPr>
        <a:xfrm>
          <a:off x="13080365" y="5120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5" name="直線コネクタ 124"/>
        <xdr:cNvCxnSpPr/>
      </xdr:nvCxnSpPr>
      <xdr:spPr>
        <a:xfrm>
          <a:off x="12963525" y="5341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6" name="債務償還可能年数平均値テキスト"/>
        <xdr:cNvSpPr txBox="1"/>
      </xdr:nvSpPr>
      <xdr:spPr>
        <a:xfrm>
          <a:off x="13080365" y="620659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7" name="フローチャート: 判断 126"/>
        <xdr:cNvSpPr/>
      </xdr:nvSpPr>
      <xdr:spPr>
        <a:xfrm>
          <a:off x="13001625" y="6228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54882</xdr:rowOff>
    </xdr:from>
    <xdr:to>
      <xdr:col>76</xdr:col>
      <xdr:colOff>73025</xdr:colOff>
      <xdr:row>28</xdr:row>
      <xdr:rowOff>156482</xdr:rowOff>
    </xdr:to>
    <xdr:sp macro="" textlink="">
      <xdr:nvSpPr>
        <xdr:cNvPr id="133" name="楕円 132"/>
        <xdr:cNvSpPr/>
      </xdr:nvSpPr>
      <xdr:spPr>
        <a:xfrm>
          <a:off x="13001625" y="5503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77759</xdr:rowOff>
    </xdr:from>
    <xdr:ext cx="340478" cy="259045"/>
    <xdr:sp macro="" textlink="">
      <xdr:nvSpPr>
        <xdr:cNvPr id="134" name="債務償還可能年数該当値テキスト"/>
        <xdr:cNvSpPr txBox="1"/>
      </xdr:nvSpPr>
      <xdr:spPr>
        <a:xfrm>
          <a:off x="13080365" y="53584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086225" y="56502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124960"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02082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12496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02082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12496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31216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5146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0" name="楕円 69"/>
        <xdr:cNvSpPr/>
      </xdr:nvSpPr>
      <xdr:spPr>
        <a:xfrm>
          <a:off x="3312160" y="6391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99695</xdr:rowOff>
    </xdr:from>
    <xdr:to>
      <xdr:col>15</xdr:col>
      <xdr:colOff>101600</xdr:colOff>
      <xdr:row>39</xdr:row>
      <xdr:rowOff>29845</xdr:rowOff>
    </xdr:to>
    <xdr:sp macro="" textlink="">
      <xdr:nvSpPr>
        <xdr:cNvPr id="71" name="楕円 70"/>
        <xdr:cNvSpPr/>
      </xdr:nvSpPr>
      <xdr:spPr>
        <a:xfrm>
          <a:off x="2514600" y="6470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150495</xdr:rowOff>
    </xdr:to>
    <xdr:cxnSp macro="">
      <xdr:nvCxnSpPr>
        <xdr:cNvPr id="72" name="直線コネクタ 71"/>
        <xdr:cNvCxnSpPr/>
      </xdr:nvCxnSpPr>
      <xdr:spPr>
        <a:xfrm flipV="1">
          <a:off x="2565400" y="6442710"/>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38570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5" name="n_1mainValue【道路】&#10;有形固定資産減価償却率"/>
        <xdr:cNvSpPr txBox="1"/>
      </xdr:nvSpPr>
      <xdr:spPr>
        <a:xfrm>
          <a:off x="317056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20972</xdr:rowOff>
    </xdr:from>
    <xdr:ext cx="405111" cy="259045"/>
    <xdr:sp macro="" textlink="">
      <xdr:nvSpPr>
        <xdr:cNvPr id="76" name="n_2mainValue【道路】&#10;有形固定資産減価償却率"/>
        <xdr:cNvSpPr txBox="1"/>
      </xdr:nvSpPr>
      <xdr:spPr>
        <a:xfrm>
          <a:off x="238570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9219565" y="5683686"/>
          <a:ext cx="0" cy="137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9258300" y="7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9154160" y="7056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9258300" y="54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9154160" y="5683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9258300" y="6822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9192260" y="684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844550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7670800"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53808</xdr:rowOff>
    </xdr:from>
    <xdr:to>
      <xdr:col>50</xdr:col>
      <xdr:colOff>165100</xdr:colOff>
      <xdr:row>41</xdr:row>
      <xdr:rowOff>155408</xdr:rowOff>
    </xdr:to>
    <xdr:sp macro="" textlink="">
      <xdr:nvSpPr>
        <xdr:cNvPr id="114" name="楕円 113"/>
        <xdr:cNvSpPr/>
      </xdr:nvSpPr>
      <xdr:spPr>
        <a:xfrm>
          <a:off x="8445500" y="69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69337</xdr:rowOff>
    </xdr:from>
    <xdr:to>
      <xdr:col>46</xdr:col>
      <xdr:colOff>38100</xdr:colOff>
      <xdr:row>41</xdr:row>
      <xdr:rowOff>170937</xdr:rowOff>
    </xdr:to>
    <xdr:sp macro="" textlink="">
      <xdr:nvSpPr>
        <xdr:cNvPr id="115" name="楕円 114"/>
        <xdr:cNvSpPr/>
      </xdr:nvSpPr>
      <xdr:spPr>
        <a:xfrm>
          <a:off x="7670800" y="6942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104608</xdr:rowOff>
    </xdr:from>
    <xdr:to>
      <xdr:col>50</xdr:col>
      <xdr:colOff>114300</xdr:colOff>
      <xdr:row>41</xdr:row>
      <xdr:rowOff>120137</xdr:rowOff>
    </xdr:to>
    <xdr:cxnSp macro="">
      <xdr:nvCxnSpPr>
        <xdr:cNvPr id="116" name="直線コネクタ 115"/>
        <xdr:cNvCxnSpPr/>
      </xdr:nvCxnSpPr>
      <xdr:spPr>
        <a:xfrm flipV="1">
          <a:off x="7713980" y="6977848"/>
          <a:ext cx="78232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8239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74772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146535</xdr:rowOff>
    </xdr:from>
    <xdr:ext cx="534377" cy="259045"/>
    <xdr:sp macro="" textlink="">
      <xdr:nvSpPr>
        <xdr:cNvPr id="119" name="n_1mainValue【道路】&#10;一人当たり延長"/>
        <xdr:cNvSpPr txBox="1"/>
      </xdr:nvSpPr>
      <xdr:spPr>
        <a:xfrm>
          <a:off x="8239271" y="7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162064</xdr:rowOff>
    </xdr:from>
    <xdr:ext cx="534377" cy="259045"/>
    <xdr:sp macro="" textlink="">
      <xdr:nvSpPr>
        <xdr:cNvPr id="120" name="n_2mainValue【道路】&#10;一人当たり延長"/>
        <xdr:cNvSpPr txBox="1"/>
      </xdr:nvSpPr>
      <xdr:spPr>
        <a:xfrm>
          <a:off x="7477271" y="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086225" y="93573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3121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59" name="楕円 158"/>
        <xdr:cNvSpPr/>
      </xdr:nvSpPr>
      <xdr:spPr>
        <a:xfrm>
          <a:off x="3312160" y="9758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99695</xdr:rowOff>
    </xdr:from>
    <xdr:to>
      <xdr:col>15</xdr:col>
      <xdr:colOff>101600</xdr:colOff>
      <xdr:row>59</xdr:row>
      <xdr:rowOff>29845</xdr:rowOff>
    </xdr:to>
    <xdr:sp macro="" textlink="">
      <xdr:nvSpPr>
        <xdr:cNvPr id="160" name="楕円 159"/>
        <xdr:cNvSpPr/>
      </xdr:nvSpPr>
      <xdr:spPr>
        <a:xfrm>
          <a:off x="251460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150495</xdr:rowOff>
    </xdr:to>
    <xdr:cxnSp macro="">
      <xdr:nvCxnSpPr>
        <xdr:cNvPr id="161" name="直線コネクタ 160"/>
        <xdr:cNvCxnSpPr/>
      </xdr:nvCxnSpPr>
      <xdr:spPr>
        <a:xfrm flipV="1">
          <a:off x="2565400" y="980884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17056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38570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164" name="n_1mainValue【橋りょう・トンネル】&#10;有形固定資産減価償却率"/>
        <xdr:cNvSpPr txBox="1"/>
      </xdr:nvSpPr>
      <xdr:spPr>
        <a:xfrm>
          <a:off x="317056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165" name="n_2mainValue【橋りょう・トンネル】&#10;有形固定資産減価償却率"/>
        <xdr:cNvSpPr txBox="1"/>
      </xdr:nvSpPr>
      <xdr:spPr>
        <a:xfrm>
          <a:off x="238570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9219565" y="9400691"/>
          <a:ext cx="0" cy="145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9258300" y="108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9154160" y="108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9258300" y="918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9154160" y="940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9258300" y="104393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9192260" y="10460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8445500" y="1047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7670800" y="105195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2095</xdr:rowOff>
    </xdr:from>
    <xdr:to>
      <xdr:col>50</xdr:col>
      <xdr:colOff>165100</xdr:colOff>
      <xdr:row>63</xdr:row>
      <xdr:rowOff>103695</xdr:rowOff>
    </xdr:to>
    <xdr:sp macro="" textlink="">
      <xdr:nvSpPr>
        <xdr:cNvPr id="205" name="楕円 204"/>
        <xdr:cNvSpPr/>
      </xdr:nvSpPr>
      <xdr:spPr>
        <a:xfrm>
          <a:off x="8445500" y="105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4387</xdr:rowOff>
    </xdr:from>
    <xdr:to>
      <xdr:col>46</xdr:col>
      <xdr:colOff>38100</xdr:colOff>
      <xdr:row>63</xdr:row>
      <xdr:rowOff>105987</xdr:rowOff>
    </xdr:to>
    <xdr:sp macro="" textlink="">
      <xdr:nvSpPr>
        <xdr:cNvPr id="206" name="楕円 205"/>
        <xdr:cNvSpPr/>
      </xdr:nvSpPr>
      <xdr:spPr>
        <a:xfrm>
          <a:off x="7670800" y="105657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52895</xdr:rowOff>
    </xdr:from>
    <xdr:to>
      <xdr:col>50</xdr:col>
      <xdr:colOff>114300</xdr:colOff>
      <xdr:row>63</xdr:row>
      <xdr:rowOff>55187</xdr:rowOff>
    </xdr:to>
    <xdr:cxnSp macro="">
      <xdr:nvCxnSpPr>
        <xdr:cNvPr id="207" name="直線コネクタ 206"/>
        <xdr:cNvCxnSpPr/>
      </xdr:nvCxnSpPr>
      <xdr:spPr>
        <a:xfrm flipV="1">
          <a:off x="7713980" y="10614215"/>
          <a:ext cx="78232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8184225" y="10256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7444955" y="102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94822</xdr:rowOff>
    </xdr:from>
    <xdr:ext cx="599010" cy="259045"/>
    <xdr:sp macro="" textlink="">
      <xdr:nvSpPr>
        <xdr:cNvPr id="210" name="n_1mainValue【橋りょう・トンネル】&#10;一人当たり有形固定資産（償却資産）額"/>
        <xdr:cNvSpPr txBox="1"/>
      </xdr:nvSpPr>
      <xdr:spPr>
        <a:xfrm>
          <a:off x="8214575" y="106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97114</xdr:rowOff>
    </xdr:from>
    <xdr:ext cx="599010" cy="259045"/>
    <xdr:sp macro="" textlink="">
      <xdr:nvSpPr>
        <xdr:cNvPr id="211" name="n_2mainValue【橋りょう・トンネル】&#10;一人当たり有形固定資産（償却資産）額"/>
        <xdr:cNvSpPr txBox="1"/>
      </xdr:nvSpPr>
      <xdr:spPr>
        <a:xfrm>
          <a:off x="7444955" y="1065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086225" y="13041630"/>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12496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02082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124960" y="1377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03606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31216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50" name="楕円 249"/>
        <xdr:cNvSpPr/>
      </xdr:nvSpPr>
      <xdr:spPr>
        <a:xfrm>
          <a:off x="3312160" y="13501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95886</xdr:rowOff>
    </xdr:from>
    <xdr:to>
      <xdr:col>15</xdr:col>
      <xdr:colOff>101600</xdr:colOff>
      <xdr:row>81</xdr:row>
      <xdr:rowOff>26036</xdr:rowOff>
    </xdr:to>
    <xdr:sp macro="" textlink="">
      <xdr:nvSpPr>
        <xdr:cNvPr id="251" name="楕円 250"/>
        <xdr:cNvSpPr/>
      </xdr:nvSpPr>
      <xdr:spPr>
        <a:xfrm>
          <a:off x="2514600" y="1350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80</xdr:row>
      <xdr:rowOff>146686</xdr:rowOff>
    </xdr:to>
    <xdr:cxnSp macro="">
      <xdr:nvCxnSpPr>
        <xdr:cNvPr id="252" name="直線コネクタ 251"/>
        <xdr:cNvCxnSpPr/>
      </xdr:nvCxnSpPr>
      <xdr:spPr>
        <a:xfrm flipV="1">
          <a:off x="2565400" y="13552170"/>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170564"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55" name="n_1mainValue【公営住宅】&#10;有形固定資産減価償却率"/>
        <xdr:cNvSpPr txBox="1"/>
      </xdr:nvSpPr>
      <xdr:spPr>
        <a:xfrm>
          <a:off x="317056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256" name="n_2mainValue【公営住宅】&#10;有形固定資産減価償却率"/>
        <xdr:cNvSpPr txBox="1"/>
      </xdr:nvSpPr>
      <xdr:spPr>
        <a:xfrm>
          <a:off x="2385704"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9219565" y="1313924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9258300" y="145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9154160" y="14526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9258300" y="129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9154160" y="1313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9258300" y="1429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9192260" y="14311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844550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7670800" y="14346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80493</xdr:rowOff>
    </xdr:from>
    <xdr:to>
      <xdr:col>50</xdr:col>
      <xdr:colOff>165100</xdr:colOff>
      <xdr:row>86</xdr:row>
      <xdr:rowOff>10643</xdr:rowOff>
    </xdr:to>
    <xdr:sp macro="" textlink="">
      <xdr:nvSpPr>
        <xdr:cNvPr id="294" name="楕円 293"/>
        <xdr:cNvSpPr/>
      </xdr:nvSpPr>
      <xdr:spPr>
        <a:xfrm>
          <a:off x="8445500" y="14329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49975</xdr:rowOff>
    </xdr:from>
    <xdr:to>
      <xdr:col>46</xdr:col>
      <xdr:colOff>38100</xdr:colOff>
      <xdr:row>85</xdr:row>
      <xdr:rowOff>151575</xdr:rowOff>
    </xdr:to>
    <xdr:sp macro="" textlink="">
      <xdr:nvSpPr>
        <xdr:cNvPr id="295" name="楕円 294"/>
        <xdr:cNvSpPr/>
      </xdr:nvSpPr>
      <xdr:spPr>
        <a:xfrm>
          <a:off x="7670800" y="14299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100775</xdr:rowOff>
    </xdr:from>
    <xdr:to>
      <xdr:col>50</xdr:col>
      <xdr:colOff>114300</xdr:colOff>
      <xdr:row>85</xdr:row>
      <xdr:rowOff>131293</xdr:rowOff>
    </xdr:to>
    <xdr:cxnSp macro="">
      <xdr:nvCxnSpPr>
        <xdr:cNvPr id="296" name="直線コネクタ 295"/>
        <xdr:cNvCxnSpPr/>
      </xdr:nvCxnSpPr>
      <xdr:spPr>
        <a:xfrm>
          <a:off x="7713980" y="14350175"/>
          <a:ext cx="78232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8271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750958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1770</xdr:rowOff>
    </xdr:from>
    <xdr:ext cx="469744" cy="259045"/>
    <xdr:sp macro="" textlink="">
      <xdr:nvSpPr>
        <xdr:cNvPr id="299" name="n_1mainValue【公営住宅】&#10;一人当たり面積"/>
        <xdr:cNvSpPr txBox="1"/>
      </xdr:nvSpPr>
      <xdr:spPr>
        <a:xfrm>
          <a:off x="8271587" y="144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168102</xdr:rowOff>
    </xdr:from>
    <xdr:ext cx="469744" cy="259045"/>
    <xdr:sp macro="" textlink="">
      <xdr:nvSpPr>
        <xdr:cNvPr id="300" name="n_2mainValue【公営住宅】&#10;一人当たり面積"/>
        <xdr:cNvSpPr txBox="1"/>
      </xdr:nvSpPr>
      <xdr:spPr>
        <a:xfrm>
          <a:off x="7509587" y="1408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44145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4325600" y="61616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35788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56" name="楕円 355"/>
        <xdr:cNvSpPr/>
      </xdr:nvSpPr>
      <xdr:spPr>
        <a:xfrm>
          <a:off x="1357884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357" name="楕円 356"/>
        <xdr:cNvSpPr/>
      </xdr:nvSpPr>
      <xdr:spPr>
        <a:xfrm>
          <a:off x="12804140" y="6329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39</xdr:row>
      <xdr:rowOff>5987</xdr:rowOff>
    </xdr:to>
    <xdr:cxnSp macro="">
      <xdr:nvCxnSpPr>
        <xdr:cNvPr id="358" name="直線コネクタ 357"/>
        <xdr:cNvCxnSpPr/>
      </xdr:nvCxnSpPr>
      <xdr:spPr>
        <a:xfrm>
          <a:off x="12854940" y="6376307"/>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59" name="n_1aveValue【認定こども園・幼稚園・保育所】&#10;有形固定資産減価償却率"/>
        <xdr:cNvSpPr txBox="1"/>
      </xdr:nvSpPr>
      <xdr:spPr>
        <a:xfrm>
          <a:off x="13437244" y="59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26752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61" name="n_1mainValue【認定こども園・幼稚園・保育所】&#10;有形固定資産減価償却率"/>
        <xdr:cNvSpPr txBox="1"/>
      </xdr:nvSpPr>
      <xdr:spPr>
        <a:xfrm>
          <a:off x="134372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362" name="n_2mainValue【認定こども園・幼稚園・保育所】&#10;有形固定資産減価償却率"/>
        <xdr:cNvSpPr txBox="1"/>
      </xdr:nvSpPr>
      <xdr:spPr>
        <a:xfrm>
          <a:off x="12675244" y="641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19509104" y="563372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1954784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19443700" y="701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1873504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1793748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49530</xdr:rowOff>
    </xdr:from>
    <xdr:to>
      <xdr:col>112</xdr:col>
      <xdr:colOff>38100</xdr:colOff>
      <xdr:row>40</xdr:row>
      <xdr:rowOff>151130</xdr:rowOff>
    </xdr:to>
    <xdr:sp macro="" textlink="">
      <xdr:nvSpPr>
        <xdr:cNvPr id="400" name="楕円 399"/>
        <xdr:cNvSpPr/>
      </xdr:nvSpPr>
      <xdr:spPr>
        <a:xfrm>
          <a:off x="18735040" y="6755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97790</xdr:rowOff>
    </xdr:from>
    <xdr:to>
      <xdr:col>107</xdr:col>
      <xdr:colOff>101600</xdr:colOff>
      <xdr:row>39</xdr:row>
      <xdr:rowOff>27940</xdr:rowOff>
    </xdr:to>
    <xdr:sp macro="" textlink="">
      <xdr:nvSpPr>
        <xdr:cNvPr id="401" name="楕円 400"/>
        <xdr:cNvSpPr/>
      </xdr:nvSpPr>
      <xdr:spPr>
        <a:xfrm>
          <a:off x="17937480" y="646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148590</xdr:rowOff>
    </xdr:from>
    <xdr:to>
      <xdr:col>111</xdr:col>
      <xdr:colOff>177800</xdr:colOff>
      <xdr:row>40</xdr:row>
      <xdr:rowOff>100330</xdr:rowOff>
    </xdr:to>
    <xdr:cxnSp macro="">
      <xdr:nvCxnSpPr>
        <xdr:cNvPr id="402" name="直線コネクタ 401"/>
        <xdr:cNvCxnSpPr/>
      </xdr:nvCxnSpPr>
      <xdr:spPr>
        <a:xfrm>
          <a:off x="17988280" y="6518910"/>
          <a:ext cx="789940" cy="2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xdr:cNvSpPr txBox="1"/>
      </xdr:nvSpPr>
      <xdr:spPr>
        <a:xfrm>
          <a:off x="185611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xdr:cNvSpPr txBox="1"/>
      </xdr:nvSpPr>
      <xdr:spPr>
        <a:xfrm>
          <a:off x="17776267"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142257</xdr:rowOff>
    </xdr:from>
    <xdr:ext cx="469744" cy="259045"/>
    <xdr:sp macro="" textlink="">
      <xdr:nvSpPr>
        <xdr:cNvPr id="405" name="n_1mainValue【認定こども園・幼稚園・保育所】&#10;一人当たり面積"/>
        <xdr:cNvSpPr txBox="1"/>
      </xdr:nvSpPr>
      <xdr:spPr>
        <a:xfrm>
          <a:off x="18561127" y="684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44467</xdr:rowOff>
    </xdr:from>
    <xdr:ext cx="469744" cy="259045"/>
    <xdr:sp macro="" textlink="">
      <xdr:nvSpPr>
        <xdr:cNvPr id="406" name="n_2mainValue【認定こども園・幼稚園・保育所】&#10;一人当たり面積"/>
        <xdr:cNvSpPr txBox="1"/>
      </xdr:nvSpPr>
      <xdr:spPr>
        <a:xfrm>
          <a:off x="177762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4375764" y="939355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44145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428750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28041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445" name="楕円 444"/>
        <xdr:cNvSpPr/>
      </xdr:nvSpPr>
      <xdr:spPr>
        <a:xfrm>
          <a:off x="1357884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46" name="楕円 445"/>
        <xdr:cNvSpPr/>
      </xdr:nvSpPr>
      <xdr:spPr>
        <a:xfrm>
          <a:off x="1280414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59</xdr:row>
      <xdr:rowOff>165735</xdr:rowOff>
    </xdr:to>
    <xdr:cxnSp macro="">
      <xdr:nvCxnSpPr>
        <xdr:cNvPr id="447" name="直線コネクタ 446"/>
        <xdr:cNvCxnSpPr/>
      </xdr:nvCxnSpPr>
      <xdr:spPr>
        <a:xfrm flipV="1">
          <a:off x="12854940" y="9852660"/>
          <a:ext cx="7747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34372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xdr:cNvSpPr txBox="1"/>
      </xdr:nvSpPr>
      <xdr:spPr>
        <a:xfrm>
          <a:off x="126752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450" name="n_1mainValue【学校施設】&#10;有形固定資産減価償却率"/>
        <xdr:cNvSpPr txBox="1"/>
      </xdr:nvSpPr>
      <xdr:spPr>
        <a:xfrm>
          <a:off x="134372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51" name="n_2mainValue【学校施設】&#10;有形固定資産減価償却率"/>
        <xdr:cNvSpPr txBox="1"/>
      </xdr:nvSpPr>
      <xdr:spPr>
        <a:xfrm>
          <a:off x="126752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19509104" y="9390355"/>
          <a:ext cx="0" cy="134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19547840" y="107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19443700" y="10731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19547840" y="9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19443700" y="9390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19547840" y="1044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19458940" y="1046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18735040" y="10438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17937480" y="10474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116611</xdr:rowOff>
    </xdr:from>
    <xdr:to>
      <xdr:col>112</xdr:col>
      <xdr:colOff>38100</xdr:colOff>
      <xdr:row>64</xdr:row>
      <xdr:rowOff>46761</xdr:rowOff>
    </xdr:to>
    <xdr:sp macro="" textlink="">
      <xdr:nvSpPr>
        <xdr:cNvPr id="489" name="楕円 488"/>
        <xdr:cNvSpPr/>
      </xdr:nvSpPr>
      <xdr:spPr>
        <a:xfrm>
          <a:off x="18735040" y="10677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63576</xdr:rowOff>
    </xdr:from>
    <xdr:to>
      <xdr:col>107</xdr:col>
      <xdr:colOff>101600</xdr:colOff>
      <xdr:row>63</xdr:row>
      <xdr:rowOff>165176</xdr:rowOff>
    </xdr:to>
    <xdr:sp macro="" textlink="">
      <xdr:nvSpPr>
        <xdr:cNvPr id="490" name="楕円 489"/>
        <xdr:cNvSpPr/>
      </xdr:nvSpPr>
      <xdr:spPr>
        <a:xfrm>
          <a:off x="17937480" y="106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114376</xdr:rowOff>
    </xdr:from>
    <xdr:to>
      <xdr:col>111</xdr:col>
      <xdr:colOff>177800</xdr:colOff>
      <xdr:row>63</xdr:row>
      <xdr:rowOff>167411</xdr:rowOff>
    </xdr:to>
    <xdr:cxnSp macro="">
      <xdr:nvCxnSpPr>
        <xdr:cNvPr id="491" name="直線コネクタ 490"/>
        <xdr:cNvCxnSpPr/>
      </xdr:nvCxnSpPr>
      <xdr:spPr>
        <a:xfrm>
          <a:off x="17988280" y="10675696"/>
          <a:ext cx="78994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xdr:cNvSpPr txBox="1"/>
      </xdr:nvSpPr>
      <xdr:spPr>
        <a:xfrm>
          <a:off x="18561127" y="102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3" name="n_2aveValue【学校施設】&#10;一人当たり面積"/>
        <xdr:cNvSpPr txBox="1"/>
      </xdr:nvSpPr>
      <xdr:spPr>
        <a:xfrm>
          <a:off x="1777626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37888</xdr:rowOff>
    </xdr:from>
    <xdr:ext cx="469744" cy="259045"/>
    <xdr:sp macro="" textlink="">
      <xdr:nvSpPr>
        <xdr:cNvPr id="494" name="n_1mainValue【学校施設】&#10;一人当たり面積"/>
        <xdr:cNvSpPr txBox="1"/>
      </xdr:nvSpPr>
      <xdr:spPr>
        <a:xfrm>
          <a:off x="18561127" y="107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156303</xdr:rowOff>
    </xdr:from>
    <xdr:ext cx="469744" cy="259045"/>
    <xdr:sp macro="" textlink="">
      <xdr:nvSpPr>
        <xdr:cNvPr id="495" name="n_2mainValue【学校施設】&#10;一人当たり面積"/>
        <xdr:cNvSpPr txBox="1"/>
      </xdr:nvSpPr>
      <xdr:spPr>
        <a:xfrm>
          <a:off x="17776267" y="1071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4414500" y="1827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4414500" y="173050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4325600" y="173266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35788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2804140" y="17346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551" name="楕円 550"/>
        <xdr:cNvSpPr/>
      </xdr:nvSpPr>
      <xdr:spPr>
        <a:xfrm>
          <a:off x="13578840" y="16913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52" name="n_1aveValue【公民館】&#10;有形固定資産減価償却率"/>
        <xdr:cNvSpPr txBox="1"/>
      </xdr:nvSpPr>
      <xdr:spPr>
        <a:xfrm>
          <a:off x="13437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3" name="n_2aveValue【公民館】&#10;有形固定資産減価償却率"/>
        <xdr:cNvSpPr txBox="1"/>
      </xdr:nvSpPr>
      <xdr:spPr>
        <a:xfrm>
          <a:off x="12675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554" name="n_1mainValue【公民館】&#10;有形固定資産減価償却率"/>
        <xdr:cNvSpPr txBox="1"/>
      </xdr:nvSpPr>
      <xdr:spPr>
        <a:xfrm>
          <a:off x="13437244" y="166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8" name="直線コネクタ 577"/>
        <xdr:cNvCxnSpPr/>
      </xdr:nvCxnSpPr>
      <xdr:spPr>
        <a:xfrm flipV="1">
          <a:off x="19509104" y="16951833"/>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9" name="【公民館】&#10;一人当たり面積最小値テキスト"/>
        <xdr:cNvSpPr txBox="1"/>
      </xdr:nvSpPr>
      <xdr:spPr>
        <a:xfrm>
          <a:off x="19547840"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0" name="直線コネクタ 579"/>
        <xdr:cNvCxnSpPr/>
      </xdr:nvCxnSpPr>
      <xdr:spPr>
        <a:xfrm>
          <a:off x="19443700" y="1821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1" name="【公民館】&#10;一人当たり面積最大値テキスト"/>
        <xdr:cNvSpPr txBox="1"/>
      </xdr:nvSpPr>
      <xdr:spPr>
        <a:xfrm>
          <a:off x="19547840" y="167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2" name="直線コネクタ 581"/>
        <xdr:cNvCxnSpPr/>
      </xdr:nvCxnSpPr>
      <xdr:spPr>
        <a:xfrm>
          <a:off x="19443700" y="1695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3" name="【公民館】&#10;一人当たり面積平均値テキスト"/>
        <xdr:cNvSpPr txBox="1"/>
      </xdr:nvSpPr>
      <xdr:spPr>
        <a:xfrm>
          <a:off x="19547840" y="17829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4" name="フローチャート: 判断 583"/>
        <xdr:cNvSpPr/>
      </xdr:nvSpPr>
      <xdr:spPr>
        <a:xfrm>
          <a:off x="19458940" y="1785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5" name="フローチャート: 判断 584"/>
        <xdr:cNvSpPr/>
      </xdr:nvSpPr>
      <xdr:spPr>
        <a:xfrm>
          <a:off x="18735040" y="1789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6" name="フローチャート: 判断 585"/>
        <xdr:cNvSpPr/>
      </xdr:nvSpPr>
      <xdr:spPr>
        <a:xfrm>
          <a:off x="17937480" y="17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167132</xdr:rowOff>
    </xdr:from>
    <xdr:to>
      <xdr:col>112</xdr:col>
      <xdr:colOff>38100</xdr:colOff>
      <xdr:row>108</xdr:row>
      <xdr:rowOff>97282</xdr:rowOff>
    </xdr:to>
    <xdr:sp macro="" textlink="">
      <xdr:nvSpPr>
        <xdr:cNvPr id="592" name="楕円 591"/>
        <xdr:cNvSpPr/>
      </xdr:nvSpPr>
      <xdr:spPr>
        <a:xfrm>
          <a:off x="18735040" y="1810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93" name="n_1aveValue【公民館】&#10;一人当たり面積"/>
        <xdr:cNvSpPr txBox="1"/>
      </xdr:nvSpPr>
      <xdr:spPr>
        <a:xfrm>
          <a:off x="185611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4" name="n_2aveValue【公民館】&#10;一人当たり面積"/>
        <xdr:cNvSpPr txBox="1"/>
      </xdr:nvSpPr>
      <xdr:spPr>
        <a:xfrm>
          <a:off x="17776267" y="177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88409</xdr:rowOff>
    </xdr:from>
    <xdr:ext cx="469744" cy="259045"/>
    <xdr:sp macro="" textlink="">
      <xdr:nvSpPr>
        <xdr:cNvPr id="595" name="n_1mainValue【公民館】&#10;一人当たり面積"/>
        <xdr:cNvSpPr txBox="1"/>
      </xdr:nvSpPr>
      <xdr:spPr>
        <a:xfrm>
          <a:off x="185611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年度整備中</a:t>
          </a:r>
          <a:endParaRPr lang="ja-JP" altLang="ja-JP" sz="1300">
            <a:effectLst/>
          </a:endParaRPr>
        </a:p>
        <a:p>
          <a:r>
            <a:rPr kumimoji="1" lang="ja-JP" altLang="ja-JP" sz="1300">
              <a:solidFill>
                <a:schemeClr val="dk1"/>
              </a:solidFill>
              <a:effectLst/>
              <a:latin typeface="+mn-lt"/>
              <a:ea typeface="+mn-ea"/>
              <a:cs typeface="+mn-cs"/>
            </a:rPr>
            <a:t>本町の建物の総面積は、約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endParaRPr>
        </a:p>
        <a:p>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割が旧耐震基準時代に建設されたもので、有形固定資産減価償却率</a:t>
          </a:r>
          <a:r>
            <a:rPr kumimoji="1" lang="ja-JP" altLang="en-US" sz="1300">
              <a:solidFill>
                <a:schemeClr val="dk1"/>
              </a:solidFill>
              <a:effectLst/>
              <a:latin typeface="+mn-lt"/>
              <a:ea typeface="+mn-ea"/>
              <a:cs typeface="+mn-cs"/>
            </a:rPr>
            <a:t>を見ると</a:t>
          </a:r>
          <a:r>
            <a:rPr kumimoji="1" lang="ja-JP" altLang="ja-JP" sz="1300">
              <a:solidFill>
                <a:schemeClr val="dk1"/>
              </a:solidFill>
              <a:effectLst/>
              <a:latin typeface="+mn-lt"/>
              <a:ea typeface="+mn-ea"/>
              <a:cs typeface="+mn-cs"/>
            </a:rPr>
            <a:t>庁舎の</a:t>
          </a:r>
          <a:r>
            <a:rPr kumimoji="1" lang="en-US" altLang="ja-JP" sz="1300">
              <a:solidFill>
                <a:schemeClr val="dk1"/>
              </a:solidFill>
              <a:effectLst/>
              <a:latin typeface="+mn-lt"/>
              <a:ea typeface="+mn-ea"/>
              <a:cs typeface="+mn-cs"/>
            </a:rPr>
            <a:t>92.3</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53.1</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39.2</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61.5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30.8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公営住宅の</a:t>
          </a:r>
          <a:r>
            <a:rPr kumimoji="1" lang="en-US" altLang="ja-JP" sz="1300">
              <a:solidFill>
                <a:schemeClr val="dk1"/>
              </a:solidFill>
              <a:effectLst/>
              <a:latin typeface="+mn-lt"/>
              <a:ea typeface="+mn-ea"/>
              <a:cs typeface="+mn-cs"/>
            </a:rPr>
            <a:t>72.6</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62.6</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56.2</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16.4</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いる。庁舎、公営住宅を筆頭に橋梁、公民館、学校、体育館、プールなど全体的に老朽化が進んでいることが分かる。</a:t>
          </a:r>
          <a:endParaRPr lang="ja-JP" altLang="ja-JP" sz="1300">
            <a:effectLst/>
          </a:endParaRPr>
        </a:p>
        <a:p>
          <a:r>
            <a:rPr kumimoji="1" lang="ja-JP" altLang="ja-JP" sz="1300">
              <a:solidFill>
                <a:schemeClr val="dk1"/>
              </a:solidFill>
              <a:effectLst/>
              <a:latin typeface="+mn-lt"/>
              <a:ea typeface="+mn-ea"/>
              <a:cs typeface="+mn-cs"/>
            </a:rPr>
            <a:t>本山町公共施設等総合管理計画</a:t>
          </a:r>
          <a:r>
            <a:rPr kumimoji="1" lang="ja-JP" altLang="en-US" sz="1300">
              <a:solidFill>
                <a:schemeClr val="dk1"/>
              </a:solidFill>
              <a:effectLst/>
              <a:latin typeface="+mn-lt"/>
              <a:ea typeface="+mn-ea"/>
              <a:cs typeface="+mn-cs"/>
            </a:rPr>
            <a:t>に基づく個別施設計画を策定し、財政に負担をかけないように</a:t>
          </a:r>
          <a:r>
            <a:rPr kumimoji="1" lang="ja-JP" altLang="ja-JP" sz="1300">
              <a:solidFill>
                <a:schemeClr val="dk1"/>
              </a:solidFill>
              <a:effectLst/>
              <a:latin typeface="+mn-lt"/>
              <a:ea typeface="+mn-ea"/>
              <a:cs typeface="+mn-cs"/>
            </a:rPr>
            <a:t>整備</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必要</a:t>
          </a:r>
          <a:r>
            <a:rPr kumimoji="1" lang="ja-JP" altLang="en-US" sz="1300">
              <a:solidFill>
                <a:schemeClr val="dk1"/>
              </a:solidFill>
              <a:effectLst/>
              <a:latin typeface="+mn-lt"/>
              <a:ea typeface="+mn-ea"/>
              <a:cs typeface="+mn-cs"/>
            </a:rPr>
            <a:t>がある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086225" y="93154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12496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020820" y="1081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124960" y="980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03606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312160" y="990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17056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5146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38570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xdr:cNvSpPr/>
      </xdr:nvSpPr>
      <xdr:spPr>
        <a:xfrm>
          <a:off x="331216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76835</xdr:rowOff>
    </xdr:from>
    <xdr:to>
      <xdr:col>15</xdr:col>
      <xdr:colOff>101600</xdr:colOff>
      <xdr:row>59</xdr:row>
      <xdr:rowOff>6985</xdr:rowOff>
    </xdr:to>
    <xdr:sp macro="" textlink="">
      <xdr:nvSpPr>
        <xdr:cNvPr id="89" name="楕円 88"/>
        <xdr:cNvSpPr/>
      </xdr:nvSpPr>
      <xdr:spPr>
        <a:xfrm>
          <a:off x="2514600" y="9799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58</xdr:row>
      <xdr:rowOff>127635</xdr:rowOff>
    </xdr:to>
    <xdr:cxnSp macro="">
      <xdr:nvCxnSpPr>
        <xdr:cNvPr id="90" name="直線コネクタ 89"/>
        <xdr:cNvCxnSpPr/>
      </xdr:nvCxnSpPr>
      <xdr:spPr>
        <a:xfrm flipV="1">
          <a:off x="2565400" y="9315450"/>
          <a:ext cx="78994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xdr:cNvSpPr txBox="1"/>
      </xdr:nvSpPr>
      <xdr:spPr>
        <a:xfrm>
          <a:off x="3138247"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92" name="n_2mainValue【体育館・プール】&#10;有形固定資産減価償却率"/>
        <xdr:cNvSpPr txBox="1"/>
      </xdr:nvSpPr>
      <xdr:spPr>
        <a:xfrm>
          <a:off x="238570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9219565" y="9378587"/>
          <a:ext cx="0"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9258300" y="108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9154160" y="10840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9258300" y="10624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9192260" y="10646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844550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8271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7670800" y="1066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7509587" y="107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29047</xdr:rowOff>
    </xdr:from>
    <xdr:to>
      <xdr:col>50</xdr:col>
      <xdr:colOff>165100</xdr:colOff>
      <xdr:row>64</xdr:row>
      <xdr:rowOff>130647</xdr:rowOff>
    </xdr:to>
    <xdr:sp macro="" textlink="">
      <xdr:nvSpPr>
        <xdr:cNvPr id="134" name="楕円 133"/>
        <xdr:cNvSpPr/>
      </xdr:nvSpPr>
      <xdr:spPr>
        <a:xfrm>
          <a:off x="8445500" y="107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88319</xdr:rowOff>
    </xdr:from>
    <xdr:to>
      <xdr:col>46</xdr:col>
      <xdr:colOff>38100</xdr:colOff>
      <xdr:row>64</xdr:row>
      <xdr:rowOff>18469</xdr:rowOff>
    </xdr:to>
    <xdr:sp macro="" textlink="">
      <xdr:nvSpPr>
        <xdr:cNvPr id="135" name="楕円 134"/>
        <xdr:cNvSpPr/>
      </xdr:nvSpPr>
      <xdr:spPr>
        <a:xfrm>
          <a:off x="7670800" y="10649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139119</xdr:rowOff>
    </xdr:from>
    <xdr:to>
      <xdr:col>50</xdr:col>
      <xdr:colOff>114300</xdr:colOff>
      <xdr:row>64</xdr:row>
      <xdr:rowOff>79847</xdr:rowOff>
    </xdr:to>
    <xdr:cxnSp macro="">
      <xdr:nvCxnSpPr>
        <xdr:cNvPr id="136" name="直線コネクタ 135"/>
        <xdr:cNvCxnSpPr/>
      </xdr:nvCxnSpPr>
      <xdr:spPr>
        <a:xfrm>
          <a:off x="7713980" y="10700439"/>
          <a:ext cx="782320" cy="10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121774</xdr:rowOff>
    </xdr:from>
    <xdr:ext cx="469744" cy="259045"/>
    <xdr:sp macro="" textlink="">
      <xdr:nvSpPr>
        <xdr:cNvPr id="137" name="n_1mainValue【体育館・プール】&#10;一人当たり面積"/>
        <xdr:cNvSpPr txBox="1"/>
      </xdr:nvSpPr>
      <xdr:spPr>
        <a:xfrm>
          <a:off x="8271587" y="108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34996</xdr:rowOff>
    </xdr:from>
    <xdr:ext cx="469744" cy="259045"/>
    <xdr:sp macro="" textlink="">
      <xdr:nvSpPr>
        <xdr:cNvPr id="138" name="n_2mainValue【体育館・プール】&#10;一人当たり面積"/>
        <xdr:cNvSpPr txBox="1"/>
      </xdr:nvSpPr>
      <xdr:spPr>
        <a:xfrm>
          <a:off x="7509587" y="1042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5" name="テキスト ボックス 16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6" name="直線コネクタ 165"/>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7" name="テキスト ボックス 166"/>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8" name="直線コネクタ 167"/>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9" name="テキスト ボックス 168"/>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0" name="直線コネクタ 169"/>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1" name="テキスト ボックス 170"/>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2" name="直線コネクタ 171"/>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3" name="テキスト ボックス 172"/>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7" name="直線コネクタ 176"/>
        <xdr:cNvCxnSpPr/>
      </xdr:nvCxnSpPr>
      <xdr:spPr>
        <a:xfrm flipV="1">
          <a:off x="4086225" y="1690649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8" name="【市民会館】&#10;有形固定資産減価償却率最小値テキスト"/>
        <xdr:cNvSpPr txBox="1"/>
      </xdr:nvSpPr>
      <xdr:spPr>
        <a:xfrm>
          <a:off x="4124960" y="182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9" name="直線コネクタ 178"/>
        <xdr:cNvCxnSpPr/>
      </xdr:nvCxnSpPr>
      <xdr:spPr>
        <a:xfrm>
          <a:off x="4020820" y="1828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80" name="【市民会館】&#10;有形固定資産減価償却率最大値テキスト"/>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1" name="直線コネクタ 180"/>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82" name="【市民会館】&#10;有形固定資産減価償却率平均値テキスト"/>
        <xdr:cNvSpPr txBox="1"/>
      </xdr:nvSpPr>
      <xdr:spPr>
        <a:xfrm>
          <a:off x="4124960" y="1779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3" name="フローチャート: 判断 182"/>
        <xdr:cNvSpPr/>
      </xdr:nvSpPr>
      <xdr:spPr>
        <a:xfrm>
          <a:off x="403606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4" name="フローチャート: 判断 183"/>
        <xdr:cNvSpPr/>
      </xdr:nvSpPr>
      <xdr:spPr>
        <a:xfrm>
          <a:off x="3312160" y="17799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185" name="n_1aveValue【市民会館】&#10;有形固定資産減価償却率"/>
        <xdr:cNvSpPr txBox="1"/>
      </xdr:nvSpPr>
      <xdr:spPr>
        <a:xfrm>
          <a:off x="3170564" y="1758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6" name="フローチャート: 判断 185"/>
        <xdr:cNvSpPr/>
      </xdr:nvSpPr>
      <xdr:spPr>
        <a:xfrm>
          <a:off x="25146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187" name="n_2aveValue【市民会館】&#10;有形固定資産減価償却率"/>
        <xdr:cNvSpPr txBox="1"/>
      </xdr:nvSpPr>
      <xdr:spPr>
        <a:xfrm>
          <a:off x="238570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8" name="テキスト ボックス 18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193" name="楕円 192"/>
        <xdr:cNvSpPr/>
      </xdr:nvSpPr>
      <xdr:spPr>
        <a:xfrm>
          <a:off x="331216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45974</xdr:rowOff>
    </xdr:from>
    <xdr:to>
      <xdr:col>15</xdr:col>
      <xdr:colOff>101600</xdr:colOff>
      <xdr:row>105</xdr:row>
      <xdr:rowOff>147574</xdr:rowOff>
    </xdr:to>
    <xdr:sp macro="" textlink="">
      <xdr:nvSpPr>
        <xdr:cNvPr id="194" name="楕円 193"/>
        <xdr:cNvSpPr/>
      </xdr:nvSpPr>
      <xdr:spPr>
        <a:xfrm>
          <a:off x="25146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96774</xdr:rowOff>
    </xdr:from>
    <xdr:to>
      <xdr:col>19</xdr:col>
      <xdr:colOff>177800</xdr:colOff>
      <xdr:row>107</xdr:row>
      <xdr:rowOff>19050</xdr:rowOff>
    </xdr:to>
    <xdr:cxnSp macro="">
      <xdr:nvCxnSpPr>
        <xdr:cNvPr id="195" name="直線コネクタ 194"/>
        <xdr:cNvCxnSpPr/>
      </xdr:nvCxnSpPr>
      <xdr:spPr>
        <a:xfrm>
          <a:off x="2565400" y="17698974"/>
          <a:ext cx="78994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196" name="n_1mainValue【市民会館】&#10;有形固定資産減価償却率"/>
        <xdr:cNvSpPr txBox="1"/>
      </xdr:nvSpPr>
      <xdr:spPr>
        <a:xfrm>
          <a:off x="317056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164101</xdr:rowOff>
    </xdr:from>
    <xdr:ext cx="405111" cy="259045"/>
    <xdr:sp macro="" textlink="">
      <xdr:nvSpPr>
        <xdr:cNvPr id="197" name="n_2mainValue【市民会館】&#10;有形固定資産減価償却率"/>
        <xdr:cNvSpPr txBox="1"/>
      </xdr:nvSpPr>
      <xdr:spPr>
        <a:xfrm>
          <a:off x="2385704"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8" name="直線コネクタ 20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9" name="テキスト ボックス 20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0" name="直線コネクタ 20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1" name="テキスト ボックス 21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4" name="直線コネクタ 21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5" name="テキスト ボックス 21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6" name="直線コネクタ 21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7" name="テキスト ボックス 21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1" name="直線コネクタ 220"/>
        <xdr:cNvCxnSpPr/>
      </xdr:nvCxnSpPr>
      <xdr:spPr>
        <a:xfrm flipV="1">
          <a:off x="9219565" y="16994125"/>
          <a:ext cx="0" cy="123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2" name="【市民会館】&#10;一人当たり面積最小値テキスト"/>
        <xdr:cNvSpPr txBox="1"/>
      </xdr:nvSpPr>
      <xdr:spPr>
        <a:xfrm>
          <a:off x="9258300" y="182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3" name="直線コネクタ 222"/>
        <xdr:cNvCxnSpPr/>
      </xdr:nvCxnSpPr>
      <xdr:spPr>
        <a:xfrm>
          <a:off x="9154160" y="18224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4" name="【市民会館】&#10;一人当たり面積最大値テキスト"/>
        <xdr:cNvSpPr txBox="1"/>
      </xdr:nvSpPr>
      <xdr:spPr>
        <a:xfrm>
          <a:off x="9258300" y="1677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5" name="直線コネクタ 224"/>
        <xdr:cNvCxnSpPr/>
      </xdr:nvCxnSpPr>
      <xdr:spPr>
        <a:xfrm>
          <a:off x="9154160" y="16994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26" name="【市民会館】&#10;一人当たり面積平均値テキスト"/>
        <xdr:cNvSpPr txBox="1"/>
      </xdr:nvSpPr>
      <xdr:spPr>
        <a:xfrm>
          <a:off x="92583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7" name="フローチャート: 判断 226"/>
        <xdr:cNvSpPr/>
      </xdr:nvSpPr>
      <xdr:spPr>
        <a:xfrm>
          <a:off x="919226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8" name="フローチャート: 判断 227"/>
        <xdr:cNvSpPr/>
      </xdr:nvSpPr>
      <xdr:spPr>
        <a:xfrm>
          <a:off x="844550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29" name="n_1aveValue【市民会館】&#10;一人当たり面積"/>
        <xdr:cNvSpPr txBox="1"/>
      </xdr:nvSpPr>
      <xdr:spPr>
        <a:xfrm>
          <a:off x="827158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30" name="フローチャート: 判断 229"/>
        <xdr:cNvSpPr/>
      </xdr:nvSpPr>
      <xdr:spPr>
        <a:xfrm>
          <a:off x="7670800" y="1794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31" name="n_2aveValue【市民会館】&#10;一人当たり面積"/>
        <xdr:cNvSpPr txBox="1"/>
      </xdr:nvSpPr>
      <xdr:spPr>
        <a:xfrm>
          <a:off x="7509587" y="177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35688</xdr:rowOff>
    </xdr:from>
    <xdr:to>
      <xdr:col>50</xdr:col>
      <xdr:colOff>165100</xdr:colOff>
      <xdr:row>107</xdr:row>
      <xdr:rowOff>137288</xdr:rowOff>
    </xdr:to>
    <xdr:sp macro="" textlink="">
      <xdr:nvSpPr>
        <xdr:cNvPr id="237" name="楕円 236"/>
        <xdr:cNvSpPr/>
      </xdr:nvSpPr>
      <xdr:spPr>
        <a:xfrm>
          <a:off x="8445500" y="179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238" name="楕円 237"/>
        <xdr:cNvSpPr/>
      </xdr:nvSpPr>
      <xdr:spPr>
        <a:xfrm>
          <a:off x="7670800" y="18061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86488</xdr:rowOff>
    </xdr:from>
    <xdr:to>
      <xdr:col>50</xdr:col>
      <xdr:colOff>114300</xdr:colOff>
      <xdr:row>108</xdr:row>
      <xdr:rowOff>3048</xdr:rowOff>
    </xdr:to>
    <xdr:cxnSp macro="">
      <xdr:nvCxnSpPr>
        <xdr:cNvPr id="239" name="直線コネクタ 238"/>
        <xdr:cNvCxnSpPr/>
      </xdr:nvCxnSpPr>
      <xdr:spPr>
        <a:xfrm flipV="1">
          <a:off x="7713980" y="18023968"/>
          <a:ext cx="782320" cy="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128415</xdr:rowOff>
    </xdr:from>
    <xdr:ext cx="469744" cy="259045"/>
    <xdr:sp macro="" textlink="">
      <xdr:nvSpPr>
        <xdr:cNvPr id="240" name="n_1mainValue【市民会館】&#10;一人当たり面積"/>
        <xdr:cNvSpPr txBox="1"/>
      </xdr:nvSpPr>
      <xdr:spPr>
        <a:xfrm>
          <a:off x="8271587" y="180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241" name="n_2mainValue【市民会館】&#10;一人当たり面積"/>
        <xdr:cNvSpPr txBox="1"/>
      </xdr:nvSpPr>
      <xdr:spPr>
        <a:xfrm>
          <a:off x="750958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8" name="直線コネクタ 26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9" name="テキスト ボックス 26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0" name="直線コネクタ 26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1" name="テキスト ボックス 27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2" name="直線コネクタ 27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3" name="テキスト ボックス 27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4" name="直線コネクタ 27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5" name="テキスト ボックス 27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6" name="直線コネクタ 27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7" name="テキスト ボックス 27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8" name="直線コネクタ 27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9" name="テキスト ボックス 27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1" name="テキスト ボックス 28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3" name="直線コネクタ 282"/>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4"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5" name="直線コネクタ 284"/>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7" name="直線コネクタ 28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88" name="【保健センター・保健所】&#10;有形固定資産減価償却率平均値テキスト"/>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89" name="フローチャート: 判断 288"/>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0" name="フローチャート: 判断 289"/>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1" name="n_1aveValue【保健センター・保健所】&#10;有形固定資産減価償却率"/>
        <xdr:cNvSpPr txBox="1"/>
      </xdr:nvSpPr>
      <xdr:spPr>
        <a:xfrm>
          <a:off x="13437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2" name="フローチャート: 判断 291"/>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293" name="n_2aveValue【保健センター・保健所】&#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299" name="楕円 298"/>
        <xdr:cNvSpPr/>
      </xdr:nvSpPr>
      <xdr:spPr>
        <a:xfrm>
          <a:off x="1357884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00" name="楕円 299"/>
        <xdr:cNvSpPr/>
      </xdr:nvSpPr>
      <xdr:spPr>
        <a:xfrm>
          <a:off x="1280414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61</xdr:row>
      <xdr:rowOff>34290</xdr:rowOff>
    </xdr:to>
    <xdr:cxnSp macro="">
      <xdr:nvCxnSpPr>
        <xdr:cNvPr id="301" name="直線コネクタ 300"/>
        <xdr:cNvCxnSpPr/>
      </xdr:nvCxnSpPr>
      <xdr:spPr>
        <a:xfrm>
          <a:off x="12854940" y="9972403"/>
          <a:ext cx="77470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302" name="n_1mainValue【保健センター・保健所】&#10;有形固定資産減価償却率"/>
        <xdr:cNvSpPr txBox="1"/>
      </xdr:nvSpPr>
      <xdr:spPr>
        <a:xfrm>
          <a:off x="134372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303" name="n_2mainValue【保健センター・保健所】&#10;有形固定資産減価償却率"/>
        <xdr:cNvSpPr txBox="1"/>
      </xdr:nvSpPr>
      <xdr:spPr>
        <a:xfrm>
          <a:off x="126752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7" name="直線コネクタ 326"/>
        <xdr:cNvCxnSpPr/>
      </xdr:nvCxnSpPr>
      <xdr:spPr>
        <a:xfrm flipV="1">
          <a:off x="19509104" y="9424416"/>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8" name="【保健センター・保健所】&#10;一人当たり面積最小値テキスト"/>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9" name="直線コネクタ 328"/>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0" name="【保健センター・保健所】&#10;一人当たり面積最大値テキスト"/>
        <xdr:cNvSpPr txBox="1"/>
      </xdr:nvSpPr>
      <xdr:spPr>
        <a:xfrm>
          <a:off x="19547840" y="920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1" name="直線コネクタ 330"/>
        <xdr:cNvCxnSpPr/>
      </xdr:nvCxnSpPr>
      <xdr:spPr>
        <a:xfrm>
          <a:off x="1944370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2" name="【保健センター・保健所】&#10;一人当たり面積平均値テキスト"/>
        <xdr:cNvSpPr txBox="1"/>
      </xdr:nvSpPr>
      <xdr:spPr>
        <a:xfrm>
          <a:off x="19547840" y="104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3" name="フローチャート: 判断 332"/>
        <xdr:cNvSpPr/>
      </xdr:nvSpPr>
      <xdr:spPr>
        <a:xfrm>
          <a:off x="19458940" y="1046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4" name="フローチャート: 判断 333"/>
        <xdr:cNvSpPr/>
      </xdr:nvSpPr>
      <xdr:spPr>
        <a:xfrm>
          <a:off x="18735040" y="10470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35" name="n_1aveValue【保健センター・保健所】&#10;一人当たり面積"/>
        <xdr:cNvSpPr txBox="1"/>
      </xdr:nvSpPr>
      <xdr:spPr>
        <a:xfrm>
          <a:off x="185611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6" name="フローチャート: 判断 335"/>
        <xdr:cNvSpPr/>
      </xdr:nvSpPr>
      <xdr:spPr>
        <a:xfrm>
          <a:off x="179374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37" name="n_2aveValue【保健センター・保健所】&#10;一人当たり面積"/>
        <xdr:cNvSpPr txBox="1"/>
      </xdr:nvSpPr>
      <xdr:spPr>
        <a:xfrm>
          <a:off x="1777626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343" name="楕円 342"/>
        <xdr:cNvSpPr/>
      </xdr:nvSpPr>
      <xdr:spPr>
        <a:xfrm>
          <a:off x="18735040" y="10396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157988</xdr:rowOff>
    </xdr:from>
    <xdr:to>
      <xdr:col>107</xdr:col>
      <xdr:colOff>101600</xdr:colOff>
      <xdr:row>62</xdr:row>
      <xdr:rowOff>88138</xdr:rowOff>
    </xdr:to>
    <xdr:sp macro="" textlink="">
      <xdr:nvSpPr>
        <xdr:cNvPr id="344" name="楕円 343"/>
        <xdr:cNvSpPr/>
      </xdr:nvSpPr>
      <xdr:spPr>
        <a:xfrm>
          <a:off x="17937480" y="10384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37338</xdr:rowOff>
    </xdr:from>
    <xdr:to>
      <xdr:col>111</xdr:col>
      <xdr:colOff>177800</xdr:colOff>
      <xdr:row>62</xdr:row>
      <xdr:rowOff>50292</xdr:rowOff>
    </xdr:to>
    <xdr:cxnSp macro="">
      <xdr:nvCxnSpPr>
        <xdr:cNvPr id="345" name="直線コネクタ 344"/>
        <xdr:cNvCxnSpPr/>
      </xdr:nvCxnSpPr>
      <xdr:spPr>
        <a:xfrm>
          <a:off x="17988280" y="10431018"/>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117619</xdr:rowOff>
    </xdr:from>
    <xdr:ext cx="469744" cy="259045"/>
    <xdr:sp macro="" textlink="">
      <xdr:nvSpPr>
        <xdr:cNvPr id="346" name="n_1mainValue【保健センター・保健所】&#10;一人当たり面積"/>
        <xdr:cNvSpPr txBox="1"/>
      </xdr:nvSpPr>
      <xdr:spPr>
        <a:xfrm>
          <a:off x="185611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104665</xdr:rowOff>
    </xdr:from>
    <xdr:ext cx="469744" cy="259045"/>
    <xdr:sp macro="" textlink="">
      <xdr:nvSpPr>
        <xdr:cNvPr id="347" name="n_2mainValue【保健センター・保健所】&#10;一人当たり面積"/>
        <xdr:cNvSpPr txBox="1"/>
      </xdr:nvSpPr>
      <xdr:spPr>
        <a:xfrm>
          <a:off x="1777626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3" name="直線コネクタ 372"/>
        <xdr:cNvCxnSpPr/>
      </xdr:nvCxnSpPr>
      <xdr:spPr>
        <a:xfrm flipV="1">
          <a:off x="14375764" y="12987201"/>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4" name="【消防施設】&#10;有形固定資産減価償却率最小値テキスト"/>
        <xdr:cNvSpPr txBox="1"/>
      </xdr:nvSpPr>
      <xdr:spPr>
        <a:xfrm>
          <a:off x="14414500" y="14525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5" name="直線コネクタ 374"/>
        <xdr:cNvCxnSpPr/>
      </xdr:nvCxnSpPr>
      <xdr:spPr>
        <a:xfrm>
          <a:off x="14287500" y="14522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8" name="【消防施設】&#10;有形固定資産減価償却率平均値テキスト"/>
        <xdr:cNvSpPr txBox="1"/>
      </xdr:nvSpPr>
      <xdr:spPr>
        <a:xfrm>
          <a:off x="14414500" y="1354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9" name="フローチャート: 判断 378"/>
        <xdr:cNvSpPr/>
      </xdr:nvSpPr>
      <xdr:spPr>
        <a:xfrm>
          <a:off x="14325600" y="135650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0" name="フローチャート: 判断 379"/>
        <xdr:cNvSpPr/>
      </xdr:nvSpPr>
      <xdr:spPr>
        <a:xfrm>
          <a:off x="135788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1" name="n_1aveValue【消防施設】&#10;有形固定資産減価償却率"/>
        <xdr:cNvSpPr txBox="1"/>
      </xdr:nvSpPr>
      <xdr:spPr>
        <a:xfrm>
          <a:off x="134372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2" name="フローチャート: 判断 381"/>
        <xdr:cNvSpPr/>
      </xdr:nvSpPr>
      <xdr:spPr>
        <a:xfrm>
          <a:off x="12804140" y="13534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83" name="n_2aveValue【消防施設】&#10;有形固定資産減価償却率"/>
        <xdr:cNvSpPr txBox="1"/>
      </xdr:nvSpPr>
      <xdr:spPr>
        <a:xfrm>
          <a:off x="12675244" y="1362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389" name="楕円 388"/>
        <xdr:cNvSpPr/>
      </xdr:nvSpPr>
      <xdr:spPr>
        <a:xfrm>
          <a:off x="13578840" y="13236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28121</xdr:rowOff>
    </xdr:from>
    <xdr:to>
      <xdr:col>76</xdr:col>
      <xdr:colOff>165100</xdr:colOff>
      <xdr:row>79</xdr:row>
      <xdr:rowOff>129721</xdr:rowOff>
    </xdr:to>
    <xdr:sp macro="" textlink="">
      <xdr:nvSpPr>
        <xdr:cNvPr id="390" name="楕円 389"/>
        <xdr:cNvSpPr/>
      </xdr:nvSpPr>
      <xdr:spPr>
        <a:xfrm>
          <a:off x="12804140" y="13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78921</xdr:rowOff>
    </xdr:to>
    <xdr:cxnSp macro="">
      <xdr:nvCxnSpPr>
        <xdr:cNvPr id="391" name="直線コネクタ 390"/>
        <xdr:cNvCxnSpPr/>
      </xdr:nvCxnSpPr>
      <xdr:spPr>
        <a:xfrm flipV="1">
          <a:off x="12854940" y="13283292"/>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107059</xdr:rowOff>
    </xdr:from>
    <xdr:ext cx="405111" cy="259045"/>
    <xdr:sp macro="" textlink="">
      <xdr:nvSpPr>
        <xdr:cNvPr id="392" name="n_1mainValue【消防施設】&#10;有形固定資産減価償却率"/>
        <xdr:cNvSpPr txBox="1"/>
      </xdr:nvSpPr>
      <xdr:spPr>
        <a:xfrm>
          <a:off x="13437244" y="130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146248</xdr:rowOff>
    </xdr:from>
    <xdr:ext cx="405111" cy="259045"/>
    <xdr:sp macro="" textlink="">
      <xdr:nvSpPr>
        <xdr:cNvPr id="393" name="n_2mainValue【消防施設】&#10;有形固定資産減価償却率"/>
        <xdr:cNvSpPr txBox="1"/>
      </xdr:nvSpPr>
      <xdr:spPr>
        <a:xfrm>
          <a:off x="12675244" y="1305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7" name="直線コネクタ 416"/>
        <xdr:cNvCxnSpPr/>
      </xdr:nvCxnSpPr>
      <xdr:spPr>
        <a:xfrm flipV="1">
          <a:off x="19509104" y="12958953"/>
          <a:ext cx="0" cy="15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8" name="【消防施設】&#10;一人当たり面積最小値テキスト"/>
        <xdr:cNvSpPr txBox="1"/>
      </xdr:nvSpPr>
      <xdr:spPr>
        <a:xfrm>
          <a:off x="19547840" y="145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9" name="直線コネクタ 418"/>
        <xdr:cNvCxnSpPr/>
      </xdr:nvCxnSpPr>
      <xdr:spPr>
        <a:xfrm>
          <a:off x="1944370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0" name="【消防施設】&#10;一人当たり面積最大値テキスト"/>
        <xdr:cNvSpPr txBox="1"/>
      </xdr:nvSpPr>
      <xdr:spPr>
        <a:xfrm>
          <a:off x="19547840" y="1274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1" name="直線コネクタ 420"/>
        <xdr:cNvCxnSpPr/>
      </xdr:nvCxnSpPr>
      <xdr:spPr>
        <a:xfrm>
          <a:off x="19443700" y="12958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22" name="【消防施設】&#10;一人当たり面積平均値テキスト"/>
        <xdr:cNvSpPr txBox="1"/>
      </xdr:nvSpPr>
      <xdr:spPr>
        <a:xfrm>
          <a:off x="19547840" y="14297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3" name="フローチャート: 判断 422"/>
        <xdr:cNvSpPr/>
      </xdr:nvSpPr>
      <xdr:spPr>
        <a:xfrm>
          <a:off x="1945894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4" name="フローチャート: 判断 423"/>
        <xdr:cNvSpPr/>
      </xdr:nvSpPr>
      <xdr:spPr>
        <a:xfrm>
          <a:off x="18735040" y="1433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25" name="n_1aveValue【消防施設】&#10;一人当たり面積"/>
        <xdr:cNvSpPr txBox="1"/>
      </xdr:nvSpPr>
      <xdr:spPr>
        <a:xfrm>
          <a:off x="18561127" y="1442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6" name="フローチャート: 判断 425"/>
        <xdr:cNvSpPr/>
      </xdr:nvSpPr>
      <xdr:spPr>
        <a:xfrm>
          <a:off x="1793748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27" name="n_2aveValue【消防施設】&#10;一人当たり面積"/>
        <xdr:cNvSpPr txBox="1"/>
      </xdr:nvSpPr>
      <xdr:spPr>
        <a:xfrm>
          <a:off x="17776267" y="144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433" name="楕円 432"/>
        <xdr:cNvSpPr/>
      </xdr:nvSpPr>
      <xdr:spPr>
        <a:xfrm>
          <a:off x="18735040" y="14019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434" name="楕円 433"/>
        <xdr:cNvSpPr/>
      </xdr:nvSpPr>
      <xdr:spPr>
        <a:xfrm>
          <a:off x="1793748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84</xdr:row>
      <xdr:rowOff>51436</xdr:rowOff>
    </xdr:to>
    <xdr:cxnSp macro="">
      <xdr:nvCxnSpPr>
        <xdr:cNvPr id="435" name="直線コネクタ 434"/>
        <xdr:cNvCxnSpPr/>
      </xdr:nvCxnSpPr>
      <xdr:spPr>
        <a:xfrm flipV="1">
          <a:off x="17988280" y="14070331"/>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52088</xdr:rowOff>
    </xdr:from>
    <xdr:ext cx="469744" cy="259045"/>
    <xdr:sp macro="" textlink="">
      <xdr:nvSpPr>
        <xdr:cNvPr id="436" name="n_1mainValue【消防施設】&#10;一人当たり面積"/>
        <xdr:cNvSpPr txBox="1"/>
      </xdr:nvSpPr>
      <xdr:spPr>
        <a:xfrm>
          <a:off x="18561127" y="1379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437" name="n_2mainValue【消防施設】&#10;一人当たり面積"/>
        <xdr:cNvSpPr txBox="1"/>
      </xdr:nvSpPr>
      <xdr:spPr>
        <a:xfrm>
          <a:off x="177762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3" name="直線コネクタ 462"/>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4" name="【庁舎】&#10;有形固定資産減価償却率最小値テキスト"/>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5" name="直線コネクタ 464"/>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6"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68" name="【庁舎】&#10;有形固定資産減価償却率平均値テキスト"/>
        <xdr:cNvSpPr txBox="1"/>
      </xdr:nvSpPr>
      <xdr:spPr>
        <a:xfrm>
          <a:off x="14414500" y="1730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69" name="フローチャート: 判断 468"/>
        <xdr:cNvSpPr/>
      </xdr:nvSpPr>
      <xdr:spPr>
        <a:xfrm>
          <a:off x="14325600" y="173217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0" name="フローチャート: 判断 469"/>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1" name="n_1aveValue【庁舎】&#10;有形固定資産減価償却率"/>
        <xdr:cNvSpPr txBox="1"/>
      </xdr:nvSpPr>
      <xdr:spPr>
        <a:xfrm>
          <a:off x="13437244" y="173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2" name="フローチャート: 判断 471"/>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73" name="n_2aveValue【庁舎】&#10;有形固定資産減価償却率"/>
        <xdr:cNvSpPr txBox="1"/>
      </xdr:nvSpPr>
      <xdr:spPr>
        <a:xfrm>
          <a:off x="12675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20501</xdr:rowOff>
    </xdr:from>
    <xdr:to>
      <xdr:col>81</xdr:col>
      <xdr:colOff>101600</xdr:colOff>
      <xdr:row>100</xdr:row>
      <xdr:rowOff>122101</xdr:rowOff>
    </xdr:to>
    <xdr:sp macro="" textlink="">
      <xdr:nvSpPr>
        <xdr:cNvPr id="479" name="楕円 478"/>
        <xdr:cNvSpPr/>
      </xdr:nvSpPr>
      <xdr:spPr>
        <a:xfrm>
          <a:off x="13578840" y="167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167458</xdr:rowOff>
    </xdr:from>
    <xdr:to>
      <xdr:col>76</xdr:col>
      <xdr:colOff>165100</xdr:colOff>
      <xdr:row>100</xdr:row>
      <xdr:rowOff>97608</xdr:rowOff>
    </xdr:to>
    <xdr:sp macro="" textlink="">
      <xdr:nvSpPr>
        <xdr:cNvPr id="480" name="楕円 479"/>
        <xdr:cNvSpPr/>
      </xdr:nvSpPr>
      <xdr:spPr>
        <a:xfrm>
          <a:off x="12804140" y="16763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46808</xdr:rowOff>
    </xdr:from>
    <xdr:to>
      <xdr:col>81</xdr:col>
      <xdr:colOff>50800</xdr:colOff>
      <xdr:row>100</xdr:row>
      <xdr:rowOff>71301</xdr:rowOff>
    </xdr:to>
    <xdr:cxnSp macro="">
      <xdr:nvCxnSpPr>
        <xdr:cNvPr id="481" name="直線コネクタ 480"/>
        <xdr:cNvCxnSpPr/>
      </xdr:nvCxnSpPr>
      <xdr:spPr>
        <a:xfrm>
          <a:off x="12854940" y="1681080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138628</xdr:rowOff>
    </xdr:from>
    <xdr:ext cx="405111" cy="259045"/>
    <xdr:sp macro="" textlink="">
      <xdr:nvSpPr>
        <xdr:cNvPr id="482" name="n_1mainValue【庁舎】&#10;有形固定資産減価償却率"/>
        <xdr:cNvSpPr txBox="1"/>
      </xdr:nvSpPr>
      <xdr:spPr>
        <a:xfrm>
          <a:off x="13437244" y="1656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114135</xdr:rowOff>
    </xdr:from>
    <xdr:ext cx="405111" cy="259045"/>
    <xdr:sp macro="" textlink="">
      <xdr:nvSpPr>
        <xdr:cNvPr id="483" name="n_2mainValue【庁舎】&#10;有形固定資産減価償却率"/>
        <xdr:cNvSpPr txBox="1"/>
      </xdr:nvSpPr>
      <xdr:spPr>
        <a:xfrm>
          <a:off x="12675244" y="165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5" name="直線コネクタ 504"/>
        <xdr:cNvCxnSpPr/>
      </xdr:nvCxnSpPr>
      <xdr:spPr>
        <a:xfrm flipV="1">
          <a:off x="19509104" y="16768420"/>
          <a:ext cx="0"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6" name="【庁舎】&#10;一人当たり面積最小値テキスト"/>
        <xdr:cNvSpPr txBox="1"/>
      </xdr:nvSpPr>
      <xdr:spPr>
        <a:xfrm>
          <a:off x="19547840" y="181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7" name="直線コネクタ 506"/>
        <xdr:cNvCxnSpPr/>
      </xdr:nvCxnSpPr>
      <xdr:spPr>
        <a:xfrm>
          <a:off x="19443700" y="18112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8" name="【庁舎】&#10;一人当たり面積最大値テキスト"/>
        <xdr:cNvSpPr txBox="1"/>
      </xdr:nvSpPr>
      <xdr:spPr>
        <a:xfrm>
          <a:off x="19547840" y="165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09" name="直線コネクタ 508"/>
        <xdr:cNvCxnSpPr/>
      </xdr:nvCxnSpPr>
      <xdr:spPr>
        <a:xfrm>
          <a:off x="19443700" y="167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10" name="【庁舎】&#10;一人当たり面積平均値テキスト"/>
        <xdr:cNvSpPr txBox="1"/>
      </xdr:nvSpPr>
      <xdr:spPr>
        <a:xfrm>
          <a:off x="19547840" y="1790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1" name="フローチャート: 判断 510"/>
        <xdr:cNvSpPr/>
      </xdr:nvSpPr>
      <xdr:spPr>
        <a:xfrm>
          <a:off x="19458940" y="1792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2" name="フローチャート: 判断 511"/>
        <xdr:cNvSpPr/>
      </xdr:nvSpPr>
      <xdr:spPr>
        <a:xfrm>
          <a:off x="18735040" y="17935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13" name="n_1aveValue【庁舎】&#10;一人当たり面積"/>
        <xdr:cNvSpPr txBox="1"/>
      </xdr:nvSpPr>
      <xdr:spPr>
        <a:xfrm>
          <a:off x="18561127" y="177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4" name="フローチャート: 判断 513"/>
        <xdr:cNvSpPr/>
      </xdr:nvSpPr>
      <xdr:spPr>
        <a:xfrm>
          <a:off x="1793748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5" name="n_2aveValue【庁舎】&#10;一人当たり面積"/>
        <xdr:cNvSpPr txBox="1"/>
      </xdr:nvSpPr>
      <xdr:spPr>
        <a:xfrm>
          <a:off x="1777626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112725</xdr:rowOff>
    </xdr:from>
    <xdr:to>
      <xdr:col>112</xdr:col>
      <xdr:colOff>38100</xdr:colOff>
      <xdr:row>108</xdr:row>
      <xdr:rowOff>42875</xdr:rowOff>
    </xdr:to>
    <xdr:sp macro="" textlink="">
      <xdr:nvSpPr>
        <xdr:cNvPr id="521" name="楕円 520"/>
        <xdr:cNvSpPr/>
      </xdr:nvSpPr>
      <xdr:spPr>
        <a:xfrm>
          <a:off x="18735040" y="18050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88951</xdr:rowOff>
    </xdr:from>
    <xdr:to>
      <xdr:col>107</xdr:col>
      <xdr:colOff>101600</xdr:colOff>
      <xdr:row>108</xdr:row>
      <xdr:rowOff>19101</xdr:rowOff>
    </xdr:to>
    <xdr:sp macro="" textlink="">
      <xdr:nvSpPr>
        <xdr:cNvPr id="522" name="楕円 521"/>
        <xdr:cNvSpPr/>
      </xdr:nvSpPr>
      <xdr:spPr>
        <a:xfrm>
          <a:off x="17937480" y="18026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139751</xdr:rowOff>
    </xdr:from>
    <xdr:to>
      <xdr:col>111</xdr:col>
      <xdr:colOff>177800</xdr:colOff>
      <xdr:row>107</xdr:row>
      <xdr:rowOff>163525</xdr:rowOff>
    </xdr:to>
    <xdr:cxnSp macro="">
      <xdr:nvCxnSpPr>
        <xdr:cNvPr id="523" name="直線コネクタ 522"/>
        <xdr:cNvCxnSpPr/>
      </xdr:nvCxnSpPr>
      <xdr:spPr>
        <a:xfrm>
          <a:off x="17988280" y="18077231"/>
          <a:ext cx="78994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34002</xdr:rowOff>
    </xdr:from>
    <xdr:ext cx="469744" cy="259045"/>
    <xdr:sp macro="" textlink="">
      <xdr:nvSpPr>
        <xdr:cNvPr id="524" name="n_1mainValue【庁舎】&#10;一人当たり面積"/>
        <xdr:cNvSpPr txBox="1"/>
      </xdr:nvSpPr>
      <xdr:spPr>
        <a:xfrm>
          <a:off x="18561127" y="181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10228</xdr:rowOff>
    </xdr:from>
    <xdr:ext cx="469744" cy="259045"/>
    <xdr:sp macro="" textlink="">
      <xdr:nvSpPr>
        <xdr:cNvPr id="525" name="n_2mainValue【庁舎】&#10;一人当たり面積"/>
        <xdr:cNvSpPr txBox="1"/>
      </xdr:nvSpPr>
      <xdr:spPr>
        <a:xfrm>
          <a:off x="17776267" y="181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年度整備中</a:t>
          </a:r>
          <a:endParaRPr lang="ja-JP" altLang="ja-JP" sz="1300">
            <a:effectLst/>
          </a:endParaRPr>
        </a:p>
        <a:p>
          <a:r>
            <a:rPr kumimoji="1" lang="ja-JP" altLang="ja-JP" sz="1300">
              <a:solidFill>
                <a:schemeClr val="dk1"/>
              </a:solidFill>
              <a:effectLst/>
              <a:latin typeface="+mn-lt"/>
              <a:ea typeface="+mn-ea"/>
              <a:cs typeface="+mn-cs"/>
            </a:rPr>
            <a:t>本町の建物の総面積は、約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endParaRPr>
        </a:p>
        <a:p>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割が旧耐震基準時代に建設されたもので、有形固定資産減価償却率を見ると庁舎の</a:t>
          </a:r>
          <a:r>
            <a:rPr kumimoji="1" lang="en-US" altLang="ja-JP" sz="1300">
              <a:solidFill>
                <a:schemeClr val="dk1"/>
              </a:solidFill>
              <a:effectLst/>
              <a:latin typeface="+mn-lt"/>
              <a:ea typeface="+mn-ea"/>
              <a:cs typeface="+mn-cs"/>
            </a:rPr>
            <a:t>92.3</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53.1</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39.2</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61.5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30.8</a:t>
          </a:r>
          <a:r>
            <a:rPr kumimoji="1" lang="ja-JP" altLang="ja-JP" sz="1300">
              <a:solidFill>
                <a:schemeClr val="dk1"/>
              </a:solidFill>
              <a:effectLst/>
              <a:latin typeface="+mn-lt"/>
              <a:ea typeface="+mn-ea"/>
              <a:cs typeface="+mn-cs"/>
            </a:rPr>
            <a:t>ポイント、公営住宅の</a:t>
          </a:r>
          <a:r>
            <a:rPr kumimoji="1" lang="en-US" altLang="ja-JP" sz="1300">
              <a:solidFill>
                <a:schemeClr val="dk1"/>
              </a:solidFill>
              <a:effectLst/>
              <a:latin typeface="+mn-lt"/>
              <a:ea typeface="+mn-ea"/>
              <a:cs typeface="+mn-cs"/>
            </a:rPr>
            <a:t>72.6</a:t>
          </a:r>
          <a:r>
            <a:rPr kumimoji="1" lang="ja-JP" altLang="ja-JP" sz="1300">
              <a:solidFill>
                <a:schemeClr val="dk1"/>
              </a:solidFill>
              <a:effectLst/>
              <a:latin typeface="+mn-lt"/>
              <a:ea typeface="+mn-ea"/>
              <a:cs typeface="+mn-cs"/>
            </a:rPr>
            <a:t>％が全国平均</a:t>
          </a:r>
          <a:r>
            <a:rPr kumimoji="1" lang="en-US" altLang="ja-JP" sz="1300">
              <a:solidFill>
                <a:schemeClr val="dk1"/>
              </a:solidFill>
              <a:effectLst/>
              <a:latin typeface="+mn-lt"/>
              <a:ea typeface="+mn-ea"/>
              <a:cs typeface="+mn-cs"/>
            </a:rPr>
            <a:t>62.6</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ポイント、類似団体</a:t>
          </a:r>
          <a:r>
            <a:rPr kumimoji="1" lang="en-US" altLang="ja-JP" sz="1300">
              <a:solidFill>
                <a:schemeClr val="dk1"/>
              </a:solidFill>
              <a:effectLst/>
              <a:latin typeface="+mn-lt"/>
              <a:ea typeface="+mn-ea"/>
              <a:cs typeface="+mn-cs"/>
            </a:rPr>
            <a:t>56.2</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16.4</a:t>
          </a:r>
          <a:r>
            <a:rPr kumimoji="1" lang="ja-JP" altLang="ja-JP" sz="1300">
              <a:solidFill>
                <a:schemeClr val="dk1"/>
              </a:solidFill>
              <a:effectLst/>
              <a:latin typeface="+mn-lt"/>
              <a:ea typeface="+mn-ea"/>
              <a:cs typeface="+mn-cs"/>
            </a:rPr>
            <a:t>ポイント上回っている。庁舎、公営住宅を筆頭に橋梁、公民館、学校、体育館、プールなど全体的に老朽化が進んでいることが分かる。</a:t>
          </a:r>
          <a:endParaRPr lang="ja-JP" altLang="ja-JP" sz="1300">
            <a:effectLst/>
          </a:endParaRPr>
        </a:p>
        <a:p>
          <a:r>
            <a:rPr kumimoji="1" lang="ja-JP" altLang="ja-JP" sz="1300">
              <a:solidFill>
                <a:schemeClr val="dk1"/>
              </a:solidFill>
              <a:effectLst/>
              <a:latin typeface="+mn-lt"/>
              <a:ea typeface="+mn-ea"/>
              <a:cs typeface="+mn-cs"/>
            </a:rPr>
            <a:t>本山町公共施設等総合管理計画に基づく個別施設計画を策定し、財政に負担をかけないように整備していく必要がある。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高齢化に加え、町内に中心となる産業がないこと等により、財政基盤が弱く、類似団体平均を下回っており、全国平均、高知県平均からみてもかなり下回っている。退職者不補充等による職員数の削減による人件費削減や、緊急に必要な事業を峻別し、投資的経費を抑制する等の見直しと中期財政計画にそった政策の重点化の両立に努め、活力あるまちづくりを展開しつつ、行政の効率化に努めることにより、財政の健全化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経常収支比率は前年度と比較して</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全国平均や高知県平均を</a:t>
          </a:r>
          <a:r>
            <a:rPr kumimoji="1" lang="ja-JP" altLang="en-US" sz="1300">
              <a:solidFill>
                <a:schemeClr val="dk1"/>
              </a:solidFill>
              <a:effectLst/>
              <a:latin typeface="+mn-lt"/>
              <a:ea typeface="+mn-ea"/>
              <a:cs typeface="+mn-cs"/>
            </a:rPr>
            <a:t>やや下</a:t>
          </a:r>
          <a:r>
            <a:rPr kumimoji="1" lang="ja-JP" altLang="ja-JP" sz="1300">
              <a:solidFill>
                <a:schemeClr val="dk1"/>
              </a:solidFill>
              <a:effectLst/>
              <a:latin typeface="+mn-lt"/>
              <a:ea typeface="+mn-ea"/>
              <a:cs typeface="+mn-cs"/>
            </a:rPr>
            <a:t>回る結果となった。</a:t>
          </a:r>
          <a:endParaRPr lang="ja-JP" altLang="ja-JP" sz="1300">
            <a:effectLst/>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年度まで実施された給与カットや、平成</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年度以降公債費が年々減少していたが、近年実施している大型事業等の影響で公債費が増加している。また退職者の増加により人件費も増加している。その他の経費についても節減に努めているが、一部事務組合への負担金等により年々増加している。今後も計画的な建設事業の実施に努め、抑制に努力する。また、収入増加対策として、滞納対策を行い税収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91077</xdr:rowOff>
    </xdr:from>
    <xdr:to>
      <xdr:col>23</xdr:col>
      <xdr:colOff>133350</xdr:colOff>
      <xdr:row>66</xdr:row>
      <xdr:rowOff>10160</xdr:rowOff>
    </xdr:to>
    <xdr:cxnSp macro="">
      <xdr:nvCxnSpPr>
        <xdr:cNvPr id="133" name="直線コネクタ 132"/>
        <xdr:cNvCxnSpPr/>
      </xdr:nvCxnSpPr>
      <xdr:spPr>
        <a:xfrm>
          <a:off x="4114800" y="11063877"/>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91077</xdr:rowOff>
    </xdr:from>
    <xdr:to>
      <xdr:col>19</xdr:col>
      <xdr:colOff>133350</xdr:colOff>
      <xdr:row>64</xdr:row>
      <xdr:rowOff>146231</xdr:rowOff>
    </xdr:to>
    <xdr:cxnSp macro="">
      <xdr:nvCxnSpPr>
        <xdr:cNvPr id="136" name="直線コネクタ 135"/>
        <xdr:cNvCxnSpPr/>
      </xdr:nvCxnSpPr>
      <xdr:spPr>
        <a:xfrm flipV="1">
          <a:off x="3225800" y="110638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146231</xdr:rowOff>
    </xdr:from>
    <xdr:to>
      <xdr:col>15</xdr:col>
      <xdr:colOff>82550</xdr:colOff>
      <xdr:row>66</xdr:row>
      <xdr:rowOff>3266</xdr:rowOff>
    </xdr:to>
    <xdr:cxnSp macro="">
      <xdr:nvCxnSpPr>
        <xdr:cNvPr id="139" name="直線コネクタ 138"/>
        <xdr:cNvCxnSpPr/>
      </xdr:nvCxnSpPr>
      <xdr:spPr>
        <a:xfrm flipV="1">
          <a:off x="2336800" y="11119031"/>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10160</xdr:rowOff>
    </xdr:to>
    <xdr:cxnSp macro="">
      <xdr:nvCxnSpPr>
        <xdr:cNvPr id="142" name="直線コネクタ 141"/>
        <xdr:cNvCxnSpPr/>
      </xdr:nvCxnSpPr>
      <xdr:spPr>
        <a:xfrm flipV="1">
          <a:off x="1447800" y="113189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2" name="楕円 151"/>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3"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40277</xdr:rowOff>
    </xdr:from>
    <xdr:to>
      <xdr:col>19</xdr:col>
      <xdr:colOff>184150</xdr:colOff>
      <xdr:row>64</xdr:row>
      <xdr:rowOff>141877</xdr:rowOff>
    </xdr:to>
    <xdr:sp macro="" textlink="">
      <xdr:nvSpPr>
        <xdr:cNvPr id="154" name="楕円 153"/>
        <xdr:cNvSpPr/>
      </xdr:nvSpPr>
      <xdr:spPr>
        <a:xfrm>
          <a:off x="4064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126654</xdr:rowOff>
    </xdr:from>
    <xdr:ext cx="736600" cy="259045"/>
    <xdr:sp macro="" textlink="">
      <xdr:nvSpPr>
        <xdr:cNvPr id="155" name="テキスト ボックス 154"/>
        <xdr:cNvSpPr txBox="1"/>
      </xdr:nvSpPr>
      <xdr:spPr>
        <a:xfrm>
          <a:off x="3733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95431</xdr:rowOff>
    </xdr:from>
    <xdr:to>
      <xdr:col>15</xdr:col>
      <xdr:colOff>133350</xdr:colOff>
      <xdr:row>65</xdr:row>
      <xdr:rowOff>25581</xdr:rowOff>
    </xdr:to>
    <xdr:sp macro="" textlink="">
      <xdr:nvSpPr>
        <xdr:cNvPr id="156" name="楕円 155"/>
        <xdr:cNvSpPr/>
      </xdr:nvSpPr>
      <xdr:spPr>
        <a:xfrm>
          <a:off x="3175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57" name="テキスト ボックス 156"/>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123916</xdr:rowOff>
    </xdr:from>
    <xdr:to>
      <xdr:col>11</xdr:col>
      <xdr:colOff>82550</xdr:colOff>
      <xdr:row>66</xdr:row>
      <xdr:rowOff>54066</xdr:rowOff>
    </xdr:to>
    <xdr:sp macro="" textlink="">
      <xdr:nvSpPr>
        <xdr:cNvPr id="158" name="楕円 157"/>
        <xdr:cNvSpPr/>
      </xdr:nvSpPr>
      <xdr:spPr>
        <a:xfrm>
          <a:off x="2286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38843</xdr:rowOff>
    </xdr:from>
    <xdr:ext cx="762000" cy="259045"/>
    <xdr:sp macro="" textlink="">
      <xdr:nvSpPr>
        <xdr:cNvPr id="159" name="テキスト ボックス 158"/>
        <xdr:cNvSpPr txBox="1"/>
      </xdr:nvSpPr>
      <xdr:spPr>
        <a:xfrm>
          <a:off x="1955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0" name="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4,355</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人件費の適正化、物件費の経費節減に継続的に取り組むことにより類似団体平均よりは下回っているものの、全国平均や高知県平均を大きく上回る結果となった。今後も更なる経費節減を図っていく必要が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81189</xdr:rowOff>
    </xdr:from>
    <xdr:to>
      <xdr:col>23</xdr:col>
      <xdr:colOff>133350</xdr:colOff>
      <xdr:row>82</xdr:row>
      <xdr:rowOff>86193</xdr:rowOff>
    </xdr:to>
    <xdr:cxnSp macro="">
      <xdr:nvCxnSpPr>
        <xdr:cNvPr id="197" name="直線コネクタ 196"/>
        <xdr:cNvCxnSpPr/>
      </xdr:nvCxnSpPr>
      <xdr:spPr>
        <a:xfrm flipV="1">
          <a:off x="4114800" y="14140089"/>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75536</xdr:rowOff>
    </xdr:from>
    <xdr:to>
      <xdr:col>19</xdr:col>
      <xdr:colOff>133350</xdr:colOff>
      <xdr:row>82</xdr:row>
      <xdr:rowOff>86193</xdr:rowOff>
    </xdr:to>
    <xdr:cxnSp macro="">
      <xdr:nvCxnSpPr>
        <xdr:cNvPr id="200" name="直線コネクタ 199"/>
        <xdr:cNvCxnSpPr/>
      </xdr:nvCxnSpPr>
      <xdr:spPr>
        <a:xfrm>
          <a:off x="3225800" y="14134436"/>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57783</xdr:rowOff>
    </xdr:from>
    <xdr:to>
      <xdr:col>15</xdr:col>
      <xdr:colOff>82550</xdr:colOff>
      <xdr:row>82</xdr:row>
      <xdr:rowOff>75536</xdr:rowOff>
    </xdr:to>
    <xdr:cxnSp macro="">
      <xdr:nvCxnSpPr>
        <xdr:cNvPr id="203" name="直線コネクタ 202"/>
        <xdr:cNvCxnSpPr/>
      </xdr:nvCxnSpPr>
      <xdr:spPr>
        <a:xfrm>
          <a:off x="2336800" y="1411668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171089</xdr:rowOff>
    </xdr:from>
    <xdr:to>
      <xdr:col>11</xdr:col>
      <xdr:colOff>31750</xdr:colOff>
      <xdr:row>82</xdr:row>
      <xdr:rowOff>57783</xdr:rowOff>
    </xdr:to>
    <xdr:cxnSp macro="">
      <xdr:nvCxnSpPr>
        <xdr:cNvPr id="206" name="直線コネクタ 205"/>
        <xdr:cNvCxnSpPr/>
      </xdr:nvCxnSpPr>
      <xdr:spPr>
        <a:xfrm>
          <a:off x="1447800" y="14058539"/>
          <a:ext cx="889000" cy="5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30389</xdr:rowOff>
    </xdr:from>
    <xdr:to>
      <xdr:col>23</xdr:col>
      <xdr:colOff>184150</xdr:colOff>
      <xdr:row>82</xdr:row>
      <xdr:rowOff>131989</xdr:rowOff>
    </xdr:to>
    <xdr:sp macro="" textlink="">
      <xdr:nvSpPr>
        <xdr:cNvPr id="216" name="楕円 215"/>
        <xdr:cNvSpPr/>
      </xdr:nvSpPr>
      <xdr:spPr>
        <a:xfrm>
          <a:off x="4902200" y="140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46916</xdr:rowOff>
    </xdr:from>
    <xdr:ext cx="762000" cy="259045"/>
    <xdr:sp macro="" textlink="">
      <xdr:nvSpPr>
        <xdr:cNvPr id="217" name="人件費・物件費等の状況該当値テキスト"/>
        <xdr:cNvSpPr txBox="1"/>
      </xdr:nvSpPr>
      <xdr:spPr>
        <a:xfrm>
          <a:off x="5041900" y="1393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35393</xdr:rowOff>
    </xdr:from>
    <xdr:to>
      <xdr:col>19</xdr:col>
      <xdr:colOff>184150</xdr:colOff>
      <xdr:row>82</xdr:row>
      <xdr:rowOff>136993</xdr:rowOff>
    </xdr:to>
    <xdr:sp macro="" textlink="">
      <xdr:nvSpPr>
        <xdr:cNvPr id="218" name="楕円 217"/>
        <xdr:cNvSpPr/>
      </xdr:nvSpPr>
      <xdr:spPr>
        <a:xfrm>
          <a:off x="4064000" y="140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147170</xdr:rowOff>
    </xdr:from>
    <xdr:ext cx="736600" cy="259045"/>
    <xdr:sp macro="" textlink="">
      <xdr:nvSpPr>
        <xdr:cNvPr id="219" name="テキスト ボックス 218"/>
        <xdr:cNvSpPr txBox="1"/>
      </xdr:nvSpPr>
      <xdr:spPr>
        <a:xfrm>
          <a:off x="3733800" y="1386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24736</xdr:rowOff>
    </xdr:from>
    <xdr:to>
      <xdr:col>15</xdr:col>
      <xdr:colOff>133350</xdr:colOff>
      <xdr:row>82</xdr:row>
      <xdr:rowOff>126336</xdr:rowOff>
    </xdr:to>
    <xdr:sp macro="" textlink="">
      <xdr:nvSpPr>
        <xdr:cNvPr id="220" name="楕円 219"/>
        <xdr:cNvSpPr/>
      </xdr:nvSpPr>
      <xdr:spPr>
        <a:xfrm>
          <a:off x="3175000" y="140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136513</xdr:rowOff>
    </xdr:from>
    <xdr:ext cx="762000" cy="259045"/>
    <xdr:sp macro="" textlink="">
      <xdr:nvSpPr>
        <xdr:cNvPr id="221" name="テキスト ボックス 220"/>
        <xdr:cNvSpPr txBox="1"/>
      </xdr:nvSpPr>
      <xdr:spPr>
        <a:xfrm>
          <a:off x="2844800" y="1385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6983</xdr:rowOff>
    </xdr:from>
    <xdr:to>
      <xdr:col>11</xdr:col>
      <xdr:colOff>82550</xdr:colOff>
      <xdr:row>82</xdr:row>
      <xdr:rowOff>108583</xdr:rowOff>
    </xdr:to>
    <xdr:sp macro="" textlink="">
      <xdr:nvSpPr>
        <xdr:cNvPr id="222" name="楕円 221"/>
        <xdr:cNvSpPr/>
      </xdr:nvSpPr>
      <xdr:spPr>
        <a:xfrm>
          <a:off x="2286000" y="140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118760</xdr:rowOff>
    </xdr:from>
    <xdr:ext cx="762000" cy="259045"/>
    <xdr:sp macro="" textlink="">
      <xdr:nvSpPr>
        <xdr:cNvPr id="223" name="テキスト ボックス 222"/>
        <xdr:cNvSpPr txBox="1"/>
      </xdr:nvSpPr>
      <xdr:spPr>
        <a:xfrm>
          <a:off x="1955800" y="138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120289</xdr:rowOff>
    </xdr:from>
    <xdr:to>
      <xdr:col>7</xdr:col>
      <xdr:colOff>31750</xdr:colOff>
      <xdr:row>82</xdr:row>
      <xdr:rowOff>50439</xdr:rowOff>
    </xdr:to>
    <xdr:sp macro="" textlink="">
      <xdr:nvSpPr>
        <xdr:cNvPr id="224" name="楕円 223"/>
        <xdr:cNvSpPr/>
      </xdr:nvSpPr>
      <xdr:spPr>
        <a:xfrm>
          <a:off x="1397000" y="140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60616</xdr:rowOff>
    </xdr:from>
    <xdr:ext cx="762000" cy="259045"/>
    <xdr:sp macro="" textlink="">
      <xdr:nvSpPr>
        <xdr:cNvPr id="225" name="テキスト ボックス 224"/>
        <xdr:cNvSpPr txBox="1"/>
      </xdr:nvSpPr>
      <xdr:spPr>
        <a:xfrm>
          <a:off x="1066800" y="1377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年度については、平成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年調査が未公表であるため前年度数値が引用されているが、推移をみると類似団体平均</a:t>
          </a:r>
          <a:r>
            <a:rPr kumimoji="1" lang="ja-JP" altLang="ja-JP" sz="1300">
              <a:solidFill>
                <a:schemeClr val="dk1"/>
              </a:solidFill>
              <a:effectLst/>
              <a:latin typeface="+mn-lt"/>
              <a:ea typeface="+mn-ea"/>
              <a:cs typeface="+mn-cs"/>
            </a:rPr>
            <a:t>を上回る結果となった。市町村の職員構成等が相違するため、ラスパイレス指数のみの比較は難しいが、今後も引き続き適正化を図っていく。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5" name="直線コネクタ 254"/>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0</xdr:rowOff>
    </xdr:to>
    <xdr:cxnSp macro="">
      <xdr:nvCxnSpPr>
        <xdr:cNvPr id="258" name="直線コネクタ 257"/>
        <xdr:cNvCxnSpPr/>
      </xdr:nvCxnSpPr>
      <xdr:spPr>
        <a:xfrm flipV="1">
          <a:off x="15290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30163</xdr:rowOff>
    </xdr:to>
    <xdr:cxnSp macro="">
      <xdr:nvCxnSpPr>
        <xdr:cNvPr id="261" name="直線コネクタ 260"/>
        <xdr:cNvCxnSpPr/>
      </xdr:nvCxnSpPr>
      <xdr:spPr>
        <a:xfrm flipV="1">
          <a:off x="14401800" y="150876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30163</xdr:rowOff>
    </xdr:to>
    <xdr:cxnSp macro="">
      <xdr:nvCxnSpPr>
        <xdr:cNvPr id="264" name="直線コネクタ 263"/>
        <xdr:cNvCxnSpPr/>
      </xdr:nvCxnSpPr>
      <xdr:spPr>
        <a:xfrm>
          <a:off x="13512800" y="150695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4" name="楕円 273"/>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5"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6" name="楕円 275"/>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7" name="テキスト ボックス 276"/>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80" name="楕円 279"/>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81" name="テキスト ボックス 280"/>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2" name="楕円 281"/>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3" name="テキスト ボックス 282"/>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過去からの新規採用職員抑制政策によりほぼ横ばい状態であり、本年度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採用人員は</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名</a:t>
          </a:r>
          <a:r>
            <a:rPr kumimoji="1" lang="ja-JP" altLang="en-US" sz="1300">
              <a:solidFill>
                <a:schemeClr val="dk1"/>
              </a:solidFill>
              <a:effectLst/>
              <a:latin typeface="+mn-lt"/>
              <a:ea typeface="+mn-ea"/>
              <a:cs typeface="+mn-cs"/>
            </a:rPr>
            <a:t>であ</a:t>
          </a:r>
          <a:r>
            <a:rPr kumimoji="1" lang="ja-JP" altLang="ja-JP" sz="1300">
              <a:solidFill>
                <a:schemeClr val="dk1"/>
              </a:solidFill>
              <a:effectLst/>
              <a:latin typeface="+mn-lt"/>
              <a:ea typeface="+mn-ea"/>
              <a:cs typeface="+mn-cs"/>
            </a:rPr>
            <a:t>った。類似団体</a:t>
          </a:r>
          <a:r>
            <a:rPr kumimoji="1" lang="ja-JP" altLang="en-US"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人下回</a:t>
          </a:r>
          <a:r>
            <a:rPr kumimoji="1" lang="ja-JP" altLang="en-US" sz="1300">
              <a:solidFill>
                <a:schemeClr val="dk1"/>
              </a:solidFill>
              <a:effectLst/>
              <a:latin typeface="+mn-lt"/>
              <a:ea typeface="+mn-ea"/>
              <a:cs typeface="+mn-cs"/>
            </a:rPr>
            <a:t>っているが</a:t>
          </a:r>
          <a:r>
            <a:rPr kumimoji="1" lang="ja-JP" altLang="ja-JP" sz="1300">
              <a:solidFill>
                <a:schemeClr val="dk1"/>
              </a:solidFill>
              <a:effectLst/>
              <a:latin typeface="+mn-lt"/>
              <a:ea typeface="+mn-ea"/>
              <a:cs typeface="+mn-cs"/>
            </a:rPr>
            <a:t>、おおむね適正といえる。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89941</xdr:rowOff>
    </xdr:from>
    <xdr:to>
      <xdr:col>81</xdr:col>
      <xdr:colOff>44450</xdr:colOff>
      <xdr:row>61</xdr:row>
      <xdr:rowOff>96939</xdr:rowOff>
    </xdr:to>
    <xdr:cxnSp macro="">
      <xdr:nvCxnSpPr>
        <xdr:cNvPr id="315" name="直線コネクタ 314"/>
        <xdr:cNvCxnSpPr/>
      </xdr:nvCxnSpPr>
      <xdr:spPr>
        <a:xfrm flipV="1">
          <a:off x="16179800" y="10548391"/>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82220</xdr:rowOff>
    </xdr:from>
    <xdr:to>
      <xdr:col>77</xdr:col>
      <xdr:colOff>44450</xdr:colOff>
      <xdr:row>61</xdr:row>
      <xdr:rowOff>96939</xdr:rowOff>
    </xdr:to>
    <xdr:cxnSp macro="">
      <xdr:nvCxnSpPr>
        <xdr:cNvPr id="318" name="直線コネクタ 317"/>
        <xdr:cNvCxnSpPr/>
      </xdr:nvCxnSpPr>
      <xdr:spPr>
        <a:xfrm>
          <a:off x="15290800" y="10540670"/>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82220</xdr:rowOff>
    </xdr:from>
    <xdr:to>
      <xdr:col>72</xdr:col>
      <xdr:colOff>203200</xdr:colOff>
      <xdr:row>61</xdr:row>
      <xdr:rowOff>88252</xdr:rowOff>
    </xdr:to>
    <xdr:cxnSp macro="">
      <xdr:nvCxnSpPr>
        <xdr:cNvPr id="321" name="直線コネクタ 320"/>
        <xdr:cNvCxnSpPr/>
      </xdr:nvCxnSpPr>
      <xdr:spPr>
        <a:xfrm flipV="1">
          <a:off x="14401800" y="105406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70396</xdr:rowOff>
    </xdr:from>
    <xdr:to>
      <xdr:col>68</xdr:col>
      <xdr:colOff>152400</xdr:colOff>
      <xdr:row>61</xdr:row>
      <xdr:rowOff>88252</xdr:rowOff>
    </xdr:to>
    <xdr:cxnSp macro="">
      <xdr:nvCxnSpPr>
        <xdr:cNvPr id="324" name="直線コネクタ 323"/>
        <xdr:cNvCxnSpPr/>
      </xdr:nvCxnSpPr>
      <xdr:spPr>
        <a:xfrm>
          <a:off x="13512800" y="1052884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39141</xdr:rowOff>
    </xdr:from>
    <xdr:to>
      <xdr:col>81</xdr:col>
      <xdr:colOff>95250</xdr:colOff>
      <xdr:row>61</xdr:row>
      <xdr:rowOff>140741</xdr:rowOff>
    </xdr:to>
    <xdr:sp macro="" textlink="">
      <xdr:nvSpPr>
        <xdr:cNvPr id="334" name="楕円 333"/>
        <xdr:cNvSpPr/>
      </xdr:nvSpPr>
      <xdr:spPr>
        <a:xfrm>
          <a:off x="16967200" y="104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55668</xdr:rowOff>
    </xdr:from>
    <xdr:ext cx="762000" cy="259045"/>
    <xdr:sp macro="" textlink="">
      <xdr:nvSpPr>
        <xdr:cNvPr id="335" name="定員管理の状況該当値テキスト"/>
        <xdr:cNvSpPr txBox="1"/>
      </xdr:nvSpPr>
      <xdr:spPr>
        <a:xfrm>
          <a:off x="17106900" y="1034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46139</xdr:rowOff>
    </xdr:from>
    <xdr:to>
      <xdr:col>77</xdr:col>
      <xdr:colOff>95250</xdr:colOff>
      <xdr:row>61</xdr:row>
      <xdr:rowOff>147739</xdr:rowOff>
    </xdr:to>
    <xdr:sp macro="" textlink="">
      <xdr:nvSpPr>
        <xdr:cNvPr id="336" name="楕円 335"/>
        <xdr:cNvSpPr/>
      </xdr:nvSpPr>
      <xdr:spPr>
        <a:xfrm>
          <a:off x="161290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157916</xdr:rowOff>
    </xdr:from>
    <xdr:ext cx="736600" cy="259045"/>
    <xdr:sp macro="" textlink="">
      <xdr:nvSpPr>
        <xdr:cNvPr id="337" name="テキスト ボックス 336"/>
        <xdr:cNvSpPr txBox="1"/>
      </xdr:nvSpPr>
      <xdr:spPr>
        <a:xfrm>
          <a:off x="15798800" y="1027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31420</xdr:rowOff>
    </xdr:from>
    <xdr:to>
      <xdr:col>73</xdr:col>
      <xdr:colOff>44450</xdr:colOff>
      <xdr:row>61</xdr:row>
      <xdr:rowOff>133020</xdr:rowOff>
    </xdr:to>
    <xdr:sp macro="" textlink="">
      <xdr:nvSpPr>
        <xdr:cNvPr id="338" name="楕円 337"/>
        <xdr:cNvSpPr/>
      </xdr:nvSpPr>
      <xdr:spPr>
        <a:xfrm>
          <a:off x="15240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143197</xdr:rowOff>
    </xdr:from>
    <xdr:ext cx="762000" cy="259045"/>
    <xdr:sp macro="" textlink="">
      <xdr:nvSpPr>
        <xdr:cNvPr id="339" name="テキスト ボックス 338"/>
        <xdr:cNvSpPr txBox="1"/>
      </xdr:nvSpPr>
      <xdr:spPr>
        <a:xfrm>
          <a:off x="14909800" y="102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37452</xdr:rowOff>
    </xdr:from>
    <xdr:to>
      <xdr:col>68</xdr:col>
      <xdr:colOff>203200</xdr:colOff>
      <xdr:row>61</xdr:row>
      <xdr:rowOff>139052</xdr:rowOff>
    </xdr:to>
    <xdr:sp macro="" textlink="">
      <xdr:nvSpPr>
        <xdr:cNvPr id="340" name="楕円 339"/>
        <xdr:cNvSpPr/>
      </xdr:nvSpPr>
      <xdr:spPr>
        <a:xfrm>
          <a:off x="14351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149229</xdr:rowOff>
    </xdr:from>
    <xdr:ext cx="762000" cy="259045"/>
    <xdr:sp macro="" textlink="">
      <xdr:nvSpPr>
        <xdr:cNvPr id="341" name="テキスト ボックス 340"/>
        <xdr:cNvSpPr txBox="1"/>
      </xdr:nvSpPr>
      <xdr:spPr>
        <a:xfrm>
          <a:off x="14020800" y="102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19596</xdr:rowOff>
    </xdr:from>
    <xdr:to>
      <xdr:col>64</xdr:col>
      <xdr:colOff>152400</xdr:colOff>
      <xdr:row>61</xdr:row>
      <xdr:rowOff>121196</xdr:rowOff>
    </xdr:to>
    <xdr:sp macro="" textlink="">
      <xdr:nvSpPr>
        <xdr:cNvPr id="342" name="楕円 341"/>
        <xdr:cNvSpPr/>
      </xdr:nvSpPr>
      <xdr:spPr>
        <a:xfrm>
          <a:off x="13462000" y="10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131373</xdr:rowOff>
    </xdr:from>
    <xdr:ext cx="762000" cy="259045"/>
    <xdr:sp macro="" textlink="">
      <xdr:nvSpPr>
        <xdr:cNvPr id="343" name="テキスト ボックス 342"/>
        <xdr:cNvSpPr txBox="1"/>
      </xdr:nvSpPr>
      <xdr:spPr>
        <a:xfrm>
          <a:off x="13131800" y="1024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近年実施している大型事業等</a:t>
          </a:r>
          <a:r>
            <a:rPr kumimoji="1" lang="ja-JP" altLang="en-US" sz="1300">
              <a:solidFill>
                <a:schemeClr val="dk1"/>
              </a:solidFill>
              <a:effectLst/>
              <a:latin typeface="+mn-lt"/>
              <a:ea typeface="+mn-ea"/>
              <a:cs typeface="+mn-cs"/>
            </a:rPr>
            <a:t>による借入金の償還が始まり今後も比率が上昇することが見込まれることから</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事業の</a:t>
          </a:r>
          <a:r>
            <a:rPr kumimoji="1" lang="ja-JP" altLang="en-US" sz="1300">
              <a:solidFill>
                <a:schemeClr val="dk1"/>
              </a:solidFill>
              <a:effectLst/>
              <a:latin typeface="+mn-lt"/>
              <a:ea typeface="+mn-ea"/>
              <a:cs typeface="+mn-cs"/>
            </a:rPr>
            <a:t>適正化を図り、財政の健全化に努める。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52070</xdr:rowOff>
    </xdr:to>
    <xdr:cxnSp macro="">
      <xdr:nvCxnSpPr>
        <xdr:cNvPr id="376" name="直線コネクタ 375"/>
        <xdr:cNvCxnSpPr/>
      </xdr:nvCxnSpPr>
      <xdr:spPr>
        <a:xfrm>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79" name="直線コネクタ 378"/>
        <xdr:cNvCxnSpPr/>
      </xdr:nvCxnSpPr>
      <xdr:spPr>
        <a:xfrm flipV="1">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140546</xdr:rowOff>
    </xdr:to>
    <xdr:cxnSp macro="">
      <xdr:nvCxnSpPr>
        <xdr:cNvPr id="382" name="直線コネクタ 381"/>
        <xdr:cNvCxnSpPr/>
      </xdr:nvCxnSpPr>
      <xdr:spPr>
        <a:xfrm flipV="1">
          <a:off x="14401800" y="70734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89746</xdr:rowOff>
    </xdr:to>
    <xdr:cxnSp macro="">
      <xdr:nvCxnSpPr>
        <xdr:cNvPr id="385" name="直線コネクタ 384"/>
        <xdr:cNvCxnSpPr/>
      </xdr:nvCxnSpPr>
      <xdr:spPr>
        <a:xfrm flipV="1">
          <a:off x="13512800" y="716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6"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7" name="楕円 39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8" name="テキスト ボックス 397"/>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0" name="テキスト ボックス 399"/>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1" name="楕円 400"/>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02" name="テキスト ボックス 401"/>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04" name="テキスト ボックス 403"/>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前年度</a:t>
          </a:r>
          <a:r>
            <a:rPr kumimoji="1" lang="ja-JP" altLang="en-US" sz="1300">
              <a:solidFill>
                <a:sysClr val="windowText" lastClr="000000"/>
              </a:solidFill>
              <a:effectLst/>
              <a:latin typeface="+mn-lt"/>
              <a:ea typeface="+mn-ea"/>
              <a:cs typeface="+mn-cs"/>
            </a:rPr>
            <a:t>より数値が上昇した</a:t>
          </a:r>
          <a:r>
            <a:rPr kumimoji="1" lang="ja-JP" altLang="ja-JP" sz="1300">
              <a:solidFill>
                <a:sysClr val="windowText" lastClr="000000"/>
              </a:solidFill>
              <a:effectLst/>
              <a:latin typeface="+mn-lt"/>
              <a:ea typeface="+mn-ea"/>
              <a:cs typeface="+mn-cs"/>
            </a:rPr>
            <a:t>。主な要因としては、</a:t>
          </a:r>
          <a:r>
            <a:rPr kumimoji="1" lang="ja-JP" altLang="en-US" sz="1300">
              <a:solidFill>
                <a:sysClr val="windowText" lastClr="000000"/>
              </a:solidFill>
              <a:effectLst/>
              <a:latin typeface="+mn-lt"/>
              <a:ea typeface="+mn-ea"/>
              <a:cs typeface="+mn-cs"/>
            </a:rPr>
            <a:t>近年実施している大型事業による</a:t>
          </a:r>
          <a:r>
            <a:rPr kumimoji="1" lang="ja-JP" altLang="ja-JP" sz="1300">
              <a:solidFill>
                <a:sysClr val="windowText" lastClr="000000"/>
              </a:solidFill>
              <a:effectLst/>
              <a:latin typeface="+mn-lt"/>
              <a:ea typeface="+mn-ea"/>
              <a:cs typeface="+mn-cs"/>
            </a:rPr>
            <a:t>起債発行により</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地方債残高が</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したことがあげられる。今後</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公債費等の義務的経費の削減を中心とする行財政改革を進め、財政の健全化に努める。</a:t>
          </a:r>
          <a:endParaRPr lang="ja-JP" altLang="ja-JP" sz="13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24221</xdr:rowOff>
    </xdr:from>
    <xdr:to>
      <xdr:col>81</xdr:col>
      <xdr:colOff>95250</xdr:colOff>
      <xdr:row>16</xdr:row>
      <xdr:rowOff>125821</xdr:rowOff>
    </xdr:to>
    <xdr:sp macro="" textlink="">
      <xdr:nvSpPr>
        <xdr:cNvPr id="455" name="楕円 454"/>
        <xdr:cNvSpPr/>
      </xdr:nvSpPr>
      <xdr:spPr>
        <a:xfrm>
          <a:off x="16967200" y="27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167748</xdr:rowOff>
    </xdr:from>
    <xdr:ext cx="762000" cy="259045"/>
    <xdr:sp macro="" textlink="">
      <xdr:nvSpPr>
        <xdr:cNvPr id="456" name="将来負担の状況該当値テキスト"/>
        <xdr:cNvSpPr txBox="1"/>
      </xdr:nvSpPr>
      <xdr:spPr>
        <a:xfrm>
          <a:off x="17106900" y="273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年度は退職者</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名に対し、採用職員</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名と職員数は減となっている。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129286</xdr:rowOff>
    </xdr:to>
    <xdr:cxnSp macro="">
      <xdr:nvCxnSpPr>
        <xdr:cNvPr id="64" name="直線コネクタ 63"/>
        <xdr:cNvCxnSpPr/>
      </xdr:nvCxnSpPr>
      <xdr:spPr>
        <a:xfrm>
          <a:off x="3987800" y="64500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152146</xdr:rowOff>
    </xdr:to>
    <xdr:cxnSp macro="">
      <xdr:nvCxnSpPr>
        <xdr:cNvPr id="67" name="直線コネクタ 66"/>
        <xdr:cNvCxnSpPr/>
      </xdr:nvCxnSpPr>
      <xdr:spPr>
        <a:xfrm flipV="1">
          <a:off x="3098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44704</xdr:rowOff>
    </xdr:to>
    <xdr:cxnSp macro="">
      <xdr:nvCxnSpPr>
        <xdr:cNvPr id="70" name="直線コネクタ 69"/>
        <xdr:cNvCxnSpPr/>
      </xdr:nvCxnSpPr>
      <xdr:spPr>
        <a:xfrm flipV="1">
          <a:off x="2209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44704</xdr:rowOff>
    </xdr:to>
    <xdr:cxnSp macro="">
      <xdr:nvCxnSpPr>
        <xdr:cNvPr id="73" name="直線コネクタ 72"/>
        <xdr:cNvCxnSpPr/>
      </xdr:nvCxnSpPr>
      <xdr:spPr>
        <a:xfrm>
          <a:off x="1320800" y="6459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物件費については、類似団体平均に比べ</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ポイント下回っており、全国平均や高知県平均よりも下回っている。前年度と比較すると</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ポイント増加している</a:t>
          </a:r>
          <a:r>
            <a:rPr kumimoji="1" lang="ja-JP" altLang="en-US" sz="1300">
              <a:solidFill>
                <a:schemeClr val="dk1"/>
              </a:solidFill>
              <a:effectLst/>
              <a:latin typeface="+mn-lt"/>
              <a:ea typeface="+mn-ea"/>
              <a:cs typeface="+mn-cs"/>
            </a:rPr>
            <a:t>。これ</a:t>
          </a:r>
          <a:r>
            <a:rPr kumimoji="1" lang="ja-JP" altLang="ja-JP" sz="1300">
              <a:solidFill>
                <a:schemeClr val="dk1"/>
              </a:solidFill>
              <a:effectLst/>
              <a:latin typeface="+mn-lt"/>
              <a:ea typeface="+mn-ea"/>
              <a:cs typeface="+mn-cs"/>
            </a:rPr>
            <a:t>は、委託料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の増加が要因となっている。</a:t>
          </a:r>
          <a:endParaRPr lang="ja-JP" altLang="ja-JP" sz="1300">
            <a:effectLst/>
          </a:endParaRPr>
        </a:p>
        <a:p>
          <a:r>
            <a:rPr kumimoji="1" lang="ja-JP" altLang="ja-JP" sz="1300">
              <a:solidFill>
                <a:schemeClr val="dk1"/>
              </a:solidFill>
              <a:effectLst/>
              <a:latin typeface="+mn-lt"/>
              <a:ea typeface="+mn-ea"/>
              <a:cs typeface="+mn-cs"/>
            </a:rPr>
            <a:t>今後も経費節減に努める。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19558</xdr:rowOff>
    </xdr:from>
    <xdr:to>
      <xdr:col>82</xdr:col>
      <xdr:colOff>107950</xdr:colOff>
      <xdr:row>20</xdr:row>
      <xdr:rowOff>72136</xdr:rowOff>
    </xdr:to>
    <xdr:cxnSp macro="">
      <xdr:nvCxnSpPr>
        <xdr:cNvPr id="117" name="直線コネクタ 116"/>
        <xdr:cNvCxnSpPr/>
      </xdr:nvCxnSpPr>
      <xdr:spPr>
        <a:xfrm flipV="1">
          <a:off x="16510000" y="259130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105935</xdr:rowOff>
    </xdr:from>
    <xdr:ext cx="762000" cy="259045"/>
    <xdr:sp macro="" textlink="">
      <xdr:nvSpPr>
        <xdr:cNvPr id="120" name="物件費最大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19558</xdr:rowOff>
    </xdr:from>
    <xdr:to>
      <xdr:col>82</xdr:col>
      <xdr:colOff>196850</xdr:colOff>
      <xdr:row>15</xdr:row>
      <xdr:rowOff>19558</xdr:rowOff>
    </xdr:to>
    <xdr:cxnSp macro="">
      <xdr:nvCxnSpPr>
        <xdr:cNvPr id="121" name="直線コネクタ 120"/>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78994</xdr:rowOff>
    </xdr:from>
    <xdr:to>
      <xdr:col>82</xdr:col>
      <xdr:colOff>107950</xdr:colOff>
      <xdr:row>15</xdr:row>
      <xdr:rowOff>115570</xdr:rowOff>
    </xdr:to>
    <xdr:cxnSp macro="">
      <xdr:nvCxnSpPr>
        <xdr:cNvPr id="122" name="直線コネクタ 121"/>
        <xdr:cNvCxnSpPr/>
      </xdr:nvCxnSpPr>
      <xdr:spPr>
        <a:xfrm>
          <a:off x="15671800" y="2650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78994</xdr:rowOff>
    </xdr:to>
    <xdr:cxnSp macro="">
      <xdr:nvCxnSpPr>
        <xdr:cNvPr id="125" name="直線コネクタ 124"/>
        <xdr:cNvCxnSpPr/>
      </xdr:nvCxnSpPr>
      <xdr:spPr>
        <a:xfrm>
          <a:off x="14782800" y="25821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92710</xdr:rowOff>
    </xdr:to>
    <xdr:cxnSp macro="">
      <xdr:nvCxnSpPr>
        <xdr:cNvPr id="128" name="直線コネクタ 127"/>
        <xdr:cNvCxnSpPr/>
      </xdr:nvCxnSpPr>
      <xdr:spPr>
        <a:xfrm flipV="1">
          <a:off x="13893800" y="2582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129286</xdr:rowOff>
    </xdr:to>
    <xdr:cxnSp macro="">
      <xdr:nvCxnSpPr>
        <xdr:cNvPr id="131" name="直線コネクタ 130"/>
        <xdr:cNvCxnSpPr/>
      </xdr:nvCxnSpPr>
      <xdr:spPr>
        <a:xfrm flipV="1">
          <a:off x="13004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33" name="テキスト ボックス 13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1" name="楕円 140"/>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144797</xdr:rowOff>
    </xdr:from>
    <xdr:ext cx="762000" cy="259045"/>
    <xdr:sp macro="" textlink="">
      <xdr:nvSpPr>
        <xdr:cNvPr id="142" name="物件費該当値テキスト"/>
        <xdr:cNvSpPr txBox="1"/>
      </xdr:nvSpPr>
      <xdr:spPr>
        <a:xfrm>
          <a:off x="16598900" y="25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28194</xdr:rowOff>
    </xdr:from>
    <xdr:to>
      <xdr:col>78</xdr:col>
      <xdr:colOff>120650</xdr:colOff>
      <xdr:row>15</xdr:row>
      <xdr:rowOff>129794</xdr:rowOff>
    </xdr:to>
    <xdr:sp macro="" textlink="">
      <xdr:nvSpPr>
        <xdr:cNvPr id="143" name="楕円 142"/>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139971</xdr:rowOff>
    </xdr:from>
    <xdr:ext cx="736600" cy="259045"/>
    <xdr:sp macro="" textlink="">
      <xdr:nvSpPr>
        <xdr:cNvPr id="144" name="テキスト ボックス 143"/>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5" name="楕円 144"/>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71391</xdr:rowOff>
    </xdr:from>
    <xdr:ext cx="762000" cy="259045"/>
    <xdr:sp macro="" textlink="">
      <xdr:nvSpPr>
        <xdr:cNvPr id="146" name="テキスト ボックス 145"/>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7" name="楕円 146"/>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48" name="テキスト ボックス 14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扶助費に係る経常収支比率は、全国平均・高知県平均を下回った。</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年度から比較すると</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障害福祉サービス利用に要する費用で、特に障害者自立支援給付費事業</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増加の</a:t>
          </a:r>
          <a:r>
            <a:rPr kumimoji="1" lang="ja-JP" altLang="ja-JP" sz="1300">
              <a:solidFill>
                <a:schemeClr val="dk1"/>
              </a:solidFill>
              <a:effectLst/>
              <a:latin typeface="+mn-lt"/>
              <a:ea typeface="+mn-ea"/>
              <a:cs typeface="+mn-cs"/>
            </a:rPr>
            <a:t>要因といえる。</a:t>
          </a:r>
          <a:endParaRPr lang="ja-JP" altLang="ja-JP" sz="1300">
            <a:effectLst/>
          </a:endParaRPr>
        </a:p>
        <a:p>
          <a:r>
            <a:rPr kumimoji="1" lang="ja-JP" altLang="ja-JP" sz="1300">
              <a:solidFill>
                <a:schemeClr val="dk1"/>
              </a:solidFill>
              <a:effectLst/>
              <a:latin typeface="+mn-lt"/>
              <a:ea typeface="+mn-ea"/>
              <a:cs typeface="+mn-cs"/>
            </a:rPr>
            <a:t>今後も資格審査等の適正化に努める。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77" name="直線コネクタ 176"/>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165100</xdr:rowOff>
    </xdr:to>
    <xdr:cxnSp macro="">
      <xdr:nvCxnSpPr>
        <xdr:cNvPr id="182" name="直線コネクタ 181"/>
        <xdr:cNvCxnSpPr/>
      </xdr:nvCxnSpPr>
      <xdr:spPr>
        <a:xfrm>
          <a:off x="3987800" y="937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165100</xdr:rowOff>
    </xdr:to>
    <xdr:cxnSp macro="">
      <xdr:nvCxnSpPr>
        <xdr:cNvPr id="185" name="直線コネクタ 184"/>
        <xdr:cNvCxnSpPr/>
      </xdr:nvCxnSpPr>
      <xdr:spPr>
        <a:xfrm flipV="1">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86" name="フローチャート: 判断 185"/>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87" name="テキスト ボックス 186"/>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88" name="直線コネクタ 187"/>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9" name="フローチャート: 判断 188"/>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0" name="テキスト ボックス 18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1" name="直線コネクタ 190"/>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3" name="テキスト ボックス 19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4" name="フローチャート: 判断 193"/>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5" name="テキスト ボックス 194"/>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6" name="テキスト ボックス 20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全体としては前年度より</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その他に係る経常収支比率が類似団体平均を上回っているのは、繰出金が主な要因である。</a:t>
          </a:r>
          <a:endParaRPr lang="ja-JP" altLang="ja-JP" sz="1300">
            <a:effectLst/>
          </a:endParaRPr>
        </a:p>
        <a:p>
          <a:r>
            <a:rPr kumimoji="1" lang="ja-JP" altLang="ja-JP" sz="1300">
              <a:solidFill>
                <a:schemeClr val="dk1"/>
              </a:solidFill>
              <a:effectLst/>
              <a:latin typeface="+mn-lt"/>
              <a:ea typeface="+mn-ea"/>
              <a:cs typeface="+mn-cs"/>
            </a:rPr>
            <a:t>今後も簡易水道事業や病院事業などの公営企業会計への繰出金が必要となるため経費削減に努めるとともに、独立採算の原則に立ち返った料金の値上げによる健全化を図り、普通会計の負担を減らしていく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35" name="直線コネクタ 234"/>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36"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37" name="直線コネクタ 236"/>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38"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39" name="直線コネクタ 238"/>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57</xdr:row>
      <xdr:rowOff>133858</xdr:rowOff>
    </xdr:to>
    <xdr:cxnSp macro="">
      <xdr:nvCxnSpPr>
        <xdr:cNvPr id="240" name="直線コネクタ 239"/>
        <xdr:cNvCxnSpPr/>
      </xdr:nvCxnSpPr>
      <xdr:spPr>
        <a:xfrm>
          <a:off x="15671800" y="97007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1"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2" name="フローチャート: 判断 241"/>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57</xdr:row>
      <xdr:rowOff>69850</xdr:rowOff>
    </xdr:to>
    <xdr:cxnSp macro="">
      <xdr:nvCxnSpPr>
        <xdr:cNvPr id="243" name="直線コネクタ 242"/>
        <xdr:cNvCxnSpPr/>
      </xdr:nvCxnSpPr>
      <xdr:spPr>
        <a:xfrm flipV="1">
          <a:off x="14782800" y="9700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4" name="フローチャート: 判断 243"/>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45" name="テキスト ボックス 244"/>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92710</xdr:rowOff>
    </xdr:to>
    <xdr:cxnSp macro="">
      <xdr:nvCxnSpPr>
        <xdr:cNvPr id="246" name="直線コネクタ 245"/>
        <xdr:cNvCxnSpPr/>
      </xdr:nvCxnSpPr>
      <xdr:spPr>
        <a:xfrm flipV="1">
          <a:off x="13893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47" name="フローチャート: 判断 246"/>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48" name="テキスト ボックス 247"/>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133858</xdr:rowOff>
    </xdr:to>
    <xdr:cxnSp macro="">
      <xdr:nvCxnSpPr>
        <xdr:cNvPr id="249" name="直線コネクタ 248"/>
        <xdr:cNvCxnSpPr/>
      </xdr:nvCxnSpPr>
      <xdr:spPr>
        <a:xfrm flipV="1">
          <a:off x="13004800" y="9865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59" name="楕円 258"/>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0"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1" name="楕円 260"/>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135145</xdr:rowOff>
    </xdr:from>
    <xdr:ext cx="736600" cy="259045"/>
    <xdr:sp macro="" textlink="">
      <xdr:nvSpPr>
        <xdr:cNvPr id="262" name="テキスト ボックス 261"/>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4" name="テキスト ボックス 263"/>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5" name="楕円 264"/>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6" name="テキスト ボックス 265"/>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7" name="楕円 266"/>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68" name="テキスト ボックス 267"/>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補助費等については、類似団体平均を大きく上回っている。本町は県下でも歳出に占める補助費等の割合が高く、人件費についで経常収支比率を上げる大きな要素となっている。平成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年度決算では</a:t>
          </a:r>
          <a:r>
            <a:rPr kumimoji="1" lang="ja-JP" altLang="en-US" sz="1300">
              <a:solidFill>
                <a:schemeClr val="dk1"/>
              </a:solidFill>
              <a:effectLst/>
              <a:latin typeface="+mn-lt"/>
              <a:ea typeface="+mn-ea"/>
              <a:cs typeface="+mn-cs"/>
            </a:rPr>
            <a:t>嶺北広域事務組合負担金（清掃センター）</a:t>
          </a:r>
          <a:r>
            <a:rPr kumimoji="1" lang="ja-JP" altLang="ja-JP" sz="1300">
              <a:solidFill>
                <a:schemeClr val="dk1"/>
              </a:solidFill>
              <a:effectLst/>
              <a:latin typeface="+mn-lt"/>
              <a:ea typeface="+mn-ea"/>
              <a:cs typeface="+mn-cs"/>
            </a:rPr>
            <a:t>が影響している。</a:t>
          </a:r>
          <a:endParaRPr lang="ja-JP" altLang="ja-JP" sz="1300">
            <a:effectLst/>
          </a:endParaRPr>
        </a:p>
        <a:p>
          <a:r>
            <a:rPr kumimoji="1" lang="ja-JP" altLang="ja-JP" sz="1300">
              <a:solidFill>
                <a:schemeClr val="dk1"/>
              </a:solidFill>
              <a:effectLst/>
              <a:latin typeface="+mn-lt"/>
              <a:ea typeface="+mn-ea"/>
              <a:cs typeface="+mn-cs"/>
            </a:rPr>
            <a:t>全体としては前年度より</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ポイント増加している。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3" name="直線コネクタ 292"/>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4"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295" name="直線コネクタ 294"/>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33274</xdr:rowOff>
    </xdr:to>
    <xdr:cxnSp macro="">
      <xdr:nvCxnSpPr>
        <xdr:cNvPr id="298" name="直線コネクタ 297"/>
        <xdr:cNvCxnSpPr/>
      </xdr:nvCxnSpPr>
      <xdr:spPr>
        <a:xfrm>
          <a:off x="15671800" y="66741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299"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0" name="フローチャート: 判断 299"/>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38</xdr:row>
      <xdr:rowOff>159004</xdr:rowOff>
    </xdr:to>
    <xdr:cxnSp macro="">
      <xdr:nvCxnSpPr>
        <xdr:cNvPr id="301" name="直線コネクタ 300"/>
        <xdr:cNvCxnSpPr/>
      </xdr:nvCxnSpPr>
      <xdr:spPr>
        <a:xfrm>
          <a:off x="14782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2" name="フローチャート: 判断 301"/>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3" name="テキスト ボックス 30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39</xdr:row>
      <xdr:rowOff>42418</xdr:rowOff>
    </xdr:to>
    <xdr:cxnSp macro="">
      <xdr:nvCxnSpPr>
        <xdr:cNvPr id="304" name="直線コネクタ 303"/>
        <xdr:cNvCxnSpPr/>
      </xdr:nvCxnSpPr>
      <xdr:spPr>
        <a:xfrm flipV="1">
          <a:off x="13893800" y="66558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5" name="フローチャート: 判断 30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06" name="テキスト ボックス 30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170434</xdr:rowOff>
    </xdr:to>
    <xdr:cxnSp macro="">
      <xdr:nvCxnSpPr>
        <xdr:cNvPr id="307" name="直線コネクタ 306"/>
        <xdr:cNvCxnSpPr/>
      </xdr:nvCxnSpPr>
      <xdr:spPr>
        <a:xfrm flipV="1">
          <a:off x="13004800" y="67289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08" name="フローチャート: 判断 307"/>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09" name="テキスト ボックス 308"/>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0" name="フローチャート: 判断 30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1" name="テキスト ボックス 31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17" name="楕円 316"/>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18"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19" name="楕円 318"/>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0" name="テキスト ボックス 319"/>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1" name="楕円 320"/>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2" name="テキスト ボックス 321"/>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23" name="楕円 322"/>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24" name="テキスト ボックス 323"/>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119634</xdr:rowOff>
    </xdr:from>
    <xdr:to>
      <xdr:col>65</xdr:col>
      <xdr:colOff>53975</xdr:colOff>
      <xdr:row>40</xdr:row>
      <xdr:rowOff>49784</xdr:rowOff>
    </xdr:to>
    <xdr:sp macro="" textlink="">
      <xdr:nvSpPr>
        <xdr:cNvPr id="325" name="楕円 324"/>
        <xdr:cNvSpPr/>
      </xdr:nvSpPr>
      <xdr:spPr>
        <a:xfrm>
          <a:off x="12954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34561</xdr:rowOff>
    </xdr:from>
    <xdr:ext cx="762000" cy="259045"/>
    <xdr:sp macro="" textlink="">
      <xdr:nvSpPr>
        <xdr:cNvPr id="326" name="テキスト ボックス 325"/>
        <xdr:cNvSpPr txBox="1"/>
      </xdr:nvSpPr>
      <xdr:spPr>
        <a:xfrm>
          <a:off x="12623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公債費については、類似団体平均より下回って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新規発行</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増加傾向</a:t>
          </a:r>
          <a:r>
            <a:rPr kumimoji="1" lang="ja-JP" altLang="en-US" sz="1300">
              <a:solidFill>
                <a:schemeClr val="dk1"/>
              </a:solidFill>
              <a:effectLst/>
              <a:latin typeface="+mn-lt"/>
              <a:ea typeface="+mn-ea"/>
              <a:cs typeface="+mn-cs"/>
            </a:rPr>
            <a:t>にあり</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比率の増加が見込まれる。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計画的な建設事業の実施に努め、公債費の抑制を図る。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3" name="直線コネクタ 352"/>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4"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55" name="直線コネクタ 354"/>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43180</xdr:rowOff>
    </xdr:to>
    <xdr:cxnSp macro="">
      <xdr:nvCxnSpPr>
        <xdr:cNvPr id="358" name="直線コネクタ 357"/>
        <xdr:cNvCxnSpPr/>
      </xdr:nvCxnSpPr>
      <xdr:spPr>
        <a:xfrm>
          <a:off x="3987800" y="13058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61" name="直線コネクタ 360"/>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2" name="フローチャート: 判断 361"/>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3" name="テキスト ボックス 362"/>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16511</xdr:rowOff>
    </xdr:to>
    <xdr:cxnSp macro="">
      <xdr:nvCxnSpPr>
        <xdr:cNvPr id="364" name="直線コネクタ 363"/>
        <xdr:cNvCxnSpPr/>
      </xdr:nvCxnSpPr>
      <xdr:spPr>
        <a:xfrm flipV="1">
          <a:off x="2209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5" name="フローチャート: 判断 364"/>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66" name="テキスト ボックス 365"/>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16511</xdr:rowOff>
    </xdr:to>
    <xdr:cxnSp macro="">
      <xdr:nvCxnSpPr>
        <xdr:cNvPr id="367" name="直線コネクタ 366"/>
        <xdr:cNvCxnSpPr/>
      </xdr:nvCxnSpPr>
      <xdr:spPr>
        <a:xfrm>
          <a:off x="1320800" y="12978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68" name="フローチャート: 判断 36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69" name="テキスト ボックス 36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0" name="フローチャート: 判断 369"/>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1" name="テキスト ボックス 37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7" name="楕円 376"/>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8"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79" name="楕円 37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0" name="テキスト ボックス 37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1" name="楕円 38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2" name="テキスト ボックス 38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3" name="楕円 382"/>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4" name="テキスト ボックス 383"/>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5" name="楕円 384"/>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6" name="テキスト ボックス 385"/>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公債費以外は、類似団体平均を上回っている。</a:t>
          </a:r>
          <a:endParaRPr lang="ja-JP" altLang="ja-JP" sz="1300">
            <a:effectLst/>
          </a:endParaRPr>
        </a:p>
        <a:p>
          <a:r>
            <a:rPr kumimoji="1" lang="ja-JP" altLang="ja-JP" sz="1300">
              <a:solidFill>
                <a:schemeClr val="dk1"/>
              </a:solidFill>
              <a:effectLst/>
              <a:latin typeface="+mn-lt"/>
              <a:ea typeface="+mn-ea"/>
              <a:cs typeface="+mn-cs"/>
            </a:rPr>
            <a:t>前年度からは</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、公債費以外の占める割合は、人件費が</a:t>
          </a:r>
          <a:r>
            <a:rPr kumimoji="1" lang="en-US" altLang="ja-JP" sz="1300">
              <a:solidFill>
                <a:schemeClr val="dk1"/>
              </a:solidFill>
              <a:effectLst/>
              <a:latin typeface="+mn-lt"/>
              <a:ea typeface="+mn-ea"/>
              <a:cs typeface="+mn-cs"/>
            </a:rPr>
            <a:t>26.3</a:t>
          </a:r>
          <a:r>
            <a:rPr kumimoji="1" lang="ja-JP" altLang="ja-JP" sz="1300">
              <a:solidFill>
                <a:schemeClr val="dk1"/>
              </a:solidFill>
              <a:effectLst/>
              <a:latin typeface="+mn-lt"/>
              <a:ea typeface="+mn-ea"/>
              <a:cs typeface="+mn-cs"/>
            </a:rPr>
            <a:t>ポイントと最も高く、次いで補助費等が</a:t>
          </a:r>
          <a:r>
            <a:rPr kumimoji="1" lang="en-US" altLang="ja-JP" sz="1300">
              <a:solidFill>
                <a:schemeClr val="dk1"/>
              </a:solidFill>
              <a:effectLst/>
              <a:latin typeface="+mn-lt"/>
              <a:ea typeface="+mn-ea"/>
              <a:cs typeface="+mn-cs"/>
            </a:rPr>
            <a:t>21.7</a:t>
          </a:r>
          <a:r>
            <a:rPr kumimoji="1" lang="ja-JP" altLang="ja-JP" sz="1300">
              <a:solidFill>
                <a:schemeClr val="dk1"/>
              </a:solidFill>
              <a:effectLst/>
              <a:latin typeface="+mn-lt"/>
              <a:ea typeface="+mn-ea"/>
              <a:cs typeface="+mn-cs"/>
            </a:rPr>
            <a:t>ポイントとなっている。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今後の対策として、税収の確保に努めるとともに、補助費等の見直しや経費の削減をより一層図っていく。</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16" name="直線コネクタ 415"/>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7"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8" name="直線コネクタ 417"/>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19"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0" name="直線コネクタ 419"/>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xdr:rowOff>
    </xdr:from>
    <xdr:to>
      <xdr:col>82</xdr:col>
      <xdr:colOff>107950</xdr:colOff>
      <xdr:row>79</xdr:row>
      <xdr:rowOff>73116</xdr:rowOff>
    </xdr:to>
    <xdr:cxnSp macro="">
      <xdr:nvCxnSpPr>
        <xdr:cNvPr id="421" name="直線コネクタ 420"/>
        <xdr:cNvCxnSpPr/>
      </xdr:nvCxnSpPr>
      <xdr:spPr>
        <a:xfrm>
          <a:off x="15671800" y="13382534"/>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2"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3" name="フローチャート: 判断 422"/>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xdr:rowOff>
    </xdr:from>
    <xdr:to>
      <xdr:col>78</xdr:col>
      <xdr:colOff>69850</xdr:colOff>
      <xdr:row>78</xdr:row>
      <xdr:rowOff>94343</xdr:rowOff>
    </xdr:to>
    <xdr:cxnSp macro="">
      <xdr:nvCxnSpPr>
        <xdr:cNvPr id="424" name="直線コネクタ 423"/>
        <xdr:cNvCxnSpPr/>
      </xdr:nvCxnSpPr>
      <xdr:spPr>
        <a:xfrm flipV="1">
          <a:off x="14782800" y="133825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25" name="フローチャート: 判断 424"/>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26" name="テキスト ボックス 425"/>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79</xdr:row>
      <xdr:rowOff>89444</xdr:rowOff>
    </xdr:to>
    <xdr:cxnSp macro="">
      <xdr:nvCxnSpPr>
        <xdr:cNvPr id="427" name="直線コネクタ 426"/>
        <xdr:cNvCxnSpPr/>
      </xdr:nvCxnSpPr>
      <xdr:spPr>
        <a:xfrm flipV="1">
          <a:off x="13893800" y="134674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28" name="フローチャート: 判断 427"/>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29" name="テキスト ボックス 428"/>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89444</xdr:rowOff>
    </xdr:from>
    <xdr:to>
      <xdr:col>69</xdr:col>
      <xdr:colOff>92075</xdr:colOff>
      <xdr:row>79</xdr:row>
      <xdr:rowOff>154758</xdr:rowOff>
    </xdr:to>
    <xdr:cxnSp macro="">
      <xdr:nvCxnSpPr>
        <xdr:cNvPr id="430" name="直線コネクタ 429"/>
        <xdr:cNvCxnSpPr/>
      </xdr:nvCxnSpPr>
      <xdr:spPr>
        <a:xfrm flipV="1">
          <a:off x="13004800" y="136339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1" name="フローチャート: 判断 430"/>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2" name="テキスト ボックス 431"/>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3" name="フローチャート: 判断 432"/>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4" name="テキスト ボックス 433"/>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22316</xdr:rowOff>
    </xdr:from>
    <xdr:to>
      <xdr:col>82</xdr:col>
      <xdr:colOff>158750</xdr:colOff>
      <xdr:row>79</xdr:row>
      <xdr:rowOff>123916</xdr:rowOff>
    </xdr:to>
    <xdr:sp macro="" textlink="">
      <xdr:nvSpPr>
        <xdr:cNvPr id="440" name="楕円 439"/>
        <xdr:cNvSpPr/>
      </xdr:nvSpPr>
      <xdr:spPr>
        <a:xfrm>
          <a:off x="164592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165843</xdr:rowOff>
    </xdr:from>
    <xdr:ext cx="762000" cy="259045"/>
    <xdr:sp macro="" textlink="">
      <xdr:nvSpPr>
        <xdr:cNvPr id="441" name="公債費以外該当値テキスト"/>
        <xdr:cNvSpPr txBox="1"/>
      </xdr:nvSpPr>
      <xdr:spPr>
        <a:xfrm>
          <a:off x="165989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130084</xdr:rowOff>
    </xdr:from>
    <xdr:to>
      <xdr:col>78</xdr:col>
      <xdr:colOff>120650</xdr:colOff>
      <xdr:row>78</xdr:row>
      <xdr:rowOff>60234</xdr:rowOff>
    </xdr:to>
    <xdr:sp macro="" textlink="">
      <xdr:nvSpPr>
        <xdr:cNvPr id="442" name="楕円 441"/>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43" name="テキスト ボックス 442"/>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44" name="楕円 443"/>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45" name="テキスト ボックス 444"/>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38644</xdr:rowOff>
    </xdr:from>
    <xdr:to>
      <xdr:col>69</xdr:col>
      <xdr:colOff>142875</xdr:colOff>
      <xdr:row>79</xdr:row>
      <xdr:rowOff>140244</xdr:rowOff>
    </xdr:to>
    <xdr:sp macro="" textlink="">
      <xdr:nvSpPr>
        <xdr:cNvPr id="446" name="楕円 445"/>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125021</xdr:rowOff>
    </xdr:from>
    <xdr:ext cx="762000" cy="259045"/>
    <xdr:sp macro="" textlink="">
      <xdr:nvSpPr>
        <xdr:cNvPr id="447" name="テキスト ボックス 446"/>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103958</xdr:rowOff>
    </xdr:from>
    <xdr:to>
      <xdr:col>65</xdr:col>
      <xdr:colOff>53975</xdr:colOff>
      <xdr:row>80</xdr:row>
      <xdr:rowOff>34108</xdr:rowOff>
    </xdr:to>
    <xdr:sp macro="" textlink="">
      <xdr:nvSpPr>
        <xdr:cNvPr id="448" name="楕円 447"/>
        <xdr:cNvSpPr/>
      </xdr:nvSpPr>
      <xdr:spPr>
        <a:xfrm>
          <a:off x="129540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18885</xdr:rowOff>
    </xdr:from>
    <xdr:ext cx="762000" cy="259045"/>
    <xdr:sp macro="" textlink="">
      <xdr:nvSpPr>
        <xdr:cNvPr id="449" name="テキスト ボックス 448"/>
        <xdr:cNvSpPr txBox="1"/>
      </xdr:nvSpPr>
      <xdr:spPr>
        <a:xfrm>
          <a:off x="126238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148445</xdr:rowOff>
    </xdr:from>
    <xdr:to>
      <xdr:col>29</xdr:col>
      <xdr:colOff>127000</xdr:colOff>
      <xdr:row>17</xdr:row>
      <xdr:rowOff>162292</xdr:rowOff>
    </xdr:to>
    <xdr:cxnSp macro="">
      <xdr:nvCxnSpPr>
        <xdr:cNvPr id="49" name="直線コネクタ 48"/>
        <xdr:cNvCxnSpPr/>
      </xdr:nvCxnSpPr>
      <xdr:spPr bwMode="auto">
        <a:xfrm>
          <a:off x="5003800" y="3110720"/>
          <a:ext cx="6477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130229</xdr:rowOff>
    </xdr:from>
    <xdr:to>
      <xdr:col>26</xdr:col>
      <xdr:colOff>50800</xdr:colOff>
      <xdr:row>17</xdr:row>
      <xdr:rowOff>148445</xdr:rowOff>
    </xdr:to>
    <xdr:cxnSp macro="">
      <xdr:nvCxnSpPr>
        <xdr:cNvPr id="52" name="直線コネクタ 51"/>
        <xdr:cNvCxnSpPr/>
      </xdr:nvCxnSpPr>
      <xdr:spPr bwMode="auto">
        <a:xfrm>
          <a:off x="4305300" y="3092504"/>
          <a:ext cx="698500" cy="1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130229</xdr:rowOff>
    </xdr:from>
    <xdr:to>
      <xdr:col>22</xdr:col>
      <xdr:colOff>114300</xdr:colOff>
      <xdr:row>17</xdr:row>
      <xdr:rowOff>148450</xdr:rowOff>
    </xdr:to>
    <xdr:cxnSp macro="">
      <xdr:nvCxnSpPr>
        <xdr:cNvPr id="55" name="直線コネクタ 54"/>
        <xdr:cNvCxnSpPr/>
      </xdr:nvCxnSpPr>
      <xdr:spPr bwMode="auto">
        <a:xfrm flipV="1">
          <a:off x="3606800" y="3092504"/>
          <a:ext cx="698500" cy="1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148450</xdr:rowOff>
    </xdr:from>
    <xdr:to>
      <xdr:col>18</xdr:col>
      <xdr:colOff>177800</xdr:colOff>
      <xdr:row>18</xdr:row>
      <xdr:rowOff>982</xdr:rowOff>
    </xdr:to>
    <xdr:cxnSp macro="">
      <xdr:nvCxnSpPr>
        <xdr:cNvPr id="58" name="直線コネクタ 57"/>
        <xdr:cNvCxnSpPr/>
      </xdr:nvCxnSpPr>
      <xdr:spPr bwMode="auto">
        <a:xfrm flipV="1">
          <a:off x="2908300" y="3110725"/>
          <a:ext cx="698500" cy="2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111492</xdr:rowOff>
    </xdr:from>
    <xdr:to>
      <xdr:col>29</xdr:col>
      <xdr:colOff>177800</xdr:colOff>
      <xdr:row>18</xdr:row>
      <xdr:rowOff>41642</xdr:rowOff>
    </xdr:to>
    <xdr:sp macro="" textlink="">
      <xdr:nvSpPr>
        <xdr:cNvPr id="68" name="楕円 67"/>
        <xdr:cNvSpPr/>
      </xdr:nvSpPr>
      <xdr:spPr bwMode="auto">
        <a:xfrm>
          <a:off x="5600700" y="307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83569</xdr:rowOff>
    </xdr:from>
    <xdr:ext cx="762000" cy="259045"/>
    <xdr:sp macro="" textlink="">
      <xdr:nvSpPr>
        <xdr:cNvPr id="69" name="人口1人当たり決算額の推移該当値テキスト130"/>
        <xdr:cNvSpPr txBox="1"/>
      </xdr:nvSpPr>
      <xdr:spPr>
        <a:xfrm>
          <a:off x="5740400" y="304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97645</xdr:rowOff>
    </xdr:from>
    <xdr:to>
      <xdr:col>26</xdr:col>
      <xdr:colOff>101600</xdr:colOff>
      <xdr:row>18</xdr:row>
      <xdr:rowOff>27795</xdr:rowOff>
    </xdr:to>
    <xdr:sp macro="" textlink="">
      <xdr:nvSpPr>
        <xdr:cNvPr id="70" name="楕円 69"/>
        <xdr:cNvSpPr/>
      </xdr:nvSpPr>
      <xdr:spPr bwMode="auto">
        <a:xfrm>
          <a:off x="4953000" y="305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12572</xdr:rowOff>
    </xdr:from>
    <xdr:ext cx="736600" cy="259045"/>
    <xdr:sp macro="" textlink="">
      <xdr:nvSpPr>
        <xdr:cNvPr id="71" name="テキスト ボックス 70"/>
        <xdr:cNvSpPr txBox="1"/>
      </xdr:nvSpPr>
      <xdr:spPr>
        <a:xfrm>
          <a:off x="4622800" y="314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79429</xdr:rowOff>
    </xdr:from>
    <xdr:to>
      <xdr:col>22</xdr:col>
      <xdr:colOff>165100</xdr:colOff>
      <xdr:row>18</xdr:row>
      <xdr:rowOff>9579</xdr:rowOff>
    </xdr:to>
    <xdr:sp macro="" textlink="">
      <xdr:nvSpPr>
        <xdr:cNvPr id="72" name="楕円 71"/>
        <xdr:cNvSpPr/>
      </xdr:nvSpPr>
      <xdr:spPr bwMode="auto">
        <a:xfrm>
          <a:off x="4254500" y="304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19756</xdr:rowOff>
    </xdr:from>
    <xdr:ext cx="762000" cy="259045"/>
    <xdr:sp macro="" textlink="">
      <xdr:nvSpPr>
        <xdr:cNvPr id="73" name="テキスト ボックス 72"/>
        <xdr:cNvSpPr txBox="1"/>
      </xdr:nvSpPr>
      <xdr:spPr>
        <a:xfrm>
          <a:off x="3924300" y="28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97650</xdr:rowOff>
    </xdr:from>
    <xdr:to>
      <xdr:col>19</xdr:col>
      <xdr:colOff>38100</xdr:colOff>
      <xdr:row>18</xdr:row>
      <xdr:rowOff>27800</xdr:rowOff>
    </xdr:to>
    <xdr:sp macro="" textlink="">
      <xdr:nvSpPr>
        <xdr:cNvPr id="74" name="楕円 73"/>
        <xdr:cNvSpPr/>
      </xdr:nvSpPr>
      <xdr:spPr bwMode="auto">
        <a:xfrm>
          <a:off x="3556000" y="305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37977</xdr:rowOff>
    </xdr:from>
    <xdr:ext cx="762000" cy="259045"/>
    <xdr:sp macro="" textlink="">
      <xdr:nvSpPr>
        <xdr:cNvPr id="75" name="テキスト ボックス 74"/>
        <xdr:cNvSpPr txBox="1"/>
      </xdr:nvSpPr>
      <xdr:spPr>
        <a:xfrm>
          <a:off x="3225800" y="282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121632</xdr:rowOff>
    </xdr:from>
    <xdr:to>
      <xdr:col>15</xdr:col>
      <xdr:colOff>101600</xdr:colOff>
      <xdr:row>18</xdr:row>
      <xdr:rowOff>51782</xdr:rowOff>
    </xdr:to>
    <xdr:sp macro="" textlink="">
      <xdr:nvSpPr>
        <xdr:cNvPr id="76" name="楕円 75"/>
        <xdr:cNvSpPr/>
      </xdr:nvSpPr>
      <xdr:spPr bwMode="auto">
        <a:xfrm>
          <a:off x="2857500" y="308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36559</xdr:rowOff>
    </xdr:from>
    <xdr:ext cx="762000" cy="259045"/>
    <xdr:sp macro="" textlink="">
      <xdr:nvSpPr>
        <xdr:cNvPr id="77" name="テキスト ボックス 76"/>
        <xdr:cNvSpPr txBox="1"/>
      </xdr:nvSpPr>
      <xdr:spPr>
        <a:xfrm>
          <a:off x="2527300" y="31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244697</xdr:rowOff>
    </xdr:from>
    <xdr:to>
      <xdr:col>29</xdr:col>
      <xdr:colOff>127000</xdr:colOff>
      <xdr:row>35</xdr:row>
      <xdr:rowOff>265267</xdr:rowOff>
    </xdr:to>
    <xdr:cxnSp macro="">
      <xdr:nvCxnSpPr>
        <xdr:cNvPr id="108" name="直線コネクタ 107"/>
        <xdr:cNvCxnSpPr/>
      </xdr:nvCxnSpPr>
      <xdr:spPr bwMode="auto">
        <a:xfrm flipV="1">
          <a:off x="5003800" y="6855047"/>
          <a:ext cx="647700" cy="20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265267</xdr:rowOff>
    </xdr:from>
    <xdr:to>
      <xdr:col>26</xdr:col>
      <xdr:colOff>50800</xdr:colOff>
      <xdr:row>35</xdr:row>
      <xdr:rowOff>277744</xdr:rowOff>
    </xdr:to>
    <xdr:cxnSp macro="">
      <xdr:nvCxnSpPr>
        <xdr:cNvPr id="111" name="直線コネクタ 110"/>
        <xdr:cNvCxnSpPr/>
      </xdr:nvCxnSpPr>
      <xdr:spPr bwMode="auto">
        <a:xfrm flipV="1">
          <a:off x="4305300" y="6875617"/>
          <a:ext cx="698500" cy="1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264892</xdr:rowOff>
    </xdr:from>
    <xdr:to>
      <xdr:col>22</xdr:col>
      <xdr:colOff>114300</xdr:colOff>
      <xdr:row>35</xdr:row>
      <xdr:rowOff>277744</xdr:rowOff>
    </xdr:to>
    <xdr:cxnSp macro="">
      <xdr:nvCxnSpPr>
        <xdr:cNvPr id="114" name="直線コネクタ 113"/>
        <xdr:cNvCxnSpPr/>
      </xdr:nvCxnSpPr>
      <xdr:spPr bwMode="auto">
        <a:xfrm>
          <a:off x="3606800" y="6875242"/>
          <a:ext cx="698500" cy="1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264892</xdr:rowOff>
    </xdr:from>
    <xdr:to>
      <xdr:col>18</xdr:col>
      <xdr:colOff>177800</xdr:colOff>
      <xdr:row>35</xdr:row>
      <xdr:rowOff>265930</xdr:rowOff>
    </xdr:to>
    <xdr:cxnSp macro="">
      <xdr:nvCxnSpPr>
        <xdr:cNvPr id="117" name="直線コネクタ 116"/>
        <xdr:cNvCxnSpPr/>
      </xdr:nvCxnSpPr>
      <xdr:spPr bwMode="auto">
        <a:xfrm flipV="1">
          <a:off x="2908300" y="6875242"/>
          <a:ext cx="698500" cy="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193897</xdr:rowOff>
    </xdr:from>
    <xdr:to>
      <xdr:col>29</xdr:col>
      <xdr:colOff>177800</xdr:colOff>
      <xdr:row>35</xdr:row>
      <xdr:rowOff>295497</xdr:rowOff>
    </xdr:to>
    <xdr:sp macro="" textlink="">
      <xdr:nvSpPr>
        <xdr:cNvPr id="127" name="楕円 126"/>
        <xdr:cNvSpPr/>
      </xdr:nvSpPr>
      <xdr:spPr bwMode="auto">
        <a:xfrm>
          <a:off x="5600700" y="680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165974</xdr:rowOff>
    </xdr:from>
    <xdr:ext cx="762000" cy="259045"/>
    <xdr:sp macro="" textlink="">
      <xdr:nvSpPr>
        <xdr:cNvPr id="128" name="人口1人当たり決算額の推移該当値テキスト445"/>
        <xdr:cNvSpPr txBox="1"/>
      </xdr:nvSpPr>
      <xdr:spPr>
        <a:xfrm>
          <a:off x="5740400" y="67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214467</xdr:rowOff>
    </xdr:from>
    <xdr:to>
      <xdr:col>26</xdr:col>
      <xdr:colOff>101600</xdr:colOff>
      <xdr:row>35</xdr:row>
      <xdr:rowOff>316067</xdr:rowOff>
    </xdr:to>
    <xdr:sp macro="" textlink="">
      <xdr:nvSpPr>
        <xdr:cNvPr id="129" name="楕円 128"/>
        <xdr:cNvSpPr/>
      </xdr:nvSpPr>
      <xdr:spPr bwMode="auto">
        <a:xfrm>
          <a:off x="4953000" y="682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300844</xdr:rowOff>
    </xdr:from>
    <xdr:ext cx="736600" cy="259045"/>
    <xdr:sp macro="" textlink="">
      <xdr:nvSpPr>
        <xdr:cNvPr id="130" name="テキスト ボックス 129"/>
        <xdr:cNvSpPr txBox="1"/>
      </xdr:nvSpPr>
      <xdr:spPr>
        <a:xfrm>
          <a:off x="4622800" y="691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226944</xdr:rowOff>
    </xdr:from>
    <xdr:to>
      <xdr:col>22</xdr:col>
      <xdr:colOff>165100</xdr:colOff>
      <xdr:row>35</xdr:row>
      <xdr:rowOff>328544</xdr:rowOff>
    </xdr:to>
    <xdr:sp macro="" textlink="">
      <xdr:nvSpPr>
        <xdr:cNvPr id="131" name="楕円 130"/>
        <xdr:cNvSpPr/>
      </xdr:nvSpPr>
      <xdr:spPr bwMode="auto">
        <a:xfrm>
          <a:off x="4254500" y="683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313321</xdr:rowOff>
    </xdr:from>
    <xdr:ext cx="762000" cy="259045"/>
    <xdr:sp macro="" textlink="">
      <xdr:nvSpPr>
        <xdr:cNvPr id="132" name="テキスト ボックス 131"/>
        <xdr:cNvSpPr txBox="1"/>
      </xdr:nvSpPr>
      <xdr:spPr>
        <a:xfrm>
          <a:off x="3924300" y="69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214092</xdr:rowOff>
    </xdr:from>
    <xdr:to>
      <xdr:col>19</xdr:col>
      <xdr:colOff>38100</xdr:colOff>
      <xdr:row>35</xdr:row>
      <xdr:rowOff>315692</xdr:rowOff>
    </xdr:to>
    <xdr:sp macro="" textlink="">
      <xdr:nvSpPr>
        <xdr:cNvPr id="133" name="楕円 132"/>
        <xdr:cNvSpPr/>
      </xdr:nvSpPr>
      <xdr:spPr bwMode="auto">
        <a:xfrm>
          <a:off x="3556000" y="682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300469</xdr:rowOff>
    </xdr:from>
    <xdr:ext cx="762000" cy="259045"/>
    <xdr:sp macro="" textlink="">
      <xdr:nvSpPr>
        <xdr:cNvPr id="134" name="テキスト ボックス 133"/>
        <xdr:cNvSpPr txBox="1"/>
      </xdr:nvSpPr>
      <xdr:spPr>
        <a:xfrm>
          <a:off x="3225800" y="69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215130</xdr:rowOff>
    </xdr:from>
    <xdr:to>
      <xdr:col>15</xdr:col>
      <xdr:colOff>101600</xdr:colOff>
      <xdr:row>35</xdr:row>
      <xdr:rowOff>316730</xdr:rowOff>
    </xdr:to>
    <xdr:sp macro="" textlink="">
      <xdr:nvSpPr>
        <xdr:cNvPr id="135" name="楕円 134"/>
        <xdr:cNvSpPr/>
      </xdr:nvSpPr>
      <xdr:spPr bwMode="auto">
        <a:xfrm>
          <a:off x="2857500" y="682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301507</xdr:rowOff>
    </xdr:from>
    <xdr:ext cx="762000" cy="259045"/>
    <xdr:sp macro="" textlink="">
      <xdr:nvSpPr>
        <xdr:cNvPr id="136" name="テキスト ボックス 135"/>
        <xdr:cNvSpPr txBox="1"/>
      </xdr:nvSpPr>
      <xdr:spPr>
        <a:xfrm>
          <a:off x="2527300" y="69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75566</xdr:rowOff>
    </xdr:from>
    <xdr:to>
      <xdr:col>24</xdr:col>
      <xdr:colOff>63500</xdr:colOff>
      <xdr:row>36</xdr:row>
      <xdr:rowOff>81238</xdr:rowOff>
    </xdr:to>
    <xdr:cxnSp macro="">
      <xdr:nvCxnSpPr>
        <xdr:cNvPr id="58" name="直線コネクタ 57"/>
        <xdr:cNvCxnSpPr/>
      </xdr:nvCxnSpPr>
      <xdr:spPr>
        <a:xfrm flipV="1">
          <a:off x="3797300" y="6247766"/>
          <a:ext cx="8382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46534</xdr:rowOff>
    </xdr:from>
    <xdr:to>
      <xdr:col>19</xdr:col>
      <xdr:colOff>177800</xdr:colOff>
      <xdr:row>36</xdr:row>
      <xdr:rowOff>81238</xdr:rowOff>
    </xdr:to>
    <xdr:cxnSp macro="">
      <xdr:nvCxnSpPr>
        <xdr:cNvPr id="61" name="直線コネクタ 60"/>
        <xdr:cNvCxnSpPr/>
      </xdr:nvCxnSpPr>
      <xdr:spPr>
        <a:xfrm>
          <a:off x="2908300" y="6218734"/>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46534</xdr:rowOff>
    </xdr:from>
    <xdr:to>
      <xdr:col>15</xdr:col>
      <xdr:colOff>50800</xdr:colOff>
      <xdr:row>36</xdr:row>
      <xdr:rowOff>50306</xdr:rowOff>
    </xdr:to>
    <xdr:cxnSp macro="">
      <xdr:nvCxnSpPr>
        <xdr:cNvPr id="64" name="直線コネクタ 63"/>
        <xdr:cNvCxnSpPr/>
      </xdr:nvCxnSpPr>
      <xdr:spPr>
        <a:xfrm flipV="1">
          <a:off x="2019300" y="621873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50306</xdr:rowOff>
    </xdr:from>
    <xdr:to>
      <xdr:col>10</xdr:col>
      <xdr:colOff>114300</xdr:colOff>
      <xdr:row>36</xdr:row>
      <xdr:rowOff>108194</xdr:rowOff>
    </xdr:to>
    <xdr:cxnSp macro="">
      <xdr:nvCxnSpPr>
        <xdr:cNvPr id="67" name="直線コネクタ 66"/>
        <xdr:cNvCxnSpPr/>
      </xdr:nvCxnSpPr>
      <xdr:spPr>
        <a:xfrm flipV="1">
          <a:off x="1130300" y="6222506"/>
          <a:ext cx="889000" cy="5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24766</xdr:rowOff>
    </xdr:from>
    <xdr:to>
      <xdr:col>24</xdr:col>
      <xdr:colOff>114300</xdr:colOff>
      <xdr:row>36</xdr:row>
      <xdr:rowOff>126366</xdr:rowOff>
    </xdr:to>
    <xdr:sp macro="" textlink="">
      <xdr:nvSpPr>
        <xdr:cNvPr id="77" name="楕円 76"/>
        <xdr:cNvSpPr/>
      </xdr:nvSpPr>
      <xdr:spPr>
        <a:xfrm>
          <a:off x="4584700" y="61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3193</xdr:rowOff>
    </xdr:from>
    <xdr:ext cx="599010" cy="259045"/>
    <xdr:sp macro="" textlink="">
      <xdr:nvSpPr>
        <xdr:cNvPr id="78" name="人件費該当値テキスト"/>
        <xdr:cNvSpPr txBox="1"/>
      </xdr:nvSpPr>
      <xdr:spPr>
        <a:xfrm>
          <a:off x="4686300" y="617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30438</xdr:rowOff>
    </xdr:from>
    <xdr:to>
      <xdr:col>20</xdr:col>
      <xdr:colOff>38100</xdr:colOff>
      <xdr:row>36</xdr:row>
      <xdr:rowOff>132038</xdr:rowOff>
    </xdr:to>
    <xdr:sp macro="" textlink="">
      <xdr:nvSpPr>
        <xdr:cNvPr id="79" name="楕円 78"/>
        <xdr:cNvSpPr/>
      </xdr:nvSpPr>
      <xdr:spPr>
        <a:xfrm>
          <a:off x="3746500" y="62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123165</xdr:rowOff>
    </xdr:from>
    <xdr:ext cx="599010" cy="259045"/>
    <xdr:sp macro="" textlink="">
      <xdr:nvSpPr>
        <xdr:cNvPr id="80" name="テキスト ボックス 79"/>
        <xdr:cNvSpPr txBox="1"/>
      </xdr:nvSpPr>
      <xdr:spPr>
        <a:xfrm>
          <a:off x="3497795" y="62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167184</xdr:rowOff>
    </xdr:from>
    <xdr:to>
      <xdr:col>15</xdr:col>
      <xdr:colOff>101600</xdr:colOff>
      <xdr:row>36</xdr:row>
      <xdr:rowOff>97334</xdr:rowOff>
    </xdr:to>
    <xdr:sp macro="" textlink="">
      <xdr:nvSpPr>
        <xdr:cNvPr id="81" name="楕円 80"/>
        <xdr:cNvSpPr/>
      </xdr:nvSpPr>
      <xdr:spPr>
        <a:xfrm>
          <a:off x="2857500" y="61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113861</xdr:rowOff>
    </xdr:from>
    <xdr:ext cx="599010" cy="259045"/>
    <xdr:sp macro="" textlink="">
      <xdr:nvSpPr>
        <xdr:cNvPr id="82" name="テキスト ボックス 81"/>
        <xdr:cNvSpPr txBox="1"/>
      </xdr:nvSpPr>
      <xdr:spPr>
        <a:xfrm>
          <a:off x="2608795" y="59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170956</xdr:rowOff>
    </xdr:from>
    <xdr:to>
      <xdr:col>10</xdr:col>
      <xdr:colOff>165100</xdr:colOff>
      <xdr:row>36</xdr:row>
      <xdr:rowOff>101106</xdr:rowOff>
    </xdr:to>
    <xdr:sp macro="" textlink="">
      <xdr:nvSpPr>
        <xdr:cNvPr id="83" name="楕円 82"/>
        <xdr:cNvSpPr/>
      </xdr:nvSpPr>
      <xdr:spPr>
        <a:xfrm>
          <a:off x="1968500" y="6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92233</xdr:rowOff>
    </xdr:from>
    <xdr:ext cx="599010" cy="259045"/>
    <xdr:sp macro="" textlink="">
      <xdr:nvSpPr>
        <xdr:cNvPr id="84" name="テキスト ボックス 83"/>
        <xdr:cNvSpPr txBox="1"/>
      </xdr:nvSpPr>
      <xdr:spPr>
        <a:xfrm>
          <a:off x="1719795" y="62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57394</xdr:rowOff>
    </xdr:from>
    <xdr:to>
      <xdr:col>6</xdr:col>
      <xdr:colOff>38100</xdr:colOff>
      <xdr:row>36</xdr:row>
      <xdr:rowOff>158994</xdr:rowOff>
    </xdr:to>
    <xdr:sp macro="" textlink="">
      <xdr:nvSpPr>
        <xdr:cNvPr id="85" name="楕円 84"/>
        <xdr:cNvSpPr/>
      </xdr:nvSpPr>
      <xdr:spPr>
        <a:xfrm>
          <a:off x="1079500" y="62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150121</xdr:rowOff>
    </xdr:from>
    <xdr:ext cx="599010" cy="259045"/>
    <xdr:sp macro="" textlink="">
      <xdr:nvSpPr>
        <xdr:cNvPr id="86" name="テキスト ボックス 85"/>
        <xdr:cNvSpPr txBox="1"/>
      </xdr:nvSpPr>
      <xdr:spPr>
        <a:xfrm>
          <a:off x="830795" y="63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146789</xdr:rowOff>
    </xdr:from>
    <xdr:to>
      <xdr:col>24</xdr:col>
      <xdr:colOff>63500</xdr:colOff>
      <xdr:row>57</xdr:row>
      <xdr:rowOff>152804</xdr:rowOff>
    </xdr:to>
    <xdr:cxnSp macro="">
      <xdr:nvCxnSpPr>
        <xdr:cNvPr id="117" name="直線コネクタ 116"/>
        <xdr:cNvCxnSpPr/>
      </xdr:nvCxnSpPr>
      <xdr:spPr>
        <a:xfrm>
          <a:off x="3797300" y="9919439"/>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146789</xdr:rowOff>
    </xdr:from>
    <xdr:to>
      <xdr:col>19</xdr:col>
      <xdr:colOff>177800</xdr:colOff>
      <xdr:row>58</xdr:row>
      <xdr:rowOff>9792</xdr:rowOff>
    </xdr:to>
    <xdr:cxnSp macro="">
      <xdr:nvCxnSpPr>
        <xdr:cNvPr id="120" name="直線コネクタ 119"/>
        <xdr:cNvCxnSpPr/>
      </xdr:nvCxnSpPr>
      <xdr:spPr>
        <a:xfrm flipV="1">
          <a:off x="2908300" y="9919439"/>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9792</xdr:rowOff>
    </xdr:from>
    <xdr:to>
      <xdr:col>15</xdr:col>
      <xdr:colOff>50800</xdr:colOff>
      <xdr:row>58</xdr:row>
      <xdr:rowOff>25900</xdr:rowOff>
    </xdr:to>
    <xdr:cxnSp macro="">
      <xdr:nvCxnSpPr>
        <xdr:cNvPr id="123" name="直線コネクタ 122"/>
        <xdr:cNvCxnSpPr/>
      </xdr:nvCxnSpPr>
      <xdr:spPr>
        <a:xfrm flipV="1">
          <a:off x="2019300" y="9953892"/>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25900</xdr:rowOff>
    </xdr:from>
    <xdr:to>
      <xdr:col>10</xdr:col>
      <xdr:colOff>114300</xdr:colOff>
      <xdr:row>58</xdr:row>
      <xdr:rowOff>82222</xdr:rowOff>
    </xdr:to>
    <xdr:cxnSp macro="">
      <xdr:nvCxnSpPr>
        <xdr:cNvPr id="126" name="直線コネクタ 125"/>
        <xdr:cNvCxnSpPr/>
      </xdr:nvCxnSpPr>
      <xdr:spPr>
        <a:xfrm flipV="1">
          <a:off x="1130300" y="9970000"/>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102004</xdr:rowOff>
    </xdr:from>
    <xdr:to>
      <xdr:col>24</xdr:col>
      <xdr:colOff>114300</xdr:colOff>
      <xdr:row>58</xdr:row>
      <xdr:rowOff>32154</xdr:rowOff>
    </xdr:to>
    <xdr:sp macro="" textlink="">
      <xdr:nvSpPr>
        <xdr:cNvPr id="136" name="楕円 135"/>
        <xdr:cNvSpPr/>
      </xdr:nvSpPr>
      <xdr:spPr>
        <a:xfrm>
          <a:off x="4584700" y="98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80431</xdr:rowOff>
    </xdr:from>
    <xdr:ext cx="599010" cy="259045"/>
    <xdr:sp macro="" textlink="">
      <xdr:nvSpPr>
        <xdr:cNvPr id="137" name="物件費該当値テキスト"/>
        <xdr:cNvSpPr txBox="1"/>
      </xdr:nvSpPr>
      <xdr:spPr>
        <a:xfrm>
          <a:off x="4686300" y="985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95989</xdr:rowOff>
    </xdr:from>
    <xdr:to>
      <xdr:col>20</xdr:col>
      <xdr:colOff>38100</xdr:colOff>
      <xdr:row>58</xdr:row>
      <xdr:rowOff>26139</xdr:rowOff>
    </xdr:to>
    <xdr:sp macro="" textlink="">
      <xdr:nvSpPr>
        <xdr:cNvPr id="138" name="楕円 137"/>
        <xdr:cNvSpPr/>
      </xdr:nvSpPr>
      <xdr:spPr>
        <a:xfrm>
          <a:off x="3746500" y="9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17266</xdr:rowOff>
    </xdr:from>
    <xdr:ext cx="599010" cy="259045"/>
    <xdr:sp macro="" textlink="">
      <xdr:nvSpPr>
        <xdr:cNvPr id="139" name="テキスト ボックス 138"/>
        <xdr:cNvSpPr txBox="1"/>
      </xdr:nvSpPr>
      <xdr:spPr>
        <a:xfrm>
          <a:off x="3497795" y="99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130442</xdr:rowOff>
    </xdr:from>
    <xdr:to>
      <xdr:col>15</xdr:col>
      <xdr:colOff>101600</xdr:colOff>
      <xdr:row>58</xdr:row>
      <xdr:rowOff>60592</xdr:rowOff>
    </xdr:to>
    <xdr:sp macro="" textlink="">
      <xdr:nvSpPr>
        <xdr:cNvPr id="140" name="楕円 139"/>
        <xdr:cNvSpPr/>
      </xdr:nvSpPr>
      <xdr:spPr>
        <a:xfrm>
          <a:off x="28575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51719</xdr:rowOff>
    </xdr:from>
    <xdr:ext cx="599010" cy="259045"/>
    <xdr:sp macro="" textlink="">
      <xdr:nvSpPr>
        <xdr:cNvPr id="141" name="テキスト ボックス 140"/>
        <xdr:cNvSpPr txBox="1"/>
      </xdr:nvSpPr>
      <xdr:spPr>
        <a:xfrm>
          <a:off x="2608795" y="99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146550</xdr:rowOff>
    </xdr:from>
    <xdr:to>
      <xdr:col>10</xdr:col>
      <xdr:colOff>165100</xdr:colOff>
      <xdr:row>58</xdr:row>
      <xdr:rowOff>76700</xdr:rowOff>
    </xdr:to>
    <xdr:sp macro="" textlink="">
      <xdr:nvSpPr>
        <xdr:cNvPr id="142" name="楕円 141"/>
        <xdr:cNvSpPr/>
      </xdr:nvSpPr>
      <xdr:spPr>
        <a:xfrm>
          <a:off x="1968500" y="9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67827</xdr:rowOff>
    </xdr:from>
    <xdr:ext cx="599010" cy="259045"/>
    <xdr:sp macro="" textlink="">
      <xdr:nvSpPr>
        <xdr:cNvPr id="143" name="テキスト ボックス 142"/>
        <xdr:cNvSpPr txBox="1"/>
      </xdr:nvSpPr>
      <xdr:spPr>
        <a:xfrm>
          <a:off x="1719795" y="100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31422</xdr:rowOff>
    </xdr:from>
    <xdr:to>
      <xdr:col>6</xdr:col>
      <xdr:colOff>38100</xdr:colOff>
      <xdr:row>58</xdr:row>
      <xdr:rowOff>133022</xdr:rowOff>
    </xdr:to>
    <xdr:sp macro="" textlink="">
      <xdr:nvSpPr>
        <xdr:cNvPr id="144" name="楕円 143"/>
        <xdr:cNvSpPr/>
      </xdr:nvSpPr>
      <xdr:spPr>
        <a:xfrm>
          <a:off x="1079500" y="99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124149</xdr:rowOff>
    </xdr:from>
    <xdr:ext cx="599010" cy="259045"/>
    <xdr:sp macro="" textlink="">
      <xdr:nvSpPr>
        <xdr:cNvPr id="145" name="テキスト ボックス 144"/>
        <xdr:cNvSpPr txBox="1"/>
      </xdr:nvSpPr>
      <xdr:spPr>
        <a:xfrm>
          <a:off x="830795" y="100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154707</xdr:rowOff>
    </xdr:from>
    <xdr:to>
      <xdr:col>24</xdr:col>
      <xdr:colOff>63500</xdr:colOff>
      <xdr:row>77</xdr:row>
      <xdr:rowOff>158617</xdr:rowOff>
    </xdr:to>
    <xdr:cxnSp macro="">
      <xdr:nvCxnSpPr>
        <xdr:cNvPr id="170" name="直線コネクタ 169"/>
        <xdr:cNvCxnSpPr/>
      </xdr:nvCxnSpPr>
      <xdr:spPr>
        <a:xfrm flipV="1">
          <a:off x="3797300" y="13356357"/>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140351</xdr:rowOff>
    </xdr:from>
    <xdr:to>
      <xdr:col>19</xdr:col>
      <xdr:colOff>177800</xdr:colOff>
      <xdr:row>77</xdr:row>
      <xdr:rowOff>158617</xdr:rowOff>
    </xdr:to>
    <xdr:cxnSp macro="">
      <xdr:nvCxnSpPr>
        <xdr:cNvPr id="173" name="直線コネクタ 172"/>
        <xdr:cNvCxnSpPr/>
      </xdr:nvCxnSpPr>
      <xdr:spPr>
        <a:xfrm>
          <a:off x="2908300" y="13342001"/>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140351</xdr:rowOff>
    </xdr:from>
    <xdr:to>
      <xdr:col>15</xdr:col>
      <xdr:colOff>50800</xdr:colOff>
      <xdr:row>77</xdr:row>
      <xdr:rowOff>150981</xdr:rowOff>
    </xdr:to>
    <xdr:cxnSp macro="">
      <xdr:nvCxnSpPr>
        <xdr:cNvPr id="176" name="直線コネクタ 175"/>
        <xdr:cNvCxnSpPr/>
      </xdr:nvCxnSpPr>
      <xdr:spPr>
        <a:xfrm flipV="1">
          <a:off x="2019300" y="1334200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144449</xdr:rowOff>
    </xdr:from>
    <xdr:to>
      <xdr:col>10</xdr:col>
      <xdr:colOff>114300</xdr:colOff>
      <xdr:row>77</xdr:row>
      <xdr:rowOff>150981</xdr:rowOff>
    </xdr:to>
    <xdr:cxnSp macro="">
      <xdr:nvCxnSpPr>
        <xdr:cNvPr id="179" name="直線コネクタ 178"/>
        <xdr:cNvCxnSpPr/>
      </xdr:nvCxnSpPr>
      <xdr:spPr>
        <a:xfrm>
          <a:off x="1130300" y="1334609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103907</xdr:rowOff>
    </xdr:from>
    <xdr:to>
      <xdr:col>24</xdr:col>
      <xdr:colOff>114300</xdr:colOff>
      <xdr:row>78</xdr:row>
      <xdr:rowOff>34057</xdr:rowOff>
    </xdr:to>
    <xdr:sp macro="" textlink="">
      <xdr:nvSpPr>
        <xdr:cNvPr id="189" name="楕円 188"/>
        <xdr:cNvSpPr/>
      </xdr:nvSpPr>
      <xdr:spPr>
        <a:xfrm>
          <a:off x="4584700" y="133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18834</xdr:rowOff>
    </xdr:from>
    <xdr:ext cx="469744" cy="259045"/>
    <xdr:sp macro="" textlink="">
      <xdr:nvSpPr>
        <xdr:cNvPr id="190" name="維持補修費該当値テキスト"/>
        <xdr:cNvSpPr txBox="1"/>
      </xdr:nvSpPr>
      <xdr:spPr>
        <a:xfrm>
          <a:off x="4686300" y="1322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107817</xdr:rowOff>
    </xdr:from>
    <xdr:to>
      <xdr:col>20</xdr:col>
      <xdr:colOff>38100</xdr:colOff>
      <xdr:row>78</xdr:row>
      <xdr:rowOff>37967</xdr:rowOff>
    </xdr:to>
    <xdr:sp macro="" textlink="">
      <xdr:nvSpPr>
        <xdr:cNvPr id="191" name="楕円 190"/>
        <xdr:cNvSpPr/>
      </xdr:nvSpPr>
      <xdr:spPr>
        <a:xfrm>
          <a:off x="3746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29094</xdr:rowOff>
    </xdr:from>
    <xdr:ext cx="469744" cy="259045"/>
    <xdr:sp macro="" textlink="">
      <xdr:nvSpPr>
        <xdr:cNvPr id="192" name="テキスト ボックス 191"/>
        <xdr:cNvSpPr txBox="1"/>
      </xdr:nvSpPr>
      <xdr:spPr>
        <a:xfrm>
          <a:off x="3562428" y="1340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89551</xdr:rowOff>
    </xdr:from>
    <xdr:to>
      <xdr:col>15</xdr:col>
      <xdr:colOff>101600</xdr:colOff>
      <xdr:row>78</xdr:row>
      <xdr:rowOff>19701</xdr:rowOff>
    </xdr:to>
    <xdr:sp macro="" textlink="">
      <xdr:nvSpPr>
        <xdr:cNvPr id="193" name="楕円 192"/>
        <xdr:cNvSpPr/>
      </xdr:nvSpPr>
      <xdr:spPr>
        <a:xfrm>
          <a:off x="2857500" y="132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10828</xdr:rowOff>
    </xdr:from>
    <xdr:ext cx="469744" cy="259045"/>
    <xdr:sp macro="" textlink="">
      <xdr:nvSpPr>
        <xdr:cNvPr id="194" name="テキスト ボックス 193"/>
        <xdr:cNvSpPr txBox="1"/>
      </xdr:nvSpPr>
      <xdr:spPr>
        <a:xfrm>
          <a:off x="2673428" y="1338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100181</xdr:rowOff>
    </xdr:from>
    <xdr:to>
      <xdr:col>10</xdr:col>
      <xdr:colOff>165100</xdr:colOff>
      <xdr:row>78</xdr:row>
      <xdr:rowOff>30331</xdr:rowOff>
    </xdr:to>
    <xdr:sp macro="" textlink="">
      <xdr:nvSpPr>
        <xdr:cNvPr id="195" name="楕円 194"/>
        <xdr:cNvSpPr/>
      </xdr:nvSpPr>
      <xdr:spPr>
        <a:xfrm>
          <a:off x="1968500" y="133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21458</xdr:rowOff>
    </xdr:from>
    <xdr:ext cx="469744" cy="259045"/>
    <xdr:sp macro="" textlink="">
      <xdr:nvSpPr>
        <xdr:cNvPr id="196" name="テキスト ボックス 195"/>
        <xdr:cNvSpPr txBox="1"/>
      </xdr:nvSpPr>
      <xdr:spPr>
        <a:xfrm>
          <a:off x="1784428" y="133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93649</xdr:rowOff>
    </xdr:from>
    <xdr:to>
      <xdr:col>6</xdr:col>
      <xdr:colOff>38100</xdr:colOff>
      <xdr:row>78</xdr:row>
      <xdr:rowOff>23799</xdr:rowOff>
    </xdr:to>
    <xdr:sp macro="" textlink="">
      <xdr:nvSpPr>
        <xdr:cNvPr id="197" name="楕円 196"/>
        <xdr:cNvSpPr/>
      </xdr:nvSpPr>
      <xdr:spPr>
        <a:xfrm>
          <a:off x="1079500" y="13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14926</xdr:rowOff>
    </xdr:from>
    <xdr:ext cx="469744" cy="259045"/>
    <xdr:sp macro="" textlink="">
      <xdr:nvSpPr>
        <xdr:cNvPr id="198" name="テキスト ボックス 197"/>
        <xdr:cNvSpPr txBox="1"/>
      </xdr:nvSpPr>
      <xdr:spPr>
        <a:xfrm>
          <a:off x="895428" y="133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79921</xdr:rowOff>
    </xdr:from>
    <xdr:to>
      <xdr:col>24</xdr:col>
      <xdr:colOff>63500</xdr:colOff>
      <xdr:row>96</xdr:row>
      <xdr:rowOff>114554</xdr:rowOff>
    </xdr:to>
    <xdr:cxnSp macro="">
      <xdr:nvCxnSpPr>
        <xdr:cNvPr id="231" name="直線コネクタ 230"/>
        <xdr:cNvCxnSpPr/>
      </xdr:nvCxnSpPr>
      <xdr:spPr>
        <a:xfrm>
          <a:off x="3797300" y="16539121"/>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79921</xdr:rowOff>
    </xdr:from>
    <xdr:to>
      <xdr:col>19</xdr:col>
      <xdr:colOff>177800</xdr:colOff>
      <xdr:row>96</xdr:row>
      <xdr:rowOff>125422</xdr:rowOff>
    </xdr:to>
    <xdr:cxnSp macro="">
      <xdr:nvCxnSpPr>
        <xdr:cNvPr id="234" name="直線コネクタ 233"/>
        <xdr:cNvCxnSpPr/>
      </xdr:nvCxnSpPr>
      <xdr:spPr>
        <a:xfrm flipV="1">
          <a:off x="2908300" y="16539121"/>
          <a:ext cx="889000" cy="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125422</xdr:rowOff>
    </xdr:from>
    <xdr:to>
      <xdr:col>15</xdr:col>
      <xdr:colOff>50800</xdr:colOff>
      <xdr:row>96</xdr:row>
      <xdr:rowOff>153482</xdr:rowOff>
    </xdr:to>
    <xdr:cxnSp macro="">
      <xdr:nvCxnSpPr>
        <xdr:cNvPr id="237" name="直線コネクタ 236"/>
        <xdr:cNvCxnSpPr/>
      </xdr:nvCxnSpPr>
      <xdr:spPr>
        <a:xfrm flipV="1">
          <a:off x="2019300" y="16584622"/>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153482</xdr:rowOff>
    </xdr:from>
    <xdr:to>
      <xdr:col>10</xdr:col>
      <xdr:colOff>114300</xdr:colOff>
      <xdr:row>97</xdr:row>
      <xdr:rowOff>65196</xdr:rowOff>
    </xdr:to>
    <xdr:cxnSp macro="">
      <xdr:nvCxnSpPr>
        <xdr:cNvPr id="240" name="直線コネクタ 239"/>
        <xdr:cNvCxnSpPr/>
      </xdr:nvCxnSpPr>
      <xdr:spPr>
        <a:xfrm flipV="1">
          <a:off x="1130300" y="16612682"/>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63754</xdr:rowOff>
    </xdr:from>
    <xdr:to>
      <xdr:col>24</xdr:col>
      <xdr:colOff>114300</xdr:colOff>
      <xdr:row>96</xdr:row>
      <xdr:rowOff>165354</xdr:rowOff>
    </xdr:to>
    <xdr:sp macro="" textlink="">
      <xdr:nvSpPr>
        <xdr:cNvPr id="250" name="楕円 249"/>
        <xdr:cNvSpPr/>
      </xdr:nvSpPr>
      <xdr:spPr>
        <a:xfrm>
          <a:off x="45847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42181</xdr:rowOff>
    </xdr:from>
    <xdr:ext cx="534377" cy="259045"/>
    <xdr:sp macro="" textlink="">
      <xdr:nvSpPr>
        <xdr:cNvPr id="251" name="扶助費該当値テキスト"/>
        <xdr:cNvSpPr txBox="1"/>
      </xdr:nvSpPr>
      <xdr:spPr>
        <a:xfrm>
          <a:off x="4686300" y="16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29121</xdr:rowOff>
    </xdr:from>
    <xdr:to>
      <xdr:col>20</xdr:col>
      <xdr:colOff>38100</xdr:colOff>
      <xdr:row>96</xdr:row>
      <xdr:rowOff>130721</xdr:rowOff>
    </xdr:to>
    <xdr:sp macro="" textlink="">
      <xdr:nvSpPr>
        <xdr:cNvPr id="252" name="楕円 251"/>
        <xdr:cNvSpPr/>
      </xdr:nvSpPr>
      <xdr:spPr>
        <a:xfrm>
          <a:off x="37465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121848</xdr:rowOff>
    </xdr:from>
    <xdr:ext cx="534377" cy="259045"/>
    <xdr:sp macro="" textlink="">
      <xdr:nvSpPr>
        <xdr:cNvPr id="253" name="テキスト ボックス 252"/>
        <xdr:cNvSpPr txBox="1"/>
      </xdr:nvSpPr>
      <xdr:spPr>
        <a:xfrm>
          <a:off x="3530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74622</xdr:rowOff>
    </xdr:from>
    <xdr:to>
      <xdr:col>15</xdr:col>
      <xdr:colOff>101600</xdr:colOff>
      <xdr:row>97</xdr:row>
      <xdr:rowOff>4772</xdr:rowOff>
    </xdr:to>
    <xdr:sp macro="" textlink="">
      <xdr:nvSpPr>
        <xdr:cNvPr id="254" name="楕円 253"/>
        <xdr:cNvSpPr/>
      </xdr:nvSpPr>
      <xdr:spPr>
        <a:xfrm>
          <a:off x="2857500" y="16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167349</xdr:rowOff>
    </xdr:from>
    <xdr:ext cx="534377" cy="259045"/>
    <xdr:sp macro="" textlink="">
      <xdr:nvSpPr>
        <xdr:cNvPr id="255" name="テキスト ボックス 254"/>
        <xdr:cNvSpPr txBox="1"/>
      </xdr:nvSpPr>
      <xdr:spPr>
        <a:xfrm>
          <a:off x="2641111" y="166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102682</xdr:rowOff>
    </xdr:from>
    <xdr:to>
      <xdr:col>10</xdr:col>
      <xdr:colOff>165100</xdr:colOff>
      <xdr:row>97</xdr:row>
      <xdr:rowOff>32832</xdr:rowOff>
    </xdr:to>
    <xdr:sp macro="" textlink="">
      <xdr:nvSpPr>
        <xdr:cNvPr id="256" name="楕円 255"/>
        <xdr:cNvSpPr/>
      </xdr:nvSpPr>
      <xdr:spPr>
        <a:xfrm>
          <a:off x="1968500" y="165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23959</xdr:rowOff>
    </xdr:from>
    <xdr:ext cx="534377" cy="259045"/>
    <xdr:sp macro="" textlink="">
      <xdr:nvSpPr>
        <xdr:cNvPr id="257" name="テキスト ボックス 256"/>
        <xdr:cNvSpPr txBox="1"/>
      </xdr:nvSpPr>
      <xdr:spPr>
        <a:xfrm>
          <a:off x="1752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14396</xdr:rowOff>
    </xdr:from>
    <xdr:to>
      <xdr:col>6</xdr:col>
      <xdr:colOff>38100</xdr:colOff>
      <xdr:row>97</xdr:row>
      <xdr:rowOff>115996</xdr:rowOff>
    </xdr:to>
    <xdr:sp macro="" textlink="">
      <xdr:nvSpPr>
        <xdr:cNvPr id="258" name="楕円 257"/>
        <xdr:cNvSpPr/>
      </xdr:nvSpPr>
      <xdr:spPr>
        <a:xfrm>
          <a:off x="1079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107123</xdr:rowOff>
    </xdr:from>
    <xdr:ext cx="534377" cy="259045"/>
    <xdr:sp macro="" textlink="">
      <xdr:nvSpPr>
        <xdr:cNvPr id="259" name="テキスト ボックス 258"/>
        <xdr:cNvSpPr txBox="1"/>
      </xdr:nvSpPr>
      <xdr:spPr>
        <a:xfrm>
          <a:off x="863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31595</xdr:rowOff>
    </xdr:from>
    <xdr:to>
      <xdr:col>55</xdr:col>
      <xdr:colOff>0</xdr:colOff>
      <xdr:row>37</xdr:row>
      <xdr:rowOff>126461</xdr:rowOff>
    </xdr:to>
    <xdr:cxnSp macro="">
      <xdr:nvCxnSpPr>
        <xdr:cNvPr id="290" name="直線コネクタ 289"/>
        <xdr:cNvCxnSpPr/>
      </xdr:nvCxnSpPr>
      <xdr:spPr>
        <a:xfrm flipV="1">
          <a:off x="9639300" y="6375245"/>
          <a:ext cx="838200" cy="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126461</xdr:rowOff>
    </xdr:from>
    <xdr:to>
      <xdr:col>50</xdr:col>
      <xdr:colOff>114300</xdr:colOff>
      <xdr:row>37</xdr:row>
      <xdr:rowOff>136764</xdr:rowOff>
    </xdr:to>
    <xdr:cxnSp macro="">
      <xdr:nvCxnSpPr>
        <xdr:cNvPr id="293" name="直線コネクタ 292"/>
        <xdr:cNvCxnSpPr/>
      </xdr:nvCxnSpPr>
      <xdr:spPr>
        <a:xfrm flipV="1">
          <a:off x="8750300" y="647011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136764</xdr:rowOff>
    </xdr:from>
    <xdr:to>
      <xdr:col>45</xdr:col>
      <xdr:colOff>177800</xdr:colOff>
      <xdr:row>37</xdr:row>
      <xdr:rowOff>155091</xdr:rowOff>
    </xdr:to>
    <xdr:cxnSp macro="">
      <xdr:nvCxnSpPr>
        <xdr:cNvPr id="296" name="直線コネクタ 295"/>
        <xdr:cNvCxnSpPr/>
      </xdr:nvCxnSpPr>
      <xdr:spPr>
        <a:xfrm flipV="1">
          <a:off x="7861300" y="6480414"/>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75919</xdr:rowOff>
    </xdr:from>
    <xdr:to>
      <xdr:col>41</xdr:col>
      <xdr:colOff>50800</xdr:colOff>
      <xdr:row>37</xdr:row>
      <xdr:rowOff>155091</xdr:rowOff>
    </xdr:to>
    <xdr:cxnSp macro="">
      <xdr:nvCxnSpPr>
        <xdr:cNvPr id="299" name="直線コネクタ 298"/>
        <xdr:cNvCxnSpPr/>
      </xdr:nvCxnSpPr>
      <xdr:spPr>
        <a:xfrm>
          <a:off x="6972300" y="641956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152245</xdr:rowOff>
    </xdr:from>
    <xdr:to>
      <xdr:col>55</xdr:col>
      <xdr:colOff>50800</xdr:colOff>
      <xdr:row>37</xdr:row>
      <xdr:rowOff>82395</xdr:rowOff>
    </xdr:to>
    <xdr:sp macro="" textlink="">
      <xdr:nvSpPr>
        <xdr:cNvPr id="309" name="楕円 308"/>
        <xdr:cNvSpPr/>
      </xdr:nvSpPr>
      <xdr:spPr>
        <a:xfrm>
          <a:off x="104267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3672</xdr:rowOff>
    </xdr:from>
    <xdr:ext cx="599010" cy="259045"/>
    <xdr:sp macro="" textlink="">
      <xdr:nvSpPr>
        <xdr:cNvPr id="310" name="補助費等該当値テキスト"/>
        <xdr:cNvSpPr txBox="1"/>
      </xdr:nvSpPr>
      <xdr:spPr>
        <a:xfrm>
          <a:off x="10528300" y="617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75661</xdr:rowOff>
    </xdr:from>
    <xdr:to>
      <xdr:col>50</xdr:col>
      <xdr:colOff>165100</xdr:colOff>
      <xdr:row>38</xdr:row>
      <xdr:rowOff>5810</xdr:rowOff>
    </xdr:to>
    <xdr:sp macro="" textlink="">
      <xdr:nvSpPr>
        <xdr:cNvPr id="311" name="楕円 310"/>
        <xdr:cNvSpPr/>
      </xdr:nvSpPr>
      <xdr:spPr>
        <a:xfrm>
          <a:off x="9588500" y="641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22338</xdr:rowOff>
    </xdr:from>
    <xdr:ext cx="599010" cy="259045"/>
    <xdr:sp macro="" textlink="">
      <xdr:nvSpPr>
        <xdr:cNvPr id="312" name="テキスト ボックス 311"/>
        <xdr:cNvSpPr txBox="1"/>
      </xdr:nvSpPr>
      <xdr:spPr>
        <a:xfrm>
          <a:off x="9339795" y="619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85964</xdr:rowOff>
    </xdr:from>
    <xdr:to>
      <xdr:col>46</xdr:col>
      <xdr:colOff>38100</xdr:colOff>
      <xdr:row>38</xdr:row>
      <xdr:rowOff>16114</xdr:rowOff>
    </xdr:to>
    <xdr:sp macro="" textlink="">
      <xdr:nvSpPr>
        <xdr:cNvPr id="313" name="楕円 312"/>
        <xdr:cNvSpPr/>
      </xdr:nvSpPr>
      <xdr:spPr>
        <a:xfrm>
          <a:off x="8699500" y="6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32641</xdr:rowOff>
    </xdr:from>
    <xdr:ext cx="599010" cy="259045"/>
    <xdr:sp macro="" textlink="">
      <xdr:nvSpPr>
        <xdr:cNvPr id="314" name="テキスト ボックス 313"/>
        <xdr:cNvSpPr txBox="1"/>
      </xdr:nvSpPr>
      <xdr:spPr>
        <a:xfrm>
          <a:off x="8450795" y="620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104291</xdr:rowOff>
    </xdr:from>
    <xdr:to>
      <xdr:col>41</xdr:col>
      <xdr:colOff>101600</xdr:colOff>
      <xdr:row>38</xdr:row>
      <xdr:rowOff>34441</xdr:rowOff>
    </xdr:to>
    <xdr:sp macro="" textlink="">
      <xdr:nvSpPr>
        <xdr:cNvPr id="315" name="楕円 314"/>
        <xdr:cNvSpPr/>
      </xdr:nvSpPr>
      <xdr:spPr>
        <a:xfrm>
          <a:off x="7810500" y="64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50968</xdr:rowOff>
    </xdr:from>
    <xdr:ext cx="599010" cy="259045"/>
    <xdr:sp macro="" textlink="">
      <xdr:nvSpPr>
        <xdr:cNvPr id="316" name="テキスト ボックス 315"/>
        <xdr:cNvSpPr txBox="1"/>
      </xdr:nvSpPr>
      <xdr:spPr>
        <a:xfrm>
          <a:off x="7561795" y="62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25119</xdr:rowOff>
    </xdr:from>
    <xdr:to>
      <xdr:col>36</xdr:col>
      <xdr:colOff>165100</xdr:colOff>
      <xdr:row>37</xdr:row>
      <xdr:rowOff>126719</xdr:rowOff>
    </xdr:to>
    <xdr:sp macro="" textlink="">
      <xdr:nvSpPr>
        <xdr:cNvPr id="317" name="楕円 316"/>
        <xdr:cNvSpPr/>
      </xdr:nvSpPr>
      <xdr:spPr>
        <a:xfrm>
          <a:off x="6921500" y="63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143246</xdr:rowOff>
    </xdr:from>
    <xdr:ext cx="599010" cy="259045"/>
    <xdr:sp macro="" textlink="">
      <xdr:nvSpPr>
        <xdr:cNvPr id="318" name="テキスト ボックス 317"/>
        <xdr:cNvSpPr txBox="1"/>
      </xdr:nvSpPr>
      <xdr:spPr>
        <a:xfrm>
          <a:off x="6672795" y="614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87425</xdr:rowOff>
    </xdr:from>
    <xdr:to>
      <xdr:col>55</xdr:col>
      <xdr:colOff>0</xdr:colOff>
      <xdr:row>57</xdr:row>
      <xdr:rowOff>109867</xdr:rowOff>
    </xdr:to>
    <xdr:cxnSp macro="">
      <xdr:nvCxnSpPr>
        <xdr:cNvPr id="345" name="直線コネクタ 344"/>
        <xdr:cNvCxnSpPr/>
      </xdr:nvCxnSpPr>
      <xdr:spPr>
        <a:xfrm>
          <a:off x="9639300" y="9860075"/>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87425</xdr:rowOff>
    </xdr:from>
    <xdr:to>
      <xdr:col>50</xdr:col>
      <xdr:colOff>114300</xdr:colOff>
      <xdr:row>58</xdr:row>
      <xdr:rowOff>54543</xdr:rowOff>
    </xdr:to>
    <xdr:cxnSp macro="">
      <xdr:nvCxnSpPr>
        <xdr:cNvPr id="348" name="直線コネクタ 347"/>
        <xdr:cNvCxnSpPr/>
      </xdr:nvCxnSpPr>
      <xdr:spPr>
        <a:xfrm flipV="1">
          <a:off x="8750300" y="9860075"/>
          <a:ext cx="889000" cy="1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54543</xdr:rowOff>
    </xdr:from>
    <xdr:to>
      <xdr:col>45</xdr:col>
      <xdr:colOff>177800</xdr:colOff>
      <xdr:row>58</xdr:row>
      <xdr:rowOff>76122</xdr:rowOff>
    </xdr:to>
    <xdr:cxnSp macro="">
      <xdr:nvCxnSpPr>
        <xdr:cNvPr id="351" name="直線コネクタ 350"/>
        <xdr:cNvCxnSpPr/>
      </xdr:nvCxnSpPr>
      <xdr:spPr>
        <a:xfrm flipV="1">
          <a:off x="7861300" y="9998643"/>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76122</xdr:rowOff>
    </xdr:from>
    <xdr:to>
      <xdr:col>41</xdr:col>
      <xdr:colOff>50800</xdr:colOff>
      <xdr:row>58</xdr:row>
      <xdr:rowOff>89048</xdr:rowOff>
    </xdr:to>
    <xdr:cxnSp macro="">
      <xdr:nvCxnSpPr>
        <xdr:cNvPr id="354" name="直線コネクタ 353"/>
        <xdr:cNvCxnSpPr/>
      </xdr:nvCxnSpPr>
      <xdr:spPr>
        <a:xfrm flipV="1">
          <a:off x="6972300" y="10020222"/>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59067</xdr:rowOff>
    </xdr:from>
    <xdr:to>
      <xdr:col>55</xdr:col>
      <xdr:colOff>50800</xdr:colOff>
      <xdr:row>57</xdr:row>
      <xdr:rowOff>160667</xdr:rowOff>
    </xdr:to>
    <xdr:sp macro="" textlink="">
      <xdr:nvSpPr>
        <xdr:cNvPr id="364" name="楕円 363"/>
        <xdr:cNvSpPr/>
      </xdr:nvSpPr>
      <xdr:spPr>
        <a:xfrm>
          <a:off x="10426700" y="9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81944</xdr:rowOff>
    </xdr:from>
    <xdr:ext cx="599010" cy="259045"/>
    <xdr:sp macro="" textlink="">
      <xdr:nvSpPr>
        <xdr:cNvPr id="365" name="普通建設事業費該当値テキスト"/>
        <xdr:cNvSpPr txBox="1"/>
      </xdr:nvSpPr>
      <xdr:spPr>
        <a:xfrm>
          <a:off x="10528300" y="96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36625</xdr:rowOff>
    </xdr:from>
    <xdr:to>
      <xdr:col>50</xdr:col>
      <xdr:colOff>165100</xdr:colOff>
      <xdr:row>57</xdr:row>
      <xdr:rowOff>138225</xdr:rowOff>
    </xdr:to>
    <xdr:sp macro="" textlink="">
      <xdr:nvSpPr>
        <xdr:cNvPr id="366" name="楕円 365"/>
        <xdr:cNvSpPr/>
      </xdr:nvSpPr>
      <xdr:spPr>
        <a:xfrm>
          <a:off x="9588500" y="98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154752</xdr:rowOff>
    </xdr:from>
    <xdr:ext cx="599010" cy="259045"/>
    <xdr:sp macro="" textlink="">
      <xdr:nvSpPr>
        <xdr:cNvPr id="367" name="テキスト ボックス 366"/>
        <xdr:cNvSpPr txBox="1"/>
      </xdr:nvSpPr>
      <xdr:spPr>
        <a:xfrm>
          <a:off x="9339795" y="958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3743</xdr:rowOff>
    </xdr:from>
    <xdr:to>
      <xdr:col>46</xdr:col>
      <xdr:colOff>38100</xdr:colOff>
      <xdr:row>58</xdr:row>
      <xdr:rowOff>105343</xdr:rowOff>
    </xdr:to>
    <xdr:sp macro="" textlink="">
      <xdr:nvSpPr>
        <xdr:cNvPr id="368" name="楕円 367"/>
        <xdr:cNvSpPr/>
      </xdr:nvSpPr>
      <xdr:spPr>
        <a:xfrm>
          <a:off x="8699500" y="99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96470</xdr:rowOff>
    </xdr:from>
    <xdr:ext cx="599010" cy="259045"/>
    <xdr:sp macro="" textlink="">
      <xdr:nvSpPr>
        <xdr:cNvPr id="369" name="テキスト ボックス 368"/>
        <xdr:cNvSpPr txBox="1"/>
      </xdr:nvSpPr>
      <xdr:spPr>
        <a:xfrm>
          <a:off x="8450795" y="100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25322</xdr:rowOff>
    </xdr:from>
    <xdr:to>
      <xdr:col>41</xdr:col>
      <xdr:colOff>101600</xdr:colOff>
      <xdr:row>58</xdr:row>
      <xdr:rowOff>126922</xdr:rowOff>
    </xdr:to>
    <xdr:sp macro="" textlink="">
      <xdr:nvSpPr>
        <xdr:cNvPr id="370" name="楕円 369"/>
        <xdr:cNvSpPr/>
      </xdr:nvSpPr>
      <xdr:spPr>
        <a:xfrm>
          <a:off x="7810500" y="9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118049</xdr:rowOff>
    </xdr:from>
    <xdr:ext cx="599010" cy="259045"/>
    <xdr:sp macro="" textlink="">
      <xdr:nvSpPr>
        <xdr:cNvPr id="371" name="テキスト ボックス 370"/>
        <xdr:cNvSpPr txBox="1"/>
      </xdr:nvSpPr>
      <xdr:spPr>
        <a:xfrm>
          <a:off x="7561795" y="1006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38248</xdr:rowOff>
    </xdr:from>
    <xdr:to>
      <xdr:col>36</xdr:col>
      <xdr:colOff>165100</xdr:colOff>
      <xdr:row>58</xdr:row>
      <xdr:rowOff>139848</xdr:rowOff>
    </xdr:to>
    <xdr:sp macro="" textlink="">
      <xdr:nvSpPr>
        <xdr:cNvPr id="372" name="楕円 371"/>
        <xdr:cNvSpPr/>
      </xdr:nvSpPr>
      <xdr:spPr>
        <a:xfrm>
          <a:off x="6921500" y="9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130975</xdr:rowOff>
    </xdr:from>
    <xdr:ext cx="599010" cy="259045"/>
    <xdr:sp macro="" textlink="">
      <xdr:nvSpPr>
        <xdr:cNvPr id="373" name="テキスト ボックス 372"/>
        <xdr:cNvSpPr txBox="1"/>
      </xdr:nvSpPr>
      <xdr:spPr>
        <a:xfrm>
          <a:off x="6672795" y="100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45645</xdr:rowOff>
    </xdr:from>
    <xdr:to>
      <xdr:col>55</xdr:col>
      <xdr:colOff>0</xdr:colOff>
      <xdr:row>79</xdr:row>
      <xdr:rowOff>93723</xdr:rowOff>
    </xdr:to>
    <xdr:cxnSp macro="">
      <xdr:nvCxnSpPr>
        <xdr:cNvPr id="404" name="直線コネクタ 403"/>
        <xdr:cNvCxnSpPr/>
      </xdr:nvCxnSpPr>
      <xdr:spPr>
        <a:xfrm>
          <a:off x="9639300" y="13590195"/>
          <a:ext cx="8382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37252</xdr:rowOff>
    </xdr:from>
    <xdr:to>
      <xdr:col>50</xdr:col>
      <xdr:colOff>114300</xdr:colOff>
      <xdr:row>79</xdr:row>
      <xdr:rowOff>45645</xdr:rowOff>
    </xdr:to>
    <xdr:cxnSp macro="">
      <xdr:nvCxnSpPr>
        <xdr:cNvPr id="407" name="直線コネクタ 406"/>
        <xdr:cNvCxnSpPr/>
      </xdr:nvCxnSpPr>
      <xdr:spPr>
        <a:xfrm>
          <a:off x="8750300" y="1358180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156445</xdr:rowOff>
    </xdr:from>
    <xdr:to>
      <xdr:col>45</xdr:col>
      <xdr:colOff>177800</xdr:colOff>
      <xdr:row>79</xdr:row>
      <xdr:rowOff>37252</xdr:rowOff>
    </xdr:to>
    <xdr:cxnSp macro="">
      <xdr:nvCxnSpPr>
        <xdr:cNvPr id="410" name="直線コネクタ 409"/>
        <xdr:cNvCxnSpPr/>
      </xdr:nvCxnSpPr>
      <xdr:spPr>
        <a:xfrm>
          <a:off x="7861300" y="13529545"/>
          <a:ext cx="889000" cy="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42923</xdr:rowOff>
    </xdr:from>
    <xdr:to>
      <xdr:col>55</xdr:col>
      <xdr:colOff>50800</xdr:colOff>
      <xdr:row>79</xdr:row>
      <xdr:rowOff>144523</xdr:rowOff>
    </xdr:to>
    <xdr:sp macro="" textlink="">
      <xdr:nvSpPr>
        <xdr:cNvPr id="420" name="楕円 419"/>
        <xdr:cNvSpPr/>
      </xdr:nvSpPr>
      <xdr:spPr>
        <a:xfrm>
          <a:off x="10426700" y="13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129300</xdr:rowOff>
    </xdr:from>
    <xdr:ext cx="469744" cy="259045"/>
    <xdr:sp macro="" textlink="">
      <xdr:nvSpPr>
        <xdr:cNvPr id="421" name="普通建設事業費 （ うち新規整備　）該当値テキスト"/>
        <xdr:cNvSpPr txBox="1"/>
      </xdr:nvSpPr>
      <xdr:spPr>
        <a:xfrm>
          <a:off x="10528300" y="1350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166295</xdr:rowOff>
    </xdr:from>
    <xdr:to>
      <xdr:col>50</xdr:col>
      <xdr:colOff>165100</xdr:colOff>
      <xdr:row>79</xdr:row>
      <xdr:rowOff>96445</xdr:rowOff>
    </xdr:to>
    <xdr:sp macro="" textlink="">
      <xdr:nvSpPr>
        <xdr:cNvPr id="422" name="楕円 421"/>
        <xdr:cNvSpPr/>
      </xdr:nvSpPr>
      <xdr:spPr>
        <a:xfrm>
          <a:off x="9588500" y="135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87572</xdr:rowOff>
    </xdr:from>
    <xdr:ext cx="534377" cy="259045"/>
    <xdr:sp macro="" textlink="">
      <xdr:nvSpPr>
        <xdr:cNvPr id="423" name="テキスト ボックス 422"/>
        <xdr:cNvSpPr txBox="1"/>
      </xdr:nvSpPr>
      <xdr:spPr>
        <a:xfrm>
          <a:off x="9372111" y="136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157902</xdr:rowOff>
    </xdr:from>
    <xdr:to>
      <xdr:col>46</xdr:col>
      <xdr:colOff>38100</xdr:colOff>
      <xdr:row>79</xdr:row>
      <xdr:rowOff>88052</xdr:rowOff>
    </xdr:to>
    <xdr:sp macro="" textlink="">
      <xdr:nvSpPr>
        <xdr:cNvPr id="424" name="楕円 423"/>
        <xdr:cNvSpPr/>
      </xdr:nvSpPr>
      <xdr:spPr>
        <a:xfrm>
          <a:off x="8699500" y="135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79179</xdr:rowOff>
    </xdr:from>
    <xdr:ext cx="534377" cy="259045"/>
    <xdr:sp macro="" textlink="">
      <xdr:nvSpPr>
        <xdr:cNvPr id="425" name="テキスト ボックス 424"/>
        <xdr:cNvSpPr txBox="1"/>
      </xdr:nvSpPr>
      <xdr:spPr>
        <a:xfrm>
          <a:off x="8483111" y="136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105645</xdr:rowOff>
    </xdr:from>
    <xdr:to>
      <xdr:col>41</xdr:col>
      <xdr:colOff>101600</xdr:colOff>
      <xdr:row>79</xdr:row>
      <xdr:rowOff>35795</xdr:rowOff>
    </xdr:to>
    <xdr:sp macro="" textlink="">
      <xdr:nvSpPr>
        <xdr:cNvPr id="426" name="楕円 425"/>
        <xdr:cNvSpPr/>
      </xdr:nvSpPr>
      <xdr:spPr>
        <a:xfrm>
          <a:off x="7810500" y="134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26922</xdr:rowOff>
    </xdr:from>
    <xdr:ext cx="534377" cy="259045"/>
    <xdr:sp macro="" textlink="">
      <xdr:nvSpPr>
        <xdr:cNvPr id="427" name="テキスト ボックス 426"/>
        <xdr:cNvSpPr txBox="1"/>
      </xdr:nvSpPr>
      <xdr:spPr>
        <a:xfrm>
          <a:off x="7594111" y="135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130945</xdr:rowOff>
    </xdr:from>
    <xdr:to>
      <xdr:col>55</xdr:col>
      <xdr:colOff>0</xdr:colOff>
      <xdr:row>97</xdr:row>
      <xdr:rowOff>20458</xdr:rowOff>
    </xdr:to>
    <xdr:cxnSp macro="">
      <xdr:nvCxnSpPr>
        <xdr:cNvPr id="452" name="直線コネクタ 451"/>
        <xdr:cNvCxnSpPr/>
      </xdr:nvCxnSpPr>
      <xdr:spPr>
        <a:xfrm flipV="1">
          <a:off x="9639300" y="16590145"/>
          <a:ext cx="838200" cy="6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20458</xdr:rowOff>
    </xdr:from>
    <xdr:to>
      <xdr:col>50</xdr:col>
      <xdr:colOff>114300</xdr:colOff>
      <xdr:row>97</xdr:row>
      <xdr:rowOff>125650</xdr:rowOff>
    </xdr:to>
    <xdr:cxnSp macro="">
      <xdr:nvCxnSpPr>
        <xdr:cNvPr id="455" name="直線コネクタ 454"/>
        <xdr:cNvCxnSpPr/>
      </xdr:nvCxnSpPr>
      <xdr:spPr>
        <a:xfrm flipV="1">
          <a:off x="8750300" y="16651108"/>
          <a:ext cx="889000" cy="10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125650</xdr:rowOff>
    </xdr:from>
    <xdr:to>
      <xdr:col>45</xdr:col>
      <xdr:colOff>177800</xdr:colOff>
      <xdr:row>97</xdr:row>
      <xdr:rowOff>167317</xdr:rowOff>
    </xdr:to>
    <xdr:cxnSp macro="">
      <xdr:nvCxnSpPr>
        <xdr:cNvPr id="458" name="直線コネクタ 457"/>
        <xdr:cNvCxnSpPr/>
      </xdr:nvCxnSpPr>
      <xdr:spPr>
        <a:xfrm flipV="1">
          <a:off x="7861300" y="16756300"/>
          <a:ext cx="8890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80145</xdr:rowOff>
    </xdr:from>
    <xdr:to>
      <xdr:col>55</xdr:col>
      <xdr:colOff>50800</xdr:colOff>
      <xdr:row>97</xdr:row>
      <xdr:rowOff>10295</xdr:rowOff>
    </xdr:to>
    <xdr:sp macro="" textlink="">
      <xdr:nvSpPr>
        <xdr:cNvPr id="468" name="楕円 467"/>
        <xdr:cNvSpPr/>
      </xdr:nvSpPr>
      <xdr:spPr>
        <a:xfrm>
          <a:off x="10426700" y="165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103022</xdr:rowOff>
    </xdr:from>
    <xdr:ext cx="599010" cy="259045"/>
    <xdr:sp macro="" textlink="">
      <xdr:nvSpPr>
        <xdr:cNvPr id="469" name="普通建設事業費 （ うち更新整備　）該当値テキスト"/>
        <xdr:cNvSpPr txBox="1"/>
      </xdr:nvSpPr>
      <xdr:spPr>
        <a:xfrm>
          <a:off x="10528300" y="1639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141108</xdr:rowOff>
    </xdr:from>
    <xdr:to>
      <xdr:col>50</xdr:col>
      <xdr:colOff>165100</xdr:colOff>
      <xdr:row>97</xdr:row>
      <xdr:rowOff>71258</xdr:rowOff>
    </xdr:to>
    <xdr:sp macro="" textlink="">
      <xdr:nvSpPr>
        <xdr:cNvPr id="470" name="楕円 469"/>
        <xdr:cNvSpPr/>
      </xdr:nvSpPr>
      <xdr:spPr>
        <a:xfrm>
          <a:off x="9588500" y="16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87785</xdr:rowOff>
    </xdr:from>
    <xdr:ext cx="599010" cy="259045"/>
    <xdr:sp macro="" textlink="">
      <xdr:nvSpPr>
        <xdr:cNvPr id="471" name="テキスト ボックス 470"/>
        <xdr:cNvSpPr txBox="1"/>
      </xdr:nvSpPr>
      <xdr:spPr>
        <a:xfrm>
          <a:off x="9339795" y="163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74850</xdr:rowOff>
    </xdr:from>
    <xdr:to>
      <xdr:col>46</xdr:col>
      <xdr:colOff>38100</xdr:colOff>
      <xdr:row>98</xdr:row>
      <xdr:rowOff>5000</xdr:rowOff>
    </xdr:to>
    <xdr:sp macro="" textlink="">
      <xdr:nvSpPr>
        <xdr:cNvPr id="472" name="楕円 471"/>
        <xdr:cNvSpPr/>
      </xdr:nvSpPr>
      <xdr:spPr>
        <a:xfrm>
          <a:off x="8699500" y="167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167577</xdr:rowOff>
    </xdr:from>
    <xdr:ext cx="599010" cy="259045"/>
    <xdr:sp macro="" textlink="">
      <xdr:nvSpPr>
        <xdr:cNvPr id="473" name="テキスト ボックス 472"/>
        <xdr:cNvSpPr txBox="1"/>
      </xdr:nvSpPr>
      <xdr:spPr>
        <a:xfrm>
          <a:off x="8450795" y="1679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116517</xdr:rowOff>
    </xdr:from>
    <xdr:to>
      <xdr:col>41</xdr:col>
      <xdr:colOff>101600</xdr:colOff>
      <xdr:row>98</xdr:row>
      <xdr:rowOff>46667</xdr:rowOff>
    </xdr:to>
    <xdr:sp macro="" textlink="">
      <xdr:nvSpPr>
        <xdr:cNvPr id="474" name="楕円 473"/>
        <xdr:cNvSpPr/>
      </xdr:nvSpPr>
      <xdr:spPr>
        <a:xfrm>
          <a:off x="7810500" y="167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37794</xdr:rowOff>
    </xdr:from>
    <xdr:ext cx="534377" cy="259045"/>
    <xdr:sp macro="" textlink="">
      <xdr:nvSpPr>
        <xdr:cNvPr id="475" name="テキスト ボックス 474"/>
        <xdr:cNvSpPr txBox="1"/>
      </xdr:nvSpPr>
      <xdr:spPr>
        <a:xfrm>
          <a:off x="7594111" y="168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165231</xdr:rowOff>
    </xdr:from>
    <xdr:to>
      <xdr:col>85</xdr:col>
      <xdr:colOff>127000</xdr:colOff>
      <xdr:row>39</xdr:row>
      <xdr:rowOff>21620</xdr:rowOff>
    </xdr:to>
    <xdr:cxnSp macro="">
      <xdr:nvCxnSpPr>
        <xdr:cNvPr id="504" name="直線コネクタ 503"/>
        <xdr:cNvCxnSpPr/>
      </xdr:nvCxnSpPr>
      <xdr:spPr>
        <a:xfrm flipV="1">
          <a:off x="15481300" y="6680331"/>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85819</xdr:rowOff>
    </xdr:from>
    <xdr:to>
      <xdr:col>81</xdr:col>
      <xdr:colOff>50800</xdr:colOff>
      <xdr:row>39</xdr:row>
      <xdr:rowOff>21620</xdr:rowOff>
    </xdr:to>
    <xdr:cxnSp macro="">
      <xdr:nvCxnSpPr>
        <xdr:cNvPr id="507" name="直線コネクタ 506"/>
        <xdr:cNvCxnSpPr/>
      </xdr:nvCxnSpPr>
      <xdr:spPr>
        <a:xfrm>
          <a:off x="14592300" y="6600919"/>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85819</xdr:rowOff>
    </xdr:from>
    <xdr:to>
      <xdr:col>76</xdr:col>
      <xdr:colOff>114300</xdr:colOff>
      <xdr:row>39</xdr:row>
      <xdr:rowOff>5497</xdr:rowOff>
    </xdr:to>
    <xdr:cxnSp macro="">
      <xdr:nvCxnSpPr>
        <xdr:cNvPr id="510" name="直線コネクタ 509"/>
        <xdr:cNvCxnSpPr/>
      </xdr:nvCxnSpPr>
      <xdr:spPr>
        <a:xfrm flipV="1">
          <a:off x="13703300" y="6600919"/>
          <a:ext cx="889000" cy="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5497</xdr:rowOff>
    </xdr:from>
    <xdr:to>
      <xdr:col>71</xdr:col>
      <xdr:colOff>177800</xdr:colOff>
      <xdr:row>39</xdr:row>
      <xdr:rowOff>31359</xdr:rowOff>
    </xdr:to>
    <xdr:cxnSp macro="">
      <xdr:nvCxnSpPr>
        <xdr:cNvPr id="513" name="直線コネクタ 512"/>
        <xdr:cNvCxnSpPr/>
      </xdr:nvCxnSpPr>
      <xdr:spPr>
        <a:xfrm flipV="1">
          <a:off x="12814300" y="6692047"/>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114431</xdr:rowOff>
    </xdr:from>
    <xdr:to>
      <xdr:col>85</xdr:col>
      <xdr:colOff>177800</xdr:colOff>
      <xdr:row>39</xdr:row>
      <xdr:rowOff>44581</xdr:rowOff>
    </xdr:to>
    <xdr:sp macro="" textlink="">
      <xdr:nvSpPr>
        <xdr:cNvPr id="523" name="楕円 522"/>
        <xdr:cNvSpPr/>
      </xdr:nvSpPr>
      <xdr:spPr>
        <a:xfrm>
          <a:off x="16268700" y="66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142270</xdr:rowOff>
    </xdr:from>
    <xdr:to>
      <xdr:col>81</xdr:col>
      <xdr:colOff>101600</xdr:colOff>
      <xdr:row>39</xdr:row>
      <xdr:rowOff>72420</xdr:rowOff>
    </xdr:to>
    <xdr:sp macro="" textlink="">
      <xdr:nvSpPr>
        <xdr:cNvPr id="525" name="楕円 524"/>
        <xdr:cNvSpPr/>
      </xdr:nvSpPr>
      <xdr:spPr>
        <a:xfrm>
          <a:off x="15430500" y="66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63547</xdr:rowOff>
    </xdr:from>
    <xdr:ext cx="469744" cy="259045"/>
    <xdr:sp macro="" textlink="">
      <xdr:nvSpPr>
        <xdr:cNvPr id="526" name="テキスト ボックス 525"/>
        <xdr:cNvSpPr txBox="1"/>
      </xdr:nvSpPr>
      <xdr:spPr>
        <a:xfrm>
          <a:off x="15246428" y="6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35019</xdr:rowOff>
    </xdr:from>
    <xdr:to>
      <xdr:col>76</xdr:col>
      <xdr:colOff>165100</xdr:colOff>
      <xdr:row>38</xdr:row>
      <xdr:rowOff>136619</xdr:rowOff>
    </xdr:to>
    <xdr:sp macro="" textlink="">
      <xdr:nvSpPr>
        <xdr:cNvPr id="527" name="楕円 526"/>
        <xdr:cNvSpPr/>
      </xdr:nvSpPr>
      <xdr:spPr>
        <a:xfrm>
          <a:off x="14541500" y="65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153146</xdr:rowOff>
    </xdr:from>
    <xdr:ext cx="534377" cy="259045"/>
    <xdr:sp macro="" textlink="">
      <xdr:nvSpPr>
        <xdr:cNvPr id="528" name="テキスト ボックス 527"/>
        <xdr:cNvSpPr txBox="1"/>
      </xdr:nvSpPr>
      <xdr:spPr>
        <a:xfrm>
          <a:off x="14325111" y="63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126147</xdr:rowOff>
    </xdr:from>
    <xdr:to>
      <xdr:col>72</xdr:col>
      <xdr:colOff>38100</xdr:colOff>
      <xdr:row>39</xdr:row>
      <xdr:rowOff>56297</xdr:rowOff>
    </xdr:to>
    <xdr:sp macro="" textlink="">
      <xdr:nvSpPr>
        <xdr:cNvPr id="529" name="楕円 528"/>
        <xdr:cNvSpPr/>
      </xdr:nvSpPr>
      <xdr:spPr>
        <a:xfrm>
          <a:off x="13652500" y="66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47424</xdr:rowOff>
    </xdr:from>
    <xdr:ext cx="534377" cy="259045"/>
    <xdr:sp macro="" textlink="">
      <xdr:nvSpPr>
        <xdr:cNvPr id="530" name="テキスト ボックス 529"/>
        <xdr:cNvSpPr txBox="1"/>
      </xdr:nvSpPr>
      <xdr:spPr>
        <a:xfrm>
          <a:off x="13436111" y="67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152009</xdr:rowOff>
    </xdr:from>
    <xdr:to>
      <xdr:col>67</xdr:col>
      <xdr:colOff>101600</xdr:colOff>
      <xdr:row>39</xdr:row>
      <xdr:rowOff>82159</xdr:rowOff>
    </xdr:to>
    <xdr:sp macro="" textlink="">
      <xdr:nvSpPr>
        <xdr:cNvPr id="531" name="楕円 530"/>
        <xdr:cNvSpPr/>
      </xdr:nvSpPr>
      <xdr:spPr>
        <a:xfrm>
          <a:off x="12763500" y="66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73286</xdr:rowOff>
    </xdr:from>
    <xdr:ext cx="469744" cy="259045"/>
    <xdr:sp macro="" textlink="">
      <xdr:nvSpPr>
        <xdr:cNvPr id="532" name="テキスト ボックス 531"/>
        <xdr:cNvSpPr txBox="1"/>
      </xdr:nvSpPr>
      <xdr:spPr>
        <a:xfrm>
          <a:off x="12579428" y="675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35516</xdr:rowOff>
    </xdr:from>
    <xdr:to>
      <xdr:col>85</xdr:col>
      <xdr:colOff>127000</xdr:colOff>
      <xdr:row>78</xdr:row>
      <xdr:rowOff>37373</xdr:rowOff>
    </xdr:to>
    <xdr:cxnSp macro="">
      <xdr:nvCxnSpPr>
        <xdr:cNvPr id="616" name="直線コネクタ 615"/>
        <xdr:cNvCxnSpPr/>
      </xdr:nvCxnSpPr>
      <xdr:spPr>
        <a:xfrm flipV="1">
          <a:off x="15481300" y="13408616"/>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37373</xdr:rowOff>
    </xdr:from>
    <xdr:to>
      <xdr:col>81</xdr:col>
      <xdr:colOff>50800</xdr:colOff>
      <xdr:row>78</xdr:row>
      <xdr:rowOff>47715</xdr:rowOff>
    </xdr:to>
    <xdr:cxnSp macro="">
      <xdr:nvCxnSpPr>
        <xdr:cNvPr id="619" name="直線コネクタ 618"/>
        <xdr:cNvCxnSpPr/>
      </xdr:nvCxnSpPr>
      <xdr:spPr>
        <a:xfrm flipV="1">
          <a:off x="14592300" y="13410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47047</xdr:rowOff>
    </xdr:from>
    <xdr:to>
      <xdr:col>76</xdr:col>
      <xdr:colOff>114300</xdr:colOff>
      <xdr:row>78</xdr:row>
      <xdr:rowOff>47715</xdr:rowOff>
    </xdr:to>
    <xdr:cxnSp macro="">
      <xdr:nvCxnSpPr>
        <xdr:cNvPr id="622" name="直線コネクタ 621"/>
        <xdr:cNvCxnSpPr/>
      </xdr:nvCxnSpPr>
      <xdr:spPr>
        <a:xfrm>
          <a:off x="13703300" y="1342014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47047</xdr:rowOff>
    </xdr:from>
    <xdr:to>
      <xdr:col>71</xdr:col>
      <xdr:colOff>177800</xdr:colOff>
      <xdr:row>78</xdr:row>
      <xdr:rowOff>74182</xdr:rowOff>
    </xdr:to>
    <xdr:cxnSp macro="">
      <xdr:nvCxnSpPr>
        <xdr:cNvPr id="625" name="直線コネクタ 624"/>
        <xdr:cNvCxnSpPr/>
      </xdr:nvCxnSpPr>
      <xdr:spPr>
        <a:xfrm flipV="1">
          <a:off x="12814300" y="13420147"/>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156166</xdr:rowOff>
    </xdr:from>
    <xdr:to>
      <xdr:col>85</xdr:col>
      <xdr:colOff>177800</xdr:colOff>
      <xdr:row>78</xdr:row>
      <xdr:rowOff>86316</xdr:rowOff>
    </xdr:to>
    <xdr:sp macro="" textlink="">
      <xdr:nvSpPr>
        <xdr:cNvPr id="635" name="楕円 634"/>
        <xdr:cNvSpPr/>
      </xdr:nvSpPr>
      <xdr:spPr>
        <a:xfrm>
          <a:off x="16268700" y="133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134593</xdr:rowOff>
    </xdr:from>
    <xdr:ext cx="534377" cy="259045"/>
    <xdr:sp macro="" textlink="">
      <xdr:nvSpPr>
        <xdr:cNvPr id="636" name="公債費該当値テキスト"/>
        <xdr:cNvSpPr txBox="1"/>
      </xdr:nvSpPr>
      <xdr:spPr>
        <a:xfrm>
          <a:off x="16370300" y="133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158023</xdr:rowOff>
    </xdr:from>
    <xdr:to>
      <xdr:col>81</xdr:col>
      <xdr:colOff>101600</xdr:colOff>
      <xdr:row>78</xdr:row>
      <xdr:rowOff>88173</xdr:rowOff>
    </xdr:to>
    <xdr:sp macro="" textlink="">
      <xdr:nvSpPr>
        <xdr:cNvPr id="637" name="楕円 636"/>
        <xdr:cNvSpPr/>
      </xdr:nvSpPr>
      <xdr:spPr>
        <a:xfrm>
          <a:off x="15430500" y="133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79300</xdr:rowOff>
    </xdr:from>
    <xdr:ext cx="534377" cy="259045"/>
    <xdr:sp macro="" textlink="">
      <xdr:nvSpPr>
        <xdr:cNvPr id="638" name="テキスト ボックス 637"/>
        <xdr:cNvSpPr txBox="1"/>
      </xdr:nvSpPr>
      <xdr:spPr>
        <a:xfrm>
          <a:off x="15214111" y="134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168365</xdr:rowOff>
    </xdr:from>
    <xdr:to>
      <xdr:col>76</xdr:col>
      <xdr:colOff>165100</xdr:colOff>
      <xdr:row>78</xdr:row>
      <xdr:rowOff>98515</xdr:rowOff>
    </xdr:to>
    <xdr:sp macro="" textlink="">
      <xdr:nvSpPr>
        <xdr:cNvPr id="639" name="楕円 638"/>
        <xdr:cNvSpPr/>
      </xdr:nvSpPr>
      <xdr:spPr>
        <a:xfrm>
          <a:off x="14541500" y="133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89642</xdr:rowOff>
    </xdr:from>
    <xdr:ext cx="534377" cy="259045"/>
    <xdr:sp macro="" textlink="">
      <xdr:nvSpPr>
        <xdr:cNvPr id="640" name="テキスト ボックス 639"/>
        <xdr:cNvSpPr txBox="1"/>
      </xdr:nvSpPr>
      <xdr:spPr>
        <a:xfrm>
          <a:off x="14325111" y="134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167697</xdr:rowOff>
    </xdr:from>
    <xdr:to>
      <xdr:col>72</xdr:col>
      <xdr:colOff>38100</xdr:colOff>
      <xdr:row>78</xdr:row>
      <xdr:rowOff>97847</xdr:rowOff>
    </xdr:to>
    <xdr:sp macro="" textlink="">
      <xdr:nvSpPr>
        <xdr:cNvPr id="641" name="楕円 640"/>
        <xdr:cNvSpPr/>
      </xdr:nvSpPr>
      <xdr:spPr>
        <a:xfrm>
          <a:off x="13652500" y="133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88974</xdr:rowOff>
    </xdr:from>
    <xdr:ext cx="534377" cy="259045"/>
    <xdr:sp macro="" textlink="">
      <xdr:nvSpPr>
        <xdr:cNvPr id="642" name="テキスト ボックス 641"/>
        <xdr:cNvSpPr txBox="1"/>
      </xdr:nvSpPr>
      <xdr:spPr>
        <a:xfrm>
          <a:off x="13436111" y="134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23382</xdr:rowOff>
    </xdr:from>
    <xdr:to>
      <xdr:col>67</xdr:col>
      <xdr:colOff>101600</xdr:colOff>
      <xdr:row>78</xdr:row>
      <xdr:rowOff>124982</xdr:rowOff>
    </xdr:to>
    <xdr:sp macro="" textlink="">
      <xdr:nvSpPr>
        <xdr:cNvPr id="643" name="楕円 642"/>
        <xdr:cNvSpPr/>
      </xdr:nvSpPr>
      <xdr:spPr>
        <a:xfrm>
          <a:off x="12763500" y="13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116109</xdr:rowOff>
    </xdr:from>
    <xdr:ext cx="534377" cy="259045"/>
    <xdr:sp macro="" textlink="">
      <xdr:nvSpPr>
        <xdr:cNvPr id="644" name="テキスト ボックス 643"/>
        <xdr:cNvSpPr txBox="1"/>
      </xdr:nvSpPr>
      <xdr:spPr>
        <a:xfrm>
          <a:off x="12547111" y="134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68233</xdr:rowOff>
    </xdr:from>
    <xdr:to>
      <xdr:col>85</xdr:col>
      <xdr:colOff>127000</xdr:colOff>
      <xdr:row>98</xdr:row>
      <xdr:rowOff>123146</xdr:rowOff>
    </xdr:to>
    <xdr:cxnSp macro="">
      <xdr:nvCxnSpPr>
        <xdr:cNvPr id="671" name="直線コネクタ 670"/>
        <xdr:cNvCxnSpPr/>
      </xdr:nvCxnSpPr>
      <xdr:spPr>
        <a:xfrm>
          <a:off x="15481300" y="16870333"/>
          <a:ext cx="8382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68233</xdr:rowOff>
    </xdr:from>
    <xdr:to>
      <xdr:col>81</xdr:col>
      <xdr:colOff>50800</xdr:colOff>
      <xdr:row>98</xdr:row>
      <xdr:rowOff>87953</xdr:rowOff>
    </xdr:to>
    <xdr:cxnSp macro="">
      <xdr:nvCxnSpPr>
        <xdr:cNvPr id="674" name="直線コネクタ 673"/>
        <xdr:cNvCxnSpPr/>
      </xdr:nvCxnSpPr>
      <xdr:spPr>
        <a:xfrm flipV="1">
          <a:off x="14592300" y="16870333"/>
          <a:ext cx="8890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143742</xdr:rowOff>
    </xdr:from>
    <xdr:to>
      <xdr:col>76</xdr:col>
      <xdr:colOff>114300</xdr:colOff>
      <xdr:row>98</xdr:row>
      <xdr:rowOff>87953</xdr:rowOff>
    </xdr:to>
    <xdr:cxnSp macro="">
      <xdr:nvCxnSpPr>
        <xdr:cNvPr id="677" name="直線コネクタ 676"/>
        <xdr:cNvCxnSpPr/>
      </xdr:nvCxnSpPr>
      <xdr:spPr>
        <a:xfrm>
          <a:off x="13703300" y="16774392"/>
          <a:ext cx="889000" cy="1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143742</xdr:rowOff>
    </xdr:from>
    <xdr:to>
      <xdr:col>71</xdr:col>
      <xdr:colOff>177800</xdr:colOff>
      <xdr:row>98</xdr:row>
      <xdr:rowOff>49357</xdr:rowOff>
    </xdr:to>
    <xdr:cxnSp macro="">
      <xdr:nvCxnSpPr>
        <xdr:cNvPr id="680" name="直線コネクタ 679"/>
        <xdr:cNvCxnSpPr/>
      </xdr:nvCxnSpPr>
      <xdr:spPr>
        <a:xfrm flipV="1">
          <a:off x="12814300" y="16774392"/>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72346</xdr:rowOff>
    </xdr:from>
    <xdr:to>
      <xdr:col>85</xdr:col>
      <xdr:colOff>177800</xdr:colOff>
      <xdr:row>99</xdr:row>
      <xdr:rowOff>2496</xdr:rowOff>
    </xdr:to>
    <xdr:sp macro="" textlink="">
      <xdr:nvSpPr>
        <xdr:cNvPr id="690" name="楕円 689"/>
        <xdr:cNvSpPr/>
      </xdr:nvSpPr>
      <xdr:spPr>
        <a:xfrm>
          <a:off x="16268700" y="168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17433</xdr:rowOff>
    </xdr:from>
    <xdr:to>
      <xdr:col>81</xdr:col>
      <xdr:colOff>101600</xdr:colOff>
      <xdr:row>98</xdr:row>
      <xdr:rowOff>119033</xdr:rowOff>
    </xdr:to>
    <xdr:sp macro="" textlink="">
      <xdr:nvSpPr>
        <xdr:cNvPr id="692" name="楕円 691"/>
        <xdr:cNvSpPr/>
      </xdr:nvSpPr>
      <xdr:spPr>
        <a:xfrm>
          <a:off x="15430500" y="16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135560</xdr:rowOff>
    </xdr:from>
    <xdr:ext cx="534377" cy="259045"/>
    <xdr:sp macro="" textlink="">
      <xdr:nvSpPr>
        <xdr:cNvPr id="693" name="テキスト ボックス 692"/>
        <xdr:cNvSpPr txBox="1"/>
      </xdr:nvSpPr>
      <xdr:spPr>
        <a:xfrm>
          <a:off x="15214111" y="165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37153</xdr:rowOff>
    </xdr:from>
    <xdr:to>
      <xdr:col>76</xdr:col>
      <xdr:colOff>165100</xdr:colOff>
      <xdr:row>98</xdr:row>
      <xdr:rowOff>138753</xdr:rowOff>
    </xdr:to>
    <xdr:sp macro="" textlink="">
      <xdr:nvSpPr>
        <xdr:cNvPr id="694" name="楕円 693"/>
        <xdr:cNvSpPr/>
      </xdr:nvSpPr>
      <xdr:spPr>
        <a:xfrm>
          <a:off x="14541500" y="168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129880</xdr:rowOff>
    </xdr:from>
    <xdr:ext cx="534377" cy="259045"/>
    <xdr:sp macro="" textlink="">
      <xdr:nvSpPr>
        <xdr:cNvPr id="695" name="テキスト ボックス 694"/>
        <xdr:cNvSpPr txBox="1"/>
      </xdr:nvSpPr>
      <xdr:spPr>
        <a:xfrm>
          <a:off x="14325111" y="169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92942</xdr:rowOff>
    </xdr:from>
    <xdr:to>
      <xdr:col>72</xdr:col>
      <xdr:colOff>38100</xdr:colOff>
      <xdr:row>98</xdr:row>
      <xdr:rowOff>23092</xdr:rowOff>
    </xdr:to>
    <xdr:sp macro="" textlink="">
      <xdr:nvSpPr>
        <xdr:cNvPr id="696" name="楕円 695"/>
        <xdr:cNvSpPr/>
      </xdr:nvSpPr>
      <xdr:spPr>
        <a:xfrm>
          <a:off x="13652500" y="16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39619</xdr:rowOff>
    </xdr:from>
    <xdr:ext cx="599010" cy="259045"/>
    <xdr:sp macro="" textlink="">
      <xdr:nvSpPr>
        <xdr:cNvPr id="697" name="テキスト ボックス 696"/>
        <xdr:cNvSpPr txBox="1"/>
      </xdr:nvSpPr>
      <xdr:spPr>
        <a:xfrm>
          <a:off x="13403795" y="16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170007</xdr:rowOff>
    </xdr:from>
    <xdr:to>
      <xdr:col>67</xdr:col>
      <xdr:colOff>101600</xdr:colOff>
      <xdr:row>98</xdr:row>
      <xdr:rowOff>100157</xdr:rowOff>
    </xdr:to>
    <xdr:sp macro="" textlink="">
      <xdr:nvSpPr>
        <xdr:cNvPr id="698" name="楕円 697"/>
        <xdr:cNvSpPr/>
      </xdr:nvSpPr>
      <xdr:spPr>
        <a:xfrm>
          <a:off x="12763500" y="168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116684</xdr:rowOff>
    </xdr:from>
    <xdr:ext cx="534377" cy="259045"/>
    <xdr:sp macro="" textlink="">
      <xdr:nvSpPr>
        <xdr:cNvPr id="699" name="テキスト ボックス 698"/>
        <xdr:cNvSpPr txBox="1"/>
      </xdr:nvSpPr>
      <xdr:spPr>
        <a:xfrm>
          <a:off x="12547111" y="165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119263</xdr:rowOff>
    </xdr:from>
    <xdr:to>
      <xdr:col>116</xdr:col>
      <xdr:colOff>63500</xdr:colOff>
      <xdr:row>34</xdr:row>
      <xdr:rowOff>131630</xdr:rowOff>
    </xdr:to>
    <xdr:cxnSp macro="">
      <xdr:nvCxnSpPr>
        <xdr:cNvPr id="726" name="直線コネクタ 725"/>
        <xdr:cNvCxnSpPr/>
      </xdr:nvCxnSpPr>
      <xdr:spPr>
        <a:xfrm flipV="1">
          <a:off x="21323300" y="5948563"/>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131630</xdr:rowOff>
    </xdr:from>
    <xdr:to>
      <xdr:col>111</xdr:col>
      <xdr:colOff>177800</xdr:colOff>
      <xdr:row>34</xdr:row>
      <xdr:rowOff>136042</xdr:rowOff>
    </xdr:to>
    <xdr:cxnSp macro="">
      <xdr:nvCxnSpPr>
        <xdr:cNvPr id="729" name="直線コネクタ 728"/>
        <xdr:cNvCxnSpPr/>
      </xdr:nvCxnSpPr>
      <xdr:spPr>
        <a:xfrm flipV="1">
          <a:off x="20434300" y="5960930"/>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136042</xdr:rowOff>
    </xdr:from>
    <xdr:to>
      <xdr:col>107</xdr:col>
      <xdr:colOff>50800</xdr:colOff>
      <xdr:row>34</xdr:row>
      <xdr:rowOff>165943</xdr:rowOff>
    </xdr:to>
    <xdr:cxnSp macro="">
      <xdr:nvCxnSpPr>
        <xdr:cNvPr id="732" name="直線コネクタ 731"/>
        <xdr:cNvCxnSpPr/>
      </xdr:nvCxnSpPr>
      <xdr:spPr>
        <a:xfrm flipV="1">
          <a:off x="19545300" y="5965342"/>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165943</xdr:rowOff>
    </xdr:from>
    <xdr:to>
      <xdr:col>102</xdr:col>
      <xdr:colOff>114300</xdr:colOff>
      <xdr:row>35</xdr:row>
      <xdr:rowOff>55369</xdr:rowOff>
    </xdr:to>
    <xdr:cxnSp macro="">
      <xdr:nvCxnSpPr>
        <xdr:cNvPr id="735" name="直線コネクタ 734"/>
        <xdr:cNvCxnSpPr/>
      </xdr:nvCxnSpPr>
      <xdr:spPr>
        <a:xfrm flipV="1">
          <a:off x="18656300" y="5995243"/>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68463</xdr:rowOff>
    </xdr:from>
    <xdr:to>
      <xdr:col>116</xdr:col>
      <xdr:colOff>114300</xdr:colOff>
      <xdr:row>34</xdr:row>
      <xdr:rowOff>170063</xdr:rowOff>
    </xdr:to>
    <xdr:sp macro="" textlink="">
      <xdr:nvSpPr>
        <xdr:cNvPr id="745" name="楕円 744"/>
        <xdr:cNvSpPr/>
      </xdr:nvSpPr>
      <xdr:spPr>
        <a:xfrm>
          <a:off x="22110700" y="58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91340</xdr:rowOff>
    </xdr:from>
    <xdr:ext cx="534377" cy="259045"/>
    <xdr:sp macro="" textlink="">
      <xdr:nvSpPr>
        <xdr:cNvPr id="746" name="投資及び出資金該当値テキスト"/>
        <xdr:cNvSpPr txBox="1"/>
      </xdr:nvSpPr>
      <xdr:spPr>
        <a:xfrm>
          <a:off x="22212300" y="57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80830</xdr:rowOff>
    </xdr:from>
    <xdr:to>
      <xdr:col>112</xdr:col>
      <xdr:colOff>38100</xdr:colOff>
      <xdr:row>35</xdr:row>
      <xdr:rowOff>10980</xdr:rowOff>
    </xdr:to>
    <xdr:sp macro="" textlink="">
      <xdr:nvSpPr>
        <xdr:cNvPr id="747" name="楕円 746"/>
        <xdr:cNvSpPr/>
      </xdr:nvSpPr>
      <xdr:spPr>
        <a:xfrm>
          <a:off x="21272500" y="59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27507</xdr:rowOff>
    </xdr:from>
    <xdr:ext cx="534377" cy="259045"/>
    <xdr:sp macro="" textlink="">
      <xdr:nvSpPr>
        <xdr:cNvPr id="748" name="テキスト ボックス 747"/>
        <xdr:cNvSpPr txBox="1"/>
      </xdr:nvSpPr>
      <xdr:spPr>
        <a:xfrm>
          <a:off x="21056111" y="56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85242</xdr:rowOff>
    </xdr:from>
    <xdr:to>
      <xdr:col>107</xdr:col>
      <xdr:colOff>101600</xdr:colOff>
      <xdr:row>35</xdr:row>
      <xdr:rowOff>15392</xdr:rowOff>
    </xdr:to>
    <xdr:sp macro="" textlink="">
      <xdr:nvSpPr>
        <xdr:cNvPr id="749" name="楕円 748"/>
        <xdr:cNvSpPr/>
      </xdr:nvSpPr>
      <xdr:spPr>
        <a:xfrm>
          <a:off x="20383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31919</xdr:rowOff>
    </xdr:from>
    <xdr:ext cx="534377" cy="259045"/>
    <xdr:sp macro="" textlink="">
      <xdr:nvSpPr>
        <xdr:cNvPr id="750" name="テキスト ボックス 749"/>
        <xdr:cNvSpPr txBox="1"/>
      </xdr:nvSpPr>
      <xdr:spPr>
        <a:xfrm>
          <a:off x="20167111" y="568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115143</xdr:rowOff>
    </xdr:from>
    <xdr:to>
      <xdr:col>102</xdr:col>
      <xdr:colOff>165100</xdr:colOff>
      <xdr:row>35</xdr:row>
      <xdr:rowOff>45293</xdr:rowOff>
    </xdr:to>
    <xdr:sp macro="" textlink="">
      <xdr:nvSpPr>
        <xdr:cNvPr id="751" name="楕円 750"/>
        <xdr:cNvSpPr/>
      </xdr:nvSpPr>
      <xdr:spPr>
        <a:xfrm>
          <a:off x="19494500" y="5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61820</xdr:rowOff>
    </xdr:from>
    <xdr:ext cx="534377" cy="259045"/>
    <xdr:sp macro="" textlink="">
      <xdr:nvSpPr>
        <xdr:cNvPr id="752" name="テキスト ボックス 751"/>
        <xdr:cNvSpPr txBox="1"/>
      </xdr:nvSpPr>
      <xdr:spPr>
        <a:xfrm>
          <a:off x="19278111" y="57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4569</xdr:rowOff>
    </xdr:from>
    <xdr:to>
      <xdr:col>98</xdr:col>
      <xdr:colOff>38100</xdr:colOff>
      <xdr:row>35</xdr:row>
      <xdr:rowOff>106169</xdr:rowOff>
    </xdr:to>
    <xdr:sp macro="" textlink="">
      <xdr:nvSpPr>
        <xdr:cNvPr id="753" name="楕円 752"/>
        <xdr:cNvSpPr/>
      </xdr:nvSpPr>
      <xdr:spPr>
        <a:xfrm>
          <a:off x="18605500" y="60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122696</xdr:rowOff>
    </xdr:from>
    <xdr:ext cx="534377" cy="259045"/>
    <xdr:sp macro="" textlink="">
      <xdr:nvSpPr>
        <xdr:cNvPr id="754" name="テキスト ボックス 753"/>
        <xdr:cNvSpPr txBox="1"/>
      </xdr:nvSpPr>
      <xdr:spPr>
        <a:xfrm>
          <a:off x="18389111" y="57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51676</xdr:rowOff>
    </xdr:from>
    <xdr:to>
      <xdr:col>116</xdr:col>
      <xdr:colOff>63500</xdr:colOff>
      <xdr:row>58</xdr:row>
      <xdr:rowOff>76340</xdr:rowOff>
    </xdr:to>
    <xdr:cxnSp macro="">
      <xdr:nvCxnSpPr>
        <xdr:cNvPr id="783" name="直線コネクタ 782"/>
        <xdr:cNvCxnSpPr/>
      </xdr:nvCxnSpPr>
      <xdr:spPr>
        <a:xfrm>
          <a:off x="21323300" y="9995776"/>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16205</xdr:rowOff>
    </xdr:from>
    <xdr:to>
      <xdr:col>111</xdr:col>
      <xdr:colOff>177800</xdr:colOff>
      <xdr:row>58</xdr:row>
      <xdr:rowOff>51676</xdr:rowOff>
    </xdr:to>
    <xdr:cxnSp macro="">
      <xdr:nvCxnSpPr>
        <xdr:cNvPr id="786" name="直線コネクタ 785"/>
        <xdr:cNvCxnSpPr/>
      </xdr:nvCxnSpPr>
      <xdr:spPr>
        <a:xfrm>
          <a:off x="20434300" y="9960305"/>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16205</xdr:rowOff>
    </xdr:from>
    <xdr:to>
      <xdr:col>107</xdr:col>
      <xdr:colOff>50800</xdr:colOff>
      <xdr:row>58</xdr:row>
      <xdr:rowOff>46812</xdr:rowOff>
    </xdr:to>
    <xdr:cxnSp macro="">
      <xdr:nvCxnSpPr>
        <xdr:cNvPr id="789" name="直線コネクタ 788"/>
        <xdr:cNvCxnSpPr/>
      </xdr:nvCxnSpPr>
      <xdr:spPr>
        <a:xfrm flipV="1">
          <a:off x="19545300" y="9960305"/>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46812</xdr:rowOff>
    </xdr:from>
    <xdr:to>
      <xdr:col>102</xdr:col>
      <xdr:colOff>114300</xdr:colOff>
      <xdr:row>58</xdr:row>
      <xdr:rowOff>50914</xdr:rowOff>
    </xdr:to>
    <xdr:cxnSp macro="">
      <xdr:nvCxnSpPr>
        <xdr:cNvPr id="792" name="直線コネクタ 791"/>
        <xdr:cNvCxnSpPr/>
      </xdr:nvCxnSpPr>
      <xdr:spPr>
        <a:xfrm flipV="1">
          <a:off x="18656300" y="9990912"/>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25540</xdr:rowOff>
    </xdr:from>
    <xdr:to>
      <xdr:col>116</xdr:col>
      <xdr:colOff>114300</xdr:colOff>
      <xdr:row>58</xdr:row>
      <xdr:rowOff>127140</xdr:rowOff>
    </xdr:to>
    <xdr:sp macro="" textlink="">
      <xdr:nvSpPr>
        <xdr:cNvPr id="802" name="楕円 801"/>
        <xdr:cNvSpPr/>
      </xdr:nvSpPr>
      <xdr:spPr>
        <a:xfrm>
          <a:off x="22110700" y="99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48417</xdr:rowOff>
    </xdr:from>
    <xdr:ext cx="534377" cy="259045"/>
    <xdr:sp macro="" textlink="">
      <xdr:nvSpPr>
        <xdr:cNvPr id="803" name="貸付金該当値テキスト"/>
        <xdr:cNvSpPr txBox="1"/>
      </xdr:nvSpPr>
      <xdr:spPr>
        <a:xfrm>
          <a:off x="22212300" y="9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xdr:rowOff>
    </xdr:from>
    <xdr:to>
      <xdr:col>112</xdr:col>
      <xdr:colOff>38100</xdr:colOff>
      <xdr:row>58</xdr:row>
      <xdr:rowOff>102476</xdr:rowOff>
    </xdr:to>
    <xdr:sp macro="" textlink="">
      <xdr:nvSpPr>
        <xdr:cNvPr id="804" name="楕円 803"/>
        <xdr:cNvSpPr/>
      </xdr:nvSpPr>
      <xdr:spPr>
        <a:xfrm>
          <a:off x="212725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119003</xdr:rowOff>
    </xdr:from>
    <xdr:ext cx="534377" cy="259045"/>
    <xdr:sp macro="" textlink="">
      <xdr:nvSpPr>
        <xdr:cNvPr id="805" name="テキスト ボックス 804"/>
        <xdr:cNvSpPr txBox="1"/>
      </xdr:nvSpPr>
      <xdr:spPr>
        <a:xfrm>
          <a:off x="21056111" y="97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136855</xdr:rowOff>
    </xdr:from>
    <xdr:to>
      <xdr:col>107</xdr:col>
      <xdr:colOff>101600</xdr:colOff>
      <xdr:row>58</xdr:row>
      <xdr:rowOff>67005</xdr:rowOff>
    </xdr:to>
    <xdr:sp macro="" textlink="">
      <xdr:nvSpPr>
        <xdr:cNvPr id="806" name="楕円 805"/>
        <xdr:cNvSpPr/>
      </xdr:nvSpPr>
      <xdr:spPr>
        <a:xfrm>
          <a:off x="20383500" y="99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83532</xdr:rowOff>
    </xdr:from>
    <xdr:ext cx="534377" cy="259045"/>
    <xdr:sp macro="" textlink="">
      <xdr:nvSpPr>
        <xdr:cNvPr id="807" name="テキスト ボックス 806"/>
        <xdr:cNvSpPr txBox="1"/>
      </xdr:nvSpPr>
      <xdr:spPr>
        <a:xfrm>
          <a:off x="20167111" y="96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167462</xdr:rowOff>
    </xdr:from>
    <xdr:to>
      <xdr:col>102</xdr:col>
      <xdr:colOff>165100</xdr:colOff>
      <xdr:row>58</xdr:row>
      <xdr:rowOff>97612</xdr:rowOff>
    </xdr:to>
    <xdr:sp macro="" textlink="">
      <xdr:nvSpPr>
        <xdr:cNvPr id="808" name="楕円 807"/>
        <xdr:cNvSpPr/>
      </xdr:nvSpPr>
      <xdr:spPr>
        <a:xfrm>
          <a:off x="19494500" y="99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114139</xdr:rowOff>
    </xdr:from>
    <xdr:ext cx="534377" cy="259045"/>
    <xdr:sp macro="" textlink="">
      <xdr:nvSpPr>
        <xdr:cNvPr id="809" name="テキスト ボックス 808"/>
        <xdr:cNvSpPr txBox="1"/>
      </xdr:nvSpPr>
      <xdr:spPr>
        <a:xfrm>
          <a:off x="19278111" y="97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xdr:rowOff>
    </xdr:from>
    <xdr:to>
      <xdr:col>98</xdr:col>
      <xdr:colOff>38100</xdr:colOff>
      <xdr:row>58</xdr:row>
      <xdr:rowOff>101714</xdr:rowOff>
    </xdr:to>
    <xdr:sp macro="" textlink="">
      <xdr:nvSpPr>
        <xdr:cNvPr id="810" name="楕円 809"/>
        <xdr:cNvSpPr/>
      </xdr:nvSpPr>
      <xdr:spPr>
        <a:xfrm>
          <a:off x="18605500" y="9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118241</xdr:rowOff>
    </xdr:from>
    <xdr:ext cx="534377" cy="259045"/>
    <xdr:sp macro="" textlink="">
      <xdr:nvSpPr>
        <xdr:cNvPr id="811" name="テキスト ボックス 810"/>
        <xdr:cNvSpPr txBox="1"/>
      </xdr:nvSpPr>
      <xdr:spPr>
        <a:xfrm>
          <a:off x="18389111" y="97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72740</xdr:rowOff>
    </xdr:from>
    <xdr:to>
      <xdr:col>116</xdr:col>
      <xdr:colOff>63500</xdr:colOff>
      <xdr:row>77</xdr:row>
      <xdr:rowOff>72941</xdr:rowOff>
    </xdr:to>
    <xdr:cxnSp macro="">
      <xdr:nvCxnSpPr>
        <xdr:cNvPr id="840" name="直線コネクタ 839"/>
        <xdr:cNvCxnSpPr/>
      </xdr:nvCxnSpPr>
      <xdr:spPr>
        <a:xfrm flipV="1">
          <a:off x="21323300" y="13274390"/>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72941</xdr:rowOff>
    </xdr:from>
    <xdr:to>
      <xdr:col>111</xdr:col>
      <xdr:colOff>177800</xdr:colOff>
      <xdr:row>77</xdr:row>
      <xdr:rowOff>85217</xdr:rowOff>
    </xdr:to>
    <xdr:cxnSp macro="">
      <xdr:nvCxnSpPr>
        <xdr:cNvPr id="843" name="直線コネクタ 842"/>
        <xdr:cNvCxnSpPr/>
      </xdr:nvCxnSpPr>
      <xdr:spPr>
        <a:xfrm flipV="1">
          <a:off x="20434300" y="13274591"/>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85217</xdr:rowOff>
    </xdr:from>
    <xdr:to>
      <xdr:col>107</xdr:col>
      <xdr:colOff>50800</xdr:colOff>
      <xdr:row>77</xdr:row>
      <xdr:rowOff>94959</xdr:rowOff>
    </xdr:to>
    <xdr:cxnSp macro="">
      <xdr:nvCxnSpPr>
        <xdr:cNvPr id="846" name="直線コネクタ 845"/>
        <xdr:cNvCxnSpPr/>
      </xdr:nvCxnSpPr>
      <xdr:spPr>
        <a:xfrm flipV="1">
          <a:off x="19545300" y="13286867"/>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92334</xdr:rowOff>
    </xdr:from>
    <xdr:to>
      <xdr:col>102</xdr:col>
      <xdr:colOff>114300</xdr:colOff>
      <xdr:row>77</xdr:row>
      <xdr:rowOff>94959</xdr:rowOff>
    </xdr:to>
    <xdr:cxnSp macro="">
      <xdr:nvCxnSpPr>
        <xdr:cNvPr id="849" name="直線コネクタ 848"/>
        <xdr:cNvCxnSpPr/>
      </xdr:nvCxnSpPr>
      <xdr:spPr>
        <a:xfrm>
          <a:off x="18656300" y="13293984"/>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21940</xdr:rowOff>
    </xdr:from>
    <xdr:to>
      <xdr:col>116</xdr:col>
      <xdr:colOff>114300</xdr:colOff>
      <xdr:row>77</xdr:row>
      <xdr:rowOff>123540</xdr:rowOff>
    </xdr:to>
    <xdr:sp macro="" textlink="">
      <xdr:nvSpPr>
        <xdr:cNvPr id="859" name="楕円 858"/>
        <xdr:cNvSpPr/>
      </xdr:nvSpPr>
      <xdr:spPr>
        <a:xfrm>
          <a:off x="22110700" y="132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367</xdr:rowOff>
    </xdr:from>
    <xdr:ext cx="534377" cy="259045"/>
    <xdr:sp macro="" textlink="">
      <xdr:nvSpPr>
        <xdr:cNvPr id="860" name="繰出金該当値テキスト"/>
        <xdr:cNvSpPr txBox="1"/>
      </xdr:nvSpPr>
      <xdr:spPr>
        <a:xfrm>
          <a:off x="22212300" y="132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22141</xdr:rowOff>
    </xdr:from>
    <xdr:to>
      <xdr:col>112</xdr:col>
      <xdr:colOff>38100</xdr:colOff>
      <xdr:row>77</xdr:row>
      <xdr:rowOff>123741</xdr:rowOff>
    </xdr:to>
    <xdr:sp macro="" textlink="">
      <xdr:nvSpPr>
        <xdr:cNvPr id="861" name="楕円 860"/>
        <xdr:cNvSpPr/>
      </xdr:nvSpPr>
      <xdr:spPr>
        <a:xfrm>
          <a:off x="21272500" y="132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114868</xdr:rowOff>
    </xdr:from>
    <xdr:ext cx="534377" cy="259045"/>
    <xdr:sp macro="" textlink="">
      <xdr:nvSpPr>
        <xdr:cNvPr id="862" name="テキスト ボックス 861"/>
        <xdr:cNvSpPr txBox="1"/>
      </xdr:nvSpPr>
      <xdr:spPr>
        <a:xfrm>
          <a:off x="21056111" y="133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34417</xdr:rowOff>
    </xdr:from>
    <xdr:to>
      <xdr:col>107</xdr:col>
      <xdr:colOff>101600</xdr:colOff>
      <xdr:row>77</xdr:row>
      <xdr:rowOff>136017</xdr:rowOff>
    </xdr:to>
    <xdr:sp macro="" textlink="">
      <xdr:nvSpPr>
        <xdr:cNvPr id="863" name="楕円 862"/>
        <xdr:cNvSpPr/>
      </xdr:nvSpPr>
      <xdr:spPr>
        <a:xfrm>
          <a:off x="20383500" y="132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127144</xdr:rowOff>
    </xdr:from>
    <xdr:ext cx="534377" cy="259045"/>
    <xdr:sp macro="" textlink="">
      <xdr:nvSpPr>
        <xdr:cNvPr id="864" name="テキスト ボックス 863"/>
        <xdr:cNvSpPr txBox="1"/>
      </xdr:nvSpPr>
      <xdr:spPr>
        <a:xfrm>
          <a:off x="20167111" y="1332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44159</xdr:rowOff>
    </xdr:from>
    <xdr:to>
      <xdr:col>102</xdr:col>
      <xdr:colOff>165100</xdr:colOff>
      <xdr:row>77</xdr:row>
      <xdr:rowOff>145759</xdr:rowOff>
    </xdr:to>
    <xdr:sp macro="" textlink="">
      <xdr:nvSpPr>
        <xdr:cNvPr id="865" name="楕円 864"/>
        <xdr:cNvSpPr/>
      </xdr:nvSpPr>
      <xdr:spPr>
        <a:xfrm>
          <a:off x="19494500" y="132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136886</xdr:rowOff>
    </xdr:from>
    <xdr:ext cx="534377" cy="259045"/>
    <xdr:sp macro="" textlink="">
      <xdr:nvSpPr>
        <xdr:cNvPr id="866" name="テキスト ボックス 865"/>
        <xdr:cNvSpPr txBox="1"/>
      </xdr:nvSpPr>
      <xdr:spPr>
        <a:xfrm>
          <a:off x="19278111" y="133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41534</xdr:rowOff>
    </xdr:from>
    <xdr:to>
      <xdr:col>98</xdr:col>
      <xdr:colOff>38100</xdr:colOff>
      <xdr:row>77</xdr:row>
      <xdr:rowOff>143134</xdr:rowOff>
    </xdr:to>
    <xdr:sp macro="" textlink="">
      <xdr:nvSpPr>
        <xdr:cNvPr id="867" name="楕円 866"/>
        <xdr:cNvSpPr/>
      </xdr:nvSpPr>
      <xdr:spPr>
        <a:xfrm>
          <a:off x="18605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134261</xdr:rowOff>
    </xdr:from>
    <xdr:ext cx="534377" cy="259045"/>
    <xdr:sp macro="" textlink="">
      <xdr:nvSpPr>
        <xdr:cNvPr id="868" name="テキスト ボックス 867"/>
        <xdr:cNvSpPr txBox="1"/>
      </xdr:nvSpPr>
      <xdr:spPr>
        <a:xfrm>
          <a:off x="18389111" y="133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年度の歳出決算総額は</a:t>
          </a:r>
          <a:r>
            <a:rPr kumimoji="1" lang="en-US" altLang="ja-JP" sz="1300">
              <a:solidFill>
                <a:schemeClr val="dk1"/>
              </a:solidFill>
              <a:effectLst/>
              <a:latin typeface="+mn-lt"/>
              <a:ea typeface="+mn-ea"/>
              <a:cs typeface="+mn-cs"/>
            </a:rPr>
            <a:t>4,886,179</a:t>
          </a:r>
          <a:r>
            <a:rPr kumimoji="1" lang="ja-JP" altLang="ja-JP" sz="1300">
              <a:solidFill>
                <a:schemeClr val="dk1"/>
              </a:solidFill>
              <a:effectLst/>
              <a:latin typeface="+mn-lt"/>
              <a:ea typeface="+mn-ea"/>
              <a:cs typeface="+mn-cs"/>
            </a:rPr>
            <a:t>千円で、住民一人</a:t>
          </a:r>
          <a:r>
            <a:rPr kumimoji="1" lang="ja-JP" altLang="ja-JP" sz="1300">
              <a:solidFill>
                <a:sysClr val="windowText" lastClr="000000"/>
              </a:solidFill>
              <a:effectLst/>
              <a:latin typeface="+mn-lt"/>
              <a:ea typeface="+mn-ea"/>
              <a:cs typeface="+mn-cs"/>
            </a:rPr>
            <a:t>あたり</a:t>
          </a:r>
          <a:r>
            <a:rPr kumimoji="1" lang="en-US" altLang="ja-JP" sz="1300">
              <a:solidFill>
                <a:sysClr val="windowText" lastClr="000000"/>
              </a:solidFill>
              <a:effectLst/>
              <a:latin typeface="+mn-lt"/>
              <a:ea typeface="+mn-ea"/>
              <a:cs typeface="+mn-cs"/>
            </a:rPr>
            <a:t>1,361</a:t>
          </a:r>
          <a:r>
            <a:rPr kumimoji="1" lang="ja-JP" altLang="ja-JP" sz="1300">
              <a:solidFill>
                <a:schemeClr val="dk1"/>
              </a:solidFill>
              <a:effectLst/>
              <a:latin typeface="+mn-lt"/>
              <a:ea typeface="+mn-ea"/>
              <a:cs typeface="+mn-cs"/>
            </a:rPr>
            <a:t>千円となっている。主な構成項目である人件費は、住民一人あたり</a:t>
          </a:r>
          <a:r>
            <a:rPr kumimoji="1" lang="en-US" altLang="ja-JP" sz="1300">
              <a:solidFill>
                <a:schemeClr val="dk1"/>
              </a:solidFill>
              <a:effectLst/>
              <a:latin typeface="+mn-lt"/>
              <a:ea typeface="+mn-ea"/>
              <a:cs typeface="+mn-cs"/>
            </a:rPr>
            <a:t>178,055</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年度から比較すると</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公債費は</a:t>
          </a:r>
          <a:r>
            <a:rPr kumimoji="1" lang="en-US" altLang="ja-JP" sz="1300">
              <a:solidFill>
                <a:schemeClr val="dk1"/>
              </a:solidFill>
              <a:effectLst/>
              <a:latin typeface="+mn-lt"/>
              <a:ea typeface="+mn-ea"/>
              <a:cs typeface="+mn-cs"/>
            </a:rPr>
            <a:t>94,690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と年々上昇傾向に</a:t>
          </a:r>
          <a:r>
            <a:rPr kumimoji="1" lang="ja-JP" altLang="ja-JP" sz="1300">
              <a:solidFill>
                <a:schemeClr val="dk1"/>
              </a:solidFill>
              <a:effectLst/>
              <a:latin typeface="+mn-lt"/>
              <a:ea typeface="+mn-ea"/>
              <a:cs typeface="+mn-cs"/>
            </a:rPr>
            <a:t>ある。</a:t>
          </a:r>
          <a:endParaRPr lang="ja-JP" altLang="ja-JP" sz="1300">
            <a:effectLst/>
          </a:endParaRPr>
        </a:p>
        <a:p>
          <a:r>
            <a:rPr kumimoji="1" lang="ja-JP" altLang="ja-JP" sz="1300">
              <a:solidFill>
                <a:schemeClr val="dk1"/>
              </a:solidFill>
              <a:effectLst/>
              <a:latin typeface="+mn-lt"/>
              <a:ea typeface="+mn-ea"/>
              <a:cs typeface="+mn-cs"/>
            </a:rPr>
            <a:t>普通建設事業費は</a:t>
          </a:r>
          <a:r>
            <a:rPr kumimoji="1" lang="en-US" altLang="ja-JP" sz="1300">
              <a:solidFill>
                <a:schemeClr val="dk1"/>
              </a:solidFill>
              <a:effectLst/>
              <a:latin typeface="+mn-lt"/>
              <a:ea typeface="+mn-ea"/>
              <a:cs typeface="+mn-cs"/>
            </a:rPr>
            <a:t>440,252</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年度と比較</a:t>
          </a:r>
          <a:r>
            <a:rPr kumimoji="1" lang="ja-JP" altLang="en-US" sz="1300">
              <a:solidFill>
                <a:schemeClr val="dk1"/>
              </a:solidFill>
              <a:effectLst/>
              <a:latin typeface="+mn-lt"/>
              <a:ea typeface="+mn-ea"/>
              <a:cs typeface="+mn-cs"/>
            </a:rPr>
            <a:t>すると減少</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、大型事業の建設等</a:t>
          </a:r>
          <a:r>
            <a:rPr kumimoji="1" lang="ja-JP" altLang="en-US" sz="1300">
              <a:solidFill>
                <a:schemeClr val="dk1"/>
              </a:solidFill>
              <a:effectLst/>
              <a:latin typeface="+mn-lt"/>
              <a:ea typeface="+mn-ea"/>
              <a:cs typeface="+mn-cs"/>
            </a:rPr>
            <a:t>が見込まれており</a:t>
          </a:r>
          <a:r>
            <a:rPr kumimoji="1" lang="ja-JP" altLang="ja-JP" sz="1300">
              <a:solidFill>
                <a:schemeClr val="dk1"/>
              </a:solidFill>
              <a:effectLst/>
              <a:latin typeface="+mn-lt"/>
              <a:ea typeface="+mn-ea"/>
              <a:cs typeface="+mn-cs"/>
            </a:rPr>
            <a:t>、今後も増加が見込まれる。</a:t>
          </a:r>
          <a:endParaRPr lang="ja-JP" altLang="ja-JP" sz="1300">
            <a:effectLst/>
          </a:endParaRPr>
        </a:p>
        <a:p>
          <a:r>
            <a:rPr kumimoji="1" lang="ja-JP" altLang="ja-JP" sz="1300">
              <a:solidFill>
                <a:schemeClr val="dk1"/>
              </a:solidFill>
              <a:effectLst/>
              <a:latin typeface="+mn-lt"/>
              <a:ea typeface="+mn-ea"/>
              <a:cs typeface="+mn-cs"/>
            </a:rPr>
            <a:t>このため公共施設等総合管理計画に基づき、事業の取捨選択を徹底していくことで、事業の減少を目指す。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3,590
3,555
134.22
5,094,065
4,886,179
197,919
2,151,696
4,999,245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78206</xdr:rowOff>
    </xdr:from>
    <xdr:to>
      <xdr:col>24</xdr:col>
      <xdr:colOff>63500</xdr:colOff>
      <xdr:row>37</xdr:row>
      <xdr:rowOff>84360</xdr:rowOff>
    </xdr:to>
    <xdr:cxnSp macro="">
      <xdr:nvCxnSpPr>
        <xdr:cNvPr id="60" name="直線コネクタ 59"/>
        <xdr:cNvCxnSpPr/>
      </xdr:nvCxnSpPr>
      <xdr:spPr>
        <a:xfrm>
          <a:off x="3797300" y="6421856"/>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57823</xdr:rowOff>
    </xdr:from>
    <xdr:to>
      <xdr:col>19</xdr:col>
      <xdr:colOff>177800</xdr:colOff>
      <xdr:row>37</xdr:row>
      <xdr:rowOff>78206</xdr:rowOff>
    </xdr:to>
    <xdr:cxnSp macro="">
      <xdr:nvCxnSpPr>
        <xdr:cNvPr id="63" name="直線コネクタ 62"/>
        <xdr:cNvCxnSpPr/>
      </xdr:nvCxnSpPr>
      <xdr:spPr>
        <a:xfrm>
          <a:off x="2908300" y="640147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60681</xdr:rowOff>
    </xdr:to>
    <xdr:cxnSp macro="">
      <xdr:nvCxnSpPr>
        <xdr:cNvPr id="66" name="直線コネクタ 65"/>
        <xdr:cNvCxnSpPr/>
      </xdr:nvCxnSpPr>
      <xdr:spPr>
        <a:xfrm flipV="1">
          <a:off x="2019300" y="64014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60681</xdr:rowOff>
    </xdr:from>
    <xdr:to>
      <xdr:col>10</xdr:col>
      <xdr:colOff>114300</xdr:colOff>
      <xdr:row>37</xdr:row>
      <xdr:rowOff>136480</xdr:rowOff>
    </xdr:to>
    <xdr:cxnSp macro="">
      <xdr:nvCxnSpPr>
        <xdr:cNvPr id="69" name="直線コネクタ 68"/>
        <xdr:cNvCxnSpPr/>
      </xdr:nvCxnSpPr>
      <xdr:spPr>
        <a:xfrm flipV="1">
          <a:off x="1130300" y="6404331"/>
          <a:ext cx="889000" cy="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33560</xdr:rowOff>
    </xdr:from>
    <xdr:to>
      <xdr:col>24</xdr:col>
      <xdr:colOff>114300</xdr:colOff>
      <xdr:row>37</xdr:row>
      <xdr:rowOff>135160</xdr:rowOff>
    </xdr:to>
    <xdr:sp macro="" textlink="">
      <xdr:nvSpPr>
        <xdr:cNvPr id="79" name="楕円 78"/>
        <xdr:cNvSpPr/>
      </xdr:nvSpPr>
      <xdr:spPr>
        <a:xfrm>
          <a:off x="4584700" y="63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11987</xdr:rowOff>
    </xdr:from>
    <xdr:ext cx="534377" cy="259045"/>
    <xdr:sp macro="" textlink="">
      <xdr:nvSpPr>
        <xdr:cNvPr id="80" name="議会費該当値テキスト"/>
        <xdr:cNvSpPr txBox="1"/>
      </xdr:nvSpPr>
      <xdr:spPr>
        <a:xfrm>
          <a:off x="4686300" y="63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27406</xdr:rowOff>
    </xdr:from>
    <xdr:to>
      <xdr:col>20</xdr:col>
      <xdr:colOff>38100</xdr:colOff>
      <xdr:row>37</xdr:row>
      <xdr:rowOff>129006</xdr:rowOff>
    </xdr:to>
    <xdr:sp macro="" textlink="">
      <xdr:nvSpPr>
        <xdr:cNvPr id="81" name="楕円 80"/>
        <xdr:cNvSpPr/>
      </xdr:nvSpPr>
      <xdr:spPr>
        <a:xfrm>
          <a:off x="3746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120133</xdr:rowOff>
    </xdr:from>
    <xdr:ext cx="534377" cy="259045"/>
    <xdr:sp macro="" textlink="">
      <xdr:nvSpPr>
        <xdr:cNvPr id="82" name="テキスト ボックス 81"/>
        <xdr:cNvSpPr txBox="1"/>
      </xdr:nvSpPr>
      <xdr:spPr>
        <a:xfrm>
          <a:off x="3530111" y="64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7023</xdr:rowOff>
    </xdr:from>
    <xdr:to>
      <xdr:col>15</xdr:col>
      <xdr:colOff>101600</xdr:colOff>
      <xdr:row>37</xdr:row>
      <xdr:rowOff>108623</xdr:rowOff>
    </xdr:to>
    <xdr:sp macro="" textlink="">
      <xdr:nvSpPr>
        <xdr:cNvPr id="83" name="楕円 82"/>
        <xdr:cNvSpPr/>
      </xdr:nvSpPr>
      <xdr:spPr>
        <a:xfrm>
          <a:off x="2857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99750</xdr:rowOff>
    </xdr:from>
    <xdr:ext cx="534377" cy="259045"/>
    <xdr:sp macro="" textlink="">
      <xdr:nvSpPr>
        <xdr:cNvPr id="84" name="テキスト ボックス 83"/>
        <xdr:cNvSpPr txBox="1"/>
      </xdr:nvSpPr>
      <xdr:spPr>
        <a:xfrm>
          <a:off x="2641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9881</xdr:rowOff>
    </xdr:from>
    <xdr:to>
      <xdr:col>10</xdr:col>
      <xdr:colOff>165100</xdr:colOff>
      <xdr:row>37</xdr:row>
      <xdr:rowOff>111481</xdr:rowOff>
    </xdr:to>
    <xdr:sp macro="" textlink="">
      <xdr:nvSpPr>
        <xdr:cNvPr id="85" name="楕円 84"/>
        <xdr:cNvSpPr/>
      </xdr:nvSpPr>
      <xdr:spPr>
        <a:xfrm>
          <a:off x="1968500" y="63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102608</xdr:rowOff>
    </xdr:from>
    <xdr:ext cx="534377" cy="259045"/>
    <xdr:sp macro="" textlink="">
      <xdr:nvSpPr>
        <xdr:cNvPr id="86" name="テキスト ボックス 85"/>
        <xdr:cNvSpPr txBox="1"/>
      </xdr:nvSpPr>
      <xdr:spPr>
        <a:xfrm>
          <a:off x="1752111" y="64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85680</xdr:rowOff>
    </xdr:from>
    <xdr:to>
      <xdr:col>6</xdr:col>
      <xdr:colOff>38100</xdr:colOff>
      <xdr:row>38</xdr:row>
      <xdr:rowOff>15830</xdr:rowOff>
    </xdr:to>
    <xdr:sp macro="" textlink="">
      <xdr:nvSpPr>
        <xdr:cNvPr id="87" name="楕円 86"/>
        <xdr:cNvSpPr/>
      </xdr:nvSpPr>
      <xdr:spPr>
        <a:xfrm>
          <a:off x="1079500" y="64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6958</xdr:rowOff>
    </xdr:from>
    <xdr:ext cx="534377" cy="259045"/>
    <xdr:sp macro="" textlink="">
      <xdr:nvSpPr>
        <xdr:cNvPr id="88" name="テキスト ボックス 87"/>
        <xdr:cNvSpPr txBox="1"/>
      </xdr:nvSpPr>
      <xdr:spPr>
        <a:xfrm>
          <a:off x="863111" y="6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20420</xdr:rowOff>
    </xdr:from>
    <xdr:to>
      <xdr:col>24</xdr:col>
      <xdr:colOff>63500</xdr:colOff>
      <xdr:row>58</xdr:row>
      <xdr:rowOff>47068</xdr:rowOff>
    </xdr:to>
    <xdr:cxnSp macro="">
      <xdr:nvCxnSpPr>
        <xdr:cNvPr id="115" name="直線コネクタ 114"/>
        <xdr:cNvCxnSpPr/>
      </xdr:nvCxnSpPr>
      <xdr:spPr>
        <a:xfrm>
          <a:off x="3797300" y="9964520"/>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20420</xdr:rowOff>
    </xdr:from>
    <xdr:to>
      <xdr:col>19</xdr:col>
      <xdr:colOff>177800</xdr:colOff>
      <xdr:row>58</xdr:row>
      <xdr:rowOff>33079</xdr:rowOff>
    </xdr:to>
    <xdr:cxnSp macro="">
      <xdr:nvCxnSpPr>
        <xdr:cNvPr id="118" name="直線コネクタ 117"/>
        <xdr:cNvCxnSpPr/>
      </xdr:nvCxnSpPr>
      <xdr:spPr>
        <a:xfrm flipV="1">
          <a:off x="2908300" y="9964520"/>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25635</xdr:rowOff>
    </xdr:from>
    <xdr:to>
      <xdr:col>15</xdr:col>
      <xdr:colOff>50800</xdr:colOff>
      <xdr:row>58</xdr:row>
      <xdr:rowOff>33079</xdr:rowOff>
    </xdr:to>
    <xdr:cxnSp macro="">
      <xdr:nvCxnSpPr>
        <xdr:cNvPr id="121" name="直線コネクタ 120"/>
        <xdr:cNvCxnSpPr/>
      </xdr:nvCxnSpPr>
      <xdr:spPr>
        <a:xfrm>
          <a:off x="2019300" y="9969735"/>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17644</xdr:rowOff>
    </xdr:from>
    <xdr:to>
      <xdr:col>10</xdr:col>
      <xdr:colOff>114300</xdr:colOff>
      <xdr:row>58</xdr:row>
      <xdr:rowOff>25635</xdr:rowOff>
    </xdr:to>
    <xdr:cxnSp macro="">
      <xdr:nvCxnSpPr>
        <xdr:cNvPr id="124" name="直線コネクタ 123"/>
        <xdr:cNvCxnSpPr/>
      </xdr:nvCxnSpPr>
      <xdr:spPr>
        <a:xfrm>
          <a:off x="1130300" y="9961744"/>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167718</xdr:rowOff>
    </xdr:from>
    <xdr:to>
      <xdr:col>24</xdr:col>
      <xdr:colOff>114300</xdr:colOff>
      <xdr:row>58</xdr:row>
      <xdr:rowOff>97868</xdr:rowOff>
    </xdr:to>
    <xdr:sp macro="" textlink="">
      <xdr:nvSpPr>
        <xdr:cNvPr id="134" name="楕円 133"/>
        <xdr:cNvSpPr/>
      </xdr:nvSpPr>
      <xdr:spPr>
        <a:xfrm>
          <a:off x="4584700" y="9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141070</xdr:rowOff>
    </xdr:from>
    <xdr:to>
      <xdr:col>20</xdr:col>
      <xdr:colOff>38100</xdr:colOff>
      <xdr:row>58</xdr:row>
      <xdr:rowOff>71220</xdr:rowOff>
    </xdr:to>
    <xdr:sp macro="" textlink="">
      <xdr:nvSpPr>
        <xdr:cNvPr id="136" name="楕円 135"/>
        <xdr:cNvSpPr/>
      </xdr:nvSpPr>
      <xdr:spPr>
        <a:xfrm>
          <a:off x="3746500" y="9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62347</xdr:rowOff>
    </xdr:from>
    <xdr:ext cx="599010" cy="259045"/>
    <xdr:sp macro="" textlink="">
      <xdr:nvSpPr>
        <xdr:cNvPr id="137" name="テキスト ボックス 136"/>
        <xdr:cNvSpPr txBox="1"/>
      </xdr:nvSpPr>
      <xdr:spPr>
        <a:xfrm>
          <a:off x="3497795" y="1000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153729</xdr:rowOff>
    </xdr:from>
    <xdr:to>
      <xdr:col>15</xdr:col>
      <xdr:colOff>101600</xdr:colOff>
      <xdr:row>58</xdr:row>
      <xdr:rowOff>83879</xdr:rowOff>
    </xdr:to>
    <xdr:sp macro="" textlink="">
      <xdr:nvSpPr>
        <xdr:cNvPr id="138" name="楕円 137"/>
        <xdr:cNvSpPr/>
      </xdr:nvSpPr>
      <xdr:spPr>
        <a:xfrm>
          <a:off x="2857500" y="9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75006</xdr:rowOff>
    </xdr:from>
    <xdr:ext cx="599010" cy="259045"/>
    <xdr:sp macro="" textlink="">
      <xdr:nvSpPr>
        <xdr:cNvPr id="139" name="テキスト ボックス 138"/>
        <xdr:cNvSpPr txBox="1"/>
      </xdr:nvSpPr>
      <xdr:spPr>
        <a:xfrm>
          <a:off x="2608795" y="100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146285</xdr:rowOff>
    </xdr:from>
    <xdr:to>
      <xdr:col>10</xdr:col>
      <xdr:colOff>165100</xdr:colOff>
      <xdr:row>58</xdr:row>
      <xdr:rowOff>76435</xdr:rowOff>
    </xdr:to>
    <xdr:sp macro="" textlink="">
      <xdr:nvSpPr>
        <xdr:cNvPr id="140" name="楕円 139"/>
        <xdr:cNvSpPr/>
      </xdr:nvSpPr>
      <xdr:spPr>
        <a:xfrm>
          <a:off x="1968500" y="99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92962</xdr:rowOff>
    </xdr:from>
    <xdr:ext cx="599010" cy="259045"/>
    <xdr:sp macro="" textlink="">
      <xdr:nvSpPr>
        <xdr:cNvPr id="141" name="テキスト ボックス 140"/>
        <xdr:cNvSpPr txBox="1"/>
      </xdr:nvSpPr>
      <xdr:spPr>
        <a:xfrm>
          <a:off x="1719795" y="969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138294</xdr:rowOff>
    </xdr:from>
    <xdr:to>
      <xdr:col>6</xdr:col>
      <xdr:colOff>38100</xdr:colOff>
      <xdr:row>58</xdr:row>
      <xdr:rowOff>68444</xdr:rowOff>
    </xdr:to>
    <xdr:sp macro="" textlink="">
      <xdr:nvSpPr>
        <xdr:cNvPr id="142" name="楕円 141"/>
        <xdr:cNvSpPr/>
      </xdr:nvSpPr>
      <xdr:spPr>
        <a:xfrm>
          <a:off x="1079500" y="99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84971</xdr:rowOff>
    </xdr:from>
    <xdr:ext cx="599010" cy="259045"/>
    <xdr:sp macro="" textlink="">
      <xdr:nvSpPr>
        <xdr:cNvPr id="143" name="テキスト ボックス 142"/>
        <xdr:cNvSpPr txBox="1"/>
      </xdr:nvSpPr>
      <xdr:spPr>
        <a:xfrm>
          <a:off x="830795" y="96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10310</xdr:rowOff>
    </xdr:from>
    <xdr:to>
      <xdr:col>24</xdr:col>
      <xdr:colOff>63500</xdr:colOff>
      <xdr:row>76</xdr:row>
      <xdr:rowOff>25550</xdr:rowOff>
    </xdr:to>
    <xdr:cxnSp macro="">
      <xdr:nvCxnSpPr>
        <xdr:cNvPr id="170" name="直線コネクタ 169"/>
        <xdr:cNvCxnSpPr/>
      </xdr:nvCxnSpPr>
      <xdr:spPr>
        <a:xfrm>
          <a:off x="3797300" y="1269761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10310</xdr:rowOff>
    </xdr:from>
    <xdr:to>
      <xdr:col>19</xdr:col>
      <xdr:colOff>177800</xdr:colOff>
      <xdr:row>76</xdr:row>
      <xdr:rowOff>16566</xdr:rowOff>
    </xdr:to>
    <xdr:cxnSp macro="">
      <xdr:nvCxnSpPr>
        <xdr:cNvPr id="173" name="直線コネクタ 172"/>
        <xdr:cNvCxnSpPr/>
      </xdr:nvCxnSpPr>
      <xdr:spPr>
        <a:xfrm flipV="1">
          <a:off x="2908300" y="12697610"/>
          <a:ext cx="889000" cy="3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136447</xdr:rowOff>
    </xdr:from>
    <xdr:to>
      <xdr:col>15</xdr:col>
      <xdr:colOff>50800</xdr:colOff>
      <xdr:row>76</xdr:row>
      <xdr:rowOff>16566</xdr:rowOff>
    </xdr:to>
    <xdr:cxnSp macro="">
      <xdr:nvCxnSpPr>
        <xdr:cNvPr id="176" name="直線コネクタ 175"/>
        <xdr:cNvCxnSpPr/>
      </xdr:nvCxnSpPr>
      <xdr:spPr>
        <a:xfrm>
          <a:off x="2019300" y="12823747"/>
          <a:ext cx="889000" cy="2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136447</xdr:rowOff>
    </xdr:from>
    <xdr:to>
      <xdr:col>10</xdr:col>
      <xdr:colOff>114300</xdr:colOff>
      <xdr:row>76</xdr:row>
      <xdr:rowOff>52263</xdr:rowOff>
    </xdr:to>
    <xdr:cxnSp macro="">
      <xdr:nvCxnSpPr>
        <xdr:cNvPr id="179" name="直線コネクタ 178"/>
        <xdr:cNvCxnSpPr/>
      </xdr:nvCxnSpPr>
      <xdr:spPr>
        <a:xfrm flipV="1">
          <a:off x="1130300" y="12823747"/>
          <a:ext cx="889000" cy="2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146200</xdr:rowOff>
    </xdr:from>
    <xdr:to>
      <xdr:col>24</xdr:col>
      <xdr:colOff>114300</xdr:colOff>
      <xdr:row>76</xdr:row>
      <xdr:rowOff>76350</xdr:rowOff>
    </xdr:to>
    <xdr:sp macro="" textlink="">
      <xdr:nvSpPr>
        <xdr:cNvPr id="189" name="楕円 188"/>
        <xdr:cNvSpPr/>
      </xdr:nvSpPr>
      <xdr:spPr>
        <a:xfrm>
          <a:off x="4584700" y="130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124627</xdr:rowOff>
    </xdr:from>
    <xdr:ext cx="599010" cy="259045"/>
    <xdr:sp macro="" textlink="">
      <xdr:nvSpPr>
        <xdr:cNvPr id="190" name="民生費該当値テキスト"/>
        <xdr:cNvSpPr txBox="1"/>
      </xdr:nvSpPr>
      <xdr:spPr>
        <a:xfrm>
          <a:off x="4686300" y="129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130960</xdr:rowOff>
    </xdr:from>
    <xdr:to>
      <xdr:col>20</xdr:col>
      <xdr:colOff>38100</xdr:colOff>
      <xdr:row>74</xdr:row>
      <xdr:rowOff>61110</xdr:rowOff>
    </xdr:to>
    <xdr:sp macro="" textlink="">
      <xdr:nvSpPr>
        <xdr:cNvPr id="191" name="楕円 190"/>
        <xdr:cNvSpPr/>
      </xdr:nvSpPr>
      <xdr:spPr>
        <a:xfrm>
          <a:off x="3746500" y="12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77637</xdr:rowOff>
    </xdr:from>
    <xdr:ext cx="599010" cy="259045"/>
    <xdr:sp macro="" textlink="">
      <xdr:nvSpPr>
        <xdr:cNvPr id="192" name="テキスト ボックス 191"/>
        <xdr:cNvSpPr txBox="1"/>
      </xdr:nvSpPr>
      <xdr:spPr>
        <a:xfrm>
          <a:off x="3497795" y="124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137217</xdr:rowOff>
    </xdr:from>
    <xdr:to>
      <xdr:col>15</xdr:col>
      <xdr:colOff>101600</xdr:colOff>
      <xdr:row>76</xdr:row>
      <xdr:rowOff>67366</xdr:rowOff>
    </xdr:to>
    <xdr:sp macro="" textlink="">
      <xdr:nvSpPr>
        <xdr:cNvPr id="193" name="楕円 192"/>
        <xdr:cNvSpPr/>
      </xdr:nvSpPr>
      <xdr:spPr>
        <a:xfrm>
          <a:off x="2857500" y="12995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58493</xdr:rowOff>
    </xdr:from>
    <xdr:ext cx="599010" cy="259045"/>
    <xdr:sp macro="" textlink="">
      <xdr:nvSpPr>
        <xdr:cNvPr id="194" name="テキスト ボックス 193"/>
        <xdr:cNvSpPr txBox="1"/>
      </xdr:nvSpPr>
      <xdr:spPr>
        <a:xfrm>
          <a:off x="2608795" y="1308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85647</xdr:rowOff>
    </xdr:from>
    <xdr:to>
      <xdr:col>10</xdr:col>
      <xdr:colOff>165100</xdr:colOff>
      <xdr:row>75</xdr:row>
      <xdr:rowOff>15797</xdr:rowOff>
    </xdr:to>
    <xdr:sp macro="" textlink="">
      <xdr:nvSpPr>
        <xdr:cNvPr id="195" name="楕円 194"/>
        <xdr:cNvSpPr/>
      </xdr:nvSpPr>
      <xdr:spPr>
        <a:xfrm>
          <a:off x="1968500" y="12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32324</xdr:rowOff>
    </xdr:from>
    <xdr:ext cx="599010" cy="259045"/>
    <xdr:sp macro="" textlink="">
      <xdr:nvSpPr>
        <xdr:cNvPr id="196" name="テキスト ボックス 195"/>
        <xdr:cNvSpPr txBox="1"/>
      </xdr:nvSpPr>
      <xdr:spPr>
        <a:xfrm>
          <a:off x="1719795" y="12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1463</xdr:rowOff>
    </xdr:from>
    <xdr:to>
      <xdr:col>6</xdr:col>
      <xdr:colOff>38100</xdr:colOff>
      <xdr:row>76</xdr:row>
      <xdr:rowOff>103063</xdr:rowOff>
    </xdr:to>
    <xdr:sp macro="" textlink="">
      <xdr:nvSpPr>
        <xdr:cNvPr id="197" name="楕円 196"/>
        <xdr:cNvSpPr/>
      </xdr:nvSpPr>
      <xdr:spPr>
        <a:xfrm>
          <a:off x="1079500" y="130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94190</xdr:rowOff>
    </xdr:from>
    <xdr:ext cx="599010" cy="259045"/>
    <xdr:sp macro="" textlink="">
      <xdr:nvSpPr>
        <xdr:cNvPr id="198" name="テキスト ボックス 197"/>
        <xdr:cNvSpPr txBox="1"/>
      </xdr:nvSpPr>
      <xdr:spPr>
        <a:xfrm>
          <a:off x="830795" y="1312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11437</xdr:rowOff>
    </xdr:from>
    <xdr:to>
      <xdr:col>24</xdr:col>
      <xdr:colOff>63500</xdr:colOff>
      <xdr:row>96</xdr:row>
      <xdr:rowOff>42529</xdr:rowOff>
    </xdr:to>
    <xdr:cxnSp macro="">
      <xdr:nvCxnSpPr>
        <xdr:cNvPr id="227" name="直線コネクタ 226"/>
        <xdr:cNvCxnSpPr/>
      </xdr:nvCxnSpPr>
      <xdr:spPr>
        <a:xfrm flipV="1">
          <a:off x="3797300" y="16127737"/>
          <a:ext cx="838200" cy="37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14103</xdr:rowOff>
    </xdr:from>
    <xdr:to>
      <xdr:col>19</xdr:col>
      <xdr:colOff>177800</xdr:colOff>
      <xdr:row>96</xdr:row>
      <xdr:rowOff>42529</xdr:rowOff>
    </xdr:to>
    <xdr:cxnSp macro="">
      <xdr:nvCxnSpPr>
        <xdr:cNvPr id="230" name="直線コネクタ 229"/>
        <xdr:cNvCxnSpPr/>
      </xdr:nvCxnSpPr>
      <xdr:spPr>
        <a:xfrm>
          <a:off x="2908300" y="16473303"/>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14103</xdr:rowOff>
    </xdr:from>
    <xdr:to>
      <xdr:col>15</xdr:col>
      <xdr:colOff>50800</xdr:colOff>
      <xdr:row>96</xdr:row>
      <xdr:rowOff>27918</xdr:rowOff>
    </xdr:to>
    <xdr:cxnSp macro="">
      <xdr:nvCxnSpPr>
        <xdr:cNvPr id="233" name="直線コネクタ 232"/>
        <xdr:cNvCxnSpPr/>
      </xdr:nvCxnSpPr>
      <xdr:spPr>
        <a:xfrm flipV="1">
          <a:off x="2019300" y="16473303"/>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16701</xdr:rowOff>
    </xdr:from>
    <xdr:to>
      <xdr:col>10</xdr:col>
      <xdr:colOff>114300</xdr:colOff>
      <xdr:row>96</xdr:row>
      <xdr:rowOff>27918</xdr:rowOff>
    </xdr:to>
    <xdr:cxnSp macro="">
      <xdr:nvCxnSpPr>
        <xdr:cNvPr id="236" name="直線コネクタ 235"/>
        <xdr:cNvCxnSpPr/>
      </xdr:nvCxnSpPr>
      <xdr:spPr>
        <a:xfrm>
          <a:off x="1130300" y="1647590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132087</xdr:rowOff>
    </xdr:from>
    <xdr:to>
      <xdr:col>24</xdr:col>
      <xdr:colOff>114300</xdr:colOff>
      <xdr:row>94</xdr:row>
      <xdr:rowOff>62237</xdr:rowOff>
    </xdr:to>
    <xdr:sp macro="" textlink="">
      <xdr:nvSpPr>
        <xdr:cNvPr id="246" name="楕円 245"/>
        <xdr:cNvSpPr/>
      </xdr:nvSpPr>
      <xdr:spPr>
        <a:xfrm>
          <a:off x="4584700" y="160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154964</xdr:rowOff>
    </xdr:from>
    <xdr:ext cx="599010" cy="259045"/>
    <xdr:sp macro="" textlink="">
      <xdr:nvSpPr>
        <xdr:cNvPr id="247" name="衛生費該当値テキスト"/>
        <xdr:cNvSpPr txBox="1"/>
      </xdr:nvSpPr>
      <xdr:spPr>
        <a:xfrm>
          <a:off x="4686300" y="159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163179</xdr:rowOff>
    </xdr:from>
    <xdr:to>
      <xdr:col>20</xdr:col>
      <xdr:colOff>38100</xdr:colOff>
      <xdr:row>96</xdr:row>
      <xdr:rowOff>93329</xdr:rowOff>
    </xdr:to>
    <xdr:sp macro="" textlink="">
      <xdr:nvSpPr>
        <xdr:cNvPr id="248" name="楕円 247"/>
        <xdr:cNvSpPr/>
      </xdr:nvSpPr>
      <xdr:spPr>
        <a:xfrm>
          <a:off x="3746500" y="1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109856</xdr:rowOff>
    </xdr:from>
    <xdr:ext cx="599010" cy="259045"/>
    <xdr:sp macro="" textlink="">
      <xdr:nvSpPr>
        <xdr:cNvPr id="249" name="テキスト ボックス 248"/>
        <xdr:cNvSpPr txBox="1"/>
      </xdr:nvSpPr>
      <xdr:spPr>
        <a:xfrm>
          <a:off x="3497795" y="162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134753</xdr:rowOff>
    </xdr:from>
    <xdr:to>
      <xdr:col>15</xdr:col>
      <xdr:colOff>101600</xdr:colOff>
      <xdr:row>96</xdr:row>
      <xdr:rowOff>64903</xdr:rowOff>
    </xdr:to>
    <xdr:sp macro="" textlink="">
      <xdr:nvSpPr>
        <xdr:cNvPr id="250" name="楕円 249"/>
        <xdr:cNvSpPr/>
      </xdr:nvSpPr>
      <xdr:spPr>
        <a:xfrm>
          <a:off x="28575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81430</xdr:rowOff>
    </xdr:from>
    <xdr:ext cx="599010" cy="259045"/>
    <xdr:sp macro="" textlink="">
      <xdr:nvSpPr>
        <xdr:cNvPr id="251" name="テキスト ボックス 250"/>
        <xdr:cNvSpPr txBox="1"/>
      </xdr:nvSpPr>
      <xdr:spPr>
        <a:xfrm>
          <a:off x="2608795" y="1619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148568</xdr:rowOff>
    </xdr:from>
    <xdr:to>
      <xdr:col>10</xdr:col>
      <xdr:colOff>165100</xdr:colOff>
      <xdr:row>96</xdr:row>
      <xdr:rowOff>78718</xdr:rowOff>
    </xdr:to>
    <xdr:sp macro="" textlink="">
      <xdr:nvSpPr>
        <xdr:cNvPr id="252" name="楕円 251"/>
        <xdr:cNvSpPr/>
      </xdr:nvSpPr>
      <xdr:spPr>
        <a:xfrm>
          <a:off x="1968500" y="164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95245</xdr:rowOff>
    </xdr:from>
    <xdr:ext cx="599010" cy="259045"/>
    <xdr:sp macro="" textlink="">
      <xdr:nvSpPr>
        <xdr:cNvPr id="253" name="テキスト ボックス 252"/>
        <xdr:cNvSpPr txBox="1"/>
      </xdr:nvSpPr>
      <xdr:spPr>
        <a:xfrm>
          <a:off x="1719795" y="162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137351</xdr:rowOff>
    </xdr:from>
    <xdr:to>
      <xdr:col>6</xdr:col>
      <xdr:colOff>38100</xdr:colOff>
      <xdr:row>96</xdr:row>
      <xdr:rowOff>67501</xdr:rowOff>
    </xdr:to>
    <xdr:sp macro="" textlink="">
      <xdr:nvSpPr>
        <xdr:cNvPr id="254" name="楕円 253"/>
        <xdr:cNvSpPr/>
      </xdr:nvSpPr>
      <xdr:spPr>
        <a:xfrm>
          <a:off x="1079500" y="164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84028</xdr:rowOff>
    </xdr:from>
    <xdr:ext cx="599010" cy="259045"/>
    <xdr:sp macro="" textlink="">
      <xdr:nvSpPr>
        <xdr:cNvPr id="255" name="テキスト ボックス 254"/>
        <xdr:cNvSpPr txBox="1"/>
      </xdr:nvSpPr>
      <xdr:spPr>
        <a:xfrm>
          <a:off x="830795" y="1620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17856</xdr:rowOff>
    </xdr:from>
    <xdr:to>
      <xdr:col>50</xdr:col>
      <xdr:colOff>114300</xdr:colOff>
      <xdr:row>39</xdr:row>
      <xdr:rowOff>44450</xdr:rowOff>
    </xdr:to>
    <xdr:cxnSp macro="">
      <xdr:nvCxnSpPr>
        <xdr:cNvPr id="287" name="直線コネクタ 286"/>
        <xdr:cNvCxnSpPr/>
      </xdr:nvCxnSpPr>
      <xdr:spPr>
        <a:xfrm>
          <a:off x="8750300" y="6704406"/>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53899</xdr:rowOff>
    </xdr:from>
    <xdr:to>
      <xdr:col>45</xdr:col>
      <xdr:colOff>177800</xdr:colOff>
      <xdr:row>39</xdr:row>
      <xdr:rowOff>17856</xdr:rowOff>
    </xdr:to>
    <xdr:cxnSp macro="">
      <xdr:nvCxnSpPr>
        <xdr:cNvPr id="290" name="直線コネクタ 289"/>
        <xdr:cNvCxnSpPr/>
      </xdr:nvCxnSpPr>
      <xdr:spPr>
        <a:xfrm>
          <a:off x="7861300" y="6568999"/>
          <a:ext cx="8890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80073</xdr:rowOff>
    </xdr:from>
    <xdr:to>
      <xdr:col>41</xdr:col>
      <xdr:colOff>50800</xdr:colOff>
      <xdr:row>38</xdr:row>
      <xdr:rowOff>53899</xdr:rowOff>
    </xdr:to>
    <xdr:cxnSp macro="">
      <xdr:nvCxnSpPr>
        <xdr:cNvPr id="293" name="直線コネクタ 292"/>
        <xdr:cNvCxnSpPr/>
      </xdr:nvCxnSpPr>
      <xdr:spPr>
        <a:xfrm>
          <a:off x="6972300" y="6252273"/>
          <a:ext cx="889000" cy="3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138506</xdr:rowOff>
    </xdr:from>
    <xdr:to>
      <xdr:col>46</xdr:col>
      <xdr:colOff>38100</xdr:colOff>
      <xdr:row>39</xdr:row>
      <xdr:rowOff>68656</xdr:rowOff>
    </xdr:to>
    <xdr:sp macro="" textlink="">
      <xdr:nvSpPr>
        <xdr:cNvPr id="307" name="楕円 306"/>
        <xdr:cNvSpPr/>
      </xdr:nvSpPr>
      <xdr:spPr>
        <a:xfrm>
          <a:off x="8699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59783</xdr:rowOff>
    </xdr:from>
    <xdr:ext cx="378565" cy="259045"/>
    <xdr:sp macro="" textlink="">
      <xdr:nvSpPr>
        <xdr:cNvPr id="308" name="テキスト ボックス 307"/>
        <xdr:cNvSpPr txBox="1"/>
      </xdr:nvSpPr>
      <xdr:spPr>
        <a:xfrm>
          <a:off x="8561017" y="674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3099</xdr:rowOff>
    </xdr:from>
    <xdr:to>
      <xdr:col>41</xdr:col>
      <xdr:colOff>101600</xdr:colOff>
      <xdr:row>38</xdr:row>
      <xdr:rowOff>104699</xdr:rowOff>
    </xdr:to>
    <xdr:sp macro="" textlink="">
      <xdr:nvSpPr>
        <xdr:cNvPr id="309" name="楕円 308"/>
        <xdr:cNvSpPr/>
      </xdr:nvSpPr>
      <xdr:spPr>
        <a:xfrm>
          <a:off x="7810500" y="6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121226</xdr:rowOff>
    </xdr:from>
    <xdr:ext cx="469744" cy="259045"/>
    <xdr:sp macro="" textlink="">
      <xdr:nvSpPr>
        <xdr:cNvPr id="310" name="テキスト ボックス 309"/>
        <xdr:cNvSpPr txBox="1"/>
      </xdr:nvSpPr>
      <xdr:spPr>
        <a:xfrm>
          <a:off x="7626428" y="62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29273</xdr:rowOff>
    </xdr:from>
    <xdr:to>
      <xdr:col>36</xdr:col>
      <xdr:colOff>165100</xdr:colOff>
      <xdr:row>36</xdr:row>
      <xdr:rowOff>130873</xdr:rowOff>
    </xdr:to>
    <xdr:sp macro="" textlink="">
      <xdr:nvSpPr>
        <xdr:cNvPr id="311" name="楕円 310"/>
        <xdr:cNvSpPr/>
      </xdr:nvSpPr>
      <xdr:spPr>
        <a:xfrm>
          <a:off x="6921500" y="62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147400</xdr:rowOff>
    </xdr:from>
    <xdr:ext cx="534377" cy="259045"/>
    <xdr:sp macro="" textlink="">
      <xdr:nvSpPr>
        <xdr:cNvPr id="312" name="テキスト ボックス 311"/>
        <xdr:cNvSpPr txBox="1"/>
      </xdr:nvSpPr>
      <xdr:spPr>
        <a:xfrm>
          <a:off x="6705111" y="59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86723</xdr:rowOff>
    </xdr:from>
    <xdr:to>
      <xdr:col>55</xdr:col>
      <xdr:colOff>0</xdr:colOff>
      <xdr:row>58</xdr:row>
      <xdr:rowOff>90248</xdr:rowOff>
    </xdr:to>
    <xdr:cxnSp macro="">
      <xdr:nvCxnSpPr>
        <xdr:cNvPr id="339" name="直線コネクタ 338"/>
        <xdr:cNvCxnSpPr/>
      </xdr:nvCxnSpPr>
      <xdr:spPr>
        <a:xfrm flipV="1">
          <a:off x="9639300" y="10030823"/>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90248</xdr:rowOff>
    </xdr:from>
    <xdr:to>
      <xdr:col>50</xdr:col>
      <xdr:colOff>114300</xdr:colOff>
      <xdr:row>58</xdr:row>
      <xdr:rowOff>91063</xdr:rowOff>
    </xdr:to>
    <xdr:cxnSp macro="">
      <xdr:nvCxnSpPr>
        <xdr:cNvPr id="342" name="直線コネクタ 341"/>
        <xdr:cNvCxnSpPr/>
      </xdr:nvCxnSpPr>
      <xdr:spPr>
        <a:xfrm flipV="1">
          <a:off x="8750300" y="10034348"/>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75150</xdr:rowOff>
    </xdr:from>
    <xdr:to>
      <xdr:col>45</xdr:col>
      <xdr:colOff>177800</xdr:colOff>
      <xdr:row>58</xdr:row>
      <xdr:rowOff>91063</xdr:rowOff>
    </xdr:to>
    <xdr:cxnSp macro="">
      <xdr:nvCxnSpPr>
        <xdr:cNvPr id="345" name="直線コネクタ 344"/>
        <xdr:cNvCxnSpPr/>
      </xdr:nvCxnSpPr>
      <xdr:spPr>
        <a:xfrm>
          <a:off x="7861300" y="10019250"/>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75150</xdr:rowOff>
    </xdr:from>
    <xdr:to>
      <xdr:col>41</xdr:col>
      <xdr:colOff>50800</xdr:colOff>
      <xdr:row>58</xdr:row>
      <xdr:rowOff>86762</xdr:rowOff>
    </xdr:to>
    <xdr:cxnSp macro="">
      <xdr:nvCxnSpPr>
        <xdr:cNvPr id="348" name="直線コネクタ 347"/>
        <xdr:cNvCxnSpPr/>
      </xdr:nvCxnSpPr>
      <xdr:spPr>
        <a:xfrm flipV="1">
          <a:off x="6972300" y="10019250"/>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35923</xdr:rowOff>
    </xdr:from>
    <xdr:to>
      <xdr:col>55</xdr:col>
      <xdr:colOff>50800</xdr:colOff>
      <xdr:row>58</xdr:row>
      <xdr:rowOff>137523</xdr:rowOff>
    </xdr:to>
    <xdr:sp macro="" textlink="">
      <xdr:nvSpPr>
        <xdr:cNvPr id="358" name="楕円 357"/>
        <xdr:cNvSpPr/>
      </xdr:nvSpPr>
      <xdr:spPr>
        <a:xfrm>
          <a:off x="10426700" y="9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39448</xdr:rowOff>
    </xdr:from>
    <xdr:to>
      <xdr:col>50</xdr:col>
      <xdr:colOff>165100</xdr:colOff>
      <xdr:row>58</xdr:row>
      <xdr:rowOff>141048</xdr:rowOff>
    </xdr:to>
    <xdr:sp macro="" textlink="">
      <xdr:nvSpPr>
        <xdr:cNvPr id="360" name="楕円 359"/>
        <xdr:cNvSpPr/>
      </xdr:nvSpPr>
      <xdr:spPr>
        <a:xfrm>
          <a:off x="9588500" y="99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132175</xdr:rowOff>
    </xdr:from>
    <xdr:ext cx="599010" cy="259045"/>
    <xdr:sp macro="" textlink="">
      <xdr:nvSpPr>
        <xdr:cNvPr id="361" name="テキスト ボックス 360"/>
        <xdr:cNvSpPr txBox="1"/>
      </xdr:nvSpPr>
      <xdr:spPr>
        <a:xfrm>
          <a:off x="9339795" y="1007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40263</xdr:rowOff>
    </xdr:from>
    <xdr:to>
      <xdr:col>46</xdr:col>
      <xdr:colOff>38100</xdr:colOff>
      <xdr:row>58</xdr:row>
      <xdr:rowOff>141863</xdr:rowOff>
    </xdr:to>
    <xdr:sp macro="" textlink="">
      <xdr:nvSpPr>
        <xdr:cNvPr id="362" name="楕円 361"/>
        <xdr:cNvSpPr/>
      </xdr:nvSpPr>
      <xdr:spPr>
        <a:xfrm>
          <a:off x="8699500" y="99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132990</xdr:rowOff>
    </xdr:from>
    <xdr:ext cx="599010" cy="259045"/>
    <xdr:sp macro="" textlink="">
      <xdr:nvSpPr>
        <xdr:cNvPr id="363" name="テキスト ボックス 362"/>
        <xdr:cNvSpPr txBox="1"/>
      </xdr:nvSpPr>
      <xdr:spPr>
        <a:xfrm>
          <a:off x="8450795" y="1007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24350</xdr:rowOff>
    </xdr:from>
    <xdr:to>
      <xdr:col>41</xdr:col>
      <xdr:colOff>101600</xdr:colOff>
      <xdr:row>58</xdr:row>
      <xdr:rowOff>125950</xdr:rowOff>
    </xdr:to>
    <xdr:sp macro="" textlink="">
      <xdr:nvSpPr>
        <xdr:cNvPr id="364" name="楕円 363"/>
        <xdr:cNvSpPr/>
      </xdr:nvSpPr>
      <xdr:spPr>
        <a:xfrm>
          <a:off x="7810500" y="99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117077</xdr:rowOff>
    </xdr:from>
    <xdr:ext cx="599010" cy="259045"/>
    <xdr:sp macro="" textlink="">
      <xdr:nvSpPr>
        <xdr:cNvPr id="365" name="テキスト ボックス 364"/>
        <xdr:cNvSpPr txBox="1"/>
      </xdr:nvSpPr>
      <xdr:spPr>
        <a:xfrm>
          <a:off x="7561795" y="100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35962</xdr:rowOff>
    </xdr:from>
    <xdr:to>
      <xdr:col>36</xdr:col>
      <xdr:colOff>165100</xdr:colOff>
      <xdr:row>58</xdr:row>
      <xdr:rowOff>137562</xdr:rowOff>
    </xdr:to>
    <xdr:sp macro="" textlink="">
      <xdr:nvSpPr>
        <xdr:cNvPr id="366" name="楕円 365"/>
        <xdr:cNvSpPr/>
      </xdr:nvSpPr>
      <xdr:spPr>
        <a:xfrm>
          <a:off x="6921500" y="99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128689</xdr:rowOff>
    </xdr:from>
    <xdr:ext cx="599010" cy="259045"/>
    <xdr:sp macro="" textlink="">
      <xdr:nvSpPr>
        <xdr:cNvPr id="367" name="テキスト ボックス 366"/>
        <xdr:cNvSpPr txBox="1"/>
      </xdr:nvSpPr>
      <xdr:spPr>
        <a:xfrm>
          <a:off x="6672795" y="100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13153</xdr:rowOff>
    </xdr:from>
    <xdr:to>
      <xdr:col>55</xdr:col>
      <xdr:colOff>0</xdr:colOff>
      <xdr:row>79</xdr:row>
      <xdr:rowOff>29274</xdr:rowOff>
    </xdr:to>
    <xdr:cxnSp macro="">
      <xdr:nvCxnSpPr>
        <xdr:cNvPr id="396" name="直線コネクタ 395"/>
        <xdr:cNvCxnSpPr/>
      </xdr:nvCxnSpPr>
      <xdr:spPr>
        <a:xfrm>
          <a:off x="9639300" y="13557703"/>
          <a:ext cx="838200" cy="1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13153</xdr:rowOff>
    </xdr:from>
    <xdr:to>
      <xdr:col>50</xdr:col>
      <xdr:colOff>114300</xdr:colOff>
      <xdr:row>79</xdr:row>
      <xdr:rowOff>23019</xdr:rowOff>
    </xdr:to>
    <xdr:cxnSp macro="">
      <xdr:nvCxnSpPr>
        <xdr:cNvPr id="399" name="直線コネクタ 398"/>
        <xdr:cNvCxnSpPr/>
      </xdr:nvCxnSpPr>
      <xdr:spPr>
        <a:xfrm flipV="1">
          <a:off x="8750300" y="13557703"/>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23019</xdr:rowOff>
    </xdr:from>
    <xdr:to>
      <xdr:col>45</xdr:col>
      <xdr:colOff>177800</xdr:colOff>
      <xdr:row>79</xdr:row>
      <xdr:rowOff>23867</xdr:rowOff>
    </xdr:to>
    <xdr:cxnSp macro="">
      <xdr:nvCxnSpPr>
        <xdr:cNvPr id="402" name="直線コネクタ 401"/>
        <xdr:cNvCxnSpPr/>
      </xdr:nvCxnSpPr>
      <xdr:spPr>
        <a:xfrm flipV="1">
          <a:off x="7861300" y="1356756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23867</xdr:rowOff>
    </xdr:from>
    <xdr:to>
      <xdr:col>41</xdr:col>
      <xdr:colOff>50800</xdr:colOff>
      <xdr:row>79</xdr:row>
      <xdr:rowOff>24406</xdr:rowOff>
    </xdr:to>
    <xdr:cxnSp macro="">
      <xdr:nvCxnSpPr>
        <xdr:cNvPr id="405" name="直線コネクタ 404"/>
        <xdr:cNvCxnSpPr/>
      </xdr:nvCxnSpPr>
      <xdr:spPr>
        <a:xfrm flipV="1">
          <a:off x="6972300" y="1356841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149924</xdr:rowOff>
    </xdr:from>
    <xdr:to>
      <xdr:col>55</xdr:col>
      <xdr:colOff>50800</xdr:colOff>
      <xdr:row>79</xdr:row>
      <xdr:rowOff>80074</xdr:rowOff>
    </xdr:to>
    <xdr:sp macro="" textlink="">
      <xdr:nvSpPr>
        <xdr:cNvPr id="415" name="楕円 414"/>
        <xdr:cNvSpPr/>
      </xdr:nvSpPr>
      <xdr:spPr>
        <a:xfrm>
          <a:off x="10426700" y="135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64851</xdr:rowOff>
    </xdr:from>
    <xdr:ext cx="469744" cy="259045"/>
    <xdr:sp macro="" textlink="">
      <xdr:nvSpPr>
        <xdr:cNvPr id="416" name="商工費該当値テキスト"/>
        <xdr:cNvSpPr txBox="1"/>
      </xdr:nvSpPr>
      <xdr:spPr>
        <a:xfrm>
          <a:off x="10528300" y="134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133803</xdr:rowOff>
    </xdr:from>
    <xdr:to>
      <xdr:col>50</xdr:col>
      <xdr:colOff>165100</xdr:colOff>
      <xdr:row>79</xdr:row>
      <xdr:rowOff>63953</xdr:rowOff>
    </xdr:to>
    <xdr:sp macro="" textlink="">
      <xdr:nvSpPr>
        <xdr:cNvPr id="417" name="楕円 416"/>
        <xdr:cNvSpPr/>
      </xdr:nvSpPr>
      <xdr:spPr>
        <a:xfrm>
          <a:off x="9588500" y="135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55080</xdr:rowOff>
    </xdr:from>
    <xdr:ext cx="534377" cy="259045"/>
    <xdr:sp macro="" textlink="">
      <xdr:nvSpPr>
        <xdr:cNvPr id="418" name="テキスト ボックス 417"/>
        <xdr:cNvSpPr txBox="1"/>
      </xdr:nvSpPr>
      <xdr:spPr>
        <a:xfrm>
          <a:off x="9372111" y="135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143669</xdr:rowOff>
    </xdr:from>
    <xdr:to>
      <xdr:col>46</xdr:col>
      <xdr:colOff>38100</xdr:colOff>
      <xdr:row>79</xdr:row>
      <xdr:rowOff>73819</xdr:rowOff>
    </xdr:to>
    <xdr:sp macro="" textlink="">
      <xdr:nvSpPr>
        <xdr:cNvPr id="419" name="楕円 418"/>
        <xdr:cNvSpPr/>
      </xdr:nvSpPr>
      <xdr:spPr>
        <a:xfrm>
          <a:off x="8699500" y="135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64946</xdr:rowOff>
    </xdr:from>
    <xdr:ext cx="534377" cy="259045"/>
    <xdr:sp macro="" textlink="">
      <xdr:nvSpPr>
        <xdr:cNvPr id="420" name="テキスト ボックス 419"/>
        <xdr:cNvSpPr txBox="1"/>
      </xdr:nvSpPr>
      <xdr:spPr>
        <a:xfrm>
          <a:off x="8483111" y="136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144517</xdr:rowOff>
    </xdr:from>
    <xdr:to>
      <xdr:col>41</xdr:col>
      <xdr:colOff>101600</xdr:colOff>
      <xdr:row>79</xdr:row>
      <xdr:rowOff>74667</xdr:rowOff>
    </xdr:to>
    <xdr:sp macro="" textlink="">
      <xdr:nvSpPr>
        <xdr:cNvPr id="421" name="楕円 420"/>
        <xdr:cNvSpPr/>
      </xdr:nvSpPr>
      <xdr:spPr>
        <a:xfrm>
          <a:off x="7810500" y="135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65794</xdr:rowOff>
    </xdr:from>
    <xdr:ext cx="534377" cy="259045"/>
    <xdr:sp macro="" textlink="">
      <xdr:nvSpPr>
        <xdr:cNvPr id="422" name="テキスト ボックス 421"/>
        <xdr:cNvSpPr txBox="1"/>
      </xdr:nvSpPr>
      <xdr:spPr>
        <a:xfrm>
          <a:off x="7594111" y="13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145056</xdr:rowOff>
    </xdr:from>
    <xdr:to>
      <xdr:col>36</xdr:col>
      <xdr:colOff>165100</xdr:colOff>
      <xdr:row>79</xdr:row>
      <xdr:rowOff>75206</xdr:rowOff>
    </xdr:to>
    <xdr:sp macro="" textlink="">
      <xdr:nvSpPr>
        <xdr:cNvPr id="423" name="楕円 422"/>
        <xdr:cNvSpPr/>
      </xdr:nvSpPr>
      <xdr:spPr>
        <a:xfrm>
          <a:off x="6921500" y="13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66333</xdr:rowOff>
    </xdr:from>
    <xdr:ext cx="534377" cy="259045"/>
    <xdr:sp macro="" textlink="">
      <xdr:nvSpPr>
        <xdr:cNvPr id="424" name="テキスト ボックス 423"/>
        <xdr:cNvSpPr txBox="1"/>
      </xdr:nvSpPr>
      <xdr:spPr>
        <a:xfrm>
          <a:off x="6705111" y="136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135013</xdr:rowOff>
    </xdr:from>
    <xdr:to>
      <xdr:col>55</xdr:col>
      <xdr:colOff>0</xdr:colOff>
      <xdr:row>97</xdr:row>
      <xdr:rowOff>20191</xdr:rowOff>
    </xdr:to>
    <xdr:cxnSp macro="">
      <xdr:nvCxnSpPr>
        <xdr:cNvPr id="451" name="直線コネクタ 450"/>
        <xdr:cNvCxnSpPr/>
      </xdr:nvCxnSpPr>
      <xdr:spPr>
        <a:xfrm flipV="1">
          <a:off x="9639300" y="16594213"/>
          <a:ext cx="8382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20191</xdr:rowOff>
    </xdr:from>
    <xdr:to>
      <xdr:col>50</xdr:col>
      <xdr:colOff>114300</xdr:colOff>
      <xdr:row>98</xdr:row>
      <xdr:rowOff>26293</xdr:rowOff>
    </xdr:to>
    <xdr:cxnSp macro="">
      <xdr:nvCxnSpPr>
        <xdr:cNvPr id="454" name="直線コネクタ 453"/>
        <xdr:cNvCxnSpPr/>
      </xdr:nvCxnSpPr>
      <xdr:spPr>
        <a:xfrm flipV="1">
          <a:off x="8750300" y="16650841"/>
          <a:ext cx="889000" cy="1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26293</xdr:rowOff>
    </xdr:from>
    <xdr:to>
      <xdr:col>45</xdr:col>
      <xdr:colOff>177800</xdr:colOff>
      <xdr:row>98</xdr:row>
      <xdr:rowOff>78240</xdr:rowOff>
    </xdr:to>
    <xdr:cxnSp macro="">
      <xdr:nvCxnSpPr>
        <xdr:cNvPr id="457" name="直線コネクタ 456"/>
        <xdr:cNvCxnSpPr/>
      </xdr:nvCxnSpPr>
      <xdr:spPr>
        <a:xfrm flipV="1">
          <a:off x="7861300" y="16828393"/>
          <a:ext cx="8890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78240</xdr:rowOff>
    </xdr:from>
    <xdr:to>
      <xdr:col>41</xdr:col>
      <xdr:colOff>50800</xdr:colOff>
      <xdr:row>98</xdr:row>
      <xdr:rowOff>98409</xdr:rowOff>
    </xdr:to>
    <xdr:cxnSp macro="">
      <xdr:nvCxnSpPr>
        <xdr:cNvPr id="460" name="直線コネクタ 459"/>
        <xdr:cNvCxnSpPr/>
      </xdr:nvCxnSpPr>
      <xdr:spPr>
        <a:xfrm flipV="1">
          <a:off x="6972300" y="16880340"/>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84213</xdr:rowOff>
    </xdr:from>
    <xdr:to>
      <xdr:col>55</xdr:col>
      <xdr:colOff>50800</xdr:colOff>
      <xdr:row>97</xdr:row>
      <xdr:rowOff>14363</xdr:rowOff>
    </xdr:to>
    <xdr:sp macro="" textlink="">
      <xdr:nvSpPr>
        <xdr:cNvPr id="470" name="楕円 469"/>
        <xdr:cNvSpPr/>
      </xdr:nvSpPr>
      <xdr:spPr>
        <a:xfrm>
          <a:off x="104267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107090</xdr:rowOff>
    </xdr:from>
    <xdr:ext cx="599010" cy="259045"/>
    <xdr:sp macro="" textlink="">
      <xdr:nvSpPr>
        <xdr:cNvPr id="471" name="土木費該当値テキスト"/>
        <xdr:cNvSpPr txBox="1"/>
      </xdr:nvSpPr>
      <xdr:spPr>
        <a:xfrm>
          <a:off x="10528300" y="1639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140841</xdr:rowOff>
    </xdr:from>
    <xdr:to>
      <xdr:col>50</xdr:col>
      <xdr:colOff>165100</xdr:colOff>
      <xdr:row>97</xdr:row>
      <xdr:rowOff>70991</xdr:rowOff>
    </xdr:to>
    <xdr:sp macro="" textlink="">
      <xdr:nvSpPr>
        <xdr:cNvPr id="472" name="楕円 471"/>
        <xdr:cNvSpPr/>
      </xdr:nvSpPr>
      <xdr:spPr>
        <a:xfrm>
          <a:off x="9588500" y="166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87518</xdr:rowOff>
    </xdr:from>
    <xdr:ext cx="599010" cy="259045"/>
    <xdr:sp macro="" textlink="">
      <xdr:nvSpPr>
        <xdr:cNvPr id="473" name="テキスト ボックス 472"/>
        <xdr:cNvSpPr txBox="1"/>
      </xdr:nvSpPr>
      <xdr:spPr>
        <a:xfrm>
          <a:off x="9339795" y="1637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146943</xdr:rowOff>
    </xdr:from>
    <xdr:to>
      <xdr:col>46</xdr:col>
      <xdr:colOff>38100</xdr:colOff>
      <xdr:row>98</xdr:row>
      <xdr:rowOff>77093</xdr:rowOff>
    </xdr:to>
    <xdr:sp macro="" textlink="">
      <xdr:nvSpPr>
        <xdr:cNvPr id="474" name="楕円 473"/>
        <xdr:cNvSpPr/>
      </xdr:nvSpPr>
      <xdr:spPr>
        <a:xfrm>
          <a:off x="8699500" y="167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68220</xdr:rowOff>
    </xdr:from>
    <xdr:ext cx="599010" cy="259045"/>
    <xdr:sp macro="" textlink="">
      <xdr:nvSpPr>
        <xdr:cNvPr id="475" name="テキスト ボックス 474"/>
        <xdr:cNvSpPr txBox="1"/>
      </xdr:nvSpPr>
      <xdr:spPr>
        <a:xfrm>
          <a:off x="8450795" y="1687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27440</xdr:rowOff>
    </xdr:from>
    <xdr:to>
      <xdr:col>41</xdr:col>
      <xdr:colOff>101600</xdr:colOff>
      <xdr:row>98</xdr:row>
      <xdr:rowOff>129040</xdr:rowOff>
    </xdr:to>
    <xdr:sp macro="" textlink="">
      <xdr:nvSpPr>
        <xdr:cNvPr id="476" name="楕円 475"/>
        <xdr:cNvSpPr/>
      </xdr:nvSpPr>
      <xdr:spPr>
        <a:xfrm>
          <a:off x="7810500" y="16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120167</xdr:rowOff>
    </xdr:from>
    <xdr:ext cx="534377" cy="259045"/>
    <xdr:sp macro="" textlink="">
      <xdr:nvSpPr>
        <xdr:cNvPr id="477" name="テキスト ボックス 476"/>
        <xdr:cNvSpPr txBox="1"/>
      </xdr:nvSpPr>
      <xdr:spPr>
        <a:xfrm>
          <a:off x="7594111" y="16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47609</xdr:rowOff>
    </xdr:from>
    <xdr:to>
      <xdr:col>36</xdr:col>
      <xdr:colOff>165100</xdr:colOff>
      <xdr:row>98</xdr:row>
      <xdr:rowOff>149209</xdr:rowOff>
    </xdr:to>
    <xdr:sp macro="" textlink="">
      <xdr:nvSpPr>
        <xdr:cNvPr id="478" name="楕円 477"/>
        <xdr:cNvSpPr/>
      </xdr:nvSpPr>
      <xdr:spPr>
        <a:xfrm>
          <a:off x="6921500" y="16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140336</xdr:rowOff>
    </xdr:from>
    <xdr:ext cx="534377" cy="259045"/>
    <xdr:sp macro="" textlink="">
      <xdr:nvSpPr>
        <xdr:cNvPr id="479" name="テキスト ボックス 478"/>
        <xdr:cNvSpPr txBox="1"/>
      </xdr:nvSpPr>
      <xdr:spPr>
        <a:xfrm>
          <a:off x="6705111" y="16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112680</xdr:rowOff>
    </xdr:from>
    <xdr:to>
      <xdr:col>85</xdr:col>
      <xdr:colOff>127000</xdr:colOff>
      <xdr:row>37</xdr:row>
      <xdr:rowOff>129177</xdr:rowOff>
    </xdr:to>
    <xdr:cxnSp macro="">
      <xdr:nvCxnSpPr>
        <xdr:cNvPr id="508" name="直線コネクタ 507"/>
        <xdr:cNvCxnSpPr/>
      </xdr:nvCxnSpPr>
      <xdr:spPr>
        <a:xfrm>
          <a:off x="15481300" y="6456330"/>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112680</xdr:rowOff>
    </xdr:from>
    <xdr:to>
      <xdr:col>81</xdr:col>
      <xdr:colOff>50800</xdr:colOff>
      <xdr:row>37</xdr:row>
      <xdr:rowOff>117236</xdr:rowOff>
    </xdr:to>
    <xdr:cxnSp macro="">
      <xdr:nvCxnSpPr>
        <xdr:cNvPr id="511" name="直線コネクタ 510"/>
        <xdr:cNvCxnSpPr/>
      </xdr:nvCxnSpPr>
      <xdr:spPr>
        <a:xfrm flipV="1">
          <a:off x="14592300" y="6456330"/>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117236</xdr:rowOff>
    </xdr:from>
    <xdr:to>
      <xdr:col>76</xdr:col>
      <xdr:colOff>114300</xdr:colOff>
      <xdr:row>37</xdr:row>
      <xdr:rowOff>142306</xdr:rowOff>
    </xdr:to>
    <xdr:cxnSp macro="">
      <xdr:nvCxnSpPr>
        <xdr:cNvPr id="514" name="直線コネクタ 513"/>
        <xdr:cNvCxnSpPr/>
      </xdr:nvCxnSpPr>
      <xdr:spPr>
        <a:xfrm flipV="1">
          <a:off x="13703300" y="646088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102857</xdr:rowOff>
    </xdr:from>
    <xdr:to>
      <xdr:col>71</xdr:col>
      <xdr:colOff>177800</xdr:colOff>
      <xdr:row>37</xdr:row>
      <xdr:rowOff>142306</xdr:rowOff>
    </xdr:to>
    <xdr:cxnSp macro="">
      <xdr:nvCxnSpPr>
        <xdr:cNvPr id="517" name="直線コネクタ 516"/>
        <xdr:cNvCxnSpPr/>
      </xdr:nvCxnSpPr>
      <xdr:spPr>
        <a:xfrm>
          <a:off x="12814300" y="6446507"/>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78377</xdr:rowOff>
    </xdr:from>
    <xdr:to>
      <xdr:col>85</xdr:col>
      <xdr:colOff>177800</xdr:colOff>
      <xdr:row>38</xdr:row>
      <xdr:rowOff>8527</xdr:rowOff>
    </xdr:to>
    <xdr:sp macro="" textlink="">
      <xdr:nvSpPr>
        <xdr:cNvPr id="527" name="楕円 526"/>
        <xdr:cNvSpPr/>
      </xdr:nvSpPr>
      <xdr:spPr>
        <a:xfrm>
          <a:off x="16268700" y="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56804</xdr:rowOff>
    </xdr:from>
    <xdr:ext cx="534377" cy="259045"/>
    <xdr:sp macro="" textlink="">
      <xdr:nvSpPr>
        <xdr:cNvPr id="528" name="消防費該当値テキスト"/>
        <xdr:cNvSpPr txBox="1"/>
      </xdr:nvSpPr>
      <xdr:spPr>
        <a:xfrm>
          <a:off x="16370300" y="64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61880</xdr:rowOff>
    </xdr:from>
    <xdr:to>
      <xdr:col>81</xdr:col>
      <xdr:colOff>101600</xdr:colOff>
      <xdr:row>37</xdr:row>
      <xdr:rowOff>163480</xdr:rowOff>
    </xdr:to>
    <xdr:sp macro="" textlink="">
      <xdr:nvSpPr>
        <xdr:cNvPr id="529" name="楕円 528"/>
        <xdr:cNvSpPr/>
      </xdr:nvSpPr>
      <xdr:spPr>
        <a:xfrm>
          <a:off x="15430500" y="64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154606</xdr:rowOff>
    </xdr:from>
    <xdr:ext cx="534377" cy="259045"/>
    <xdr:sp macro="" textlink="">
      <xdr:nvSpPr>
        <xdr:cNvPr id="530" name="テキスト ボックス 529"/>
        <xdr:cNvSpPr txBox="1"/>
      </xdr:nvSpPr>
      <xdr:spPr>
        <a:xfrm>
          <a:off x="15214111" y="64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66436</xdr:rowOff>
    </xdr:from>
    <xdr:to>
      <xdr:col>76</xdr:col>
      <xdr:colOff>165100</xdr:colOff>
      <xdr:row>37</xdr:row>
      <xdr:rowOff>168036</xdr:rowOff>
    </xdr:to>
    <xdr:sp macro="" textlink="">
      <xdr:nvSpPr>
        <xdr:cNvPr id="531" name="楕円 530"/>
        <xdr:cNvSpPr/>
      </xdr:nvSpPr>
      <xdr:spPr>
        <a:xfrm>
          <a:off x="14541500" y="64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159163</xdr:rowOff>
    </xdr:from>
    <xdr:ext cx="534377" cy="259045"/>
    <xdr:sp macro="" textlink="">
      <xdr:nvSpPr>
        <xdr:cNvPr id="532" name="テキスト ボックス 531"/>
        <xdr:cNvSpPr txBox="1"/>
      </xdr:nvSpPr>
      <xdr:spPr>
        <a:xfrm>
          <a:off x="14325111" y="65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91506</xdr:rowOff>
    </xdr:from>
    <xdr:to>
      <xdr:col>72</xdr:col>
      <xdr:colOff>38100</xdr:colOff>
      <xdr:row>38</xdr:row>
      <xdr:rowOff>21656</xdr:rowOff>
    </xdr:to>
    <xdr:sp macro="" textlink="">
      <xdr:nvSpPr>
        <xdr:cNvPr id="533" name="楕円 532"/>
        <xdr:cNvSpPr/>
      </xdr:nvSpPr>
      <xdr:spPr>
        <a:xfrm>
          <a:off x="13652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12783</xdr:rowOff>
    </xdr:from>
    <xdr:ext cx="534377" cy="259045"/>
    <xdr:sp macro="" textlink="">
      <xdr:nvSpPr>
        <xdr:cNvPr id="534" name="テキスト ボックス 533"/>
        <xdr:cNvSpPr txBox="1"/>
      </xdr:nvSpPr>
      <xdr:spPr>
        <a:xfrm>
          <a:off x="13436111" y="65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52057</xdr:rowOff>
    </xdr:from>
    <xdr:to>
      <xdr:col>67</xdr:col>
      <xdr:colOff>101600</xdr:colOff>
      <xdr:row>37</xdr:row>
      <xdr:rowOff>153657</xdr:rowOff>
    </xdr:to>
    <xdr:sp macro="" textlink="">
      <xdr:nvSpPr>
        <xdr:cNvPr id="535" name="楕円 534"/>
        <xdr:cNvSpPr/>
      </xdr:nvSpPr>
      <xdr:spPr>
        <a:xfrm>
          <a:off x="12763500" y="6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144784</xdr:rowOff>
    </xdr:from>
    <xdr:ext cx="534377" cy="259045"/>
    <xdr:sp macro="" textlink="">
      <xdr:nvSpPr>
        <xdr:cNvPr id="536" name="テキスト ボックス 535"/>
        <xdr:cNvSpPr txBox="1"/>
      </xdr:nvSpPr>
      <xdr:spPr>
        <a:xfrm>
          <a:off x="12547111" y="64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95683</xdr:rowOff>
    </xdr:from>
    <xdr:to>
      <xdr:col>85</xdr:col>
      <xdr:colOff>127000</xdr:colOff>
      <xdr:row>58</xdr:row>
      <xdr:rowOff>98651</xdr:rowOff>
    </xdr:to>
    <xdr:cxnSp macro="">
      <xdr:nvCxnSpPr>
        <xdr:cNvPr id="565" name="直線コネクタ 564"/>
        <xdr:cNvCxnSpPr/>
      </xdr:nvCxnSpPr>
      <xdr:spPr>
        <a:xfrm flipV="1">
          <a:off x="15481300" y="10039783"/>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34171</xdr:rowOff>
    </xdr:from>
    <xdr:to>
      <xdr:col>81</xdr:col>
      <xdr:colOff>50800</xdr:colOff>
      <xdr:row>58</xdr:row>
      <xdr:rowOff>98651</xdr:rowOff>
    </xdr:to>
    <xdr:cxnSp macro="">
      <xdr:nvCxnSpPr>
        <xdr:cNvPr id="568" name="直線コネクタ 567"/>
        <xdr:cNvCxnSpPr/>
      </xdr:nvCxnSpPr>
      <xdr:spPr>
        <a:xfrm>
          <a:off x="14592300" y="9978271"/>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34171</xdr:rowOff>
    </xdr:from>
    <xdr:to>
      <xdr:col>76</xdr:col>
      <xdr:colOff>114300</xdr:colOff>
      <xdr:row>58</xdr:row>
      <xdr:rowOff>114958</xdr:rowOff>
    </xdr:to>
    <xdr:cxnSp macro="">
      <xdr:nvCxnSpPr>
        <xdr:cNvPr id="571" name="直線コネクタ 570"/>
        <xdr:cNvCxnSpPr/>
      </xdr:nvCxnSpPr>
      <xdr:spPr>
        <a:xfrm flipV="1">
          <a:off x="13703300" y="9978271"/>
          <a:ext cx="8890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114958</xdr:rowOff>
    </xdr:from>
    <xdr:to>
      <xdr:col>71</xdr:col>
      <xdr:colOff>177800</xdr:colOff>
      <xdr:row>58</xdr:row>
      <xdr:rowOff>120255</xdr:rowOff>
    </xdr:to>
    <xdr:cxnSp macro="">
      <xdr:nvCxnSpPr>
        <xdr:cNvPr id="574" name="直線コネクタ 573"/>
        <xdr:cNvCxnSpPr/>
      </xdr:nvCxnSpPr>
      <xdr:spPr>
        <a:xfrm flipV="1">
          <a:off x="12814300" y="10059058"/>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44883</xdr:rowOff>
    </xdr:from>
    <xdr:to>
      <xdr:col>85</xdr:col>
      <xdr:colOff>177800</xdr:colOff>
      <xdr:row>58</xdr:row>
      <xdr:rowOff>146483</xdr:rowOff>
    </xdr:to>
    <xdr:sp macro="" textlink="">
      <xdr:nvSpPr>
        <xdr:cNvPr id="584" name="楕円 583"/>
        <xdr:cNvSpPr/>
      </xdr:nvSpPr>
      <xdr:spPr>
        <a:xfrm>
          <a:off x="16268700" y="99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131260</xdr:rowOff>
    </xdr:from>
    <xdr:ext cx="534377" cy="259045"/>
    <xdr:sp macro="" textlink="">
      <xdr:nvSpPr>
        <xdr:cNvPr id="585" name="教育費該当値テキスト"/>
        <xdr:cNvSpPr txBox="1"/>
      </xdr:nvSpPr>
      <xdr:spPr>
        <a:xfrm>
          <a:off x="16370300" y="99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47851</xdr:rowOff>
    </xdr:from>
    <xdr:to>
      <xdr:col>81</xdr:col>
      <xdr:colOff>101600</xdr:colOff>
      <xdr:row>58</xdr:row>
      <xdr:rowOff>149451</xdr:rowOff>
    </xdr:to>
    <xdr:sp macro="" textlink="">
      <xdr:nvSpPr>
        <xdr:cNvPr id="586" name="楕円 585"/>
        <xdr:cNvSpPr/>
      </xdr:nvSpPr>
      <xdr:spPr>
        <a:xfrm>
          <a:off x="15430500" y="99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140578</xdr:rowOff>
    </xdr:from>
    <xdr:ext cx="534377" cy="259045"/>
    <xdr:sp macro="" textlink="">
      <xdr:nvSpPr>
        <xdr:cNvPr id="587" name="テキスト ボックス 586"/>
        <xdr:cNvSpPr txBox="1"/>
      </xdr:nvSpPr>
      <xdr:spPr>
        <a:xfrm>
          <a:off x="15214111" y="100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154821</xdr:rowOff>
    </xdr:from>
    <xdr:to>
      <xdr:col>76</xdr:col>
      <xdr:colOff>165100</xdr:colOff>
      <xdr:row>58</xdr:row>
      <xdr:rowOff>84971</xdr:rowOff>
    </xdr:to>
    <xdr:sp macro="" textlink="">
      <xdr:nvSpPr>
        <xdr:cNvPr id="588" name="楕円 587"/>
        <xdr:cNvSpPr/>
      </xdr:nvSpPr>
      <xdr:spPr>
        <a:xfrm>
          <a:off x="14541500" y="99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76098</xdr:rowOff>
    </xdr:from>
    <xdr:ext cx="534377" cy="259045"/>
    <xdr:sp macro="" textlink="">
      <xdr:nvSpPr>
        <xdr:cNvPr id="589" name="テキスト ボックス 588"/>
        <xdr:cNvSpPr txBox="1"/>
      </xdr:nvSpPr>
      <xdr:spPr>
        <a:xfrm>
          <a:off x="14325111" y="100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64158</xdr:rowOff>
    </xdr:from>
    <xdr:to>
      <xdr:col>72</xdr:col>
      <xdr:colOff>38100</xdr:colOff>
      <xdr:row>58</xdr:row>
      <xdr:rowOff>165758</xdr:rowOff>
    </xdr:to>
    <xdr:sp macro="" textlink="">
      <xdr:nvSpPr>
        <xdr:cNvPr id="590" name="楕円 589"/>
        <xdr:cNvSpPr/>
      </xdr:nvSpPr>
      <xdr:spPr>
        <a:xfrm>
          <a:off x="13652500" y="100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156885</xdr:rowOff>
    </xdr:from>
    <xdr:ext cx="534377" cy="259045"/>
    <xdr:sp macro="" textlink="">
      <xdr:nvSpPr>
        <xdr:cNvPr id="591" name="テキスト ボックス 590"/>
        <xdr:cNvSpPr txBox="1"/>
      </xdr:nvSpPr>
      <xdr:spPr>
        <a:xfrm>
          <a:off x="13436111" y="101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69455</xdr:rowOff>
    </xdr:from>
    <xdr:to>
      <xdr:col>67</xdr:col>
      <xdr:colOff>101600</xdr:colOff>
      <xdr:row>58</xdr:row>
      <xdr:rowOff>171055</xdr:rowOff>
    </xdr:to>
    <xdr:sp macro="" textlink="">
      <xdr:nvSpPr>
        <xdr:cNvPr id="592" name="楕円 591"/>
        <xdr:cNvSpPr/>
      </xdr:nvSpPr>
      <xdr:spPr>
        <a:xfrm>
          <a:off x="12763500" y="100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162182</xdr:rowOff>
    </xdr:from>
    <xdr:ext cx="534377" cy="259045"/>
    <xdr:sp macro="" textlink="">
      <xdr:nvSpPr>
        <xdr:cNvPr id="593" name="テキスト ボックス 592"/>
        <xdr:cNvSpPr txBox="1"/>
      </xdr:nvSpPr>
      <xdr:spPr>
        <a:xfrm>
          <a:off x="12547111" y="101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165230</xdr:rowOff>
    </xdr:from>
    <xdr:to>
      <xdr:col>85</xdr:col>
      <xdr:colOff>127000</xdr:colOff>
      <xdr:row>79</xdr:row>
      <xdr:rowOff>21620</xdr:rowOff>
    </xdr:to>
    <xdr:cxnSp macro="">
      <xdr:nvCxnSpPr>
        <xdr:cNvPr id="622" name="直線コネクタ 621"/>
        <xdr:cNvCxnSpPr/>
      </xdr:nvCxnSpPr>
      <xdr:spPr>
        <a:xfrm flipV="1">
          <a:off x="15481300" y="13538330"/>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85820</xdr:rowOff>
    </xdr:from>
    <xdr:to>
      <xdr:col>81</xdr:col>
      <xdr:colOff>50800</xdr:colOff>
      <xdr:row>79</xdr:row>
      <xdr:rowOff>21620</xdr:rowOff>
    </xdr:to>
    <xdr:cxnSp macro="">
      <xdr:nvCxnSpPr>
        <xdr:cNvPr id="625" name="直線コネクタ 624"/>
        <xdr:cNvCxnSpPr/>
      </xdr:nvCxnSpPr>
      <xdr:spPr>
        <a:xfrm>
          <a:off x="14592300" y="13458920"/>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85820</xdr:rowOff>
    </xdr:from>
    <xdr:to>
      <xdr:col>76</xdr:col>
      <xdr:colOff>114300</xdr:colOff>
      <xdr:row>79</xdr:row>
      <xdr:rowOff>5496</xdr:rowOff>
    </xdr:to>
    <xdr:cxnSp macro="">
      <xdr:nvCxnSpPr>
        <xdr:cNvPr id="628" name="直線コネクタ 627"/>
        <xdr:cNvCxnSpPr/>
      </xdr:nvCxnSpPr>
      <xdr:spPr>
        <a:xfrm flipV="1">
          <a:off x="13703300" y="13458920"/>
          <a:ext cx="889000" cy="9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5496</xdr:rowOff>
    </xdr:from>
    <xdr:to>
      <xdr:col>71</xdr:col>
      <xdr:colOff>177800</xdr:colOff>
      <xdr:row>79</xdr:row>
      <xdr:rowOff>31359</xdr:rowOff>
    </xdr:to>
    <xdr:cxnSp macro="">
      <xdr:nvCxnSpPr>
        <xdr:cNvPr id="631" name="直線コネクタ 630"/>
        <xdr:cNvCxnSpPr/>
      </xdr:nvCxnSpPr>
      <xdr:spPr>
        <a:xfrm flipV="1">
          <a:off x="12814300" y="13550046"/>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114430</xdr:rowOff>
    </xdr:from>
    <xdr:to>
      <xdr:col>85</xdr:col>
      <xdr:colOff>177800</xdr:colOff>
      <xdr:row>79</xdr:row>
      <xdr:rowOff>44580</xdr:rowOff>
    </xdr:to>
    <xdr:sp macro="" textlink="">
      <xdr:nvSpPr>
        <xdr:cNvPr id="641" name="楕円 640"/>
        <xdr:cNvSpPr/>
      </xdr:nvSpPr>
      <xdr:spPr>
        <a:xfrm>
          <a:off x="16268700" y="134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534377" cy="259045"/>
    <xdr:sp macro="" textlink="">
      <xdr:nvSpPr>
        <xdr:cNvPr id="642" name="災害復旧費該当値テキスト"/>
        <xdr:cNvSpPr txBox="1"/>
      </xdr:nvSpPr>
      <xdr:spPr>
        <a:xfrm>
          <a:off x="16370300" y="1345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142270</xdr:rowOff>
    </xdr:from>
    <xdr:to>
      <xdr:col>81</xdr:col>
      <xdr:colOff>101600</xdr:colOff>
      <xdr:row>79</xdr:row>
      <xdr:rowOff>72420</xdr:rowOff>
    </xdr:to>
    <xdr:sp macro="" textlink="">
      <xdr:nvSpPr>
        <xdr:cNvPr id="643" name="楕円 642"/>
        <xdr:cNvSpPr/>
      </xdr:nvSpPr>
      <xdr:spPr>
        <a:xfrm>
          <a:off x="15430500" y="135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63547</xdr:rowOff>
    </xdr:from>
    <xdr:ext cx="469744" cy="259045"/>
    <xdr:sp macro="" textlink="">
      <xdr:nvSpPr>
        <xdr:cNvPr id="644" name="テキスト ボックス 643"/>
        <xdr:cNvSpPr txBox="1"/>
      </xdr:nvSpPr>
      <xdr:spPr>
        <a:xfrm>
          <a:off x="15246428" y="136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35020</xdr:rowOff>
    </xdr:from>
    <xdr:to>
      <xdr:col>76</xdr:col>
      <xdr:colOff>165100</xdr:colOff>
      <xdr:row>78</xdr:row>
      <xdr:rowOff>136620</xdr:rowOff>
    </xdr:to>
    <xdr:sp macro="" textlink="">
      <xdr:nvSpPr>
        <xdr:cNvPr id="645" name="楕円 644"/>
        <xdr:cNvSpPr/>
      </xdr:nvSpPr>
      <xdr:spPr>
        <a:xfrm>
          <a:off x="145415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153147</xdr:rowOff>
    </xdr:from>
    <xdr:ext cx="534377" cy="259045"/>
    <xdr:sp macro="" textlink="">
      <xdr:nvSpPr>
        <xdr:cNvPr id="646" name="テキスト ボックス 645"/>
        <xdr:cNvSpPr txBox="1"/>
      </xdr:nvSpPr>
      <xdr:spPr>
        <a:xfrm>
          <a:off x="14325111" y="131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126146</xdr:rowOff>
    </xdr:from>
    <xdr:to>
      <xdr:col>72</xdr:col>
      <xdr:colOff>38100</xdr:colOff>
      <xdr:row>79</xdr:row>
      <xdr:rowOff>56296</xdr:rowOff>
    </xdr:to>
    <xdr:sp macro="" textlink="">
      <xdr:nvSpPr>
        <xdr:cNvPr id="647" name="楕円 646"/>
        <xdr:cNvSpPr/>
      </xdr:nvSpPr>
      <xdr:spPr>
        <a:xfrm>
          <a:off x="13652500" y="134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47423</xdr:rowOff>
    </xdr:from>
    <xdr:ext cx="534377" cy="259045"/>
    <xdr:sp macro="" textlink="">
      <xdr:nvSpPr>
        <xdr:cNvPr id="648" name="テキスト ボックス 647"/>
        <xdr:cNvSpPr txBox="1"/>
      </xdr:nvSpPr>
      <xdr:spPr>
        <a:xfrm>
          <a:off x="13436111" y="13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152009</xdr:rowOff>
    </xdr:from>
    <xdr:to>
      <xdr:col>67</xdr:col>
      <xdr:colOff>101600</xdr:colOff>
      <xdr:row>79</xdr:row>
      <xdr:rowOff>82159</xdr:rowOff>
    </xdr:to>
    <xdr:sp macro="" textlink="">
      <xdr:nvSpPr>
        <xdr:cNvPr id="649" name="楕円 648"/>
        <xdr:cNvSpPr/>
      </xdr:nvSpPr>
      <xdr:spPr>
        <a:xfrm>
          <a:off x="12763500" y="135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73286</xdr:rowOff>
    </xdr:from>
    <xdr:ext cx="469744" cy="259045"/>
    <xdr:sp macro="" textlink="">
      <xdr:nvSpPr>
        <xdr:cNvPr id="650" name="テキスト ボックス 649"/>
        <xdr:cNvSpPr txBox="1"/>
      </xdr:nvSpPr>
      <xdr:spPr>
        <a:xfrm>
          <a:off x="12579428" y="136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35516</xdr:rowOff>
    </xdr:from>
    <xdr:to>
      <xdr:col>85</xdr:col>
      <xdr:colOff>127000</xdr:colOff>
      <xdr:row>98</xdr:row>
      <xdr:rowOff>37373</xdr:rowOff>
    </xdr:to>
    <xdr:cxnSp macro="">
      <xdr:nvCxnSpPr>
        <xdr:cNvPr id="679" name="直線コネクタ 678"/>
        <xdr:cNvCxnSpPr/>
      </xdr:nvCxnSpPr>
      <xdr:spPr>
        <a:xfrm flipV="1">
          <a:off x="15481300" y="16837616"/>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37373</xdr:rowOff>
    </xdr:from>
    <xdr:to>
      <xdr:col>81</xdr:col>
      <xdr:colOff>50800</xdr:colOff>
      <xdr:row>98</xdr:row>
      <xdr:rowOff>47715</xdr:rowOff>
    </xdr:to>
    <xdr:cxnSp macro="">
      <xdr:nvCxnSpPr>
        <xdr:cNvPr id="682" name="直線コネクタ 681"/>
        <xdr:cNvCxnSpPr/>
      </xdr:nvCxnSpPr>
      <xdr:spPr>
        <a:xfrm flipV="1">
          <a:off x="14592300" y="16839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47047</xdr:rowOff>
    </xdr:from>
    <xdr:to>
      <xdr:col>76</xdr:col>
      <xdr:colOff>114300</xdr:colOff>
      <xdr:row>98</xdr:row>
      <xdr:rowOff>47715</xdr:rowOff>
    </xdr:to>
    <xdr:cxnSp macro="">
      <xdr:nvCxnSpPr>
        <xdr:cNvPr id="685" name="直線コネクタ 684"/>
        <xdr:cNvCxnSpPr/>
      </xdr:nvCxnSpPr>
      <xdr:spPr>
        <a:xfrm>
          <a:off x="13703300" y="1684914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47047</xdr:rowOff>
    </xdr:from>
    <xdr:to>
      <xdr:col>71</xdr:col>
      <xdr:colOff>177800</xdr:colOff>
      <xdr:row>98</xdr:row>
      <xdr:rowOff>74182</xdr:rowOff>
    </xdr:to>
    <xdr:cxnSp macro="">
      <xdr:nvCxnSpPr>
        <xdr:cNvPr id="688" name="直線コネクタ 687"/>
        <xdr:cNvCxnSpPr/>
      </xdr:nvCxnSpPr>
      <xdr:spPr>
        <a:xfrm flipV="1">
          <a:off x="12814300" y="16849147"/>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156166</xdr:rowOff>
    </xdr:from>
    <xdr:to>
      <xdr:col>85</xdr:col>
      <xdr:colOff>177800</xdr:colOff>
      <xdr:row>98</xdr:row>
      <xdr:rowOff>86316</xdr:rowOff>
    </xdr:to>
    <xdr:sp macro="" textlink="">
      <xdr:nvSpPr>
        <xdr:cNvPr id="698" name="楕円 697"/>
        <xdr:cNvSpPr/>
      </xdr:nvSpPr>
      <xdr:spPr>
        <a:xfrm>
          <a:off x="16268700" y="167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134593</xdr:rowOff>
    </xdr:from>
    <xdr:ext cx="534377" cy="259045"/>
    <xdr:sp macro="" textlink="">
      <xdr:nvSpPr>
        <xdr:cNvPr id="699" name="公債費該当値テキスト"/>
        <xdr:cNvSpPr txBox="1"/>
      </xdr:nvSpPr>
      <xdr:spPr>
        <a:xfrm>
          <a:off x="16370300" y="1676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158023</xdr:rowOff>
    </xdr:from>
    <xdr:to>
      <xdr:col>81</xdr:col>
      <xdr:colOff>101600</xdr:colOff>
      <xdr:row>98</xdr:row>
      <xdr:rowOff>88173</xdr:rowOff>
    </xdr:to>
    <xdr:sp macro="" textlink="">
      <xdr:nvSpPr>
        <xdr:cNvPr id="700" name="楕円 699"/>
        <xdr:cNvSpPr/>
      </xdr:nvSpPr>
      <xdr:spPr>
        <a:xfrm>
          <a:off x="154305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79300</xdr:rowOff>
    </xdr:from>
    <xdr:ext cx="534377" cy="259045"/>
    <xdr:sp macro="" textlink="">
      <xdr:nvSpPr>
        <xdr:cNvPr id="701" name="テキスト ボックス 700"/>
        <xdr:cNvSpPr txBox="1"/>
      </xdr:nvSpPr>
      <xdr:spPr>
        <a:xfrm>
          <a:off x="15214111" y="168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168365</xdr:rowOff>
    </xdr:from>
    <xdr:to>
      <xdr:col>76</xdr:col>
      <xdr:colOff>165100</xdr:colOff>
      <xdr:row>98</xdr:row>
      <xdr:rowOff>98515</xdr:rowOff>
    </xdr:to>
    <xdr:sp macro="" textlink="">
      <xdr:nvSpPr>
        <xdr:cNvPr id="702" name="楕円 701"/>
        <xdr:cNvSpPr/>
      </xdr:nvSpPr>
      <xdr:spPr>
        <a:xfrm>
          <a:off x="14541500" y="16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89642</xdr:rowOff>
    </xdr:from>
    <xdr:ext cx="534377" cy="259045"/>
    <xdr:sp macro="" textlink="">
      <xdr:nvSpPr>
        <xdr:cNvPr id="703" name="テキスト ボックス 702"/>
        <xdr:cNvSpPr txBox="1"/>
      </xdr:nvSpPr>
      <xdr:spPr>
        <a:xfrm>
          <a:off x="14325111" y="168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167697</xdr:rowOff>
    </xdr:from>
    <xdr:to>
      <xdr:col>72</xdr:col>
      <xdr:colOff>38100</xdr:colOff>
      <xdr:row>98</xdr:row>
      <xdr:rowOff>97847</xdr:rowOff>
    </xdr:to>
    <xdr:sp macro="" textlink="">
      <xdr:nvSpPr>
        <xdr:cNvPr id="704" name="楕円 703"/>
        <xdr:cNvSpPr/>
      </xdr:nvSpPr>
      <xdr:spPr>
        <a:xfrm>
          <a:off x="13652500" y="167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88974</xdr:rowOff>
    </xdr:from>
    <xdr:ext cx="534377" cy="259045"/>
    <xdr:sp macro="" textlink="">
      <xdr:nvSpPr>
        <xdr:cNvPr id="705" name="テキスト ボックス 704"/>
        <xdr:cNvSpPr txBox="1"/>
      </xdr:nvSpPr>
      <xdr:spPr>
        <a:xfrm>
          <a:off x="13436111" y="168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23382</xdr:rowOff>
    </xdr:from>
    <xdr:to>
      <xdr:col>67</xdr:col>
      <xdr:colOff>101600</xdr:colOff>
      <xdr:row>98</xdr:row>
      <xdr:rowOff>124982</xdr:rowOff>
    </xdr:to>
    <xdr:sp macro="" textlink="">
      <xdr:nvSpPr>
        <xdr:cNvPr id="706" name="楕円 705"/>
        <xdr:cNvSpPr/>
      </xdr:nvSpPr>
      <xdr:spPr>
        <a:xfrm>
          <a:off x="12763500" y="168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116109</xdr:rowOff>
    </xdr:from>
    <xdr:ext cx="534377" cy="259045"/>
    <xdr:sp macro="" textlink="">
      <xdr:nvSpPr>
        <xdr:cNvPr id="707" name="テキスト ボックス 706"/>
        <xdr:cNvSpPr txBox="1"/>
      </xdr:nvSpPr>
      <xdr:spPr>
        <a:xfrm>
          <a:off x="12547111" y="169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土木費は</a:t>
          </a:r>
          <a:r>
            <a:rPr kumimoji="1" lang="ja-JP" altLang="en-US"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380,126</a:t>
          </a:r>
          <a:r>
            <a:rPr kumimoji="1" lang="ja-JP" altLang="ja-JP" sz="1300">
              <a:solidFill>
                <a:schemeClr val="dk1"/>
              </a:solidFill>
              <a:effectLst/>
              <a:latin typeface="+mn-lt"/>
              <a:ea typeface="+mn-ea"/>
              <a:cs typeface="+mn-cs"/>
            </a:rPr>
            <a:t>円で、前年度と比較すると</a:t>
          </a:r>
          <a:r>
            <a:rPr kumimoji="1" lang="en-US" altLang="ja-JP" sz="1300">
              <a:solidFill>
                <a:schemeClr val="dk1"/>
              </a:solidFill>
              <a:effectLst/>
              <a:latin typeface="+mn-lt"/>
              <a:ea typeface="+mn-ea"/>
              <a:cs typeface="+mn-cs"/>
            </a:rPr>
            <a:t>61,929</a:t>
          </a:r>
          <a:r>
            <a:rPr kumimoji="1" lang="ja-JP" altLang="ja-JP" sz="1300">
              <a:solidFill>
                <a:schemeClr val="dk1"/>
              </a:solidFill>
              <a:effectLst/>
              <a:latin typeface="+mn-lt"/>
              <a:ea typeface="+mn-ea"/>
              <a:cs typeface="+mn-cs"/>
            </a:rPr>
            <a:t>円の増となっている。</a:t>
          </a:r>
          <a:r>
            <a:rPr kumimoji="1" lang="ja-JP" altLang="en-US" sz="1300">
              <a:solidFill>
                <a:schemeClr val="dk1"/>
              </a:solidFill>
              <a:effectLst/>
              <a:latin typeface="+mn-lt"/>
              <a:ea typeface="+mn-ea"/>
              <a:cs typeface="+mn-cs"/>
            </a:rPr>
            <a:t>これは近年実施している</a:t>
          </a:r>
          <a:r>
            <a:rPr kumimoji="1" lang="ja-JP" altLang="ja-JP" sz="1300">
              <a:solidFill>
                <a:schemeClr val="dk1"/>
              </a:solidFill>
              <a:effectLst/>
              <a:latin typeface="+mn-lt"/>
              <a:ea typeface="+mn-ea"/>
              <a:cs typeface="+mn-cs"/>
            </a:rPr>
            <a:t>社会資本整備総合交付金事業等</a:t>
          </a:r>
          <a:r>
            <a:rPr kumimoji="1" lang="ja-JP" altLang="en-US" sz="1300">
              <a:solidFill>
                <a:schemeClr val="dk1"/>
              </a:solidFill>
              <a:effectLst/>
              <a:latin typeface="+mn-lt"/>
              <a:ea typeface="+mn-ea"/>
              <a:cs typeface="+mn-cs"/>
            </a:rPr>
            <a:t>による大型事業がその</a:t>
          </a:r>
          <a:r>
            <a:rPr kumimoji="1" lang="ja-JP" altLang="ja-JP" sz="1300">
              <a:solidFill>
                <a:schemeClr val="dk1"/>
              </a:solidFill>
              <a:effectLst/>
              <a:latin typeface="+mn-lt"/>
              <a:ea typeface="+mn-ea"/>
              <a:cs typeface="+mn-cs"/>
            </a:rPr>
            <a:t>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次年度以降も大型事業が見込まれており、</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の負担が大きくなる傾向にある。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実質収支比率については、前年度と比較して財政調整基金残高で</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ポイント増、実質収支額で</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た。地方交付税に大きく依存している財政基盤の弱い本町としては、今後の地方交付税の行方が不透明である現状において、一定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病院事業会計について、不採算地区病院の要件緩和により交付税措置額が増加したこと</a:t>
          </a:r>
          <a:r>
            <a:rPr kumimoji="1" lang="ja-JP" altLang="en-US" sz="1300">
              <a:solidFill>
                <a:sysClr val="windowText" lastClr="000000"/>
              </a:solidFill>
              <a:effectLst/>
              <a:latin typeface="+mn-lt"/>
              <a:ea typeface="+mn-ea"/>
              <a:cs typeface="+mn-cs"/>
            </a:rPr>
            <a:t>や</a:t>
          </a:r>
          <a:r>
            <a:rPr kumimoji="1" lang="ja-JP" altLang="ja-JP" sz="1300">
              <a:solidFill>
                <a:sysClr val="windowText" lastClr="000000"/>
              </a:solidFill>
              <a:effectLst/>
              <a:latin typeface="+mn-lt"/>
              <a:ea typeface="+mn-ea"/>
              <a:cs typeface="+mn-cs"/>
            </a:rPr>
            <a:t>、一般会計からの繰入額の増加などにより、赤字額の解消に繋げ、黒字決算の状況を維持している。</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簡易水道会計については、</a:t>
          </a:r>
          <a:r>
            <a:rPr kumimoji="1" lang="ja-JP" altLang="ja-JP" sz="1300">
              <a:solidFill>
                <a:schemeClr val="dk1"/>
              </a:solidFill>
              <a:effectLst/>
              <a:latin typeface="+mn-lt"/>
              <a:ea typeface="+mn-ea"/>
              <a:cs typeface="+mn-cs"/>
            </a:rPr>
            <a:t>標準財政規模比が</a:t>
          </a:r>
          <a:r>
            <a:rPr kumimoji="1" lang="en-US" altLang="ja-JP" sz="1300">
              <a:solidFill>
                <a:schemeClr val="dk1"/>
              </a:solidFill>
              <a:effectLst/>
              <a:latin typeface="+mn-lt"/>
              <a:ea typeface="+mn-ea"/>
              <a:cs typeface="+mn-cs"/>
            </a:rPr>
            <a:t>0.60</a:t>
          </a:r>
          <a:r>
            <a:rPr kumimoji="1" lang="ja-JP" altLang="ja-JP" sz="1300">
              <a:solidFill>
                <a:schemeClr val="dk1"/>
              </a:solidFill>
              <a:effectLst/>
              <a:latin typeface="+mn-lt"/>
              <a:ea typeface="+mn-ea"/>
              <a:cs typeface="+mn-cs"/>
            </a:rPr>
            <a:t>ポイント増となった。</a:t>
          </a:r>
          <a:endParaRPr lang="ja-JP" altLang="ja-JP" sz="1300">
            <a:effectLst/>
          </a:endParaRPr>
        </a:p>
        <a:p>
          <a:r>
            <a:rPr kumimoji="1" lang="ja-JP" altLang="en-US" sz="1300">
              <a:solidFill>
                <a:sysClr val="windowText" lastClr="000000"/>
              </a:solidFill>
              <a:effectLst/>
              <a:latin typeface="+mn-lt"/>
              <a:ea typeface="+mn-ea"/>
              <a:cs typeface="+mn-cs"/>
            </a:rPr>
            <a:t>これは、近年実施している配水管整備工事などの</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により老朽化したものが改善され、維持補修費が減少したことや水道料金を上げたことによる消費税還付が影響している。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他</a:t>
          </a:r>
          <a:r>
            <a:rPr kumimoji="1" lang="ja-JP" altLang="ja-JP" sz="1300">
              <a:solidFill>
                <a:sysClr val="windowText" lastClr="000000"/>
              </a:solidFill>
              <a:effectLst/>
              <a:latin typeface="+mn-lt"/>
              <a:ea typeface="+mn-ea"/>
              <a:cs typeface="+mn-cs"/>
            </a:rPr>
            <a:t>の各会計については、赤字額は無く順調に推移している。</a:t>
          </a:r>
          <a:endParaRPr kumimoji="1" lang="en-US" altLang="ja-JP" sz="13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5094065</v>
      </c>
      <c r="BO4" s="410"/>
      <c r="BP4" s="410"/>
      <c r="BQ4" s="410"/>
      <c r="BR4" s="410"/>
      <c r="BS4" s="410"/>
      <c r="BT4" s="410"/>
      <c r="BU4" s="411"/>
      <c r="BV4" s="409">
        <v>5117133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4886179</v>
      </c>
      <c r="BO5" s="447"/>
      <c r="BP5" s="447"/>
      <c r="BQ5" s="447"/>
      <c r="BR5" s="447"/>
      <c r="BS5" s="447"/>
      <c r="BT5" s="447"/>
      <c r="BU5" s="448"/>
      <c r="BV5" s="446">
        <v>4986155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90.4</v>
      </c>
      <c r="CU5" s="444"/>
      <c r="CV5" s="444"/>
      <c r="CW5" s="444"/>
      <c r="CX5" s="444"/>
      <c r="CY5" s="444"/>
      <c r="CZ5" s="444"/>
      <c r="DA5" s="445"/>
      <c r="DB5" s="443">
        <v>82.8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207886</v>
      </c>
      <c r="BO6" s="447"/>
      <c r="BP6" s="447"/>
      <c r="BQ6" s="447"/>
      <c r="BR6" s="447"/>
      <c r="BS6" s="447"/>
      <c r="BT6" s="447"/>
      <c r="BU6" s="448"/>
      <c r="BV6" s="446">
        <v>130978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94.1</v>
      </c>
      <c r="CU6" s="484"/>
      <c r="CV6" s="484"/>
      <c r="CW6" s="484"/>
      <c r="CX6" s="484"/>
      <c r="CY6" s="484"/>
      <c r="CZ6" s="484"/>
      <c r="DA6" s="485"/>
      <c r="DB6" s="483">
        <v>86.1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9967</v>
      </c>
      <c r="BO7" s="447"/>
      <c r="BP7" s="447"/>
      <c r="BQ7" s="447"/>
      <c r="BR7" s="447"/>
      <c r="BS7" s="447"/>
      <c r="BT7" s="447"/>
      <c r="BU7" s="448"/>
      <c r="BV7" s="446">
        <v>14383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2151696</v>
      </c>
      <c r="CU7" s="447"/>
      <c r="CV7" s="447"/>
      <c r="CW7" s="447"/>
      <c r="CX7" s="447"/>
      <c r="CY7" s="447"/>
      <c r="CZ7" s="447"/>
      <c r="DA7" s="448"/>
      <c r="DB7" s="446">
        <v>2258450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197919</v>
      </c>
      <c r="BO8" s="447"/>
      <c r="BP8" s="447"/>
      <c r="BQ8" s="447"/>
      <c r="BR8" s="447"/>
      <c r="BS8" s="447"/>
      <c r="BT8" s="447"/>
      <c r="BU8" s="448"/>
      <c r="BV8" s="446">
        <v>116595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3573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81324</v>
      </c>
      <c r="BO9" s="447"/>
      <c r="BP9" s="447"/>
      <c r="BQ9" s="447"/>
      <c r="BR9" s="447"/>
      <c r="BS9" s="447"/>
      <c r="BT9" s="447"/>
      <c r="BU9" s="448"/>
      <c r="BV9" s="446">
        <v>-26719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12.6</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4103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140000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3590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3555</v>
      </c>
      <c r="S13" s="528"/>
      <c r="T13" s="528"/>
      <c r="U13" s="528"/>
      <c r="V13" s="529"/>
      <c r="W13" s="462" t="s">
        <v>133</v>
      </c>
      <c r="X13" s="463"/>
      <c r="Y13" s="463"/>
      <c r="Z13" s="463"/>
      <c r="AA13" s="463"/>
      <c r="AB13" s="453"/>
      <c r="AC13" s="497">
        <v>372</v>
      </c>
      <c r="AD13" s="498"/>
      <c r="AE13" s="498"/>
      <c r="AF13" s="498"/>
      <c r="AG13" s="537"/>
      <c r="AH13" s="497">
        <v>421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81324</v>
      </c>
      <c r="BO13" s="447"/>
      <c r="BP13" s="447"/>
      <c r="BQ13" s="447"/>
      <c r="BR13" s="447"/>
      <c r="BS13" s="447"/>
      <c r="BT13" s="447"/>
      <c r="BU13" s="448"/>
      <c r="BV13" s="446">
        <v>113281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3538</v>
      </c>
      <c r="S14" s="528"/>
      <c r="T14" s="528"/>
      <c r="U14" s="528"/>
      <c r="V14" s="529"/>
      <c r="W14" s="436"/>
      <c r="X14" s="437"/>
      <c r="Y14" s="437"/>
      <c r="Z14" s="437"/>
      <c r="AA14" s="437"/>
      <c r="AB14" s="426"/>
      <c r="AC14" s="530">
        <v>21.2</v>
      </c>
      <c r="AD14" s="531"/>
      <c r="AE14" s="531"/>
      <c r="AF14" s="531"/>
      <c r="AG14" s="532"/>
      <c r="AH14" s="530">
        <v>22.6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29.3</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3514</v>
      </c>
      <c r="S15" s="528"/>
      <c r="T15" s="528"/>
      <c r="U15" s="528"/>
      <c r="V15" s="529"/>
      <c r="W15" s="462" t="s">
        <v>140</v>
      </c>
      <c r="X15" s="463"/>
      <c r="Y15" s="463"/>
      <c r="Z15" s="463"/>
      <c r="AA15" s="463"/>
      <c r="AB15" s="453"/>
      <c r="AC15" s="497">
        <v>285</v>
      </c>
      <c r="AD15" s="498"/>
      <c r="AE15" s="498"/>
      <c r="AF15" s="498"/>
      <c r="AG15" s="537"/>
      <c r="AH15" s="497">
        <v>318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278613</v>
      </c>
      <c r="BO15" s="410"/>
      <c r="BP15" s="410"/>
      <c r="BQ15" s="410"/>
      <c r="BR15" s="410"/>
      <c r="BS15" s="410"/>
      <c r="BT15" s="410"/>
      <c r="BU15" s="411"/>
      <c r="BV15" s="409">
        <v>359687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16.2</v>
      </c>
      <c r="AD16" s="531"/>
      <c r="AE16" s="531"/>
      <c r="AF16" s="531"/>
      <c r="AG16" s="532"/>
      <c r="AH16" s="530">
        <v>17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2008224</v>
      </c>
      <c r="BO16" s="447"/>
      <c r="BP16" s="447"/>
      <c r="BQ16" s="447"/>
      <c r="BR16" s="447"/>
      <c r="BS16" s="447"/>
      <c r="BT16" s="447"/>
      <c r="BU16" s="448"/>
      <c r="BV16" s="446">
        <v>2087718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1099</v>
      </c>
      <c r="AD17" s="498"/>
      <c r="AE17" s="498"/>
      <c r="AF17" s="498"/>
      <c r="AG17" s="537"/>
      <c r="AH17" s="497">
        <v>1127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343473</v>
      </c>
      <c r="BO17" s="447"/>
      <c r="BP17" s="447"/>
      <c r="BQ17" s="447"/>
      <c r="BR17" s="447"/>
      <c r="BS17" s="447"/>
      <c r="BT17" s="447"/>
      <c r="BU17" s="448"/>
      <c r="BV17" s="446">
        <v>449482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134.22</v>
      </c>
      <c r="M18" s="559"/>
      <c r="N18" s="559"/>
      <c r="O18" s="559"/>
      <c r="P18" s="559"/>
      <c r="Q18" s="559"/>
      <c r="R18" s="560"/>
      <c r="S18" s="560"/>
      <c r="T18" s="560"/>
      <c r="U18" s="560"/>
      <c r="V18" s="561"/>
      <c r="W18" s="464"/>
      <c r="X18" s="465"/>
      <c r="Y18" s="465"/>
      <c r="Z18" s="465"/>
      <c r="AA18" s="465"/>
      <c r="AB18" s="456"/>
      <c r="AC18" s="562">
        <v>62.6</v>
      </c>
      <c r="AD18" s="563"/>
      <c r="AE18" s="563"/>
      <c r="AF18" s="563"/>
      <c r="AG18" s="564"/>
      <c r="AH18" s="562">
        <v>60.4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2006717</v>
      </c>
      <c r="BO18" s="447"/>
      <c r="BP18" s="447"/>
      <c r="BQ18" s="447"/>
      <c r="BR18" s="447"/>
      <c r="BS18" s="447"/>
      <c r="BT18" s="447"/>
      <c r="BU18" s="448"/>
      <c r="BV18" s="446">
        <v>1828840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2613554</v>
      </c>
      <c r="BO19" s="447"/>
      <c r="BP19" s="447"/>
      <c r="BQ19" s="447"/>
      <c r="BR19" s="447"/>
      <c r="BS19" s="447"/>
      <c r="BT19" s="447"/>
      <c r="BU19" s="448"/>
      <c r="BV19" s="446">
        <v>2684628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1688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4999245</v>
      </c>
      <c r="BO23" s="447"/>
      <c r="BP23" s="447"/>
      <c r="BQ23" s="447"/>
      <c r="BR23" s="447"/>
      <c r="BS23" s="447"/>
      <c r="BT23" s="447"/>
      <c r="BU23" s="448"/>
      <c r="BV23" s="446">
        <v>4305978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6960</v>
      </c>
      <c r="R24" s="498"/>
      <c r="S24" s="498"/>
      <c r="T24" s="498"/>
      <c r="U24" s="498"/>
      <c r="V24" s="537"/>
      <c r="W24" s="596"/>
      <c r="X24" s="584"/>
      <c r="Y24" s="585"/>
      <c r="Z24" s="496" t="s">
        <v>164</v>
      </c>
      <c r="AA24" s="476"/>
      <c r="AB24" s="476"/>
      <c r="AC24" s="476"/>
      <c r="AD24" s="476"/>
      <c r="AE24" s="476"/>
      <c r="AF24" s="476"/>
      <c r="AG24" s="477"/>
      <c r="AH24" s="497">
        <v>71</v>
      </c>
      <c r="AI24" s="498"/>
      <c r="AJ24" s="498"/>
      <c r="AK24" s="498"/>
      <c r="AL24" s="537"/>
      <c r="AM24" s="497">
        <v>219745</v>
      </c>
      <c r="AN24" s="498"/>
      <c r="AO24" s="498"/>
      <c r="AP24" s="498"/>
      <c r="AQ24" s="498"/>
      <c r="AR24" s="537"/>
      <c r="AS24" s="497">
        <v>3095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4775757</v>
      </c>
      <c r="BO24" s="447"/>
      <c r="BP24" s="447"/>
      <c r="BQ24" s="447"/>
      <c r="BR24" s="447"/>
      <c r="BS24" s="447"/>
      <c r="BT24" s="447"/>
      <c r="BU24" s="448"/>
      <c r="BV24" s="446">
        <v>4050843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5990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200000</v>
      </c>
      <c r="BO25" s="410"/>
      <c r="BP25" s="410"/>
      <c r="BQ25" s="410"/>
      <c r="BR25" s="410"/>
      <c r="BS25" s="410"/>
      <c r="BT25" s="410"/>
      <c r="BU25" s="411"/>
      <c r="BV25" s="409">
        <v>185000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5610</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168</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2610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124</v>
      </c>
      <c r="AN27" s="498"/>
      <c r="AO27" s="498"/>
      <c r="AP27" s="498"/>
      <c r="AQ27" s="498"/>
      <c r="AR27" s="537"/>
      <c r="AS27" s="497" t="s">
        <v>168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81318</v>
      </c>
      <c r="BO27" s="620"/>
      <c r="BP27" s="620"/>
      <c r="BQ27" s="620"/>
      <c r="BR27" s="620"/>
      <c r="BS27" s="620"/>
      <c r="BT27" s="620"/>
      <c r="BU27" s="621"/>
      <c r="BV27" s="619">
        <v>81317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2140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692000</v>
      </c>
      <c r="BO28" s="410"/>
      <c r="BP28" s="410"/>
      <c r="BQ28" s="410"/>
      <c r="BR28" s="410"/>
      <c r="BS28" s="410"/>
      <c r="BT28" s="410"/>
      <c r="BU28" s="411"/>
      <c r="BV28" s="409">
        <v>692000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1900</v>
      </c>
      <c r="R29" s="498"/>
      <c r="S29" s="498"/>
      <c r="T29" s="498"/>
      <c r="U29" s="498"/>
      <c r="V29" s="537"/>
      <c r="W29" s="597"/>
      <c r="X29" s="598"/>
      <c r="Y29" s="599"/>
      <c r="Z29" s="496" t="s">
        <v>180</v>
      </c>
      <c r="AA29" s="476"/>
      <c r="AB29" s="476"/>
      <c r="AC29" s="476"/>
      <c r="AD29" s="476"/>
      <c r="AE29" s="476"/>
      <c r="AF29" s="476"/>
      <c r="AG29" s="477"/>
      <c r="AH29" s="497">
        <v>71</v>
      </c>
      <c r="AI29" s="498"/>
      <c r="AJ29" s="498"/>
      <c r="AK29" s="498"/>
      <c r="AL29" s="537"/>
      <c r="AM29" s="497">
        <v>219745</v>
      </c>
      <c r="AN29" s="498"/>
      <c r="AO29" s="498"/>
      <c r="AP29" s="498"/>
      <c r="AQ29" s="498"/>
      <c r="AR29" s="537"/>
      <c r="AS29" s="497">
        <v>3095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214200</v>
      </c>
      <c r="BO29" s="447"/>
      <c r="BP29" s="447"/>
      <c r="BQ29" s="447"/>
      <c r="BR29" s="447"/>
      <c r="BS29" s="447"/>
      <c r="BT29" s="447"/>
      <c r="BU29" s="448"/>
      <c r="BV29" s="446">
        <v>194200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1767316</v>
      </c>
      <c r="BO30" s="620"/>
      <c r="BP30" s="620"/>
      <c r="BQ30" s="620"/>
      <c r="BR30" s="620"/>
      <c r="BS30" s="620"/>
      <c r="BT30" s="620"/>
      <c r="BU30" s="621"/>
      <c r="BV30" s="619">
        <v>1745055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病院事業特別会計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嶺北広域行政事務組合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本山町農業公社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汗見川へき地診療所事業特別会計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嶺北広域行政事務組合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（株）れいほく畜産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こうち人づくり広域連合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通所リハビリテーション事業特別会計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高知県市町村総合事務組合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居宅介護支援事業特別会計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高知県市町村総合事務組合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高知県後期高齢者医療広域連合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高知県後期高齢者医療広域連合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高知県広域食肉センター事務組合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南国・香美・香南租税債権管理機構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UTBfhf7AWlearcAkWuDIsTFJizk+fHkm+lY3y3O73tvLZDy9yOv3kMuudaTXHiL+Gg19BB0nzVyn2ItYVD8SYQ==" saltValue="rETUkNH59s8VJpZJrVj3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3" t="s">
        <v>549</v>
      </c>
      <c r="D34" s="1223"/>
      <c r="E34" s="1224"/>
      <c r="F34" s="32">
        <v>6.65</v>
      </c>
      <c r="G34" s="33">
        <v>6.94</v>
      </c>
      <c r="H34" s="33">
        <v>6.22</v>
      </c>
      <c r="I34" s="33">
        <v>5.16</v>
      </c>
      <c r="J34" s="34">
        <v>9.19</v>
      </c>
      <c r="K34" s="22"/>
      <c r="L34" s="22"/>
      <c r="M34" s="22"/>
      <c r="N34" s="22"/>
      <c r="O34" s="22"/>
      <c r="P34" s="22"/>
    </row>
    <row r="35" spans="1:16" ht="39" customHeight="1">
      <c r="A35" s="22"/>
      <c r="B35" s="35"/>
      <c r="C35" s="1217" t="s">
        <v>550</v>
      </c>
      <c r="D35" s="1218"/>
      <c r="E35" s="1219"/>
      <c r="F35" s="36">
        <v>19.440000000000001</v>
      </c>
      <c r="G35" s="37">
        <v>11.3</v>
      </c>
      <c r="H35" s="37">
        <v>10.36</v>
      </c>
      <c r="I35" s="37">
        <v>8.08</v>
      </c>
      <c r="J35" s="38">
        <v>5.33</v>
      </c>
      <c r="K35" s="22"/>
      <c r="L35" s="22"/>
      <c r="M35" s="22"/>
      <c r="N35" s="22"/>
      <c r="O35" s="22"/>
      <c r="P35" s="22"/>
    </row>
    <row r="36" spans="1:16" ht="39" customHeight="1">
      <c r="A36" s="22"/>
      <c r="B36" s="35"/>
      <c r="C36" s="1217" t="s">
        <v>551</v>
      </c>
      <c r="D36" s="1218"/>
      <c r="E36" s="1219"/>
      <c r="F36" s="36">
        <v>0.68</v>
      </c>
      <c r="G36" s="37">
        <v>0.43</v>
      </c>
      <c r="H36" s="37">
        <v>0.3</v>
      </c>
      <c r="I36" s="37">
        <v>1.62</v>
      </c>
      <c r="J36" s="38">
        <v>3.04</v>
      </c>
      <c r="K36" s="22"/>
      <c r="L36" s="22"/>
      <c r="M36" s="22"/>
      <c r="N36" s="22"/>
      <c r="O36" s="22"/>
      <c r="P36" s="22"/>
    </row>
    <row r="37" spans="1:16" ht="39" customHeight="1">
      <c r="A37" s="22"/>
      <c r="B37" s="35"/>
      <c r="C37" s="1217" t="s">
        <v>552</v>
      </c>
      <c r="D37" s="1218"/>
      <c r="E37" s="1219"/>
      <c r="F37" s="36">
        <v>9.61</v>
      </c>
      <c r="G37" s="37">
        <v>2.0699999999999998</v>
      </c>
      <c r="H37" s="37">
        <v>0.45</v>
      </c>
      <c r="I37" s="37">
        <v>0.16</v>
      </c>
      <c r="J37" s="38">
        <v>0.76</v>
      </c>
      <c r="K37" s="22"/>
      <c r="L37" s="22"/>
      <c r="M37" s="22"/>
      <c r="N37" s="22"/>
      <c r="O37" s="22"/>
      <c r="P37" s="22"/>
    </row>
    <row r="38" spans="1:16" ht="39" customHeight="1">
      <c r="A38" s="22"/>
      <c r="B38" s="35"/>
      <c r="C38" s="1217" t="s">
        <v>553</v>
      </c>
      <c r="D38" s="1218"/>
      <c r="E38" s="1219"/>
      <c r="F38" s="36">
        <v>0.91</v>
      </c>
      <c r="G38" s="37">
        <v>0.75</v>
      </c>
      <c r="H38" s="37">
        <v>0.08</v>
      </c>
      <c r="I38" s="37">
        <v>0.36</v>
      </c>
      <c r="J38" s="38">
        <v>0.49</v>
      </c>
      <c r="K38" s="22"/>
      <c r="L38" s="22"/>
      <c r="M38" s="22"/>
      <c r="N38" s="22"/>
      <c r="O38" s="22"/>
      <c r="P38" s="22"/>
    </row>
    <row r="39" spans="1:16" ht="39" customHeight="1">
      <c r="A39" s="22"/>
      <c r="B39" s="35"/>
      <c r="C39" s="1217" t="s">
        <v>554</v>
      </c>
      <c r="D39" s="1218"/>
      <c r="E39" s="1219"/>
      <c r="F39" s="36">
        <v>0</v>
      </c>
      <c r="G39" s="37">
        <v>0</v>
      </c>
      <c r="H39" s="37">
        <v>0</v>
      </c>
      <c r="I39" s="37">
        <v>0</v>
      </c>
      <c r="J39" s="38">
        <v>0</v>
      </c>
      <c r="K39" s="22"/>
      <c r="L39" s="22"/>
      <c r="M39" s="22"/>
      <c r="N39" s="22"/>
      <c r="O39" s="22"/>
      <c r="P39" s="22"/>
    </row>
    <row r="40" spans="1:16" ht="39" customHeight="1">
      <c r="A40" s="22"/>
      <c r="B40" s="35"/>
      <c r="C40" s="1217" t="s">
        <v>555</v>
      </c>
      <c r="D40" s="1218"/>
      <c r="E40" s="1219"/>
      <c r="F40" s="36">
        <v>0</v>
      </c>
      <c r="G40" s="37">
        <v>0</v>
      </c>
      <c r="H40" s="37">
        <v>0</v>
      </c>
      <c r="I40" s="37">
        <v>0</v>
      </c>
      <c r="J40" s="38">
        <v>0</v>
      </c>
      <c r="K40" s="22"/>
      <c r="L40" s="22"/>
      <c r="M40" s="22"/>
      <c r="N40" s="22"/>
      <c r="O40" s="22"/>
      <c r="P40" s="22"/>
    </row>
    <row r="41" spans="1:16" ht="39" customHeight="1">
      <c r="A41" s="22"/>
      <c r="B41" s="35"/>
      <c r="C41" s="1217" t="s">
        <v>556</v>
      </c>
      <c r="D41" s="1218"/>
      <c r="E41" s="1219"/>
      <c r="F41" s="36">
        <v>0.97</v>
      </c>
      <c r="G41" s="37">
        <v>0.55000000000000004</v>
      </c>
      <c r="H41" s="37">
        <v>0</v>
      </c>
      <c r="I41" s="37">
        <v>0</v>
      </c>
      <c r="J41" s="38">
        <v>0</v>
      </c>
      <c r="K41" s="22"/>
      <c r="L41" s="22"/>
      <c r="M41" s="22"/>
      <c r="N41" s="22"/>
      <c r="O41" s="22"/>
      <c r="P41" s="22"/>
    </row>
    <row r="42" spans="1:16" ht="39" customHeight="1">
      <c r="A42" s="22"/>
      <c r="B42" s="39"/>
      <c r="C42" s="1217" t="s">
        <v>557</v>
      </c>
      <c r="D42" s="1218"/>
      <c r="E42" s="1219"/>
      <c r="F42" s="36" t="s">
        <v>501</v>
      </c>
      <c r="G42" s="37" t="s">
        <v>501</v>
      </c>
      <c r="H42" s="37" t="s">
        <v>501</v>
      </c>
      <c r="I42" s="37" t="s">
        <v>501</v>
      </c>
      <c r="J42" s="38" t="s">
        <v>501</v>
      </c>
      <c r="K42" s="22"/>
      <c r="L42" s="22"/>
      <c r="M42" s="22"/>
      <c r="N42" s="22"/>
      <c r="O42" s="22"/>
      <c r="P42" s="22"/>
    </row>
    <row r="43" spans="1:16" ht="39" customHeight="1" thickBot="1">
      <c r="A43" s="22"/>
      <c r="B43" s="40"/>
      <c r="C43" s="1220" t="s">
        <v>558</v>
      </c>
      <c r="D43" s="1221"/>
      <c r="E43" s="1222"/>
      <c r="F43" s="41">
        <v>0</v>
      </c>
      <c r="G43" s="42" t="s">
        <v>501</v>
      </c>
      <c r="H43" s="42" t="s">
        <v>501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qsAqBgk44rXjLrv3iitalhDiUEJdmL+H5J9drMiz6ZRmJjjkWqMH2HC+YGKGGhW4t7FYfakiBkvU9FaB3LwZQ==" saltValue="YUeDK2pMS/+sutBnPy7H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3" t="s">
        <v>11</v>
      </c>
      <c r="C45" s="1234"/>
      <c r="D45" s="58"/>
      <c r="E45" s="1239" t="s">
        <v>12</v>
      </c>
      <c r="F45" s="1239"/>
      <c r="G45" s="1239"/>
      <c r="H45" s="1239"/>
      <c r="I45" s="1239"/>
      <c r="J45" s="1240"/>
      <c r="K45" s="59">
        <v>282</v>
      </c>
      <c r="L45" s="60">
        <v>328</v>
      </c>
      <c r="M45" s="60">
        <v>318</v>
      </c>
      <c r="N45" s="60">
        <v>332</v>
      </c>
      <c r="O45" s="61">
        <v>340</v>
      </c>
      <c r="P45" s="48"/>
      <c r="Q45" s="48"/>
      <c r="R45" s="48"/>
      <c r="S45" s="48"/>
      <c r="T45" s="48"/>
      <c r="U45" s="48"/>
    </row>
    <row r="46" spans="1:21" ht="30.75" customHeight="1">
      <c r="A46" s="48"/>
      <c r="B46" s="1235"/>
      <c r="C46" s="1236"/>
      <c r="D46" s="62"/>
      <c r="E46" s="1227" t="s">
        <v>13</v>
      </c>
      <c r="F46" s="1227"/>
      <c r="G46" s="1227"/>
      <c r="H46" s="1227"/>
      <c r="I46" s="1227"/>
      <c r="J46" s="1228"/>
      <c r="K46" s="63" t="s">
        <v>501</v>
      </c>
      <c r="L46" s="64" t="s">
        <v>501</v>
      </c>
      <c r="M46" s="64" t="s">
        <v>501</v>
      </c>
      <c r="N46" s="64" t="s">
        <v>501</v>
      </c>
      <c r="O46" s="65" t="s">
        <v>501</v>
      </c>
      <c r="P46" s="48"/>
      <c r="Q46" s="48"/>
      <c r="R46" s="48"/>
      <c r="S46" s="48"/>
      <c r="T46" s="48"/>
      <c r="U46" s="48"/>
    </row>
    <row r="47" spans="1:21" ht="30.75" customHeight="1">
      <c r="A47" s="48"/>
      <c r="B47" s="1235"/>
      <c r="C47" s="1236"/>
      <c r="D47" s="62"/>
      <c r="E47" s="1227" t="s">
        <v>14</v>
      </c>
      <c r="F47" s="1227"/>
      <c r="G47" s="1227"/>
      <c r="H47" s="1227"/>
      <c r="I47" s="1227"/>
      <c r="J47" s="1228"/>
      <c r="K47" s="63" t="s">
        <v>501</v>
      </c>
      <c r="L47" s="64" t="s">
        <v>501</v>
      </c>
      <c r="M47" s="64" t="s">
        <v>501</v>
      </c>
      <c r="N47" s="64" t="s">
        <v>501</v>
      </c>
      <c r="O47" s="65" t="s">
        <v>501</v>
      </c>
      <c r="P47" s="48"/>
      <c r="Q47" s="48"/>
      <c r="R47" s="48"/>
      <c r="S47" s="48"/>
      <c r="T47" s="48"/>
      <c r="U47" s="48"/>
    </row>
    <row r="48" spans="1:21" ht="30.75" customHeight="1">
      <c r="A48" s="48"/>
      <c r="B48" s="1235"/>
      <c r="C48" s="1236"/>
      <c r="D48" s="62"/>
      <c r="E48" s="1227" t="s">
        <v>15</v>
      </c>
      <c r="F48" s="1227"/>
      <c r="G48" s="1227"/>
      <c r="H48" s="1227"/>
      <c r="I48" s="1227"/>
      <c r="J48" s="1228"/>
      <c r="K48" s="63">
        <v>149</v>
      </c>
      <c r="L48" s="64">
        <v>149</v>
      </c>
      <c r="M48" s="64">
        <v>149</v>
      </c>
      <c r="N48" s="64">
        <v>152</v>
      </c>
      <c r="O48" s="65">
        <v>154</v>
      </c>
      <c r="P48" s="48"/>
      <c r="Q48" s="48"/>
      <c r="R48" s="48"/>
      <c r="S48" s="48"/>
      <c r="T48" s="48"/>
      <c r="U48" s="48"/>
    </row>
    <row r="49" spans="1:21" ht="30.75" customHeight="1">
      <c r="A49" s="48"/>
      <c r="B49" s="1235"/>
      <c r="C49" s="1236"/>
      <c r="D49" s="62"/>
      <c r="E49" s="1227" t="s">
        <v>16</v>
      </c>
      <c r="F49" s="1227"/>
      <c r="G49" s="1227"/>
      <c r="H49" s="1227"/>
      <c r="I49" s="1227"/>
      <c r="J49" s="1228"/>
      <c r="K49" s="63">
        <v>55</v>
      </c>
      <c r="L49" s="64">
        <v>45</v>
      </c>
      <c r="M49" s="64">
        <v>25</v>
      </c>
      <c r="N49" s="64">
        <v>3</v>
      </c>
      <c r="O49" s="65">
        <v>4</v>
      </c>
      <c r="P49" s="48"/>
      <c r="Q49" s="48"/>
      <c r="R49" s="48"/>
      <c r="S49" s="48"/>
      <c r="T49" s="48"/>
      <c r="U49" s="48"/>
    </row>
    <row r="50" spans="1:21" ht="30.75" customHeight="1">
      <c r="A50" s="48"/>
      <c r="B50" s="1235"/>
      <c r="C50" s="1236"/>
      <c r="D50" s="62"/>
      <c r="E50" s="1227" t="s">
        <v>17</v>
      </c>
      <c r="F50" s="1227"/>
      <c r="G50" s="1227"/>
      <c r="H50" s="1227"/>
      <c r="I50" s="1227"/>
      <c r="J50" s="1228"/>
      <c r="K50" s="63" t="s">
        <v>501</v>
      </c>
      <c r="L50" s="64" t="s">
        <v>501</v>
      </c>
      <c r="M50" s="64" t="s">
        <v>501</v>
      </c>
      <c r="N50" s="64" t="s">
        <v>501</v>
      </c>
      <c r="O50" s="65" t="s">
        <v>501</v>
      </c>
      <c r="P50" s="48"/>
      <c r="Q50" s="48"/>
      <c r="R50" s="48"/>
      <c r="S50" s="48"/>
      <c r="T50" s="48"/>
      <c r="U50" s="48"/>
    </row>
    <row r="51" spans="1:21" ht="30.75" customHeight="1">
      <c r="A51" s="48"/>
      <c r="B51" s="1237"/>
      <c r="C51" s="1238"/>
      <c r="D51" s="66"/>
      <c r="E51" s="1227" t="s">
        <v>18</v>
      </c>
      <c r="F51" s="1227"/>
      <c r="G51" s="1227"/>
      <c r="H51" s="1227"/>
      <c r="I51" s="1227"/>
      <c r="J51" s="1228"/>
      <c r="K51" s="63" t="s">
        <v>501</v>
      </c>
      <c r="L51" s="64" t="s">
        <v>501</v>
      </c>
      <c r="M51" s="64" t="s">
        <v>501</v>
      </c>
      <c r="N51" s="64" t="s">
        <v>501</v>
      </c>
      <c r="O51" s="65" t="s">
        <v>501</v>
      </c>
      <c r="P51" s="48"/>
      <c r="Q51" s="48"/>
      <c r="R51" s="48"/>
      <c r="S51" s="48"/>
      <c r="T51" s="48"/>
      <c r="U51" s="48"/>
    </row>
    <row r="52" spans="1:21" ht="30.75" customHeight="1">
      <c r="A52" s="48"/>
      <c r="B52" s="1225" t="s">
        <v>19</v>
      </c>
      <c r="C52" s="1226"/>
      <c r="D52" s="66"/>
      <c r="E52" s="1227" t="s">
        <v>20</v>
      </c>
      <c r="F52" s="1227"/>
      <c r="G52" s="1227"/>
      <c r="H52" s="1227"/>
      <c r="I52" s="1227"/>
      <c r="J52" s="1228"/>
      <c r="K52" s="63">
        <v>364</v>
      </c>
      <c r="L52" s="64">
        <v>403</v>
      </c>
      <c r="M52" s="64">
        <v>385</v>
      </c>
      <c r="N52" s="64">
        <v>372</v>
      </c>
      <c r="O52" s="65">
        <v>367</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122</v>
      </c>
      <c r="L53" s="69">
        <v>119</v>
      </c>
      <c r="M53" s="69">
        <v>107</v>
      </c>
      <c r="N53" s="69">
        <v>115</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XpF8e3TKn8as3Nnf0GHnJr9ooBP+iJp4L+2oIq2XtAUTGuSa//2F1+UZxMGP++tw8SXawGvy3ntMdGQyZMArQ==" saltValue="CfEmI3IjIRedVSFaoRF16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1" t="s">
        <v>24</v>
      </c>
      <c r="C41" s="1242"/>
      <c r="D41" s="81"/>
      <c r="E41" s="1247" t="s">
        <v>25</v>
      </c>
      <c r="F41" s="1247"/>
      <c r="G41" s="1247"/>
      <c r="H41" s="1248"/>
      <c r="I41" s="82">
        <v>3350</v>
      </c>
      <c r="J41" s="83">
        <v>3388</v>
      </c>
      <c r="K41" s="83">
        <v>3529</v>
      </c>
      <c r="L41" s="83">
        <v>4306</v>
      </c>
      <c r="M41" s="84">
        <v>4999</v>
      </c>
    </row>
    <row r="42" spans="2:13" ht="27.75" customHeight="1">
      <c r="B42" s="1243"/>
      <c r="C42" s="1244"/>
      <c r="D42" s="85"/>
      <c r="E42" s="1249" t="s">
        <v>26</v>
      </c>
      <c r="F42" s="1249"/>
      <c r="G42" s="1249"/>
      <c r="H42" s="1250"/>
      <c r="I42" s="86" t="s">
        <v>501</v>
      </c>
      <c r="J42" s="87" t="s">
        <v>501</v>
      </c>
      <c r="K42" s="87" t="s">
        <v>501</v>
      </c>
      <c r="L42" s="87" t="s">
        <v>501</v>
      </c>
      <c r="M42" s="88">
        <v>200</v>
      </c>
    </row>
    <row r="43" spans="2:13" ht="27.75" customHeight="1">
      <c r="B43" s="1243"/>
      <c r="C43" s="1244"/>
      <c r="D43" s="85"/>
      <c r="E43" s="1249" t="s">
        <v>27</v>
      </c>
      <c r="F43" s="1249"/>
      <c r="G43" s="1249"/>
      <c r="H43" s="1250"/>
      <c r="I43" s="86">
        <v>1926</v>
      </c>
      <c r="J43" s="87">
        <v>2008</v>
      </c>
      <c r="K43" s="87">
        <v>1915</v>
      </c>
      <c r="L43" s="87">
        <v>1910</v>
      </c>
      <c r="M43" s="88">
        <v>2026</v>
      </c>
    </row>
    <row r="44" spans="2:13" ht="27.75" customHeight="1">
      <c r="B44" s="1243"/>
      <c r="C44" s="1244"/>
      <c r="D44" s="85"/>
      <c r="E44" s="1249" t="s">
        <v>28</v>
      </c>
      <c r="F44" s="1249"/>
      <c r="G44" s="1249"/>
      <c r="H44" s="1250"/>
      <c r="I44" s="86">
        <v>113</v>
      </c>
      <c r="J44" s="87">
        <v>66</v>
      </c>
      <c r="K44" s="87">
        <v>53</v>
      </c>
      <c r="L44" s="87">
        <v>69</v>
      </c>
      <c r="M44" s="88">
        <v>66</v>
      </c>
    </row>
    <row r="45" spans="2:13" ht="27.75" customHeight="1">
      <c r="B45" s="1243"/>
      <c r="C45" s="1244"/>
      <c r="D45" s="85"/>
      <c r="E45" s="1249" t="s">
        <v>29</v>
      </c>
      <c r="F45" s="1249"/>
      <c r="G45" s="1249"/>
      <c r="H45" s="1250"/>
      <c r="I45" s="86">
        <v>558</v>
      </c>
      <c r="J45" s="87">
        <v>533</v>
      </c>
      <c r="K45" s="87">
        <v>428</v>
      </c>
      <c r="L45" s="87">
        <v>385</v>
      </c>
      <c r="M45" s="88">
        <v>619</v>
      </c>
    </row>
    <row r="46" spans="2:13" ht="27.75" customHeight="1">
      <c r="B46" s="1243"/>
      <c r="C46" s="1244"/>
      <c r="D46" s="89"/>
      <c r="E46" s="1249" t="s">
        <v>30</v>
      </c>
      <c r="F46" s="1249"/>
      <c r="G46" s="1249"/>
      <c r="H46" s="1250"/>
      <c r="I46" s="86" t="s">
        <v>501</v>
      </c>
      <c r="J46" s="87" t="s">
        <v>501</v>
      </c>
      <c r="K46" s="87" t="s">
        <v>501</v>
      </c>
      <c r="L46" s="87" t="s">
        <v>501</v>
      </c>
      <c r="M46" s="88" t="s">
        <v>501</v>
      </c>
    </row>
    <row r="47" spans="2:13" ht="27.75" customHeight="1">
      <c r="B47" s="1243"/>
      <c r="C47" s="1244"/>
      <c r="D47" s="90"/>
      <c r="E47" s="1251" t="s">
        <v>31</v>
      </c>
      <c r="F47" s="1252"/>
      <c r="G47" s="1252"/>
      <c r="H47" s="1253"/>
      <c r="I47" s="86" t="s">
        <v>501</v>
      </c>
      <c r="J47" s="87" t="s">
        <v>501</v>
      </c>
      <c r="K47" s="87" t="s">
        <v>501</v>
      </c>
      <c r="L47" s="87" t="s">
        <v>501</v>
      </c>
      <c r="M47" s="88" t="s">
        <v>501</v>
      </c>
    </row>
    <row r="48" spans="2:13" ht="27.75" customHeight="1">
      <c r="B48" s="1243"/>
      <c r="C48" s="1244"/>
      <c r="D48" s="85"/>
      <c r="E48" s="1249" t="s">
        <v>32</v>
      </c>
      <c r="F48" s="1249"/>
      <c r="G48" s="1249"/>
      <c r="H48" s="1250"/>
      <c r="I48" s="86" t="s">
        <v>501</v>
      </c>
      <c r="J48" s="87" t="s">
        <v>501</v>
      </c>
      <c r="K48" s="87" t="s">
        <v>501</v>
      </c>
      <c r="L48" s="87" t="s">
        <v>501</v>
      </c>
      <c r="M48" s="88" t="s">
        <v>501</v>
      </c>
    </row>
    <row r="49" spans="2:13" ht="27.75" customHeight="1">
      <c r="B49" s="1245"/>
      <c r="C49" s="1246"/>
      <c r="D49" s="85"/>
      <c r="E49" s="1249" t="s">
        <v>33</v>
      </c>
      <c r="F49" s="1249"/>
      <c r="G49" s="1249"/>
      <c r="H49" s="1250"/>
      <c r="I49" s="86" t="s">
        <v>501</v>
      </c>
      <c r="J49" s="87" t="s">
        <v>501</v>
      </c>
      <c r="K49" s="87" t="s">
        <v>501</v>
      </c>
      <c r="L49" s="87" t="s">
        <v>501</v>
      </c>
      <c r="M49" s="88" t="s">
        <v>501</v>
      </c>
    </row>
    <row r="50" spans="2:13" ht="27.75" customHeight="1">
      <c r="B50" s="1254" t="s">
        <v>34</v>
      </c>
      <c r="C50" s="1255"/>
      <c r="D50" s="91"/>
      <c r="E50" s="1249" t="s">
        <v>35</v>
      </c>
      <c r="F50" s="1249"/>
      <c r="G50" s="1249"/>
      <c r="H50" s="1250"/>
      <c r="I50" s="86">
        <v>2387</v>
      </c>
      <c r="J50" s="87">
        <v>2292</v>
      </c>
      <c r="K50" s="87">
        <v>2449</v>
      </c>
      <c r="L50" s="87">
        <v>2538</v>
      </c>
      <c r="M50" s="88">
        <v>2799</v>
      </c>
    </row>
    <row r="51" spans="2:13" ht="27.75" customHeight="1">
      <c r="B51" s="1243"/>
      <c r="C51" s="1244"/>
      <c r="D51" s="85"/>
      <c r="E51" s="1249" t="s">
        <v>36</v>
      </c>
      <c r="F51" s="1249"/>
      <c r="G51" s="1249"/>
      <c r="H51" s="1250"/>
      <c r="I51" s="86">
        <v>96</v>
      </c>
      <c r="J51" s="87">
        <v>92</v>
      </c>
      <c r="K51" s="87">
        <v>84</v>
      </c>
      <c r="L51" s="87">
        <v>153</v>
      </c>
      <c r="M51" s="88">
        <v>204</v>
      </c>
    </row>
    <row r="52" spans="2:13" ht="27.75" customHeight="1">
      <c r="B52" s="1245"/>
      <c r="C52" s="1246"/>
      <c r="D52" s="85"/>
      <c r="E52" s="1249" t="s">
        <v>37</v>
      </c>
      <c r="F52" s="1249"/>
      <c r="G52" s="1249"/>
      <c r="H52" s="1250"/>
      <c r="I52" s="86">
        <v>3765</v>
      </c>
      <c r="J52" s="87">
        <v>3752</v>
      </c>
      <c r="K52" s="87">
        <v>3688</v>
      </c>
      <c r="L52" s="87">
        <v>4116</v>
      </c>
      <c r="M52" s="88">
        <v>4379</v>
      </c>
    </row>
    <row r="53" spans="2:13" ht="27.75" customHeight="1" thickBot="1">
      <c r="B53" s="1256" t="s">
        <v>38</v>
      </c>
      <c r="C53" s="1257"/>
      <c r="D53" s="92"/>
      <c r="E53" s="1258" t="s">
        <v>39</v>
      </c>
      <c r="F53" s="1258"/>
      <c r="G53" s="1258"/>
      <c r="H53" s="1259"/>
      <c r="I53" s="93">
        <v>-300</v>
      </c>
      <c r="J53" s="94">
        <v>-141</v>
      </c>
      <c r="K53" s="94">
        <v>-295</v>
      </c>
      <c r="L53" s="94">
        <v>-136</v>
      </c>
      <c r="M53" s="95">
        <v>527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gCQCymcg0VTispASXZAHIWxV1G3N2RE9IocGdLTXZc3d6icKTeUCHR71JjW4p/XJ0sWV6uhpB5eYdZ859CAcQ==" saltValue="N+4DhGM7J3oh/DUoOmDS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8" t="s">
        <v>42</v>
      </c>
      <c r="D55" s="1268"/>
      <c r="E55" s="1269"/>
      <c r="F55" s="107">
        <v>552</v>
      </c>
      <c r="G55" s="107">
        <v>692</v>
      </c>
      <c r="H55" s="108">
        <v>692</v>
      </c>
    </row>
    <row r="56" spans="2:8" ht="52.5" customHeight="1">
      <c r="B56" s="109"/>
      <c r="C56" s="1270" t="s">
        <v>43</v>
      </c>
      <c r="D56" s="1270"/>
      <c r="E56" s="1271"/>
      <c r="F56" s="110">
        <v>120</v>
      </c>
      <c r="G56" s="110">
        <v>194</v>
      </c>
      <c r="H56" s="111">
        <v>214</v>
      </c>
    </row>
    <row r="57" spans="2:8" ht="53.25" customHeight="1">
      <c r="B57" s="109"/>
      <c r="C57" s="1272" t="s">
        <v>44</v>
      </c>
      <c r="D57" s="1272"/>
      <c r="E57" s="1273"/>
      <c r="F57" s="112">
        <v>1878</v>
      </c>
      <c r="G57" s="112">
        <v>1745</v>
      </c>
      <c r="H57" s="113">
        <v>1767</v>
      </c>
    </row>
    <row r="58" spans="2:8" ht="45.75" customHeight="1">
      <c r="B58" s="114"/>
      <c r="C58" s="1260" t="s">
        <v>563</v>
      </c>
      <c r="D58" s="1261"/>
      <c r="E58" s="1262"/>
      <c r="F58" s="115">
        <v>718</v>
      </c>
      <c r="G58" s="115">
        <v>716</v>
      </c>
      <c r="H58" s="116">
        <v>716</v>
      </c>
    </row>
    <row r="59" spans="2:8" ht="45.75" customHeight="1">
      <c r="B59" s="114"/>
      <c r="C59" s="1260" t="s">
        <v>562</v>
      </c>
      <c r="D59" s="1261"/>
      <c r="E59" s="1262"/>
      <c r="F59" s="115">
        <v>462</v>
      </c>
      <c r="G59" s="115">
        <v>487</v>
      </c>
      <c r="H59" s="116">
        <v>523</v>
      </c>
    </row>
    <row r="60" spans="2:8" ht="45.75" customHeight="1">
      <c r="B60" s="114"/>
      <c r="C60" s="1260" t="s">
        <v>559</v>
      </c>
      <c r="D60" s="1261"/>
      <c r="E60" s="1262"/>
      <c r="F60" s="115">
        <v>442</v>
      </c>
      <c r="G60" s="115">
        <v>299</v>
      </c>
      <c r="H60" s="116">
        <v>297</v>
      </c>
    </row>
    <row r="61" spans="2:8" ht="45.75" customHeight="1">
      <c r="B61" s="114"/>
      <c r="C61" s="1260" t="s">
        <v>561</v>
      </c>
      <c r="D61" s="1261"/>
      <c r="E61" s="1262"/>
      <c r="F61" s="115">
        <v>86</v>
      </c>
      <c r="G61" s="115">
        <v>86</v>
      </c>
      <c r="H61" s="116">
        <v>86</v>
      </c>
    </row>
    <row r="62" spans="2:8" ht="45.75" customHeight="1" thickBot="1">
      <c r="B62" s="117"/>
      <c r="C62" s="1263" t="s">
        <v>560</v>
      </c>
      <c r="D62" s="1264"/>
      <c r="E62" s="1265"/>
      <c r="F62" s="118">
        <v>56</v>
      </c>
      <c r="G62" s="118">
        <v>56</v>
      </c>
      <c r="H62" s="119">
        <v>56</v>
      </c>
    </row>
    <row r="63" spans="2:8" ht="52.5" customHeight="1" thickBot="1">
      <c r="B63" s="120"/>
      <c r="C63" s="1266" t="s">
        <v>45</v>
      </c>
      <c r="D63" s="1266"/>
      <c r="E63" s="1267"/>
      <c r="F63" s="121">
        <v>2550</v>
      </c>
      <c r="G63" s="121">
        <v>2631</v>
      </c>
      <c r="H63" s="122">
        <v>2674</v>
      </c>
    </row>
    <row r="64" spans="2:8" ht="15" customHeight="1"/>
    <row r="65" ht="0" hidden="1" customHeight="1"/>
    <row r="66" ht="0" hidden="1" customHeight="1"/>
  </sheetData>
  <sheetProtection algorithmName="SHA-512" hashValue="5KQgMnj9xx8dyOcu9ofo6yOUFWwtrIvPlcDnf4cI2xSONYVbHfkEdjzAbU1W+t5Mg0/V5abeOjc4ggT96YB/ZA==" saltValue="R/8e8rHt3QJVqhqim4qr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591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543</v>
      </c>
      <c r="BQ50" s="1287"/>
      <c r="BR50" s="1287"/>
      <c r="BS50" s="1287"/>
      <c r="BT50" s="1287"/>
      <c r="BU50" s="1287"/>
      <c r="BV50" s="1287"/>
      <c r="BW50" s="1287"/>
      <c r="BX50" s="1287" t="s">
        <v>544</v>
      </c>
      <c r="BY50" s="1287"/>
      <c r="BZ50" s="1287"/>
      <c r="CA50" s="1287"/>
      <c r="CB50" s="1287"/>
      <c r="CC50" s="1287"/>
      <c r="CD50" s="1287"/>
      <c r="CE50" s="1287"/>
      <c r="CF50" s="1287" t="s">
        <v>545</v>
      </c>
      <c r="CG50" s="1287"/>
      <c r="CH50" s="1287"/>
      <c r="CI50" s="1287"/>
      <c r="CJ50" s="1287"/>
      <c r="CK50" s="1287"/>
      <c r="CL50" s="1287"/>
      <c r="CM50" s="1287"/>
      <c r="CN50" s="1287" t="s">
        <v>546</v>
      </c>
      <c r="CO50" s="1287"/>
      <c r="CP50" s="1287"/>
      <c r="CQ50" s="1287"/>
      <c r="CR50" s="1287"/>
      <c r="CS50" s="1287"/>
      <c r="CT50" s="1287"/>
      <c r="CU50" s="1287"/>
      <c r="CV50" s="1287" t="s">
        <v>547</v>
      </c>
      <c r="CW50" s="1287"/>
      <c r="CX50" s="1287"/>
      <c r="CY50" s="1287"/>
      <c r="CZ50" s="1287"/>
      <c r="DA50" s="1287"/>
      <c r="DB50" s="1287"/>
      <c r="DC50" s="1287"/>
    </row>
    <row r="51" spans="1:109" ht="13.5" customHeight="1">
      <c r="B51" s="374"/>
      <c r="G51" s="1294"/>
      <c r="H51" s="1294"/>
      <c r="I51" s="1292"/>
      <c r="J51" s="1292"/>
      <c r="K51" s="1290"/>
      <c r="L51" s="1290"/>
      <c r="M51" s="1290"/>
      <c r="N51" s="1290"/>
      <c r="AM51" s="383"/>
      <c r="AN51" s="1291" t="s">
        <v>585</v>
      </c>
      <c r="AO51" s="1291"/>
      <c r="AP51" s="1291"/>
      <c r="AQ51" s="1291"/>
      <c r="AR51" s="1291"/>
      <c r="AS51" s="1291"/>
      <c r="AT51" s="1291"/>
      <c r="AU51" s="1291"/>
      <c r="AV51" s="1291"/>
      <c r="AW51" s="1291"/>
      <c r="AX51" s="1291"/>
      <c r="AY51" s="1291"/>
      <c r="AZ51" s="1291"/>
      <c r="BA51" s="1291"/>
      <c r="BB51" s="1291" t="s">
        <v>586</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8"/>
      <c r="CW51" s="1289"/>
      <c r="CX51" s="1289"/>
      <c r="CY51" s="1289"/>
      <c r="CZ51" s="1289"/>
      <c r="DA51" s="1289"/>
      <c r="DB51" s="1289"/>
      <c r="DC51" s="1289"/>
    </row>
    <row r="52" spans="1:109">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587</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9">
        <v>55.7</v>
      </c>
      <c r="CG53" s="1289"/>
      <c r="CH53" s="1289"/>
      <c r="CI53" s="1289"/>
      <c r="CJ53" s="1289"/>
      <c r="CK53" s="1289"/>
      <c r="CL53" s="1289"/>
      <c r="CM53" s="1289"/>
      <c r="CN53" s="1289">
        <v>61</v>
      </c>
      <c r="CO53" s="1289"/>
      <c r="CP53" s="1289"/>
      <c r="CQ53" s="1289"/>
      <c r="CR53" s="1289"/>
      <c r="CS53" s="1289"/>
      <c r="CT53" s="1289"/>
      <c r="CU53" s="1289"/>
      <c r="CV53" s="1288"/>
      <c r="CW53" s="1289"/>
      <c r="CX53" s="1289"/>
      <c r="CY53" s="1289"/>
      <c r="CZ53" s="1289"/>
      <c r="DA53" s="1289"/>
      <c r="DB53" s="1289"/>
      <c r="DC53" s="1289"/>
    </row>
    <row r="54" spans="1:109">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3"/>
      <c r="H55" s="1283"/>
      <c r="I55" s="1283"/>
      <c r="J55" s="1283"/>
      <c r="K55" s="1290"/>
      <c r="L55" s="1290"/>
      <c r="M55" s="1290"/>
      <c r="N55" s="1290"/>
      <c r="AN55" s="1287" t="s">
        <v>588</v>
      </c>
      <c r="AO55" s="1287"/>
      <c r="AP55" s="1287"/>
      <c r="AQ55" s="1287"/>
      <c r="AR55" s="1287"/>
      <c r="AS55" s="1287"/>
      <c r="AT55" s="1287"/>
      <c r="AU55" s="1287"/>
      <c r="AV55" s="1287"/>
      <c r="AW55" s="1287"/>
      <c r="AX55" s="1287"/>
      <c r="AY55" s="1287"/>
      <c r="AZ55" s="1287"/>
      <c r="BA55" s="1287"/>
      <c r="BB55" s="1291" t="s">
        <v>586</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8"/>
      <c r="CW55" s="1289"/>
      <c r="CX55" s="1289"/>
      <c r="CY55" s="1289"/>
      <c r="CZ55" s="1289"/>
      <c r="DA55" s="1289"/>
      <c r="DB55" s="1289"/>
      <c r="DC55" s="1289"/>
    </row>
    <row r="56" spans="1:109">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587</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9">
        <v>54.2</v>
      </c>
      <c r="CG57" s="1289"/>
      <c r="CH57" s="1289"/>
      <c r="CI57" s="1289"/>
      <c r="CJ57" s="1289"/>
      <c r="CK57" s="1289"/>
      <c r="CL57" s="1289"/>
      <c r="CM57" s="1289"/>
      <c r="CN57" s="1289">
        <v>56.3</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592</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543</v>
      </c>
      <c r="BQ72" s="1287"/>
      <c r="BR72" s="1287"/>
      <c r="BS72" s="1287"/>
      <c r="BT72" s="1287"/>
      <c r="BU72" s="1287"/>
      <c r="BV72" s="1287"/>
      <c r="BW72" s="1287"/>
      <c r="BX72" s="1287" t="s">
        <v>544</v>
      </c>
      <c r="BY72" s="1287"/>
      <c r="BZ72" s="1287"/>
      <c r="CA72" s="1287"/>
      <c r="CB72" s="1287"/>
      <c r="CC72" s="1287"/>
      <c r="CD72" s="1287"/>
      <c r="CE72" s="1287"/>
      <c r="CF72" s="1287" t="s">
        <v>545</v>
      </c>
      <c r="CG72" s="1287"/>
      <c r="CH72" s="1287"/>
      <c r="CI72" s="1287"/>
      <c r="CJ72" s="1287"/>
      <c r="CK72" s="1287"/>
      <c r="CL72" s="1287"/>
      <c r="CM72" s="1287"/>
      <c r="CN72" s="1287" t="s">
        <v>546</v>
      </c>
      <c r="CO72" s="1287"/>
      <c r="CP72" s="1287"/>
      <c r="CQ72" s="1287"/>
      <c r="CR72" s="1287"/>
      <c r="CS72" s="1287"/>
      <c r="CT72" s="1287"/>
      <c r="CU72" s="1287"/>
      <c r="CV72" s="1287" t="s">
        <v>547</v>
      </c>
      <c r="CW72" s="1287"/>
      <c r="CX72" s="1287"/>
      <c r="CY72" s="1287"/>
      <c r="CZ72" s="1287"/>
      <c r="DA72" s="1287"/>
      <c r="DB72" s="1287"/>
      <c r="DC72" s="1287"/>
    </row>
    <row r="73" spans="2:107">
      <c r="B73" s="374"/>
      <c r="G73" s="1294"/>
      <c r="H73" s="1294"/>
      <c r="I73" s="1294"/>
      <c r="J73" s="1294"/>
      <c r="K73" s="1295"/>
      <c r="L73" s="1295"/>
      <c r="M73" s="1295"/>
      <c r="N73" s="1295"/>
      <c r="AM73" s="383"/>
      <c r="AN73" s="1291" t="s">
        <v>585</v>
      </c>
      <c r="AO73" s="1291"/>
      <c r="AP73" s="1291"/>
      <c r="AQ73" s="1291"/>
      <c r="AR73" s="1291"/>
      <c r="AS73" s="1291"/>
      <c r="AT73" s="1291"/>
      <c r="AU73" s="1291"/>
      <c r="AV73" s="1291"/>
      <c r="AW73" s="1291"/>
      <c r="AX73" s="1291"/>
      <c r="AY73" s="1291"/>
      <c r="AZ73" s="1291"/>
      <c r="BA73" s="1291"/>
      <c r="BB73" s="1291" t="s">
        <v>586</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v>29.3</v>
      </c>
      <c r="CW73" s="1289"/>
      <c r="CX73" s="1289"/>
      <c r="CY73" s="1289"/>
      <c r="CZ73" s="1289"/>
      <c r="DA73" s="1289"/>
      <c r="DB73" s="1289"/>
      <c r="DC73" s="1289"/>
    </row>
    <row r="74" spans="2:107">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590</v>
      </c>
      <c r="BC75" s="1291"/>
      <c r="BD75" s="1291"/>
      <c r="BE75" s="1291"/>
      <c r="BF75" s="1291"/>
      <c r="BG75" s="1291"/>
      <c r="BH75" s="1291"/>
      <c r="BI75" s="1291"/>
      <c r="BJ75" s="1291"/>
      <c r="BK75" s="1291"/>
      <c r="BL75" s="1291"/>
      <c r="BM75" s="1291"/>
      <c r="BN75" s="1291"/>
      <c r="BO75" s="1291"/>
      <c r="BP75" s="1289">
        <v>8.8000000000000007</v>
      </c>
      <c r="BQ75" s="1289"/>
      <c r="BR75" s="1289"/>
      <c r="BS75" s="1289"/>
      <c r="BT75" s="1289"/>
      <c r="BU75" s="1289"/>
      <c r="BV75" s="1289"/>
      <c r="BW75" s="1289"/>
      <c r="BX75" s="1289">
        <v>7.3</v>
      </c>
      <c r="BY75" s="1289"/>
      <c r="BZ75" s="1289"/>
      <c r="CA75" s="1289"/>
      <c r="CB75" s="1289"/>
      <c r="CC75" s="1289"/>
      <c r="CD75" s="1289"/>
      <c r="CE75" s="1289"/>
      <c r="CF75" s="1289">
        <v>6.1</v>
      </c>
      <c r="CG75" s="1289"/>
      <c r="CH75" s="1289"/>
      <c r="CI75" s="1289"/>
      <c r="CJ75" s="1289"/>
      <c r="CK75" s="1289"/>
      <c r="CL75" s="1289"/>
      <c r="CM75" s="1289"/>
      <c r="CN75" s="1289">
        <v>6</v>
      </c>
      <c r="CO75" s="1289"/>
      <c r="CP75" s="1289"/>
      <c r="CQ75" s="1289"/>
      <c r="CR75" s="1289"/>
      <c r="CS75" s="1289"/>
      <c r="CT75" s="1289"/>
      <c r="CU75" s="1289"/>
      <c r="CV75" s="1289">
        <v>6.2</v>
      </c>
      <c r="CW75" s="1289"/>
      <c r="CX75" s="1289"/>
      <c r="CY75" s="1289"/>
      <c r="CZ75" s="1289"/>
      <c r="DA75" s="1289"/>
      <c r="DB75" s="1289"/>
      <c r="DC75" s="1289"/>
    </row>
    <row r="76" spans="2:107">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3"/>
      <c r="H77" s="1283"/>
      <c r="I77" s="1283"/>
      <c r="J77" s="1283"/>
      <c r="K77" s="1295"/>
      <c r="L77" s="1295"/>
      <c r="M77" s="1295"/>
      <c r="N77" s="1295"/>
      <c r="AN77" s="1287" t="s">
        <v>588</v>
      </c>
      <c r="AO77" s="1287"/>
      <c r="AP77" s="1287"/>
      <c r="AQ77" s="1287"/>
      <c r="AR77" s="1287"/>
      <c r="AS77" s="1287"/>
      <c r="AT77" s="1287"/>
      <c r="AU77" s="1287"/>
      <c r="AV77" s="1287"/>
      <c r="AW77" s="1287"/>
      <c r="AX77" s="1287"/>
      <c r="AY77" s="1287"/>
      <c r="AZ77" s="1287"/>
      <c r="BA77" s="1287"/>
      <c r="BB77" s="1291" t="s">
        <v>586</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590</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8UnAbyt0TN+Qon0CTSvmQ/IT2GzOLWDbPrPeb9eWsahpoLi+Rv59GUtKnLR2amOqq1xVbujZJqMM8p8HZNchA==" saltValue="FEaC/ZaDppqGNY5F7UnC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gxb5cFHY4Y0iXNV87BieQ3vIYYXUX8PFOfJ/1nUGNx8mbCLD3e5C0f/60776j9mtPnZ+ofDj4G0LEnjYJFy5g==" saltValue="r9kQi1nTJEJjXKeL9JkY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LrhFXl4QcUzNa+4lDmuz2DBChTNS6G382fVrjlJNz3kV1hKQjJBCaQ7YuQAc0rr70GCz2OTA7n/9ufLASEObg==" saltValue="b8M5cIpd02wrIftgjr/1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110787</v>
      </c>
      <c r="E3" s="141"/>
      <c r="F3" s="142">
        <v>316331</v>
      </c>
      <c r="G3" s="143"/>
      <c r="H3" s="144"/>
    </row>
    <row r="4" spans="1:8">
      <c r="A4" s="145"/>
      <c r="B4" s="146"/>
      <c r="C4" s="147"/>
      <c r="D4" s="148">
        <v>33062</v>
      </c>
      <c r="E4" s="149"/>
      <c r="F4" s="150">
        <v>106387</v>
      </c>
      <c r="G4" s="151"/>
      <c r="H4" s="152"/>
    </row>
    <row r="5" spans="1:8">
      <c r="A5" s="133" t="s">
        <v>535</v>
      </c>
      <c r="B5" s="138"/>
      <c r="C5" s="139"/>
      <c r="D5" s="140">
        <v>139058</v>
      </c>
      <c r="E5" s="141"/>
      <c r="F5" s="142">
        <v>333013</v>
      </c>
      <c r="G5" s="143"/>
      <c r="H5" s="144"/>
    </row>
    <row r="6" spans="1:8">
      <c r="A6" s="145"/>
      <c r="B6" s="146"/>
      <c r="C6" s="147"/>
      <c r="D6" s="148">
        <v>39522</v>
      </c>
      <c r="E6" s="149"/>
      <c r="F6" s="150">
        <v>126732</v>
      </c>
      <c r="G6" s="151"/>
      <c r="H6" s="152"/>
    </row>
    <row r="7" spans="1:8">
      <c r="A7" s="133" t="s">
        <v>536</v>
      </c>
      <c r="B7" s="138"/>
      <c r="C7" s="139"/>
      <c r="D7" s="140">
        <v>186257</v>
      </c>
      <c r="E7" s="141"/>
      <c r="F7" s="142">
        <v>280458</v>
      </c>
      <c r="G7" s="143"/>
      <c r="H7" s="144"/>
    </row>
    <row r="8" spans="1:8">
      <c r="A8" s="145"/>
      <c r="B8" s="146"/>
      <c r="C8" s="147"/>
      <c r="D8" s="148">
        <v>52219</v>
      </c>
      <c r="E8" s="149"/>
      <c r="F8" s="150">
        <v>127286</v>
      </c>
      <c r="G8" s="151"/>
      <c r="H8" s="152"/>
    </row>
    <row r="9" spans="1:8">
      <c r="A9" s="133" t="s">
        <v>537</v>
      </c>
      <c r="B9" s="138"/>
      <c r="C9" s="139"/>
      <c r="D9" s="140">
        <v>489337</v>
      </c>
      <c r="E9" s="141"/>
      <c r="F9" s="142">
        <v>291945</v>
      </c>
      <c r="G9" s="143"/>
      <c r="H9" s="144"/>
    </row>
    <row r="10" spans="1:8">
      <c r="A10" s="145"/>
      <c r="B10" s="146"/>
      <c r="C10" s="147"/>
      <c r="D10" s="148">
        <v>179002</v>
      </c>
      <c r="E10" s="149"/>
      <c r="F10" s="150">
        <v>127651</v>
      </c>
      <c r="G10" s="151"/>
      <c r="H10" s="152"/>
    </row>
    <row r="11" spans="1:8">
      <c r="A11" s="133" t="s">
        <v>538</v>
      </c>
      <c r="B11" s="138"/>
      <c r="C11" s="139"/>
      <c r="D11" s="140">
        <v>440252</v>
      </c>
      <c r="E11" s="141"/>
      <c r="F11" s="142">
        <v>291173</v>
      </c>
      <c r="G11" s="143"/>
      <c r="H11" s="144"/>
    </row>
    <row r="12" spans="1:8">
      <c r="A12" s="145"/>
      <c r="B12" s="146"/>
      <c r="C12" s="153"/>
      <c r="D12" s="148">
        <v>15946</v>
      </c>
      <c r="E12" s="149"/>
      <c r="F12" s="150">
        <v>119071</v>
      </c>
      <c r="G12" s="151"/>
      <c r="H12" s="152"/>
    </row>
    <row r="13" spans="1:8">
      <c r="A13" s="133"/>
      <c r="B13" s="138"/>
      <c r="C13" s="154"/>
      <c r="D13" s="155">
        <v>273138</v>
      </c>
      <c r="E13" s="156"/>
      <c r="F13" s="157">
        <v>302584</v>
      </c>
      <c r="G13" s="158"/>
      <c r="H13" s="144"/>
    </row>
    <row r="14" spans="1:8">
      <c r="A14" s="145"/>
      <c r="B14" s="146"/>
      <c r="C14" s="147"/>
      <c r="D14" s="148">
        <v>63950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6.65</v>
      </c>
      <c r="C19" s="159">
        <f>ROUND(VALUE(SUBSTITUTE(実質収支比率等に係る経年分析!G$48,"▲","-")),2)</f>
        <v>6.95</v>
      </c>
      <c r="D19" s="159">
        <f>ROUND(VALUE(SUBSTITUTE(実質収支比率等に係る経年分析!H$48,"▲","-")),2)</f>
        <v>6.23</v>
      </c>
      <c r="E19" s="159">
        <f>ROUND(VALUE(SUBSTITUTE(実質収支比率等に係る経年分析!I$48,"▲","-")),2)</f>
        <v>5.16</v>
      </c>
      <c r="F19" s="159">
        <f>ROUND(VALUE(SUBSTITUTE(実質収支比率等に係る経年分析!J$48,"▲","-")),2)</f>
        <v>9.1999999999999993</v>
      </c>
    </row>
    <row r="20" spans="1:11">
      <c r="A20" s="159" t="s">
        <v>49</v>
      </c>
      <c r="B20" s="159">
        <f>ROUND(VALUE(SUBSTITUTE(実質収支比率等に係る経年分析!F$47,"▲","-")),2)</f>
        <v>45.33</v>
      </c>
      <c r="C20" s="159">
        <f>ROUND(VALUE(SUBSTITUTE(実質収支比率等に係る経年分析!G$47,"▲","-")),2)</f>
        <v>21.22</v>
      </c>
      <c r="D20" s="159">
        <f>ROUND(VALUE(SUBSTITUTE(実質収支比率等に係る経年分析!H$47,"▲","-")),2)</f>
        <v>23.98</v>
      </c>
      <c r="E20" s="159">
        <f>ROUND(VALUE(SUBSTITUTE(実質収支比率等に係る経年分析!I$47,"▲","-")),2)</f>
        <v>30.64</v>
      </c>
      <c r="F20" s="159">
        <f>ROUND(VALUE(SUBSTITUTE(実質収支比率等に係る経年分析!J$47,"▲","-")),2)</f>
        <v>32.159999999999997</v>
      </c>
    </row>
    <row r="21" spans="1:11">
      <c r="A21" s="159" t="s">
        <v>50</v>
      </c>
      <c r="B21" s="159">
        <f>IF(ISNUMBER(VALUE(SUBSTITUTE(実質収支比率等に係る経年分析!F$49,"▲","-"))),ROUND(VALUE(SUBSTITUTE(実質収支比率等に係る経年分析!F$49,"▲","-")),2),NA())</f>
        <v>0.81</v>
      </c>
      <c r="C21" s="159">
        <f>IF(ISNUMBER(VALUE(SUBSTITUTE(実質収支比率等に係る経年分析!G$49,"▲","-"))),ROUND(VALUE(SUBSTITUTE(実質収支比率等に係る経年分析!G$49,"▲","-")),2),NA())</f>
        <v>-23.31</v>
      </c>
      <c r="D21" s="159">
        <f>IF(ISNUMBER(VALUE(SUBSTITUTE(実質収支比率等に係る経年分析!H$49,"▲","-"))),ROUND(VALUE(SUBSTITUTE(実質収支比率等に係る経年分析!H$49,"▲","-")),2),NA())</f>
        <v>2.87</v>
      </c>
      <c r="E21" s="159">
        <f>IF(ISNUMBER(VALUE(SUBSTITUTE(実質収支比率等に係る経年分析!I$49,"▲","-"))),ROUND(VALUE(SUBSTITUTE(実質収支比率等に係る経年分析!I$49,"▲","-")),2),NA())</f>
        <v>5.0199999999999996</v>
      </c>
      <c r="F21" s="159">
        <f>IF(ISNUMBER(VALUE(SUBSTITUTE(実質収支比率等に係る経年分析!J$49,"▲","-"))),ROUND(VALUE(SUBSTITUTE(実質収支比率等に係る経年分析!J$49,"▲","-")),2),NA())</f>
        <v>3.78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通所リハビリテーション事業特別会計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0.97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0.55000000000000004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汗見川へき地診療所事業特別会計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9.61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2.0699999999999998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0.76</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3.04</v>
      </c>
    </row>
    <row r="35" spans="1:16">
      <c r="A35" s="160" t="str">
        <f>IF(連結実質赤字比率に係る赤字・黒字の構成分析!C$35="",NA(),連結実質赤字比率に係る赤字・黒字の構成分析!C$35)</f>
        <v>病院事業特別会計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19.440000000000001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364</v>
      </c>
      <c r="E42" s="161"/>
      <c r="F42" s="161"/>
      <c r="G42" s="161">
        <f>'実質公債費比率（分子）の構造'!L$52</f>
        <v>403</v>
      </c>
      <c r="H42" s="161"/>
      <c r="I42" s="161"/>
      <c r="J42" s="161">
        <f>'実質公債費比率（分子）の構造'!M$52</f>
        <v>385</v>
      </c>
      <c r="K42" s="161"/>
      <c r="L42" s="161"/>
      <c r="M42" s="161">
        <f>'実質公債費比率（分子）の構造'!N$52</f>
        <v>372</v>
      </c>
      <c r="N42" s="161"/>
      <c r="O42" s="161"/>
      <c r="P42" s="161">
        <f>'実質公債費比率（分子）の構造'!O$52</f>
        <v>367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55</v>
      </c>
      <c r="C45" s="161"/>
      <c r="D45" s="161"/>
      <c r="E45" s="161">
        <f>'実質公債費比率（分子）の構造'!L$49</f>
        <v>45</v>
      </c>
      <c r="F45" s="161"/>
      <c r="G45" s="161"/>
      <c r="H45" s="161">
        <f>'実質公債費比率（分子）の構造'!M$49</f>
        <v>25</v>
      </c>
      <c r="I45" s="161"/>
      <c r="J45" s="161"/>
      <c r="K45" s="161">
        <f>'実質公債費比率（分子）の構造'!N$49</f>
        <v>3</v>
      </c>
      <c r="L45" s="161"/>
      <c r="M45" s="161"/>
      <c r="N45" s="161">
        <f>'実質公債費比率（分子）の構造'!O$49</f>
        <v>4</v>
      </c>
      <c r="O45" s="161"/>
      <c r="P45" s="161"/>
    </row>
    <row r="46" spans="1:16">
      <c r="A46" s="161" t="s">
        <v>61</v>
      </c>
      <c r="B46" s="161">
        <f>'実質公債費比率（分子）の構造'!K$48</f>
        <v>149</v>
      </c>
      <c r="C46" s="161"/>
      <c r="D46" s="161"/>
      <c r="E46" s="161">
        <f>'実質公債費比率（分子）の構造'!L$48</f>
        <v>149</v>
      </c>
      <c r="F46" s="161"/>
      <c r="G46" s="161"/>
      <c r="H46" s="161">
        <f>'実質公債費比率（分子）の構造'!M$48</f>
        <v>149</v>
      </c>
      <c r="I46" s="161"/>
      <c r="J46" s="161"/>
      <c r="K46" s="161">
        <f>'実質公債費比率（分子）の構造'!N$48</f>
        <v>152</v>
      </c>
      <c r="L46" s="161"/>
      <c r="M46" s="161"/>
      <c r="N46" s="161">
        <f>'実質公債費比率（分子）の構造'!O$48</f>
        <v>154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282</v>
      </c>
      <c r="C49" s="161"/>
      <c r="D49" s="161"/>
      <c r="E49" s="161">
        <f>'実質公債費比率（分子）の構造'!L$45</f>
        <v>328</v>
      </c>
      <c r="F49" s="161"/>
      <c r="G49" s="161"/>
      <c r="H49" s="161">
        <f>'実質公債費比率（分子）の構造'!M$45</f>
        <v>318</v>
      </c>
      <c r="I49" s="161"/>
      <c r="J49" s="161"/>
      <c r="K49" s="161">
        <f>'実質公債費比率（分子）の構造'!N$45</f>
        <v>332</v>
      </c>
      <c r="L49" s="161"/>
      <c r="M49" s="161"/>
      <c r="N49" s="161">
        <f>'実質公債費比率（分子）の構造'!O$45</f>
        <v>340</v>
      </c>
      <c r="O49" s="161"/>
      <c r="P49" s="161"/>
    </row>
    <row r="50" spans="1:16">
      <c r="A50" s="161" t="s">
        <v>65</v>
      </c>
      <c r="B50" s="161" t="e">
        <f>NA()</f>
        <v>#N/A</v>
      </c>
      <c r="C50" s="161">
        <f>IF(ISNUMBER('実質公債費比率（分子）の構造'!K$53),'実質公債費比率（分子）の構造'!K$53,NA())</f>
        <v>122</v>
      </c>
      <c r="D50" s="161" t="e">
        <f>NA()</f>
        <v>#N/A</v>
      </c>
      <c r="E50" s="161" t="e">
        <f>NA()</f>
        <v>#N/A</v>
      </c>
      <c r="F50" s="161">
        <f>IF(ISNUMBER('実質公債費比率（分子）の構造'!L$53),'実質公債費比率（分子）の構造'!L$53,NA())</f>
        <v>119</v>
      </c>
      <c r="G50" s="161" t="e">
        <f>NA()</f>
        <v>#N/A</v>
      </c>
      <c r="H50" s="161" t="e">
        <f>NA()</f>
        <v>#N/A</v>
      </c>
      <c r="I50" s="161">
        <f>IF(ISNUMBER('実質公債費比率（分子）の構造'!M$53),'実質公債費比率（分子）の構造'!M$53,NA())</f>
        <v>107</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131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3765</v>
      </c>
      <c r="E56" s="160"/>
      <c r="F56" s="160"/>
      <c r="G56" s="160">
        <f>'将来負担比率（分子）の構造'!J$52</f>
        <v>3752</v>
      </c>
      <c r="H56" s="160"/>
      <c r="I56" s="160"/>
      <c r="J56" s="160">
        <f>'将来負担比率（分子）の構造'!K$52</f>
        <v>3688</v>
      </c>
      <c r="K56" s="160"/>
      <c r="L56" s="160"/>
      <c r="M56" s="160">
        <f>'将来負担比率（分子）の構造'!L$52</f>
        <v>4116</v>
      </c>
      <c r="N56" s="160"/>
      <c r="O56" s="160"/>
      <c r="P56" s="160">
        <f>'将来負担比率（分子）の構造'!M$52</f>
        <v>4379</v>
      </c>
    </row>
    <row r="57" spans="1:16">
      <c r="A57" s="160" t="s">
        <v>36</v>
      </c>
      <c r="B57" s="160"/>
      <c r="C57" s="160"/>
      <c r="D57" s="160">
        <f>'将来負担比率（分子）の構造'!I$51</f>
        <v>96</v>
      </c>
      <c r="E57" s="160"/>
      <c r="F57" s="160"/>
      <c r="G57" s="160">
        <f>'将来負担比率（分子）の構造'!J$51</f>
        <v>92</v>
      </c>
      <c r="H57" s="160"/>
      <c r="I57" s="160"/>
      <c r="J57" s="160">
        <f>'将来負担比率（分子）の構造'!K$51</f>
        <v>84</v>
      </c>
      <c r="K57" s="160"/>
      <c r="L57" s="160"/>
      <c r="M57" s="160">
        <f>'将来負担比率（分子）の構造'!L$51</f>
        <v>153</v>
      </c>
      <c r="N57" s="160"/>
      <c r="O57" s="160"/>
      <c r="P57" s="160">
        <f>'将来負担比率（分子）の構造'!M$51</f>
        <v>204</v>
      </c>
    </row>
    <row r="58" spans="1:16">
      <c r="A58" s="160" t="s">
        <v>35</v>
      </c>
      <c r="B58" s="160"/>
      <c r="C58" s="160"/>
      <c r="D58" s="160">
        <f>'将来負担比率（分子）の構造'!I$50</f>
        <v>2387</v>
      </c>
      <c r="E58" s="160"/>
      <c r="F58" s="160"/>
      <c r="G58" s="160">
        <f>'将来負担比率（分子）の構造'!J$50</f>
        <v>2292</v>
      </c>
      <c r="H58" s="160"/>
      <c r="I58" s="160"/>
      <c r="J58" s="160">
        <f>'将来負担比率（分子）の構造'!K$50</f>
        <v>2449</v>
      </c>
      <c r="K58" s="160"/>
      <c r="L58" s="160"/>
      <c r="M58" s="160">
        <f>'将来負担比率（分子）の構造'!L$50</f>
        <v>2538</v>
      </c>
      <c r="N58" s="160"/>
      <c r="O58" s="160"/>
      <c r="P58" s="160">
        <f>'将来負担比率（分子）の構造'!M$50</f>
        <v>2799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558</v>
      </c>
      <c r="C62" s="160"/>
      <c r="D62" s="160"/>
      <c r="E62" s="160">
        <f>'将来負担比率（分子）の構造'!J$45</f>
        <v>533</v>
      </c>
      <c r="F62" s="160"/>
      <c r="G62" s="160"/>
      <c r="H62" s="160">
        <f>'将来負担比率（分子）の構造'!K$45</f>
        <v>428</v>
      </c>
      <c r="I62" s="160"/>
      <c r="J62" s="160"/>
      <c r="K62" s="160">
        <f>'将来負担比率（分子）の構造'!L$45</f>
        <v>385</v>
      </c>
      <c r="L62" s="160"/>
      <c r="M62" s="160"/>
      <c r="N62" s="160">
        <f>'将来負担比率（分子）の構造'!M$45</f>
        <v>619</v>
      </c>
      <c r="O62" s="160"/>
      <c r="P62" s="160"/>
    </row>
    <row r="63" spans="1:16">
      <c r="A63" s="160" t="s">
        <v>28</v>
      </c>
      <c r="B63" s="160">
        <f>'将来負担比率（分子）の構造'!I$44</f>
        <v>113</v>
      </c>
      <c r="C63" s="160"/>
      <c r="D63" s="160"/>
      <c r="E63" s="160">
        <f>'将来負担比率（分子）の構造'!J$44</f>
        <v>66</v>
      </c>
      <c r="F63" s="160"/>
      <c r="G63" s="160"/>
      <c r="H63" s="160">
        <f>'将来負担比率（分子）の構造'!K$44</f>
        <v>53</v>
      </c>
      <c r="I63" s="160"/>
      <c r="J63" s="160"/>
      <c r="K63" s="160">
        <f>'将来負担比率（分子）の構造'!L$44</f>
        <v>69</v>
      </c>
      <c r="L63" s="160"/>
      <c r="M63" s="160"/>
      <c r="N63" s="160">
        <f>'将来負担比率（分子）の構造'!M$44</f>
        <v>66</v>
      </c>
      <c r="O63" s="160"/>
      <c r="P63" s="160"/>
    </row>
    <row r="64" spans="1:16">
      <c r="A64" s="160" t="s">
        <v>27</v>
      </c>
      <c r="B64" s="160">
        <f>'将来負担比率（分子）の構造'!I$43</f>
        <v>1926</v>
      </c>
      <c r="C64" s="160"/>
      <c r="D64" s="160"/>
      <c r="E64" s="160">
        <f>'将来負担比率（分子）の構造'!J$43</f>
        <v>2008</v>
      </c>
      <c r="F64" s="160"/>
      <c r="G64" s="160"/>
      <c r="H64" s="160">
        <f>'将来負担比率（分子）の構造'!K$43</f>
        <v>1915</v>
      </c>
      <c r="I64" s="160"/>
      <c r="J64" s="160"/>
      <c r="K64" s="160">
        <f>'将来負担比率（分子）の構造'!L$43</f>
        <v>1910</v>
      </c>
      <c r="L64" s="160"/>
      <c r="M64" s="160"/>
      <c r="N64" s="160">
        <f>'将来負担比率（分子）の構造'!M$43</f>
        <v>2026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200</v>
      </c>
      <c r="O65" s="160"/>
      <c r="P65" s="160"/>
    </row>
    <row r="66" spans="1:16">
      <c r="A66" s="160" t="s">
        <v>25</v>
      </c>
      <c r="B66" s="160">
        <f>'将来負担比率（分子）の構造'!I$41</f>
        <v>3350</v>
      </c>
      <c r="C66" s="160"/>
      <c r="D66" s="160"/>
      <c r="E66" s="160">
        <f>'将来負担比率（分子）の構造'!J$41</f>
        <v>3388</v>
      </c>
      <c r="F66" s="160"/>
      <c r="G66" s="160"/>
      <c r="H66" s="160">
        <f>'将来負担比率（分子）の構造'!K$41</f>
        <v>3529</v>
      </c>
      <c r="I66" s="160"/>
      <c r="J66" s="160"/>
      <c r="K66" s="160">
        <f>'将来負担比率（分子）の構造'!L$41</f>
        <v>4306</v>
      </c>
      <c r="L66" s="160"/>
      <c r="M66" s="160"/>
      <c r="N66" s="160">
        <f>'将来負担比率（分子）の構造'!M$41</f>
        <v>4999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527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552</v>
      </c>
      <c r="C72" s="164">
        <f>基金残高に係る経年分析!G55</f>
        <v>692</v>
      </c>
      <c r="D72" s="164">
        <f>基金残高に係る経年分析!H55</f>
        <v>692</v>
      </c>
    </row>
    <row r="73" spans="1:16">
      <c r="A73" s="163" t="s">
        <v>72</v>
      </c>
      <c r="B73" s="164">
        <f>基金残高に係る経年分析!F56</f>
        <v>120</v>
      </c>
      <c r="C73" s="164">
        <f>基金残高に係る経年分析!G56</f>
        <v>194</v>
      </c>
      <c r="D73" s="164">
        <f>基金残高に係る経年分析!H56</f>
        <v>214</v>
      </c>
    </row>
    <row r="74" spans="1:16">
      <c r="A74" s="163" t="s">
        <v>73</v>
      </c>
      <c r="B74" s="164">
        <f>基金残高に係る経年分析!F57</f>
        <v>1878</v>
      </c>
      <c r="C74" s="164">
        <f>基金残高に係る経年分析!G57</f>
        <v>1745</v>
      </c>
      <c r="D74" s="164">
        <f>基金残高に係る経年分析!H57</f>
        <v>1767</v>
      </c>
    </row>
  </sheetData>
  <sheetProtection algorithmName="SHA-512" hashValue="tPW6VvKCA9Y2VnqfjAorJBFPKUyLVo8bYxiukCDKPPZoE8HNMq02TItrLzmtJMgJAuRW2QNKNdkNd/VexMubPw==" saltValue="wcX7VGSzFbC6r8uRqxex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304431</v>
      </c>
      <c r="S5" s="649"/>
      <c r="T5" s="649"/>
      <c r="U5" s="649"/>
      <c r="V5" s="649"/>
      <c r="W5" s="649"/>
      <c r="X5" s="649"/>
      <c r="Y5" s="650"/>
      <c r="Z5" s="651">
        <v>6</v>
      </c>
      <c r="AA5" s="651"/>
      <c r="AB5" s="651"/>
      <c r="AC5" s="651"/>
      <c r="AD5" s="652">
        <v>304431</v>
      </c>
      <c r="AE5" s="652"/>
      <c r="AF5" s="652"/>
      <c r="AG5" s="652"/>
      <c r="AH5" s="652"/>
      <c r="AI5" s="652"/>
      <c r="AJ5" s="652"/>
      <c r="AK5" s="652"/>
      <c r="AL5" s="653">
        <v>14.3</v>
      </c>
      <c r="AM5" s="654"/>
      <c r="AN5" s="654"/>
      <c r="AO5" s="655"/>
      <c r="AP5" s="645" t="s">
        <v>220</v>
      </c>
      <c r="AQ5" s="646"/>
      <c r="AR5" s="646"/>
      <c r="AS5" s="646"/>
      <c r="AT5" s="646"/>
      <c r="AU5" s="646"/>
      <c r="AV5" s="646"/>
      <c r="AW5" s="646"/>
      <c r="AX5" s="646"/>
      <c r="AY5" s="646"/>
      <c r="AZ5" s="646"/>
      <c r="BA5" s="646"/>
      <c r="BB5" s="646"/>
      <c r="BC5" s="646"/>
      <c r="BD5" s="646"/>
      <c r="BE5" s="646"/>
      <c r="BF5" s="647"/>
      <c r="BG5" s="659">
        <v>304431</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26100</v>
      </c>
      <c r="S6" s="660"/>
      <c r="T6" s="660"/>
      <c r="U6" s="660"/>
      <c r="V6" s="660"/>
      <c r="W6" s="660"/>
      <c r="X6" s="660"/>
      <c r="Y6" s="661"/>
      <c r="Z6" s="662">
        <v>0.5</v>
      </c>
      <c r="AA6" s="662"/>
      <c r="AB6" s="662"/>
      <c r="AC6" s="662"/>
      <c r="AD6" s="663">
        <v>26100</v>
      </c>
      <c r="AE6" s="663"/>
      <c r="AF6" s="663"/>
      <c r="AG6" s="663"/>
      <c r="AH6" s="663"/>
      <c r="AI6" s="663"/>
      <c r="AJ6" s="663"/>
      <c r="AK6" s="663"/>
      <c r="AL6" s="664">
        <v>1.2</v>
      </c>
      <c r="AM6" s="665"/>
      <c r="AN6" s="665"/>
      <c r="AO6" s="666"/>
      <c r="AP6" s="656" t="s">
        <v>225</v>
      </c>
      <c r="AQ6" s="657"/>
      <c r="AR6" s="657"/>
      <c r="AS6" s="657"/>
      <c r="AT6" s="657"/>
      <c r="AU6" s="657"/>
      <c r="AV6" s="657"/>
      <c r="AW6" s="657"/>
      <c r="AX6" s="657"/>
      <c r="AY6" s="657"/>
      <c r="AZ6" s="657"/>
      <c r="BA6" s="657"/>
      <c r="BB6" s="657"/>
      <c r="BC6" s="657"/>
      <c r="BD6" s="657"/>
      <c r="BE6" s="657"/>
      <c r="BF6" s="658"/>
      <c r="BG6" s="659">
        <v>304431</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57099</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57099</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1156</v>
      </c>
      <c r="S7" s="660"/>
      <c r="T7" s="660"/>
      <c r="U7" s="660"/>
      <c r="V7" s="660"/>
      <c r="W7" s="660"/>
      <c r="X7" s="660"/>
      <c r="Y7" s="661"/>
      <c r="Z7" s="662">
        <v>0</v>
      </c>
      <c r="AA7" s="662"/>
      <c r="AB7" s="662"/>
      <c r="AC7" s="662"/>
      <c r="AD7" s="663">
        <v>1156</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134329</v>
      </c>
      <c r="BH7" s="660"/>
      <c r="BI7" s="660"/>
      <c r="BJ7" s="660"/>
      <c r="BK7" s="660"/>
      <c r="BL7" s="660"/>
      <c r="BM7" s="660"/>
      <c r="BN7" s="661"/>
      <c r="BO7" s="662">
        <v>44.1</v>
      </c>
      <c r="BP7" s="662"/>
      <c r="BQ7" s="662"/>
      <c r="BR7" s="662"/>
      <c r="BS7" s="663" t="s">
        <v>229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727363</v>
      </c>
      <c r="CS7" s="660"/>
      <c r="CT7" s="660"/>
      <c r="CU7" s="660"/>
      <c r="CV7" s="660"/>
      <c r="CW7" s="660"/>
      <c r="CX7" s="660"/>
      <c r="CY7" s="661"/>
      <c r="CZ7" s="662">
        <v>14.9</v>
      </c>
      <c r="DA7" s="662"/>
      <c r="DB7" s="662"/>
      <c r="DC7" s="662"/>
      <c r="DD7" s="668">
        <v>148873</v>
      </c>
      <c r="DE7" s="660"/>
      <c r="DF7" s="660"/>
      <c r="DG7" s="660"/>
      <c r="DH7" s="660"/>
      <c r="DI7" s="660"/>
      <c r="DJ7" s="660"/>
      <c r="DK7" s="660"/>
      <c r="DL7" s="660"/>
      <c r="DM7" s="660"/>
      <c r="DN7" s="660"/>
      <c r="DO7" s="660"/>
      <c r="DP7" s="661"/>
      <c r="DQ7" s="668">
        <v>465604</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1337</v>
      </c>
      <c r="S8" s="660"/>
      <c r="T8" s="660"/>
      <c r="U8" s="660"/>
      <c r="V8" s="660"/>
      <c r="W8" s="660"/>
      <c r="X8" s="660"/>
      <c r="Y8" s="661"/>
      <c r="Z8" s="662">
        <v>0</v>
      </c>
      <c r="AA8" s="662"/>
      <c r="AB8" s="662"/>
      <c r="AC8" s="662"/>
      <c r="AD8" s="663">
        <v>1337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5687</v>
      </c>
      <c r="BH8" s="660"/>
      <c r="BI8" s="660"/>
      <c r="BJ8" s="660"/>
      <c r="BK8" s="660"/>
      <c r="BL8" s="660"/>
      <c r="BM8" s="660"/>
      <c r="BN8" s="661"/>
      <c r="BO8" s="662">
        <v>1.9</v>
      </c>
      <c r="BP8" s="662"/>
      <c r="BQ8" s="662"/>
      <c r="BR8" s="662"/>
      <c r="BS8" s="668" t="s">
        <v>124</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717764</v>
      </c>
      <c r="CS8" s="660"/>
      <c r="CT8" s="660"/>
      <c r="CU8" s="660"/>
      <c r="CV8" s="660"/>
      <c r="CW8" s="660"/>
      <c r="CX8" s="660"/>
      <c r="CY8" s="661"/>
      <c r="CZ8" s="662">
        <v>14.7</v>
      </c>
      <c r="DA8" s="662"/>
      <c r="DB8" s="662"/>
      <c r="DC8" s="662"/>
      <c r="DD8" s="668">
        <v>4960</v>
      </c>
      <c r="DE8" s="660"/>
      <c r="DF8" s="660"/>
      <c r="DG8" s="660"/>
      <c r="DH8" s="660"/>
      <c r="DI8" s="660"/>
      <c r="DJ8" s="660"/>
      <c r="DK8" s="660"/>
      <c r="DL8" s="660"/>
      <c r="DM8" s="660"/>
      <c r="DN8" s="660"/>
      <c r="DO8" s="660"/>
      <c r="DP8" s="661"/>
      <c r="DQ8" s="668">
        <v>491229</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1497</v>
      </c>
      <c r="S9" s="660"/>
      <c r="T9" s="660"/>
      <c r="U9" s="660"/>
      <c r="V9" s="660"/>
      <c r="W9" s="660"/>
      <c r="X9" s="660"/>
      <c r="Y9" s="661"/>
      <c r="Z9" s="662">
        <v>0</v>
      </c>
      <c r="AA9" s="662"/>
      <c r="AB9" s="662"/>
      <c r="AC9" s="662"/>
      <c r="AD9" s="663">
        <v>1497</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112107</v>
      </c>
      <c r="BH9" s="660"/>
      <c r="BI9" s="660"/>
      <c r="BJ9" s="660"/>
      <c r="BK9" s="660"/>
      <c r="BL9" s="660"/>
      <c r="BM9" s="660"/>
      <c r="BN9" s="661"/>
      <c r="BO9" s="662">
        <v>36.799999999999997</v>
      </c>
      <c r="BP9" s="662"/>
      <c r="BQ9" s="662"/>
      <c r="BR9" s="662"/>
      <c r="BS9" s="668" t="s">
        <v>124</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838856</v>
      </c>
      <c r="CS9" s="660"/>
      <c r="CT9" s="660"/>
      <c r="CU9" s="660"/>
      <c r="CV9" s="660"/>
      <c r="CW9" s="660"/>
      <c r="CX9" s="660"/>
      <c r="CY9" s="661"/>
      <c r="CZ9" s="662">
        <v>17.2</v>
      </c>
      <c r="DA9" s="662"/>
      <c r="DB9" s="662"/>
      <c r="DC9" s="662"/>
      <c r="DD9" s="668">
        <v>7184</v>
      </c>
      <c r="DE9" s="660"/>
      <c r="DF9" s="660"/>
      <c r="DG9" s="660"/>
      <c r="DH9" s="660"/>
      <c r="DI9" s="660"/>
      <c r="DJ9" s="660"/>
      <c r="DK9" s="660"/>
      <c r="DL9" s="660"/>
      <c r="DM9" s="660"/>
      <c r="DN9" s="660"/>
      <c r="DO9" s="660"/>
      <c r="DP9" s="661"/>
      <c r="DQ9" s="668">
        <v>513796</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8305</v>
      </c>
      <c r="BH10" s="660"/>
      <c r="BI10" s="660"/>
      <c r="BJ10" s="660"/>
      <c r="BK10" s="660"/>
      <c r="BL10" s="660"/>
      <c r="BM10" s="660"/>
      <c r="BN10" s="661"/>
      <c r="BO10" s="662">
        <v>2.7</v>
      </c>
      <c r="BP10" s="662"/>
      <c r="BQ10" s="662"/>
      <c r="BR10" s="662"/>
      <c r="BS10" s="668" t="s">
        <v>124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229</v>
      </c>
      <c r="DA10" s="662"/>
      <c r="DB10" s="662"/>
      <c r="DC10" s="662"/>
      <c r="DD10" s="668" t="s">
        <v>229</v>
      </c>
      <c r="DE10" s="660"/>
      <c r="DF10" s="660"/>
      <c r="DG10" s="660"/>
      <c r="DH10" s="660"/>
      <c r="DI10" s="660"/>
      <c r="DJ10" s="660"/>
      <c r="DK10" s="660"/>
      <c r="DL10" s="660"/>
      <c r="DM10" s="660"/>
      <c r="DN10" s="660"/>
      <c r="DO10" s="660"/>
      <c r="DP10" s="661"/>
      <c r="DQ10" s="668" t="s">
        <v>229</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229</v>
      </c>
      <c r="AA11" s="662"/>
      <c r="AB11" s="662"/>
      <c r="AC11" s="662"/>
      <c r="AD11" s="663" t="s">
        <v>124</v>
      </c>
      <c r="AE11" s="663"/>
      <c r="AF11" s="663"/>
      <c r="AG11" s="663"/>
      <c r="AH11" s="663"/>
      <c r="AI11" s="663"/>
      <c r="AJ11" s="663"/>
      <c r="AK11" s="663"/>
      <c r="AL11" s="664" t="s">
        <v>124</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8230</v>
      </c>
      <c r="BH11" s="660"/>
      <c r="BI11" s="660"/>
      <c r="BJ11" s="660"/>
      <c r="BK11" s="660"/>
      <c r="BL11" s="660"/>
      <c r="BM11" s="660"/>
      <c r="BN11" s="661"/>
      <c r="BO11" s="662">
        <v>2.7</v>
      </c>
      <c r="BP11" s="662"/>
      <c r="BQ11" s="662"/>
      <c r="BR11" s="662"/>
      <c r="BS11" s="668" t="s">
        <v>124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415981</v>
      </c>
      <c r="CS11" s="660"/>
      <c r="CT11" s="660"/>
      <c r="CU11" s="660"/>
      <c r="CV11" s="660"/>
      <c r="CW11" s="660"/>
      <c r="CX11" s="660"/>
      <c r="CY11" s="661"/>
      <c r="CZ11" s="662">
        <v>8.5</v>
      </c>
      <c r="DA11" s="662"/>
      <c r="DB11" s="662"/>
      <c r="DC11" s="662"/>
      <c r="DD11" s="668">
        <v>112198</v>
      </c>
      <c r="DE11" s="660"/>
      <c r="DF11" s="660"/>
      <c r="DG11" s="660"/>
      <c r="DH11" s="660"/>
      <c r="DI11" s="660"/>
      <c r="DJ11" s="660"/>
      <c r="DK11" s="660"/>
      <c r="DL11" s="660"/>
      <c r="DM11" s="660"/>
      <c r="DN11" s="660"/>
      <c r="DO11" s="660"/>
      <c r="DP11" s="661"/>
      <c r="DQ11" s="668">
        <v>141792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63429</v>
      </c>
      <c r="S12" s="660"/>
      <c r="T12" s="660"/>
      <c r="U12" s="660"/>
      <c r="V12" s="660"/>
      <c r="W12" s="660"/>
      <c r="X12" s="660"/>
      <c r="Y12" s="661"/>
      <c r="Z12" s="662">
        <v>1.2</v>
      </c>
      <c r="AA12" s="662"/>
      <c r="AB12" s="662"/>
      <c r="AC12" s="662"/>
      <c r="AD12" s="663">
        <v>63429</v>
      </c>
      <c r="AE12" s="663"/>
      <c r="AF12" s="663"/>
      <c r="AG12" s="663"/>
      <c r="AH12" s="663"/>
      <c r="AI12" s="663"/>
      <c r="AJ12" s="663"/>
      <c r="AK12" s="663"/>
      <c r="AL12" s="664">
        <v>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144224</v>
      </c>
      <c r="BH12" s="660"/>
      <c r="BI12" s="660"/>
      <c r="BJ12" s="660"/>
      <c r="BK12" s="660"/>
      <c r="BL12" s="660"/>
      <c r="BM12" s="660"/>
      <c r="BN12" s="661"/>
      <c r="BO12" s="662">
        <v>47.4</v>
      </c>
      <c r="BP12" s="662"/>
      <c r="BQ12" s="662"/>
      <c r="BR12" s="662"/>
      <c r="BS12" s="668" t="s">
        <v>124</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28597</v>
      </c>
      <c r="CS12" s="660"/>
      <c r="CT12" s="660"/>
      <c r="CU12" s="660"/>
      <c r="CV12" s="660"/>
      <c r="CW12" s="660"/>
      <c r="CX12" s="660"/>
      <c r="CY12" s="661"/>
      <c r="CZ12" s="662">
        <v>0.6</v>
      </c>
      <c r="DA12" s="662"/>
      <c r="DB12" s="662"/>
      <c r="DC12" s="662"/>
      <c r="DD12" s="668" t="s">
        <v>124</v>
      </c>
      <c r="DE12" s="660"/>
      <c r="DF12" s="660"/>
      <c r="DG12" s="660"/>
      <c r="DH12" s="660"/>
      <c r="DI12" s="660"/>
      <c r="DJ12" s="660"/>
      <c r="DK12" s="660"/>
      <c r="DL12" s="660"/>
      <c r="DM12" s="660"/>
      <c r="DN12" s="660"/>
      <c r="DO12" s="660"/>
      <c r="DP12" s="661"/>
      <c r="DQ12" s="668">
        <v>22467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138098</v>
      </c>
      <c r="BH13" s="660"/>
      <c r="BI13" s="660"/>
      <c r="BJ13" s="660"/>
      <c r="BK13" s="660"/>
      <c r="BL13" s="660"/>
      <c r="BM13" s="660"/>
      <c r="BN13" s="661"/>
      <c r="BO13" s="662">
        <v>45.4</v>
      </c>
      <c r="BP13" s="662"/>
      <c r="BQ13" s="662"/>
      <c r="BR13" s="662"/>
      <c r="BS13" s="668" t="s">
        <v>229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1364653</v>
      </c>
      <c r="CS13" s="660"/>
      <c r="CT13" s="660"/>
      <c r="CU13" s="660"/>
      <c r="CV13" s="660"/>
      <c r="CW13" s="660"/>
      <c r="CX13" s="660"/>
      <c r="CY13" s="661"/>
      <c r="CZ13" s="662">
        <v>27.9</v>
      </c>
      <c r="DA13" s="662"/>
      <c r="DB13" s="662"/>
      <c r="DC13" s="662"/>
      <c r="DD13" s="668">
        <v>1292049</v>
      </c>
      <c r="DE13" s="660"/>
      <c r="DF13" s="660"/>
      <c r="DG13" s="660"/>
      <c r="DH13" s="660"/>
      <c r="DI13" s="660"/>
      <c r="DJ13" s="660"/>
      <c r="DK13" s="660"/>
      <c r="DL13" s="660"/>
      <c r="DM13" s="660"/>
      <c r="DN13" s="660"/>
      <c r="DO13" s="660"/>
      <c r="DP13" s="661"/>
      <c r="DQ13" s="668">
        <v>75628</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229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13798</v>
      </c>
      <c r="BH14" s="660"/>
      <c r="BI14" s="660"/>
      <c r="BJ14" s="660"/>
      <c r="BK14" s="660"/>
      <c r="BL14" s="660"/>
      <c r="BM14" s="660"/>
      <c r="BN14" s="661"/>
      <c r="BO14" s="662">
        <v>4.5</v>
      </c>
      <c r="BP14" s="662"/>
      <c r="BQ14" s="662"/>
      <c r="BR14" s="662"/>
      <c r="BS14" s="668" t="s">
        <v>124</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121633</v>
      </c>
      <c r="CS14" s="660"/>
      <c r="CT14" s="660"/>
      <c r="CU14" s="660"/>
      <c r="CV14" s="660"/>
      <c r="CW14" s="660"/>
      <c r="CX14" s="660"/>
      <c r="CY14" s="661"/>
      <c r="CZ14" s="662">
        <v>2.5</v>
      </c>
      <c r="DA14" s="662"/>
      <c r="DB14" s="662"/>
      <c r="DC14" s="662"/>
      <c r="DD14" s="668">
        <v>7302</v>
      </c>
      <c r="DE14" s="660"/>
      <c r="DF14" s="660"/>
      <c r="DG14" s="660"/>
      <c r="DH14" s="660"/>
      <c r="DI14" s="660"/>
      <c r="DJ14" s="660"/>
      <c r="DK14" s="660"/>
      <c r="DL14" s="660"/>
      <c r="DM14" s="660"/>
      <c r="DN14" s="660"/>
      <c r="DO14" s="660"/>
      <c r="DP14" s="661"/>
      <c r="DQ14" s="668">
        <v>108431</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5010</v>
      </c>
      <c r="S15" s="660"/>
      <c r="T15" s="660"/>
      <c r="U15" s="660"/>
      <c r="V15" s="660"/>
      <c r="W15" s="660"/>
      <c r="X15" s="660"/>
      <c r="Y15" s="661"/>
      <c r="Z15" s="662">
        <v>0.1</v>
      </c>
      <c r="AA15" s="662"/>
      <c r="AB15" s="662"/>
      <c r="AC15" s="662"/>
      <c r="AD15" s="663">
        <v>5010</v>
      </c>
      <c r="AE15" s="663"/>
      <c r="AF15" s="663"/>
      <c r="AG15" s="663"/>
      <c r="AH15" s="663"/>
      <c r="AI15" s="663"/>
      <c r="AJ15" s="663"/>
      <c r="AK15" s="663"/>
      <c r="AL15" s="664">
        <v>0.2</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12080</v>
      </c>
      <c r="BH15" s="660"/>
      <c r="BI15" s="660"/>
      <c r="BJ15" s="660"/>
      <c r="BK15" s="660"/>
      <c r="BL15" s="660"/>
      <c r="BM15" s="660"/>
      <c r="BN15" s="661"/>
      <c r="BO15" s="662">
        <v>4</v>
      </c>
      <c r="BP15" s="662"/>
      <c r="BQ15" s="662"/>
      <c r="BR15" s="662"/>
      <c r="BS15" s="668" t="s">
        <v>124</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226552</v>
      </c>
      <c r="CS15" s="660"/>
      <c r="CT15" s="660"/>
      <c r="CU15" s="660"/>
      <c r="CV15" s="660"/>
      <c r="CW15" s="660"/>
      <c r="CX15" s="660"/>
      <c r="CY15" s="661"/>
      <c r="CZ15" s="662">
        <v>4.5999999999999996</v>
      </c>
      <c r="DA15" s="662"/>
      <c r="DB15" s="662"/>
      <c r="DC15" s="662"/>
      <c r="DD15" s="668">
        <v>7940</v>
      </c>
      <c r="DE15" s="660"/>
      <c r="DF15" s="660"/>
      <c r="DG15" s="660"/>
      <c r="DH15" s="660"/>
      <c r="DI15" s="660"/>
      <c r="DJ15" s="660"/>
      <c r="DK15" s="660"/>
      <c r="DL15" s="660"/>
      <c r="DM15" s="660"/>
      <c r="DN15" s="660"/>
      <c r="DO15" s="660"/>
      <c r="DP15" s="661"/>
      <c r="DQ15" s="668">
        <v>193521</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229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47743</v>
      </c>
      <c r="CS16" s="660"/>
      <c r="CT16" s="660"/>
      <c r="CU16" s="660"/>
      <c r="CV16" s="660"/>
      <c r="CW16" s="660"/>
      <c r="CX16" s="660"/>
      <c r="CY16" s="661"/>
      <c r="CZ16" s="662">
        <v>1</v>
      </c>
      <c r="DA16" s="662"/>
      <c r="DB16" s="662"/>
      <c r="DC16" s="662"/>
      <c r="DD16" s="668" t="s">
        <v>124</v>
      </c>
      <c r="DE16" s="660"/>
      <c r="DF16" s="660"/>
      <c r="DG16" s="660"/>
      <c r="DH16" s="660"/>
      <c r="DI16" s="660"/>
      <c r="DJ16" s="660"/>
      <c r="DK16" s="660"/>
      <c r="DL16" s="660"/>
      <c r="DM16" s="660"/>
      <c r="DN16" s="660"/>
      <c r="DO16" s="660"/>
      <c r="DP16" s="661"/>
      <c r="DQ16" s="668">
        <v>6674</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383</v>
      </c>
      <c r="S17" s="660"/>
      <c r="T17" s="660"/>
      <c r="U17" s="660"/>
      <c r="V17" s="660"/>
      <c r="W17" s="660"/>
      <c r="X17" s="660"/>
      <c r="Y17" s="661"/>
      <c r="Z17" s="662">
        <v>0</v>
      </c>
      <c r="AA17" s="662"/>
      <c r="AB17" s="662"/>
      <c r="AC17" s="662"/>
      <c r="AD17" s="663">
        <v>383</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339938</v>
      </c>
      <c r="CS17" s="660"/>
      <c r="CT17" s="660"/>
      <c r="CU17" s="660"/>
      <c r="CV17" s="660"/>
      <c r="CW17" s="660"/>
      <c r="CX17" s="660"/>
      <c r="CY17" s="661"/>
      <c r="CZ17" s="662">
        <v>7</v>
      </c>
      <c r="DA17" s="662"/>
      <c r="DB17" s="662"/>
      <c r="DC17" s="662"/>
      <c r="DD17" s="668" t="s">
        <v>124</v>
      </c>
      <c r="DE17" s="660"/>
      <c r="DF17" s="660"/>
      <c r="DG17" s="660"/>
      <c r="DH17" s="660"/>
      <c r="DI17" s="660"/>
      <c r="DJ17" s="660"/>
      <c r="DK17" s="660"/>
      <c r="DL17" s="660"/>
      <c r="DM17" s="660"/>
      <c r="DN17" s="660"/>
      <c r="DO17" s="660"/>
      <c r="DP17" s="661"/>
      <c r="DQ17" s="668">
        <v>329427</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1932147</v>
      </c>
      <c r="S18" s="660"/>
      <c r="T18" s="660"/>
      <c r="U18" s="660"/>
      <c r="V18" s="660"/>
      <c r="W18" s="660"/>
      <c r="X18" s="660"/>
      <c r="Y18" s="661"/>
      <c r="Z18" s="662">
        <v>37.9</v>
      </c>
      <c r="AA18" s="662"/>
      <c r="AB18" s="662"/>
      <c r="AC18" s="662"/>
      <c r="AD18" s="663">
        <v>1720658</v>
      </c>
      <c r="AE18" s="663"/>
      <c r="AF18" s="663"/>
      <c r="AG18" s="663"/>
      <c r="AH18" s="663"/>
      <c r="AI18" s="663"/>
      <c r="AJ18" s="663"/>
      <c r="AK18" s="663"/>
      <c r="AL18" s="664">
        <v>80.7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229</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1720658</v>
      </c>
      <c r="S19" s="660"/>
      <c r="T19" s="660"/>
      <c r="U19" s="660"/>
      <c r="V19" s="660"/>
      <c r="W19" s="660"/>
      <c r="X19" s="660"/>
      <c r="Y19" s="661"/>
      <c r="Z19" s="662">
        <v>33.799999999999997</v>
      </c>
      <c r="AA19" s="662"/>
      <c r="AB19" s="662"/>
      <c r="AC19" s="662"/>
      <c r="AD19" s="663">
        <v>1720658</v>
      </c>
      <c r="AE19" s="663"/>
      <c r="AF19" s="663"/>
      <c r="AG19" s="663"/>
      <c r="AH19" s="663"/>
      <c r="AI19" s="663"/>
      <c r="AJ19" s="663"/>
      <c r="AK19" s="663"/>
      <c r="AL19" s="664">
        <v>80.7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229</v>
      </c>
      <c r="BP19" s="662"/>
      <c r="BQ19" s="662"/>
      <c r="BR19" s="662"/>
      <c r="BS19" s="668" t="s">
        <v>124</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211489</v>
      </c>
      <c r="S20" s="660"/>
      <c r="T20" s="660"/>
      <c r="U20" s="660"/>
      <c r="V20" s="660"/>
      <c r="W20" s="660"/>
      <c r="X20" s="660"/>
      <c r="Y20" s="661"/>
      <c r="Z20" s="662">
        <v>4.2</v>
      </c>
      <c r="AA20" s="662"/>
      <c r="AB20" s="662"/>
      <c r="AC20" s="662"/>
      <c r="AD20" s="663" t="s">
        <v>229</v>
      </c>
      <c r="AE20" s="663"/>
      <c r="AF20" s="663"/>
      <c r="AG20" s="663"/>
      <c r="AH20" s="663"/>
      <c r="AI20" s="663"/>
      <c r="AJ20" s="663"/>
      <c r="AK20" s="663"/>
      <c r="AL20" s="664" t="s">
        <v>124</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229</v>
      </c>
      <c r="BP20" s="662"/>
      <c r="BQ20" s="662"/>
      <c r="BR20" s="662"/>
      <c r="BS20" s="668" t="s">
        <v>124</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4886179</v>
      </c>
      <c r="CS20" s="660"/>
      <c r="CT20" s="660"/>
      <c r="CU20" s="660"/>
      <c r="CV20" s="660"/>
      <c r="CW20" s="660"/>
      <c r="CX20" s="660"/>
      <c r="CY20" s="661"/>
      <c r="CZ20" s="662">
        <v>100</v>
      </c>
      <c r="DA20" s="662"/>
      <c r="DB20" s="662"/>
      <c r="DC20" s="662"/>
      <c r="DD20" s="668">
        <v>1580506</v>
      </c>
      <c r="DE20" s="660"/>
      <c r="DF20" s="660"/>
      <c r="DG20" s="660"/>
      <c r="DH20" s="660"/>
      <c r="DI20" s="660"/>
      <c r="DJ20" s="660"/>
      <c r="DK20" s="660"/>
      <c r="DL20" s="660"/>
      <c r="DM20" s="660"/>
      <c r="DN20" s="660"/>
      <c r="DO20" s="660"/>
      <c r="DP20" s="661"/>
      <c r="DQ20" s="668">
        <v>2405668</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229</v>
      </c>
      <c r="AA21" s="662"/>
      <c r="AB21" s="662"/>
      <c r="AC21" s="662"/>
      <c r="AD21" s="663" t="s">
        <v>124</v>
      </c>
      <c r="AE21" s="663"/>
      <c r="AF21" s="663"/>
      <c r="AG21" s="663"/>
      <c r="AH21" s="663"/>
      <c r="AI21" s="663"/>
      <c r="AJ21" s="663"/>
      <c r="AK21" s="663"/>
      <c r="AL21" s="664" t="s">
        <v>124</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2335490</v>
      </c>
      <c r="S22" s="660"/>
      <c r="T22" s="660"/>
      <c r="U22" s="660"/>
      <c r="V22" s="660"/>
      <c r="W22" s="660"/>
      <c r="X22" s="660"/>
      <c r="Y22" s="661"/>
      <c r="Z22" s="662">
        <v>45.8</v>
      </c>
      <c r="AA22" s="662"/>
      <c r="AB22" s="662"/>
      <c r="AC22" s="662"/>
      <c r="AD22" s="663">
        <v>2124001</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229</v>
      </c>
      <c r="AA23" s="662"/>
      <c r="AB23" s="662"/>
      <c r="AC23" s="662"/>
      <c r="AD23" s="663" t="s">
        <v>124</v>
      </c>
      <c r="AE23" s="663"/>
      <c r="AF23" s="663"/>
      <c r="AG23" s="663"/>
      <c r="AH23" s="663"/>
      <c r="AI23" s="663"/>
      <c r="AJ23" s="663"/>
      <c r="AK23" s="663"/>
      <c r="AL23" s="664" t="s">
        <v>229</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25567</v>
      </c>
      <c r="S24" s="660"/>
      <c r="T24" s="660"/>
      <c r="U24" s="660"/>
      <c r="V24" s="660"/>
      <c r="W24" s="660"/>
      <c r="X24" s="660"/>
      <c r="Y24" s="661"/>
      <c r="Z24" s="662">
        <v>0.5</v>
      </c>
      <c r="AA24" s="662"/>
      <c r="AB24" s="662"/>
      <c r="AC24" s="662"/>
      <c r="AD24" s="663" t="s">
        <v>229</v>
      </c>
      <c r="AE24" s="663"/>
      <c r="AF24" s="663"/>
      <c r="AG24" s="663"/>
      <c r="AH24" s="663"/>
      <c r="AI24" s="663"/>
      <c r="AJ24" s="663"/>
      <c r="AK24" s="663"/>
      <c r="AL24" s="664" t="s">
        <v>124</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1182492</v>
      </c>
      <c r="CS24" s="649"/>
      <c r="CT24" s="649"/>
      <c r="CU24" s="649"/>
      <c r="CV24" s="649"/>
      <c r="CW24" s="649"/>
      <c r="CX24" s="649"/>
      <c r="CY24" s="650"/>
      <c r="CZ24" s="653">
        <v>24.2</v>
      </c>
      <c r="DA24" s="654"/>
      <c r="DB24" s="654"/>
      <c r="DC24" s="673"/>
      <c r="DD24" s="692">
        <v>1008779</v>
      </c>
      <c r="DE24" s="649"/>
      <c r="DF24" s="649"/>
      <c r="DG24" s="649"/>
      <c r="DH24" s="649"/>
      <c r="DI24" s="649"/>
      <c r="DJ24" s="649"/>
      <c r="DK24" s="650"/>
      <c r="DL24" s="692">
        <v>974175</v>
      </c>
      <c r="DM24" s="649"/>
      <c r="DN24" s="649"/>
      <c r="DO24" s="649"/>
      <c r="DP24" s="649"/>
      <c r="DQ24" s="649"/>
      <c r="DR24" s="649"/>
      <c r="DS24" s="649"/>
      <c r="DT24" s="649"/>
      <c r="DU24" s="649"/>
      <c r="DV24" s="650"/>
      <c r="DW24" s="653">
        <v>43.9</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52449</v>
      </c>
      <c r="S25" s="660"/>
      <c r="T25" s="660"/>
      <c r="U25" s="660"/>
      <c r="V25" s="660"/>
      <c r="W25" s="660"/>
      <c r="X25" s="660"/>
      <c r="Y25" s="661"/>
      <c r="Z25" s="662">
        <v>1</v>
      </c>
      <c r="AA25" s="662"/>
      <c r="AB25" s="662"/>
      <c r="AC25" s="662"/>
      <c r="AD25" s="663">
        <v>6622</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639217</v>
      </c>
      <c r="CS25" s="695"/>
      <c r="CT25" s="695"/>
      <c r="CU25" s="695"/>
      <c r="CV25" s="695"/>
      <c r="CW25" s="695"/>
      <c r="CX25" s="695"/>
      <c r="CY25" s="696"/>
      <c r="CZ25" s="664">
        <v>13.1</v>
      </c>
      <c r="DA25" s="693"/>
      <c r="DB25" s="693"/>
      <c r="DC25" s="697"/>
      <c r="DD25" s="668">
        <v>614232</v>
      </c>
      <c r="DE25" s="695"/>
      <c r="DF25" s="695"/>
      <c r="DG25" s="695"/>
      <c r="DH25" s="695"/>
      <c r="DI25" s="695"/>
      <c r="DJ25" s="695"/>
      <c r="DK25" s="696"/>
      <c r="DL25" s="668">
        <v>584368</v>
      </c>
      <c r="DM25" s="695"/>
      <c r="DN25" s="695"/>
      <c r="DO25" s="695"/>
      <c r="DP25" s="695"/>
      <c r="DQ25" s="695"/>
      <c r="DR25" s="695"/>
      <c r="DS25" s="695"/>
      <c r="DT25" s="695"/>
      <c r="DU25" s="695"/>
      <c r="DV25" s="696"/>
      <c r="DW25" s="664">
        <v>26.3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2542</v>
      </c>
      <c r="S26" s="660"/>
      <c r="T26" s="660"/>
      <c r="U26" s="660"/>
      <c r="V26" s="660"/>
      <c r="W26" s="660"/>
      <c r="X26" s="660"/>
      <c r="Y26" s="661"/>
      <c r="Z26" s="662">
        <v>0</v>
      </c>
      <c r="AA26" s="662"/>
      <c r="AB26" s="662"/>
      <c r="AC26" s="662"/>
      <c r="AD26" s="663" t="s">
        <v>124</v>
      </c>
      <c r="AE26" s="663"/>
      <c r="AF26" s="663"/>
      <c r="AG26" s="663"/>
      <c r="AH26" s="663"/>
      <c r="AI26" s="663"/>
      <c r="AJ26" s="663"/>
      <c r="AK26" s="663"/>
      <c r="AL26" s="664" t="s">
        <v>124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369134</v>
      </c>
      <c r="CS26" s="660"/>
      <c r="CT26" s="660"/>
      <c r="CU26" s="660"/>
      <c r="CV26" s="660"/>
      <c r="CW26" s="660"/>
      <c r="CX26" s="660"/>
      <c r="CY26" s="661"/>
      <c r="CZ26" s="664">
        <v>7.6</v>
      </c>
      <c r="DA26" s="693"/>
      <c r="DB26" s="693"/>
      <c r="DC26" s="697"/>
      <c r="DD26" s="668">
        <v>350678</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1073302</v>
      </c>
      <c r="S27" s="660"/>
      <c r="T27" s="660"/>
      <c r="U27" s="660"/>
      <c r="V27" s="660"/>
      <c r="W27" s="660"/>
      <c r="X27" s="660"/>
      <c r="Y27" s="661"/>
      <c r="Z27" s="662">
        <v>21.1</v>
      </c>
      <c r="AA27" s="662"/>
      <c r="AB27" s="662"/>
      <c r="AC27" s="662"/>
      <c r="AD27" s="663" t="s">
        <v>124</v>
      </c>
      <c r="AE27" s="663"/>
      <c r="AF27" s="663"/>
      <c r="AG27" s="663"/>
      <c r="AH27" s="663"/>
      <c r="AI27" s="663"/>
      <c r="AJ27" s="663"/>
      <c r="AK27" s="663"/>
      <c r="AL27" s="664" t="s">
        <v>124</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304431</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203337</v>
      </c>
      <c r="CS27" s="695"/>
      <c r="CT27" s="695"/>
      <c r="CU27" s="695"/>
      <c r="CV27" s="695"/>
      <c r="CW27" s="695"/>
      <c r="CX27" s="695"/>
      <c r="CY27" s="696"/>
      <c r="CZ27" s="664">
        <v>4.2</v>
      </c>
      <c r="DA27" s="693"/>
      <c r="DB27" s="693"/>
      <c r="DC27" s="697"/>
      <c r="DD27" s="668">
        <v>65120</v>
      </c>
      <c r="DE27" s="695"/>
      <c r="DF27" s="695"/>
      <c r="DG27" s="695"/>
      <c r="DH27" s="695"/>
      <c r="DI27" s="695"/>
      <c r="DJ27" s="695"/>
      <c r="DK27" s="696"/>
      <c r="DL27" s="668">
        <v>60380</v>
      </c>
      <c r="DM27" s="695"/>
      <c r="DN27" s="695"/>
      <c r="DO27" s="695"/>
      <c r="DP27" s="695"/>
      <c r="DQ27" s="695"/>
      <c r="DR27" s="695"/>
      <c r="DS27" s="695"/>
      <c r="DT27" s="695"/>
      <c r="DU27" s="695"/>
      <c r="DV27" s="696"/>
      <c r="DW27" s="664">
        <v>2.7</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229</v>
      </c>
      <c r="AA28" s="662"/>
      <c r="AB28" s="662"/>
      <c r="AC28" s="662"/>
      <c r="AD28" s="663" t="s">
        <v>229</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339938</v>
      </c>
      <c r="CS28" s="660"/>
      <c r="CT28" s="660"/>
      <c r="CU28" s="660"/>
      <c r="CV28" s="660"/>
      <c r="CW28" s="660"/>
      <c r="CX28" s="660"/>
      <c r="CY28" s="661"/>
      <c r="CZ28" s="664">
        <v>7</v>
      </c>
      <c r="DA28" s="693"/>
      <c r="DB28" s="693"/>
      <c r="DC28" s="697"/>
      <c r="DD28" s="668">
        <v>329427</v>
      </c>
      <c r="DE28" s="660"/>
      <c r="DF28" s="660"/>
      <c r="DG28" s="660"/>
      <c r="DH28" s="660"/>
      <c r="DI28" s="660"/>
      <c r="DJ28" s="660"/>
      <c r="DK28" s="661"/>
      <c r="DL28" s="668">
        <v>329427</v>
      </c>
      <c r="DM28" s="660"/>
      <c r="DN28" s="660"/>
      <c r="DO28" s="660"/>
      <c r="DP28" s="660"/>
      <c r="DQ28" s="660"/>
      <c r="DR28" s="660"/>
      <c r="DS28" s="660"/>
      <c r="DT28" s="660"/>
      <c r="DU28" s="660"/>
      <c r="DV28" s="661"/>
      <c r="DW28" s="664">
        <v>14.8</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356659</v>
      </c>
      <c r="S29" s="660"/>
      <c r="T29" s="660"/>
      <c r="U29" s="660"/>
      <c r="V29" s="660"/>
      <c r="W29" s="660"/>
      <c r="X29" s="660"/>
      <c r="Y29" s="661"/>
      <c r="Z29" s="662">
        <v>7</v>
      </c>
      <c r="AA29" s="662"/>
      <c r="AB29" s="662"/>
      <c r="AC29" s="662"/>
      <c r="AD29" s="663" t="s">
        <v>124</v>
      </c>
      <c r="AE29" s="663"/>
      <c r="AF29" s="663"/>
      <c r="AG29" s="663"/>
      <c r="AH29" s="663"/>
      <c r="AI29" s="663"/>
      <c r="AJ29" s="663"/>
      <c r="AK29" s="663"/>
      <c r="AL29" s="664" t="s">
        <v>124</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339938</v>
      </c>
      <c r="CS29" s="695"/>
      <c r="CT29" s="695"/>
      <c r="CU29" s="695"/>
      <c r="CV29" s="695"/>
      <c r="CW29" s="695"/>
      <c r="CX29" s="695"/>
      <c r="CY29" s="696"/>
      <c r="CZ29" s="664">
        <v>7</v>
      </c>
      <c r="DA29" s="693"/>
      <c r="DB29" s="693"/>
      <c r="DC29" s="697"/>
      <c r="DD29" s="668">
        <v>329427</v>
      </c>
      <c r="DE29" s="695"/>
      <c r="DF29" s="695"/>
      <c r="DG29" s="695"/>
      <c r="DH29" s="695"/>
      <c r="DI29" s="695"/>
      <c r="DJ29" s="695"/>
      <c r="DK29" s="696"/>
      <c r="DL29" s="668">
        <v>329427</v>
      </c>
      <c r="DM29" s="695"/>
      <c r="DN29" s="695"/>
      <c r="DO29" s="695"/>
      <c r="DP29" s="695"/>
      <c r="DQ29" s="695"/>
      <c r="DR29" s="695"/>
      <c r="DS29" s="695"/>
      <c r="DT29" s="695"/>
      <c r="DU29" s="695"/>
      <c r="DV29" s="696"/>
      <c r="DW29" s="664">
        <v>14.8</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12226</v>
      </c>
      <c r="S30" s="660"/>
      <c r="T30" s="660"/>
      <c r="U30" s="660"/>
      <c r="V30" s="660"/>
      <c r="W30" s="660"/>
      <c r="X30" s="660"/>
      <c r="Y30" s="661"/>
      <c r="Z30" s="662">
        <v>0.2</v>
      </c>
      <c r="AA30" s="662"/>
      <c r="AB30" s="662"/>
      <c r="AC30" s="662"/>
      <c r="AD30" s="663">
        <v>1284</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v>
      </c>
      <c r="BH30" s="720"/>
      <c r="BI30" s="720"/>
      <c r="BJ30" s="720"/>
      <c r="BK30" s="720"/>
      <c r="BL30" s="720"/>
      <c r="BM30" s="654">
        <v>97</v>
      </c>
      <c r="BN30" s="720"/>
      <c r="BO30" s="720"/>
      <c r="BP30" s="720"/>
      <c r="BQ30" s="721"/>
      <c r="BR30" s="719">
        <v>99</v>
      </c>
      <c r="BS30" s="720"/>
      <c r="BT30" s="720"/>
      <c r="BU30" s="720"/>
      <c r="BV30" s="720"/>
      <c r="BW30" s="720"/>
      <c r="BX30" s="654">
        <v>97.1</v>
      </c>
      <c r="BY30" s="720"/>
      <c r="BZ30" s="720"/>
      <c r="CA30" s="720"/>
      <c r="CB30" s="721"/>
      <c r="CD30" s="724"/>
      <c r="CE30" s="725"/>
      <c r="CF30" s="674" t="s">
        <v>304</v>
      </c>
      <c r="CG30" s="675"/>
      <c r="CH30" s="675"/>
      <c r="CI30" s="675"/>
      <c r="CJ30" s="675"/>
      <c r="CK30" s="675"/>
      <c r="CL30" s="675"/>
      <c r="CM30" s="675"/>
      <c r="CN30" s="675"/>
      <c r="CO30" s="675"/>
      <c r="CP30" s="675"/>
      <c r="CQ30" s="676"/>
      <c r="CR30" s="659">
        <v>311798</v>
      </c>
      <c r="CS30" s="660"/>
      <c r="CT30" s="660"/>
      <c r="CU30" s="660"/>
      <c r="CV30" s="660"/>
      <c r="CW30" s="660"/>
      <c r="CX30" s="660"/>
      <c r="CY30" s="661"/>
      <c r="CZ30" s="664">
        <v>6.4</v>
      </c>
      <c r="DA30" s="693"/>
      <c r="DB30" s="693"/>
      <c r="DC30" s="697"/>
      <c r="DD30" s="668">
        <v>301298</v>
      </c>
      <c r="DE30" s="660"/>
      <c r="DF30" s="660"/>
      <c r="DG30" s="660"/>
      <c r="DH30" s="660"/>
      <c r="DI30" s="660"/>
      <c r="DJ30" s="660"/>
      <c r="DK30" s="661"/>
      <c r="DL30" s="668">
        <v>301298</v>
      </c>
      <c r="DM30" s="660"/>
      <c r="DN30" s="660"/>
      <c r="DO30" s="660"/>
      <c r="DP30" s="660"/>
      <c r="DQ30" s="660"/>
      <c r="DR30" s="660"/>
      <c r="DS30" s="660"/>
      <c r="DT30" s="660"/>
      <c r="DU30" s="660"/>
      <c r="DV30" s="661"/>
      <c r="DW30" s="664">
        <v>13.6</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4150</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98</v>
      </c>
      <c r="BN31" s="717"/>
      <c r="BO31" s="717"/>
      <c r="BP31" s="717"/>
      <c r="BQ31" s="718"/>
      <c r="BR31" s="716">
        <v>98.8</v>
      </c>
      <c r="BS31" s="695"/>
      <c r="BT31" s="695"/>
      <c r="BU31" s="695"/>
      <c r="BV31" s="695"/>
      <c r="BW31" s="695"/>
      <c r="BX31" s="665">
        <v>97.6</v>
      </c>
      <c r="BY31" s="717"/>
      <c r="BZ31" s="717"/>
      <c r="CA31" s="717"/>
      <c r="CB31" s="718"/>
      <c r="CD31" s="724"/>
      <c r="CE31" s="725"/>
      <c r="CF31" s="674" t="s">
        <v>308</v>
      </c>
      <c r="CG31" s="675"/>
      <c r="CH31" s="675"/>
      <c r="CI31" s="675"/>
      <c r="CJ31" s="675"/>
      <c r="CK31" s="675"/>
      <c r="CL31" s="675"/>
      <c r="CM31" s="675"/>
      <c r="CN31" s="675"/>
      <c r="CO31" s="675"/>
      <c r="CP31" s="675"/>
      <c r="CQ31" s="676"/>
      <c r="CR31" s="659">
        <v>28140</v>
      </c>
      <c r="CS31" s="695"/>
      <c r="CT31" s="695"/>
      <c r="CU31" s="695"/>
      <c r="CV31" s="695"/>
      <c r="CW31" s="695"/>
      <c r="CX31" s="695"/>
      <c r="CY31" s="696"/>
      <c r="CZ31" s="664">
        <v>0.6</v>
      </c>
      <c r="DA31" s="693"/>
      <c r="DB31" s="693"/>
      <c r="DC31" s="697"/>
      <c r="DD31" s="668">
        <v>28129</v>
      </c>
      <c r="DE31" s="695"/>
      <c r="DF31" s="695"/>
      <c r="DG31" s="695"/>
      <c r="DH31" s="695"/>
      <c r="DI31" s="695"/>
      <c r="DJ31" s="695"/>
      <c r="DK31" s="696"/>
      <c r="DL31" s="668">
        <v>28129</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26084</v>
      </c>
      <c r="S32" s="660"/>
      <c r="T32" s="660"/>
      <c r="U32" s="660"/>
      <c r="V32" s="660"/>
      <c r="W32" s="660"/>
      <c r="X32" s="660"/>
      <c r="Y32" s="661"/>
      <c r="Z32" s="662">
        <v>0.5</v>
      </c>
      <c r="AA32" s="662"/>
      <c r="AB32" s="662"/>
      <c r="AC32" s="662"/>
      <c r="AD32" s="663" t="s">
        <v>229</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95.9</v>
      </c>
      <c r="BN32" s="729"/>
      <c r="BO32" s="729"/>
      <c r="BP32" s="729"/>
      <c r="BQ32" s="731"/>
      <c r="BR32" s="728">
        <v>99.1</v>
      </c>
      <c r="BS32" s="729"/>
      <c r="BT32" s="729"/>
      <c r="BU32" s="729"/>
      <c r="BV32" s="729"/>
      <c r="BW32" s="729"/>
      <c r="BX32" s="730">
        <v>96.2</v>
      </c>
      <c r="BY32" s="729"/>
      <c r="BZ32" s="729"/>
      <c r="CA32" s="729"/>
      <c r="CB32" s="731"/>
      <c r="CD32" s="726"/>
      <c r="CE32" s="727"/>
      <c r="CF32" s="674" t="s">
        <v>311</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229</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130978</v>
      </c>
      <c r="S33" s="660"/>
      <c r="T33" s="660"/>
      <c r="U33" s="660"/>
      <c r="V33" s="660"/>
      <c r="W33" s="660"/>
      <c r="X33" s="660"/>
      <c r="Y33" s="661"/>
      <c r="Z33" s="662">
        <v>2.6</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2075438</v>
      </c>
      <c r="CS33" s="695"/>
      <c r="CT33" s="695"/>
      <c r="CU33" s="695"/>
      <c r="CV33" s="695"/>
      <c r="CW33" s="695"/>
      <c r="CX33" s="695"/>
      <c r="CY33" s="696"/>
      <c r="CZ33" s="664">
        <v>42.5</v>
      </c>
      <c r="DA33" s="693"/>
      <c r="DB33" s="693"/>
      <c r="DC33" s="697"/>
      <c r="DD33" s="668">
        <v>1349556</v>
      </c>
      <c r="DE33" s="695"/>
      <c r="DF33" s="695"/>
      <c r="DG33" s="695"/>
      <c r="DH33" s="695"/>
      <c r="DI33" s="695"/>
      <c r="DJ33" s="695"/>
      <c r="DK33" s="696"/>
      <c r="DL33" s="668">
        <v>1032542</v>
      </c>
      <c r="DM33" s="695"/>
      <c r="DN33" s="695"/>
      <c r="DO33" s="695"/>
      <c r="DP33" s="695"/>
      <c r="DQ33" s="695"/>
      <c r="DR33" s="695"/>
      <c r="DS33" s="695"/>
      <c r="DT33" s="695"/>
      <c r="DU33" s="695"/>
      <c r="DV33" s="696"/>
      <c r="DW33" s="664">
        <v>46.5</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69553</v>
      </c>
      <c r="S34" s="660"/>
      <c r="T34" s="660"/>
      <c r="U34" s="660"/>
      <c r="V34" s="660"/>
      <c r="W34" s="660"/>
      <c r="X34" s="660"/>
      <c r="Y34" s="661"/>
      <c r="Z34" s="662">
        <v>1.4</v>
      </c>
      <c r="AA34" s="662"/>
      <c r="AB34" s="662"/>
      <c r="AC34" s="662"/>
      <c r="AD34" s="663">
        <v>388</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635342</v>
      </c>
      <c r="CS34" s="660"/>
      <c r="CT34" s="660"/>
      <c r="CU34" s="660"/>
      <c r="CV34" s="660"/>
      <c r="CW34" s="660"/>
      <c r="CX34" s="660"/>
      <c r="CY34" s="661"/>
      <c r="CZ34" s="664">
        <v>13</v>
      </c>
      <c r="DA34" s="693"/>
      <c r="DB34" s="693"/>
      <c r="DC34" s="697"/>
      <c r="DD34" s="668">
        <v>359222</v>
      </c>
      <c r="DE34" s="660"/>
      <c r="DF34" s="660"/>
      <c r="DG34" s="660"/>
      <c r="DH34" s="660"/>
      <c r="DI34" s="660"/>
      <c r="DJ34" s="660"/>
      <c r="DK34" s="661"/>
      <c r="DL34" s="668">
        <v>189767</v>
      </c>
      <c r="DM34" s="660"/>
      <c r="DN34" s="660"/>
      <c r="DO34" s="660"/>
      <c r="DP34" s="660"/>
      <c r="DQ34" s="660"/>
      <c r="DR34" s="660"/>
      <c r="DS34" s="660"/>
      <c r="DT34" s="660"/>
      <c r="DU34" s="660"/>
      <c r="DV34" s="661"/>
      <c r="DW34" s="664">
        <v>8.5</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1005065</v>
      </c>
      <c r="S35" s="660"/>
      <c r="T35" s="660"/>
      <c r="U35" s="660"/>
      <c r="V35" s="660"/>
      <c r="W35" s="660"/>
      <c r="X35" s="660"/>
      <c r="Y35" s="661"/>
      <c r="Z35" s="662">
        <v>19.7</v>
      </c>
      <c r="AA35" s="662"/>
      <c r="AB35" s="662"/>
      <c r="AC35" s="662"/>
      <c r="AD35" s="663" t="s">
        <v>124</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657890</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65531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26472</v>
      </c>
      <c r="CS35" s="695"/>
      <c r="CT35" s="695"/>
      <c r="CU35" s="695"/>
      <c r="CV35" s="695"/>
      <c r="CW35" s="695"/>
      <c r="CX35" s="695"/>
      <c r="CY35" s="696"/>
      <c r="CZ35" s="664">
        <v>0.5</v>
      </c>
      <c r="DA35" s="693"/>
      <c r="DB35" s="693"/>
      <c r="DC35" s="697"/>
      <c r="DD35" s="668">
        <v>17093</v>
      </c>
      <c r="DE35" s="695"/>
      <c r="DF35" s="695"/>
      <c r="DG35" s="695"/>
      <c r="DH35" s="695"/>
      <c r="DI35" s="695"/>
      <c r="DJ35" s="695"/>
      <c r="DK35" s="696"/>
      <c r="DL35" s="668">
        <v>1425</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229</v>
      </c>
      <c r="AM36" s="665"/>
      <c r="AN36" s="665"/>
      <c r="AO36" s="666"/>
      <c r="AQ36" s="736" t="s">
        <v>323</v>
      </c>
      <c r="AR36" s="737"/>
      <c r="AS36" s="737"/>
      <c r="AT36" s="737"/>
      <c r="AU36" s="737"/>
      <c r="AV36" s="737"/>
      <c r="AW36" s="737"/>
      <c r="AX36" s="737"/>
      <c r="AY36" s="738"/>
      <c r="AZ36" s="659">
        <v>361446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59017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901830</v>
      </c>
      <c r="CS36" s="660"/>
      <c r="CT36" s="660"/>
      <c r="CU36" s="660"/>
      <c r="CV36" s="660"/>
      <c r="CW36" s="660"/>
      <c r="CX36" s="660"/>
      <c r="CY36" s="661"/>
      <c r="CZ36" s="664">
        <v>18.5</v>
      </c>
      <c r="DA36" s="693"/>
      <c r="DB36" s="693"/>
      <c r="DC36" s="697"/>
      <c r="DD36" s="668">
        <v>539358</v>
      </c>
      <c r="DE36" s="660"/>
      <c r="DF36" s="660"/>
      <c r="DG36" s="660"/>
      <c r="DH36" s="660"/>
      <c r="DI36" s="660"/>
      <c r="DJ36" s="660"/>
      <c r="DK36" s="661"/>
      <c r="DL36" s="668">
        <v>482816</v>
      </c>
      <c r="DM36" s="660"/>
      <c r="DN36" s="660"/>
      <c r="DO36" s="660"/>
      <c r="DP36" s="660"/>
      <c r="DQ36" s="660"/>
      <c r="DR36" s="660"/>
      <c r="DS36" s="660"/>
      <c r="DT36" s="660"/>
      <c r="DU36" s="660"/>
      <c r="DV36" s="661"/>
      <c r="DW36" s="664">
        <v>21.7</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87565</v>
      </c>
      <c r="S37" s="660"/>
      <c r="T37" s="660"/>
      <c r="U37" s="660"/>
      <c r="V37" s="660"/>
      <c r="W37" s="660"/>
      <c r="X37" s="660"/>
      <c r="Y37" s="661"/>
      <c r="Z37" s="662">
        <v>1.7</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23512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589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438794</v>
      </c>
      <c r="CS37" s="695"/>
      <c r="CT37" s="695"/>
      <c r="CU37" s="695"/>
      <c r="CV37" s="695"/>
      <c r="CW37" s="695"/>
      <c r="CX37" s="695"/>
      <c r="CY37" s="696"/>
      <c r="CZ37" s="664">
        <v>9</v>
      </c>
      <c r="DA37" s="693"/>
      <c r="DB37" s="693"/>
      <c r="DC37" s="697"/>
      <c r="DD37" s="668">
        <v>153094</v>
      </c>
      <c r="DE37" s="695"/>
      <c r="DF37" s="695"/>
      <c r="DG37" s="695"/>
      <c r="DH37" s="695"/>
      <c r="DI37" s="695"/>
      <c r="DJ37" s="695"/>
      <c r="DK37" s="696"/>
      <c r="DL37" s="668">
        <v>136972</v>
      </c>
      <c r="DM37" s="695"/>
      <c r="DN37" s="695"/>
      <c r="DO37" s="695"/>
      <c r="DP37" s="695"/>
      <c r="DQ37" s="695"/>
      <c r="DR37" s="695"/>
      <c r="DS37" s="695"/>
      <c r="DT37" s="695"/>
      <c r="DU37" s="695"/>
      <c r="DV37" s="696"/>
      <c r="DW37" s="664">
        <v>6.2</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5094065</v>
      </c>
      <c r="S38" s="740"/>
      <c r="T38" s="740"/>
      <c r="U38" s="740"/>
      <c r="V38" s="740"/>
      <c r="W38" s="740"/>
      <c r="X38" s="740"/>
      <c r="Y38" s="741"/>
      <c r="Z38" s="742">
        <v>100</v>
      </c>
      <c r="AA38" s="742"/>
      <c r="AB38" s="742"/>
      <c r="AC38" s="742"/>
      <c r="AD38" s="743">
        <v>2132295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1462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837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296444</v>
      </c>
      <c r="CS38" s="660"/>
      <c r="CT38" s="660"/>
      <c r="CU38" s="660"/>
      <c r="CV38" s="660"/>
      <c r="CW38" s="660"/>
      <c r="CX38" s="660"/>
      <c r="CY38" s="661"/>
      <c r="CZ38" s="664">
        <v>6.1</v>
      </c>
      <c r="DA38" s="693"/>
      <c r="DB38" s="693"/>
      <c r="DC38" s="697"/>
      <c r="DD38" s="668">
        <v>257257</v>
      </c>
      <c r="DE38" s="660"/>
      <c r="DF38" s="660"/>
      <c r="DG38" s="660"/>
      <c r="DH38" s="660"/>
      <c r="DI38" s="660"/>
      <c r="DJ38" s="660"/>
      <c r="DK38" s="661"/>
      <c r="DL38" s="668">
        <v>247623</v>
      </c>
      <c r="DM38" s="660"/>
      <c r="DN38" s="660"/>
      <c r="DO38" s="660"/>
      <c r="DP38" s="660"/>
      <c r="DQ38" s="660"/>
      <c r="DR38" s="660"/>
      <c r="DS38" s="660"/>
      <c r="DT38" s="660"/>
      <c r="DU38" s="660"/>
      <c r="DV38" s="661"/>
      <c r="DW38" s="664">
        <v>11.2</v>
      </c>
      <c r="DX38" s="693"/>
      <c r="DY38" s="693"/>
      <c r="DZ38" s="693"/>
      <c r="EA38" s="693"/>
      <c r="EB38" s="693"/>
      <c r="EC38" s="694"/>
    </row>
    <row r="39" spans="2:133" ht="11.25" customHeight="1">
      <c r="AQ39" s="736" t="s">
        <v>334</v>
      </c>
      <c r="AR39" s="737"/>
      <c r="AS39" s="737"/>
      <c r="AT39" s="737"/>
      <c r="AU39" s="737"/>
      <c r="AV39" s="737"/>
      <c r="AW39" s="737"/>
      <c r="AX39" s="737"/>
      <c r="AY39" s="738"/>
      <c r="AZ39" s="659" t="s">
        <v>124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64989</v>
      </c>
      <c r="CS39" s="695"/>
      <c r="CT39" s="695"/>
      <c r="CU39" s="695"/>
      <c r="CV39" s="695"/>
      <c r="CW39" s="695"/>
      <c r="CX39" s="695"/>
      <c r="CY39" s="696"/>
      <c r="CZ39" s="664">
        <v>1.3</v>
      </c>
      <c r="DA39" s="693"/>
      <c r="DB39" s="693"/>
      <c r="DC39" s="697"/>
      <c r="DD39" s="668">
        <v>64989</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338</v>
      </c>
      <c r="AR40" s="737"/>
      <c r="AS40" s="737"/>
      <c r="AT40" s="737"/>
      <c r="AU40" s="737"/>
      <c r="AV40" s="737"/>
      <c r="AW40" s="737"/>
      <c r="AX40" s="737"/>
      <c r="AY40" s="738"/>
      <c r="AZ40" s="659">
        <v>40868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138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150361</v>
      </c>
      <c r="CS40" s="660"/>
      <c r="CT40" s="660"/>
      <c r="CU40" s="660"/>
      <c r="CV40" s="660"/>
      <c r="CW40" s="660"/>
      <c r="CX40" s="660"/>
      <c r="CY40" s="661"/>
      <c r="CZ40" s="664">
        <v>3.1</v>
      </c>
      <c r="DA40" s="693"/>
      <c r="DB40" s="693"/>
      <c r="DC40" s="697"/>
      <c r="DD40" s="668">
        <v>111637</v>
      </c>
      <c r="DE40" s="660"/>
      <c r="DF40" s="660"/>
      <c r="DG40" s="660"/>
      <c r="DH40" s="660"/>
      <c r="DI40" s="660"/>
      <c r="DJ40" s="660"/>
      <c r="DK40" s="661"/>
      <c r="DL40" s="668">
        <v>110911</v>
      </c>
      <c r="DM40" s="660"/>
      <c r="DN40" s="660"/>
      <c r="DO40" s="660"/>
      <c r="DP40" s="660"/>
      <c r="DQ40" s="660"/>
      <c r="DR40" s="660"/>
      <c r="DS40" s="660"/>
      <c r="DT40" s="660"/>
      <c r="DU40" s="660"/>
      <c r="DV40" s="661"/>
      <c r="DW40" s="664">
        <v>5</v>
      </c>
      <c r="DX40" s="693"/>
      <c r="DY40" s="693"/>
      <c r="DZ40" s="693"/>
      <c r="EA40" s="693"/>
      <c r="EB40" s="693"/>
      <c r="EC40" s="694"/>
    </row>
    <row r="41" spans="2:133" ht="11.25" customHeight="1">
      <c r="AQ41" s="746" t="s">
        <v>341</v>
      </c>
      <c r="AR41" s="747"/>
      <c r="AS41" s="747"/>
      <c r="AT41" s="747"/>
      <c r="AU41" s="747"/>
      <c r="AV41" s="747"/>
      <c r="AW41" s="747"/>
      <c r="AX41" s="747"/>
      <c r="AY41" s="748"/>
      <c r="AZ41" s="739">
        <v>230602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1628249</v>
      </c>
      <c r="CS42" s="660"/>
      <c r="CT42" s="660"/>
      <c r="CU42" s="660"/>
      <c r="CV42" s="660"/>
      <c r="CW42" s="660"/>
      <c r="CX42" s="660"/>
      <c r="CY42" s="661"/>
      <c r="CZ42" s="664">
        <v>33.299999999999997</v>
      </c>
      <c r="DA42" s="665"/>
      <c r="DB42" s="665"/>
      <c r="DC42" s="760"/>
      <c r="DD42" s="668">
        <v>47333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10760</v>
      </c>
      <c r="CS43" s="695"/>
      <c r="CT43" s="695"/>
      <c r="CU43" s="695"/>
      <c r="CV43" s="695"/>
      <c r="CW43" s="695"/>
      <c r="CX43" s="695"/>
      <c r="CY43" s="696"/>
      <c r="CZ43" s="664">
        <v>0.2</v>
      </c>
      <c r="DA43" s="693"/>
      <c r="DB43" s="693"/>
      <c r="DC43" s="697"/>
      <c r="DD43" s="668">
        <v>10760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1580506</v>
      </c>
      <c r="CS44" s="660"/>
      <c r="CT44" s="660"/>
      <c r="CU44" s="660"/>
      <c r="CV44" s="660"/>
      <c r="CW44" s="660"/>
      <c r="CX44" s="660"/>
      <c r="CY44" s="661"/>
      <c r="CZ44" s="664">
        <v>32.299999999999997</v>
      </c>
      <c r="DA44" s="665"/>
      <c r="DB44" s="665"/>
      <c r="DC44" s="760"/>
      <c r="DD44" s="668">
        <v>40659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1518611</v>
      </c>
      <c r="CS45" s="695"/>
      <c r="CT45" s="695"/>
      <c r="CU45" s="695"/>
      <c r="CV45" s="695"/>
      <c r="CW45" s="695"/>
      <c r="CX45" s="695"/>
      <c r="CY45" s="696"/>
      <c r="CZ45" s="664">
        <v>31.1</v>
      </c>
      <c r="DA45" s="693"/>
      <c r="DB45" s="693"/>
      <c r="DC45" s="697"/>
      <c r="DD45" s="668">
        <v>25084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57247</v>
      </c>
      <c r="CS46" s="660"/>
      <c r="CT46" s="660"/>
      <c r="CU46" s="660"/>
      <c r="CV46" s="660"/>
      <c r="CW46" s="660"/>
      <c r="CX46" s="660"/>
      <c r="CY46" s="661"/>
      <c r="CZ46" s="664">
        <v>1.2</v>
      </c>
      <c r="DA46" s="665"/>
      <c r="DB46" s="665"/>
      <c r="DC46" s="760"/>
      <c r="DD46" s="668">
        <v>15027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47743</v>
      </c>
      <c r="CS47" s="695"/>
      <c r="CT47" s="695"/>
      <c r="CU47" s="695"/>
      <c r="CV47" s="695"/>
      <c r="CW47" s="695"/>
      <c r="CX47" s="695"/>
      <c r="CY47" s="696"/>
      <c r="CZ47" s="664">
        <v>1</v>
      </c>
      <c r="DA47" s="693"/>
      <c r="DB47" s="693"/>
      <c r="DC47" s="697"/>
      <c r="DD47" s="668">
        <v>6674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4886179</v>
      </c>
      <c r="CS49" s="729"/>
      <c r="CT49" s="729"/>
      <c r="CU49" s="729"/>
      <c r="CV49" s="729"/>
      <c r="CW49" s="729"/>
      <c r="CX49" s="729"/>
      <c r="CY49" s="761"/>
      <c r="CZ49" s="744">
        <v>100</v>
      </c>
      <c r="DA49" s="762"/>
      <c r="DB49" s="762"/>
      <c r="DC49" s="763"/>
      <c r="DD49" s="764">
        <v>2405668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GfU7XJOZVhcptPU6V5DtQr8EOOsY4qXHJ5Ye4YMLrQ6YpvMryXskfnvA+ERBhRNbHzEVN3z6chWu1K8gVARWA==" saltValue="fH3taePOFHKF3GI9A7fr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80" zoomScaleNormal="70" zoomScaleSheetLayoutView="8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5093</v>
      </c>
      <c r="R7" s="795"/>
      <c r="S7" s="795"/>
      <c r="T7" s="795"/>
      <c r="U7" s="795"/>
      <c r="V7" s="795">
        <v>4885</v>
      </c>
      <c r="W7" s="795"/>
      <c r="X7" s="795"/>
      <c r="Y7" s="795"/>
      <c r="Z7" s="795"/>
      <c r="AA7" s="795">
        <f>Q7-V7</f>
        <v>208</v>
      </c>
      <c r="AB7" s="795"/>
      <c r="AC7" s="795"/>
      <c r="AD7" s="795"/>
      <c r="AE7" s="796"/>
      <c r="AF7" s="797">
        <v>198</v>
      </c>
      <c r="AG7" s="798"/>
      <c r="AH7" s="798"/>
      <c r="AI7" s="798"/>
      <c r="AJ7" s="799"/>
      <c r="AK7" s="834">
        <v>26</v>
      </c>
      <c r="AL7" s="835"/>
      <c r="AM7" s="835"/>
      <c r="AN7" s="835"/>
      <c r="AO7" s="835"/>
      <c r="AP7" s="835">
        <v>4999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565</v>
      </c>
      <c r="BT7" s="839"/>
      <c r="BU7" s="839"/>
      <c r="BV7" s="839"/>
      <c r="BW7" s="839"/>
      <c r="BX7" s="839"/>
      <c r="BY7" s="839"/>
      <c r="BZ7" s="839"/>
      <c r="CA7" s="839"/>
      <c r="CB7" s="839"/>
      <c r="CC7" s="839"/>
      <c r="CD7" s="839"/>
      <c r="CE7" s="839"/>
      <c r="CF7" s="839"/>
      <c r="CG7" s="840"/>
      <c r="CH7" s="831">
        <v>2</v>
      </c>
      <c r="CI7" s="832"/>
      <c r="CJ7" s="832"/>
      <c r="CK7" s="832"/>
      <c r="CL7" s="833"/>
      <c r="CM7" s="831">
        <v>50</v>
      </c>
      <c r="CN7" s="832"/>
      <c r="CO7" s="832"/>
      <c r="CP7" s="832"/>
      <c r="CQ7" s="833"/>
      <c r="CR7" s="831">
        <v>30</v>
      </c>
      <c r="CS7" s="832"/>
      <c r="CT7" s="832"/>
      <c r="CU7" s="832"/>
      <c r="CV7" s="833"/>
      <c r="CW7" s="831" t="s">
        <v>578</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3</v>
      </c>
      <c r="R8" s="819"/>
      <c r="S8" s="819"/>
      <c r="T8" s="819"/>
      <c r="U8" s="819"/>
      <c r="V8" s="819">
        <v>4</v>
      </c>
      <c r="W8" s="819"/>
      <c r="X8" s="819"/>
      <c r="Y8" s="819"/>
      <c r="Z8" s="819"/>
      <c r="AA8" s="819" t="s">
        <v>564</v>
      </c>
      <c r="AB8" s="819"/>
      <c r="AC8" s="819"/>
      <c r="AD8" s="819"/>
      <c r="AE8" s="820"/>
      <c r="AF8" s="821" t="s">
        <v>564</v>
      </c>
      <c r="AG8" s="822"/>
      <c r="AH8" s="822"/>
      <c r="AI8" s="822"/>
      <c r="AJ8" s="823"/>
      <c r="AK8" s="824">
        <v>1</v>
      </c>
      <c r="AL8" s="825"/>
      <c r="AM8" s="825"/>
      <c r="AN8" s="825"/>
      <c r="AO8" s="825"/>
      <c r="AP8" s="825" t="s">
        <v>573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566</v>
      </c>
      <c r="BT8" s="829"/>
      <c r="BU8" s="829"/>
      <c r="BV8" s="829"/>
      <c r="BW8" s="829"/>
      <c r="BX8" s="829"/>
      <c r="BY8" s="829"/>
      <c r="BZ8" s="829"/>
      <c r="CA8" s="829"/>
      <c r="CB8" s="829"/>
      <c r="CC8" s="829"/>
      <c r="CD8" s="829"/>
      <c r="CE8" s="829"/>
      <c r="CF8" s="829"/>
      <c r="CG8" s="830"/>
      <c r="CH8" s="841">
        <v>4</v>
      </c>
      <c r="CI8" s="842"/>
      <c r="CJ8" s="842"/>
      <c r="CK8" s="842"/>
      <c r="CL8" s="843"/>
      <c r="CM8" s="841">
        <v>47</v>
      </c>
      <c r="CN8" s="842"/>
      <c r="CO8" s="842"/>
      <c r="CP8" s="842"/>
      <c r="CQ8" s="843"/>
      <c r="CR8" s="841">
        <v>25</v>
      </c>
      <c r="CS8" s="842"/>
      <c r="CT8" s="842"/>
      <c r="CU8" s="842"/>
      <c r="CV8" s="843"/>
      <c r="CW8" s="841" t="s">
        <v>579</v>
      </c>
      <c r="CX8" s="842"/>
      <c r="CY8" s="842"/>
      <c r="CZ8" s="842"/>
      <c r="DA8" s="843"/>
      <c r="DB8" s="841" t="s">
        <v>579</v>
      </c>
      <c r="DC8" s="842"/>
      <c r="DD8" s="842"/>
      <c r="DE8" s="842"/>
      <c r="DF8" s="843"/>
      <c r="DG8" s="841" t="s">
        <v>579</v>
      </c>
      <c r="DH8" s="842"/>
      <c r="DI8" s="842"/>
      <c r="DJ8" s="842"/>
      <c r="DK8" s="843"/>
      <c r="DL8" s="841" t="s">
        <v>579</v>
      </c>
      <c r="DM8" s="842"/>
      <c r="DN8" s="842"/>
      <c r="DO8" s="842"/>
      <c r="DP8" s="843"/>
      <c r="DQ8" s="841" t="s">
        <v>579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379</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f>SUM(Q7:U22)</f>
        <v>5096</v>
      </c>
      <c r="R23" s="854"/>
      <c r="S23" s="854"/>
      <c r="T23" s="854"/>
      <c r="U23" s="854"/>
      <c r="V23" s="853">
        <f t="shared" ref="V23" si="0">SUM(V7:Z22)</f>
        <v>4889</v>
      </c>
      <c r="W23" s="854"/>
      <c r="X23" s="854"/>
      <c r="Y23" s="854"/>
      <c r="Z23" s="854"/>
      <c r="AA23" s="853">
        <f t="shared" ref="AA23" si="1">SUM(AA7:AE22)</f>
        <v>208</v>
      </c>
      <c r="AB23" s="854"/>
      <c r="AC23" s="854"/>
      <c r="AD23" s="854"/>
      <c r="AE23" s="854"/>
      <c r="AF23" s="855">
        <v>198</v>
      </c>
      <c r="AG23" s="854"/>
      <c r="AH23" s="854"/>
      <c r="AI23" s="854"/>
      <c r="AJ23" s="856"/>
      <c r="AK23" s="857"/>
      <c r="AL23" s="858"/>
      <c r="AM23" s="858"/>
      <c r="AN23" s="858"/>
      <c r="AO23" s="858"/>
      <c r="AP23" s="853">
        <f>SUM(AP7:AT22)</f>
        <v>4999</v>
      </c>
      <c r="AQ23" s="854"/>
      <c r="AR23" s="854"/>
      <c r="AS23" s="854"/>
      <c r="AT23" s="854"/>
      <c r="AU23" s="859"/>
      <c r="AV23" s="859"/>
      <c r="AW23" s="859"/>
      <c r="AX23" s="859"/>
      <c r="AY23" s="860"/>
      <c r="AZ23" s="868" t="s">
        <v>382</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383</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1" t="s">
        <v>388</v>
      </c>
      <c r="AG26" s="872"/>
      <c r="AH26" s="872"/>
      <c r="AI26" s="872"/>
      <c r="AJ26" s="873"/>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1">
        <v>550</v>
      </c>
      <c r="R28" s="882"/>
      <c r="S28" s="882"/>
      <c r="T28" s="882"/>
      <c r="U28" s="882"/>
      <c r="V28" s="882">
        <v>485</v>
      </c>
      <c r="W28" s="882"/>
      <c r="X28" s="882"/>
      <c r="Y28" s="882"/>
      <c r="Z28" s="882"/>
      <c r="AA28" s="882">
        <v>66</v>
      </c>
      <c r="AB28" s="882"/>
      <c r="AC28" s="882"/>
      <c r="AD28" s="882"/>
      <c r="AE28" s="883"/>
      <c r="AF28" s="884">
        <v>66</v>
      </c>
      <c r="AG28" s="882"/>
      <c r="AH28" s="882"/>
      <c r="AI28" s="882"/>
      <c r="AJ28" s="885"/>
      <c r="AK28" s="886">
        <v>41</v>
      </c>
      <c r="AL28" s="877"/>
      <c r="AM28" s="877"/>
      <c r="AN28" s="877"/>
      <c r="AO28" s="877"/>
      <c r="AP28" s="877" t="s">
        <v>580</v>
      </c>
      <c r="AQ28" s="877"/>
      <c r="AR28" s="877"/>
      <c r="AS28" s="877"/>
      <c r="AT28" s="877"/>
      <c r="AU28" s="877" t="s">
        <v>573</v>
      </c>
      <c r="AV28" s="877"/>
      <c r="AW28" s="877"/>
      <c r="AX28" s="877"/>
      <c r="AY28" s="877"/>
      <c r="AZ28" s="878"/>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554</v>
      </c>
      <c r="R29" s="819"/>
      <c r="S29" s="819"/>
      <c r="T29" s="819"/>
      <c r="U29" s="819"/>
      <c r="V29" s="819">
        <v>543</v>
      </c>
      <c r="W29" s="819"/>
      <c r="X29" s="819"/>
      <c r="Y29" s="819"/>
      <c r="Z29" s="819"/>
      <c r="AA29" s="819">
        <f>Q29-V29</f>
        <v>11</v>
      </c>
      <c r="AB29" s="819"/>
      <c r="AC29" s="819"/>
      <c r="AD29" s="819"/>
      <c r="AE29" s="820"/>
      <c r="AF29" s="821">
        <v>11</v>
      </c>
      <c r="AG29" s="822"/>
      <c r="AH29" s="822"/>
      <c r="AI29" s="822"/>
      <c r="AJ29" s="823"/>
      <c r="AK29" s="889">
        <v>84</v>
      </c>
      <c r="AL29" s="890"/>
      <c r="AM29" s="890"/>
      <c r="AN29" s="890"/>
      <c r="AO29" s="890"/>
      <c r="AP29" s="890" t="s">
        <v>573</v>
      </c>
      <c r="AQ29" s="890"/>
      <c r="AR29" s="890"/>
      <c r="AS29" s="890"/>
      <c r="AT29" s="890"/>
      <c r="AU29" s="890" t="s">
        <v>573</v>
      </c>
      <c r="AV29" s="890"/>
      <c r="AW29" s="890"/>
      <c r="AX29" s="890"/>
      <c r="AY29" s="890"/>
      <c r="AZ29" s="891"/>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83</v>
      </c>
      <c r="R30" s="819"/>
      <c r="S30" s="819"/>
      <c r="T30" s="819"/>
      <c r="U30" s="819"/>
      <c r="V30" s="819">
        <v>83</v>
      </c>
      <c r="W30" s="819"/>
      <c r="X30" s="819"/>
      <c r="Y30" s="819"/>
      <c r="Z30" s="819"/>
      <c r="AA30" s="819" t="s">
        <v>564</v>
      </c>
      <c r="AB30" s="819"/>
      <c r="AC30" s="819"/>
      <c r="AD30" s="819"/>
      <c r="AE30" s="820"/>
      <c r="AF30" s="821" t="s">
        <v>564</v>
      </c>
      <c r="AG30" s="822"/>
      <c r="AH30" s="822"/>
      <c r="AI30" s="822"/>
      <c r="AJ30" s="823"/>
      <c r="AK30" s="889">
        <v>41</v>
      </c>
      <c r="AL30" s="890"/>
      <c r="AM30" s="890"/>
      <c r="AN30" s="890"/>
      <c r="AO30" s="890"/>
      <c r="AP30" s="890" t="s">
        <v>573</v>
      </c>
      <c r="AQ30" s="890"/>
      <c r="AR30" s="890"/>
      <c r="AS30" s="890"/>
      <c r="AT30" s="890"/>
      <c r="AU30" s="890" t="s">
        <v>573</v>
      </c>
      <c r="AV30" s="890"/>
      <c r="AW30" s="890"/>
      <c r="AX30" s="890"/>
      <c r="AY30" s="890"/>
      <c r="AZ30" s="891"/>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34</v>
      </c>
      <c r="R31" s="819"/>
      <c r="S31" s="819"/>
      <c r="T31" s="819"/>
      <c r="U31" s="819"/>
      <c r="V31" s="819">
        <v>34</v>
      </c>
      <c r="W31" s="819"/>
      <c r="X31" s="819"/>
      <c r="Y31" s="819"/>
      <c r="Z31" s="819"/>
      <c r="AA31" s="819" t="s">
        <v>564</v>
      </c>
      <c r="AB31" s="819"/>
      <c r="AC31" s="819"/>
      <c r="AD31" s="819"/>
      <c r="AE31" s="820"/>
      <c r="AF31" s="821" t="s">
        <v>564</v>
      </c>
      <c r="AG31" s="822"/>
      <c r="AH31" s="822"/>
      <c r="AI31" s="822"/>
      <c r="AJ31" s="823"/>
      <c r="AK31" s="889">
        <v>9</v>
      </c>
      <c r="AL31" s="890"/>
      <c r="AM31" s="890"/>
      <c r="AN31" s="890"/>
      <c r="AO31" s="890"/>
      <c r="AP31" s="890" t="s">
        <v>573</v>
      </c>
      <c r="AQ31" s="890"/>
      <c r="AR31" s="890"/>
      <c r="AS31" s="890"/>
      <c r="AT31" s="890"/>
      <c r="AU31" s="890" t="s">
        <v>573</v>
      </c>
      <c r="AV31" s="890"/>
      <c r="AW31" s="890"/>
      <c r="AX31" s="890"/>
      <c r="AY31" s="890"/>
      <c r="AZ31" s="891"/>
      <c r="BA31" s="891"/>
      <c r="BB31" s="891"/>
      <c r="BC31" s="891"/>
      <c r="BD31" s="891"/>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6</v>
      </c>
      <c r="R32" s="819"/>
      <c r="S32" s="819"/>
      <c r="T32" s="819"/>
      <c r="U32" s="819"/>
      <c r="V32" s="819">
        <v>6</v>
      </c>
      <c r="W32" s="819"/>
      <c r="X32" s="819"/>
      <c r="Y32" s="819"/>
      <c r="Z32" s="819"/>
      <c r="AA32" s="819" t="s">
        <v>564</v>
      </c>
      <c r="AB32" s="819"/>
      <c r="AC32" s="819"/>
      <c r="AD32" s="819"/>
      <c r="AE32" s="820"/>
      <c r="AF32" s="821" t="s">
        <v>564</v>
      </c>
      <c r="AG32" s="822"/>
      <c r="AH32" s="822"/>
      <c r="AI32" s="822"/>
      <c r="AJ32" s="823"/>
      <c r="AK32" s="889">
        <v>4</v>
      </c>
      <c r="AL32" s="890"/>
      <c r="AM32" s="890"/>
      <c r="AN32" s="890"/>
      <c r="AO32" s="890"/>
      <c r="AP32" s="890" t="s">
        <v>573</v>
      </c>
      <c r="AQ32" s="890"/>
      <c r="AR32" s="890"/>
      <c r="AS32" s="890"/>
      <c r="AT32" s="890"/>
      <c r="AU32" s="890" t="s">
        <v>573</v>
      </c>
      <c r="AV32" s="890"/>
      <c r="AW32" s="890"/>
      <c r="AX32" s="890"/>
      <c r="AY32" s="890"/>
      <c r="AZ32" s="891"/>
      <c r="BA32" s="891"/>
      <c r="BB32" s="891"/>
      <c r="BC32" s="891"/>
      <c r="BD32" s="891"/>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1470</v>
      </c>
      <c r="R33" s="819"/>
      <c r="S33" s="819"/>
      <c r="T33" s="819"/>
      <c r="U33" s="819"/>
      <c r="V33" s="819">
        <v>1518</v>
      </c>
      <c r="W33" s="819"/>
      <c r="X33" s="819"/>
      <c r="Y33" s="819"/>
      <c r="Z33" s="819"/>
      <c r="AA33" s="819">
        <f>Q33-V33</f>
        <v>-48</v>
      </c>
      <c r="AB33" s="819"/>
      <c r="AC33" s="819"/>
      <c r="AD33" s="819"/>
      <c r="AE33" s="820"/>
      <c r="AF33" s="821">
        <v>98</v>
      </c>
      <c r="AG33" s="822"/>
      <c r="AH33" s="822"/>
      <c r="AI33" s="822"/>
      <c r="AJ33" s="823"/>
      <c r="AK33" s="889">
        <v>349</v>
      </c>
      <c r="AL33" s="890"/>
      <c r="AM33" s="890"/>
      <c r="AN33" s="890"/>
      <c r="AO33" s="890"/>
      <c r="AP33" s="890">
        <v>2125</v>
      </c>
      <c r="AQ33" s="890"/>
      <c r="AR33" s="890"/>
      <c r="AS33" s="890"/>
      <c r="AT33" s="890"/>
      <c r="AU33" s="890">
        <v>1396</v>
      </c>
      <c r="AV33" s="890"/>
      <c r="AW33" s="890"/>
      <c r="AX33" s="890"/>
      <c r="AY33" s="890"/>
      <c r="AZ33" s="891"/>
      <c r="BA33" s="891"/>
      <c r="BB33" s="891"/>
      <c r="BC33" s="891"/>
      <c r="BD33" s="891"/>
      <c r="BE33" s="887" t="s">
        <v>399</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568</v>
      </c>
      <c r="R34" s="819"/>
      <c r="S34" s="819"/>
      <c r="T34" s="819"/>
      <c r="U34" s="819"/>
      <c r="V34" s="819">
        <v>552</v>
      </c>
      <c r="W34" s="819"/>
      <c r="X34" s="819"/>
      <c r="Y34" s="819"/>
      <c r="Z34" s="819"/>
      <c r="AA34" s="819">
        <f>Q34-V34</f>
        <v>16</v>
      </c>
      <c r="AB34" s="819"/>
      <c r="AC34" s="819"/>
      <c r="AD34" s="819"/>
      <c r="AE34" s="820"/>
      <c r="AF34" s="821">
        <v>16</v>
      </c>
      <c r="AG34" s="822"/>
      <c r="AH34" s="822"/>
      <c r="AI34" s="822"/>
      <c r="AJ34" s="823"/>
      <c r="AK34" s="889">
        <v>24</v>
      </c>
      <c r="AL34" s="890"/>
      <c r="AM34" s="890"/>
      <c r="AN34" s="890"/>
      <c r="AO34" s="890"/>
      <c r="AP34" s="890">
        <v>1187</v>
      </c>
      <c r="AQ34" s="890"/>
      <c r="AR34" s="890"/>
      <c r="AS34" s="890"/>
      <c r="AT34" s="890"/>
      <c r="AU34" s="890">
        <v>630</v>
      </c>
      <c r="AV34" s="890"/>
      <c r="AW34" s="890"/>
      <c r="AX34" s="890"/>
      <c r="AY34" s="890"/>
      <c r="AZ34" s="891"/>
      <c r="BA34" s="891"/>
      <c r="BB34" s="891"/>
      <c r="BC34" s="891"/>
      <c r="BD34" s="891"/>
      <c r="BE34" s="887" t="s">
        <v>401</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207</v>
      </c>
      <c r="AG63" s="901"/>
      <c r="AH63" s="901"/>
      <c r="AI63" s="901"/>
      <c r="AJ63" s="902"/>
      <c r="AK63" s="903"/>
      <c r="AL63" s="898"/>
      <c r="AM63" s="898"/>
      <c r="AN63" s="898"/>
      <c r="AO63" s="898"/>
      <c r="AP63" s="901">
        <f>SUM(AP28:AT62)</f>
        <v>3312</v>
      </c>
      <c r="AQ63" s="901"/>
      <c r="AR63" s="901"/>
      <c r="AS63" s="901"/>
      <c r="AT63" s="901"/>
      <c r="AU63" s="901">
        <f>SUM(AU28:AY62)</f>
        <v>2026</v>
      </c>
      <c r="AV63" s="901"/>
      <c r="AW63" s="901"/>
      <c r="AX63" s="901"/>
      <c r="AY63" s="901"/>
      <c r="AZ63" s="905"/>
      <c r="BA63" s="905"/>
      <c r="BB63" s="905"/>
      <c r="BC63" s="905"/>
      <c r="BD63" s="905"/>
      <c r="BE63" s="906"/>
      <c r="BF63" s="906"/>
      <c r="BG63" s="906"/>
      <c r="BH63" s="906"/>
      <c r="BI63" s="907"/>
      <c r="BJ63" s="908" t="s">
        <v>404</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387</v>
      </c>
      <c r="AB66" s="778"/>
      <c r="AC66" s="778"/>
      <c r="AD66" s="778"/>
      <c r="AE66" s="779"/>
      <c r="AF66" s="911" t="s">
        <v>388</v>
      </c>
      <c r="AG66" s="872"/>
      <c r="AH66" s="872"/>
      <c r="AI66" s="872"/>
      <c r="AJ66" s="912"/>
      <c r="AK66" s="777" t="s">
        <v>389</v>
      </c>
      <c r="AL66" s="801"/>
      <c r="AM66" s="801"/>
      <c r="AN66" s="801"/>
      <c r="AO66" s="802"/>
      <c r="AP66" s="777" t="s">
        <v>390</v>
      </c>
      <c r="AQ66" s="778"/>
      <c r="AR66" s="778"/>
      <c r="AS66" s="778"/>
      <c r="AT66" s="779"/>
      <c r="AU66" s="777" t="s">
        <v>407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567</v>
      </c>
      <c r="C68" s="929"/>
      <c r="D68" s="929"/>
      <c r="E68" s="929"/>
      <c r="F68" s="929"/>
      <c r="G68" s="929"/>
      <c r="H68" s="929"/>
      <c r="I68" s="929"/>
      <c r="J68" s="929"/>
      <c r="K68" s="929"/>
      <c r="L68" s="929"/>
      <c r="M68" s="929"/>
      <c r="N68" s="929"/>
      <c r="O68" s="929"/>
      <c r="P68" s="930"/>
      <c r="Q68" s="931">
        <v>2205</v>
      </c>
      <c r="R68" s="925"/>
      <c r="S68" s="925"/>
      <c r="T68" s="925"/>
      <c r="U68" s="925"/>
      <c r="V68" s="925">
        <v>218</v>
      </c>
      <c r="W68" s="925"/>
      <c r="X68" s="925"/>
      <c r="Y68" s="925"/>
      <c r="Z68" s="925"/>
      <c r="AA68" s="925">
        <v>23</v>
      </c>
      <c r="AB68" s="925"/>
      <c r="AC68" s="925"/>
      <c r="AD68" s="925"/>
      <c r="AE68" s="925"/>
      <c r="AF68" s="925">
        <v>23</v>
      </c>
      <c r="AG68" s="925"/>
      <c r="AH68" s="925"/>
      <c r="AI68" s="925"/>
      <c r="AJ68" s="925"/>
      <c r="AK68" s="925" t="s">
        <v>573</v>
      </c>
      <c r="AL68" s="925"/>
      <c r="AM68" s="925"/>
      <c r="AN68" s="925"/>
      <c r="AO68" s="925"/>
      <c r="AP68" s="925">
        <v>231</v>
      </c>
      <c r="AQ68" s="925"/>
      <c r="AR68" s="925"/>
      <c r="AS68" s="925"/>
      <c r="AT68" s="925"/>
      <c r="AU68" s="925">
        <v>66</v>
      </c>
      <c r="AV68" s="925"/>
      <c r="AW68" s="925"/>
      <c r="AX68" s="925"/>
      <c r="AY68" s="925"/>
      <c r="AZ68" s="926" t="s">
        <v>574</v>
      </c>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567</v>
      </c>
      <c r="C69" s="933"/>
      <c r="D69" s="933"/>
      <c r="E69" s="933"/>
      <c r="F69" s="933"/>
      <c r="G69" s="933"/>
      <c r="H69" s="933"/>
      <c r="I69" s="933"/>
      <c r="J69" s="933"/>
      <c r="K69" s="933"/>
      <c r="L69" s="933"/>
      <c r="M69" s="933"/>
      <c r="N69" s="933"/>
      <c r="O69" s="933"/>
      <c r="P69" s="934"/>
      <c r="Q69" s="935">
        <v>4</v>
      </c>
      <c r="R69" s="890"/>
      <c r="S69" s="890"/>
      <c r="T69" s="890"/>
      <c r="U69" s="890"/>
      <c r="V69" s="890">
        <v>4</v>
      </c>
      <c r="W69" s="890"/>
      <c r="X69" s="890"/>
      <c r="Y69" s="890"/>
      <c r="Z69" s="890"/>
      <c r="AA69" s="890">
        <v>0</v>
      </c>
      <c r="AB69" s="890"/>
      <c r="AC69" s="890"/>
      <c r="AD69" s="890"/>
      <c r="AE69" s="890"/>
      <c r="AF69" s="890">
        <v>0</v>
      </c>
      <c r="AG69" s="890"/>
      <c r="AH69" s="890"/>
      <c r="AI69" s="890"/>
      <c r="AJ69" s="890"/>
      <c r="AK69" s="890" t="s">
        <v>573</v>
      </c>
      <c r="AL69" s="890"/>
      <c r="AM69" s="890"/>
      <c r="AN69" s="890"/>
      <c r="AO69" s="890"/>
      <c r="AP69" s="890" t="s">
        <v>573</v>
      </c>
      <c r="AQ69" s="890"/>
      <c r="AR69" s="890"/>
      <c r="AS69" s="890"/>
      <c r="AT69" s="890"/>
      <c r="AU69" s="890" t="s">
        <v>573</v>
      </c>
      <c r="AV69" s="890"/>
      <c r="AW69" s="890"/>
      <c r="AX69" s="890"/>
      <c r="AY69" s="890"/>
      <c r="AZ69" s="936" t="s">
        <v>575</v>
      </c>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568</v>
      </c>
      <c r="C70" s="933"/>
      <c r="D70" s="933"/>
      <c r="E70" s="933"/>
      <c r="F70" s="933"/>
      <c r="G70" s="933"/>
      <c r="H70" s="933"/>
      <c r="I70" s="933"/>
      <c r="J70" s="933"/>
      <c r="K70" s="933"/>
      <c r="L70" s="933"/>
      <c r="M70" s="933"/>
      <c r="N70" s="933"/>
      <c r="O70" s="933"/>
      <c r="P70" s="934"/>
      <c r="Q70" s="935">
        <v>148</v>
      </c>
      <c r="R70" s="890"/>
      <c r="S70" s="890"/>
      <c r="T70" s="890"/>
      <c r="U70" s="890"/>
      <c r="V70" s="890">
        <v>140</v>
      </c>
      <c r="W70" s="890"/>
      <c r="X70" s="890"/>
      <c r="Y70" s="890"/>
      <c r="Z70" s="890"/>
      <c r="AA70" s="890">
        <v>9</v>
      </c>
      <c r="AB70" s="890"/>
      <c r="AC70" s="890"/>
      <c r="AD70" s="890"/>
      <c r="AE70" s="890"/>
      <c r="AF70" s="890">
        <v>9</v>
      </c>
      <c r="AG70" s="890"/>
      <c r="AH70" s="890"/>
      <c r="AI70" s="890"/>
      <c r="AJ70" s="890"/>
      <c r="AK70" s="890" t="s">
        <v>573</v>
      </c>
      <c r="AL70" s="890"/>
      <c r="AM70" s="890"/>
      <c r="AN70" s="890"/>
      <c r="AO70" s="890"/>
      <c r="AP70" s="890" t="s">
        <v>573</v>
      </c>
      <c r="AQ70" s="890"/>
      <c r="AR70" s="890"/>
      <c r="AS70" s="890"/>
      <c r="AT70" s="890"/>
      <c r="AU70" s="890" t="s">
        <v>573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571</v>
      </c>
      <c r="C71" s="933"/>
      <c r="D71" s="933"/>
      <c r="E71" s="933"/>
      <c r="F71" s="933"/>
      <c r="G71" s="933"/>
      <c r="H71" s="933"/>
      <c r="I71" s="933"/>
      <c r="J71" s="933"/>
      <c r="K71" s="933"/>
      <c r="L71" s="933"/>
      <c r="M71" s="933"/>
      <c r="N71" s="933"/>
      <c r="O71" s="933"/>
      <c r="P71" s="934"/>
      <c r="Q71" s="935">
        <v>4961</v>
      </c>
      <c r="R71" s="890"/>
      <c r="S71" s="890"/>
      <c r="T71" s="890"/>
      <c r="U71" s="890"/>
      <c r="V71" s="890">
        <v>4165</v>
      </c>
      <c r="W71" s="890"/>
      <c r="X71" s="890"/>
      <c r="Y71" s="890"/>
      <c r="Z71" s="890"/>
      <c r="AA71" s="890">
        <v>796</v>
      </c>
      <c r="AB71" s="890"/>
      <c r="AC71" s="890"/>
      <c r="AD71" s="890"/>
      <c r="AE71" s="890"/>
      <c r="AF71" s="890">
        <v>796</v>
      </c>
      <c r="AG71" s="890"/>
      <c r="AH71" s="890"/>
      <c r="AI71" s="890"/>
      <c r="AJ71" s="890"/>
      <c r="AK71" s="890">
        <v>51</v>
      </c>
      <c r="AL71" s="890"/>
      <c r="AM71" s="890"/>
      <c r="AN71" s="890"/>
      <c r="AO71" s="890"/>
      <c r="AP71" s="890" t="s">
        <v>573</v>
      </c>
      <c r="AQ71" s="890"/>
      <c r="AR71" s="890"/>
      <c r="AS71" s="890"/>
      <c r="AT71" s="890"/>
      <c r="AU71" s="890" t="s">
        <v>573</v>
      </c>
      <c r="AV71" s="890"/>
      <c r="AW71" s="890"/>
      <c r="AX71" s="890"/>
      <c r="AY71" s="890"/>
      <c r="AZ71" s="936" t="s">
        <v>574</v>
      </c>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571</v>
      </c>
      <c r="C72" s="933"/>
      <c r="D72" s="933"/>
      <c r="E72" s="933"/>
      <c r="F72" s="933"/>
      <c r="G72" s="933"/>
      <c r="H72" s="933"/>
      <c r="I72" s="933"/>
      <c r="J72" s="933"/>
      <c r="K72" s="933"/>
      <c r="L72" s="933"/>
      <c r="M72" s="933"/>
      <c r="N72" s="933"/>
      <c r="O72" s="933"/>
      <c r="P72" s="934"/>
      <c r="Q72" s="935">
        <v>12</v>
      </c>
      <c r="R72" s="890"/>
      <c r="S72" s="890"/>
      <c r="T72" s="890"/>
      <c r="U72" s="890"/>
      <c r="V72" s="890">
        <v>12</v>
      </c>
      <c r="W72" s="890"/>
      <c r="X72" s="890"/>
      <c r="Y72" s="890"/>
      <c r="Z72" s="890"/>
      <c r="AA72" s="890">
        <v>0</v>
      </c>
      <c r="AB72" s="890"/>
      <c r="AC72" s="890"/>
      <c r="AD72" s="890"/>
      <c r="AE72" s="890"/>
      <c r="AF72" s="890">
        <v>0</v>
      </c>
      <c r="AG72" s="890"/>
      <c r="AH72" s="890"/>
      <c r="AI72" s="890"/>
      <c r="AJ72" s="890"/>
      <c r="AK72" s="890" t="s">
        <v>573</v>
      </c>
      <c r="AL72" s="890"/>
      <c r="AM72" s="890"/>
      <c r="AN72" s="890"/>
      <c r="AO72" s="890"/>
      <c r="AP72" s="890" t="s">
        <v>573</v>
      </c>
      <c r="AQ72" s="890"/>
      <c r="AR72" s="890"/>
      <c r="AS72" s="890"/>
      <c r="AT72" s="890"/>
      <c r="AU72" s="890" t="s">
        <v>573</v>
      </c>
      <c r="AV72" s="890"/>
      <c r="AW72" s="890"/>
      <c r="AX72" s="890"/>
      <c r="AY72" s="890"/>
      <c r="AZ72" s="936" t="s">
        <v>577</v>
      </c>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569</v>
      </c>
      <c r="C73" s="933"/>
      <c r="D73" s="933"/>
      <c r="E73" s="933"/>
      <c r="F73" s="933"/>
      <c r="G73" s="933"/>
      <c r="H73" s="933"/>
      <c r="I73" s="933"/>
      <c r="J73" s="933"/>
      <c r="K73" s="933"/>
      <c r="L73" s="933"/>
      <c r="M73" s="933"/>
      <c r="N73" s="933"/>
      <c r="O73" s="933"/>
      <c r="P73" s="934"/>
      <c r="Q73" s="935">
        <v>57</v>
      </c>
      <c r="R73" s="890"/>
      <c r="S73" s="890"/>
      <c r="T73" s="890"/>
      <c r="U73" s="890"/>
      <c r="V73" s="890">
        <v>52</v>
      </c>
      <c r="W73" s="890"/>
      <c r="X73" s="890"/>
      <c r="Y73" s="890"/>
      <c r="Z73" s="890"/>
      <c r="AA73" s="890">
        <v>5</v>
      </c>
      <c r="AB73" s="890"/>
      <c r="AC73" s="890"/>
      <c r="AD73" s="890"/>
      <c r="AE73" s="890"/>
      <c r="AF73" s="890">
        <v>5</v>
      </c>
      <c r="AG73" s="890"/>
      <c r="AH73" s="890"/>
      <c r="AI73" s="890"/>
      <c r="AJ73" s="890"/>
      <c r="AK73" s="890" t="s">
        <v>573</v>
      </c>
      <c r="AL73" s="890"/>
      <c r="AM73" s="890"/>
      <c r="AN73" s="890"/>
      <c r="AO73" s="890"/>
      <c r="AP73" s="890" t="s">
        <v>573</v>
      </c>
      <c r="AQ73" s="890"/>
      <c r="AR73" s="890"/>
      <c r="AS73" s="890"/>
      <c r="AT73" s="890"/>
      <c r="AU73" s="890" t="s">
        <v>573</v>
      </c>
      <c r="AV73" s="890"/>
      <c r="AW73" s="890"/>
      <c r="AX73" s="890"/>
      <c r="AY73" s="890"/>
      <c r="AZ73" s="936" t="s">
        <v>574</v>
      </c>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569</v>
      </c>
      <c r="C74" s="933"/>
      <c r="D74" s="933"/>
      <c r="E74" s="933"/>
      <c r="F74" s="933"/>
      <c r="G74" s="933"/>
      <c r="H74" s="933"/>
      <c r="I74" s="933"/>
      <c r="J74" s="933"/>
      <c r="K74" s="933"/>
      <c r="L74" s="933"/>
      <c r="M74" s="933"/>
      <c r="N74" s="933"/>
      <c r="O74" s="933"/>
      <c r="P74" s="934"/>
      <c r="Q74" s="935">
        <v>146276</v>
      </c>
      <c r="R74" s="890"/>
      <c r="S74" s="890"/>
      <c r="T74" s="890"/>
      <c r="U74" s="890"/>
      <c r="V74" s="890">
        <v>142795</v>
      </c>
      <c r="W74" s="890"/>
      <c r="X74" s="890"/>
      <c r="Y74" s="890"/>
      <c r="Z74" s="890"/>
      <c r="AA74" s="890">
        <v>3481</v>
      </c>
      <c r="AB74" s="890"/>
      <c r="AC74" s="890"/>
      <c r="AD74" s="890"/>
      <c r="AE74" s="890"/>
      <c r="AF74" s="890">
        <v>3481</v>
      </c>
      <c r="AG74" s="890"/>
      <c r="AH74" s="890"/>
      <c r="AI74" s="890"/>
      <c r="AJ74" s="890"/>
      <c r="AK74" s="890" t="s">
        <v>573</v>
      </c>
      <c r="AL74" s="890"/>
      <c r="AM74" s="890"/>
      <c r="AN74" s="890"/>
      <c r="AO74" s="890"/>
      <c r="AP74" s="890" t="s">
        <v>573</v>
      </c>
      <c r="AQ74" s="890"/>
      <c r="AR74" s="890"/>
      <c r="AS74" s="890"/>
      <c r="AT74" s="890"/>
      <c r="AU74" s="890" t="s">
        <v>573</v>
      </c>
      <c r="AV74" s="890"/>
      <c r="AW74" s="890"/>
      <c r="AX74" s="890"/>
      <c r="AY74" s="890"/>
      <c r="AZ74" s="936" t="s">
        <v>576</v>
      </c>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570</v>
      </c>
      <c r="C75" s="933"/>
      <c r="D75" s="933"/>
      <c r="E75" s="933"/>
      <c r="F75" s="933"/>
      <c r="G75" s="933"/>
      <c r="H75" s="933"/>
      <c r="I75" s="933"/>
      <c r="J75" s="933"/>
      <c r="K75" s="933"/>
      <c r="L75" s="933"/>
      <c r="M75" s="933"/>
      <c r="N75" s="933"/>
      <c r="O75" s="933"/>
      <c r="P75" s="934"/>
      <c r="Q75" s="938">
        <v>33</v>
      </c>
      <c r="R75" s="939"/>
      <c r="S75" s="939"/>
      <c r="T75" s="939"/>
      <c r="U75" s="889"/>
      <c r="V75" s="940">
        <v>31</v>
      </c>
      <c r="W75" s="939"/>
      <c r="X75" s="939"/>
      <c r="Y75" s="939"/>
      <c r="Z75" s="889"/>
      <c r="AA75" s="940">
        <v>3</v>
      </c>
      <c r="AB75" s="939"/>
      <c r="AC75" s="939"/>
      <c r="AD75" s="939"/>
      <c r="AE75" s="889"/>
      <c r="AF75" s="940">
        <v>3</v>
      </c>
      <c r="AG75" s="939"/>
      <c r="AH75" s="939"/>
      <c r="AI75" s="939"/>
      <c r="AJ75" s="889"/>
      <c r="AK75" s="890" t="s">
        <v>573</v>
      </c>
      <c r="AL75" s="890"/>
      <c r="AM75" s="890"/>
      <c r="AN75" s="890"/>
      <c r="AO75" s="890"/>
      <c r="AP75" s="890" t="s">
        <v>573</v>
      </c>
      <c r="AQ75" s="890"/>
      <c r="AR75" s="890"/>
      <c r="AS75" s="890"/>
      <c r="AT75" s="890"/>
      <c r="AU75" s="890" t="s">
        <v>573</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572</v>
      </c>
      <c r="C76" s="933"/>
      <c r="D76" s="933"/>
      <c r="E76" s="933"/>
      <c r="F76" s="933"/>
      <c r="G76" s="933"/>
      <c r="H76" s="933"/>
      <c r="I76" s="933"/>
      <c r="J76" s="933"/>
      <c r="K76" s="933"/>
      <c r="L76" s="933"/>
      <c r="M76" s="933"/>
      <c r="N76" s="933"/>
      <c r="O76" s="933"/>
      <c r="P76" s="934"/>
      <c r="Q76" s="938">
        <v>51</v>
      </c>
      <c r="R76" s="939"/>
      <c r="S76" s="939"/>
      <c r="T76" s="939"/>
      <c r="U76" s="889"/>
      <c r="V76" s="940">
        <v>51</v>
      </c>
      <c r="W76" s="939"/>
      <c r="X76" s="939"/>
      <c r="Y76" s="939"/>
      <c r="Z76" s="889"/>
      <c r="AA76" s="940">
        <v>0</v>
      </c>
      <c r="AB76" s="939"/>
      <c r="AC76" s="939"/>
      <c r="AD76" s="939"/>
      <c r="AE76" s="889"/>
      <c r="AF76" s="940">
        <v>0</v>
      </c>
      <c r="AG76" s="939"/>
      <c r="AH76" s="939"/>
      <c r="AI76" s="939"/>
      <c r="AJ76" s="889"/>
      <c r="AK76" s="890" t="s">
        <v>573</v>
      </c>
      <c r="AL76" s="890"/>
      <c r="AM76" s="890"/>
      <c r="AN76" s="890"/>
      <c r="AO76" s="890"/>
      <c r="AP76" s="890" t="s">
        <v>573</v>
      </c>
      <c r="AQ76" s="890"/>
      <c r="AR76" s="890"/>
      <c r="AS76" s="890"/>
      <c r="AT76" s="890"/>
      <c r="AU76" s="890" t="s">
        <v>573</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380</v>
      </c>
      <c r="B88" s="850" t="s">
        <v>408</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SUM(AF68:AJ87)</f>
        <v>4317</v>
      </c>
      <c r="AG88" s="901"/>
      <c r="AH88" s="901"/>
      <c r="AI88" s="901"/>
      <c r="AJ88" s="901"/>
      <c r="AK88" s="898"/>
      <c r="AL88" s="898"/>
      <c r="AM88" s="898"/>
      <c r="AN88" s="898"/>
      <c r="AO88" s="898"/>
      <c r="AP88" s="901">
        <f t="shared" ref="AP88" si="2">SUM(AP68:AT87)</f>
        <v>231</v>
      </c>
      <c r="AQ88" s="901"/>
      <c r="AR88" s="901"/>
      <c r="AS88" s="901"/>
      <c r="AT88" s="901"/>
      <c r="AU88" s="901">
        <f t="shared" ref="AU88" si="3">SUM(AU68:AY87)</f>
        <v>66</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f>SUM(CR7:CV88)</f>
        <v>55</v>
      </c>
      <c r="CS102" s="909"/>
      <c r="CT102" s="909"/>
      <c r="CU102" s="909"/>
      <c r="CV102" s="952"/>
      <c r="CW102" s="951">
        <f t="shared" ref="CW102" si="4">SUM(CW7:DA88)</f>
        <v>0</v>
      </c>
      <c r="CX102" s="909"/>
      <c r="CY102" s="909"/>
      <c r="CZ102" s="909"/>
      <c r="DA102" s="952"/>
      <c r="DB102" s="951">
        <f t="shared" ref="DB102" si="5">SUM(DB7:DF88)</f>
        <v>0</v>
      </c>
      <c r="DC102" s="909"/>
      <c r="DD102" s="909"/>
      <c r="DE102" s="909"/>
      <c r="DF102" s="952"/>
      <c r="DG102" s="951">
        <f t="shared" ref="DG102" si="6">SUM(DG7:DK88)</f>
        <v>0</v>
      </c>
      <c r="DH102" s="909"/>
      <c r="DI102" s="909"/>
      <c r="DJ102" s="909"/>
      <c r="DK102" s="952"/>
      <c r="DL102" s="951">
        <f t="shared" ref="DL102" si="7">SUM(DL7:DP88)</f>
        <v>0</v>
      </c>
      <c r="DM102" s="909"/>
      <c r="DN102" s="909"/>
      <c r="DO102" s="909"/>
      <c r="DP102" s="952"/>
      <c r="DQ102" s="951">
        <f t="shared" ref="DQ102" si="8">SUM(DQ7:DU88)</f>
        <v>0</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416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417</v>
      </c>
      <c r="AB109" s="954"/>
      <c r="AC109" s="954"/>
      <c r="AD109" s="954"/>
      <c r="AE109" s="955"/>
      <c r="AF109" s="953" t="s">
        <v>298</v>
      </c>
      <c r="AG109" s="954"/>
      <c r="AH109" s="954"/>
      <c r="AI109" s="954"/>
      <c r="AJ109" s="955"/>
      <c r="AK109" s="953" t="s">
        <v>297</v>
      </c>
      <c r="AL109" s="954"/>
      <c r="AM109" s="954"/>
      <c r="AN109" s="954"/>
      <c r="AO109" s="955"/>
      <c r="AP109" s="953" t="s">
        <v>418</v>
      </c>
      <c r="AQ109" s="954"/>
      <c r="AR109" s="954"/>
      <c r="AS109" s="954"/>
      <c r="AT109" s="956"/>
      <c r="AU109" s="973" t="s">
        <v>416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417</v>
      </c>
      <c r="BR109" s="954"/>
      <c r="BS109" s="954"/>
      <c r="BT109" s="954"/>
      <c r="BU109" s="955"/>
      <c r="BV109" s="953" t="s">
        <v>298</v>
      </c>
      <c r="BW109" s="954"/>
      <c r="BX109" s="954"/>
      <c r="BY109" s="954"/>
      <c r="BZ109" s="955"/>
      <c r="CA109" s="953" t="s">
        <v>297</v>
      </c>
      <c r="CB109" s="954"/>
      <c r="CC109" s="954"/>
      <c r="CD109" s="954"/>
      <c r="CE109" s="955"/>
      <c r="CF109" s="974" t="s">
        <v>418</v>
      </c>
      <c r="CG109" s="974"/>
      <c r="CH109" s="974"/>
      <c r="CI109" s="974"/>
      <c r="CJ109" s="974"/>
      <c r="CK109" s="953" t="s">
        <v>419</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417</v>
      </c>
      <c r="DH109" s="954"/>
      <c r="DI109" s="954"/>
      <c r="DJ109" s="954"/>
      <c r="DK109" s="955"/>
      <c r="DL109" s="953" t="s">
        <v>298</v>
      </c>
      <c r="DM109" s="954"/>
      <c r="DN109" s="954"/>
      <c r="DO109" s="954"/>
      <c r="DP109" s="955"/>
      <c r="DQ109" s="953" t="s">
        <v>297</v>
      </c>
      <c r="DR109" s="954"/>
      <c r="DS109" s="954"/>
      <c r="DT109" s="954"/>
      <c r="DU109" s="955"/>
      <c r="DV109" s="953" t="s">
        <v>418</v>
      </c>
      <c r="DW109" s="954"/>
      <c r="DX109" s="954"/>
      <c r="DY109" s="954"/>
      <c r="DZ109" s="956"/>
    </row>
    <row r="110" spans="1:131" s="226" customFormat="1" ht="26.25" customHeight="1">
      <c r="A110" s="957" t="s">
        <v>420</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317654</v>
      </c>
      <c r="AB110" s="961"/>
      <c r="AC110" s="961"/>
      <c r="AD110" s="961"/>
      <c r="AE110" s="962"/>
      <c r="AF110" s="963">
        <v>331564</v>
      </c>
      <c r="AG110" s="961"/>
      <c r="AH110" s="961"/>
      <c r="AI110" s="961"/>
      <c r="AJ110" s="962"/>
      <c r="AK110" s="963">
        <v>339938</v>
      </c>
      <c r="AL110" s="961"/>
      <c r="AM110" s="961"/>
      <c r="AN110" s="961"/>
      <c r="AO110" s="962"/>
      <c r="AP110" s="964">
        <v>18.899999999999999</v>
      </c>
      <c r="AQ110" s="965"/>
      <c r="AR110" s="965"/>
      <c r="AS110" s="965"/>
      <c r="AT110" s="966"/>
      <c r="AU110" s="967" t="s">
        <v>67</v>
      </c>
      <c r="AV110" s="968"/>
      <c r="AW110" s="968"/>
      <c r="AX110" s="968"/>
      <c r="AY110" s="968"/>
      <c r="AZ110" s="1009" t="s">
        <v>421</v>
      </c>
      <c r="BA110" s="958"/>
      <c r="BB110" s="958"/>
      <c r="BC110" s="958"/>
      <c r="BD110" s="958"/>
      <c r="BE110" s="958"/>
      <c r="BF110" s="958"/>
      <c r="BG110" s="958"/>
      <c r="BH110" s="958"/>
      <c r="BI110" s="958"/>
      <c r="BJ110" s="958"/>
      <c r="BK110" s="958"/>
      <c r="BL110" s="958"/>
      <c r="BM110" s="958"/>
      <c r="BN110" s="958"/>
      <c r="BO110" s="958"/>
      <c r="BP110" s="959"/>
      <c r="BQ110" s="995">
        <v>3529489</v>
      </c>
      <c r="BR110" s="996"/>
      <c r="BS110" s="996"/>
      <c r="BT110" s="996"/>
      <c r="BU110" s="996"/>
      <c r="BV110" s="996">
        <v>4305972</v>
      </c>
      <c r="BW110" s="996"/>
      <c r="BX110" s="996"/>
      <c r="BY110" s="996"/>
      <c r="BZ110" s="996"/>
      <c r="CA110" s="996">
        <v>4999245</v>
      </c>
      <c r="CB110" s="996"/>
      <c r="CC110" s="996"/>
      <c r="CD110" s="996"/>
      <c r="CE110" s="996"/>
      <c r="CF110" s="1010">
        <v>278.3</v>
      </c>
      <c r="CG110" s="1011"/>
      <c r="CH110" s="1011"/>
      <c r="CI110" s="1011"/>
      <c r="CJ110" s="1011"/>
      <c r="CK110" s="1012" t="s">
        <v>422</v>
      </c>
      <c r="CL110" s="1013"/>
      <c r="CM110" s="992" t="s">
        <v>423</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124</v>
      </c>
      <c r="DH110" s="996"/>
      <c r="DI110" s="996"/>
      <c r="DJ110" s="996"/>
      <c r="DK110" s="996"/>
      <c r="DL110" s="996" t="s">
        <v>124</v>
      </c>
      <c r="DM110" s="996"/>
      <c r="DN110" s="996"/>
      <c r="DO110" s="996"/>
      <c r="DP110" s="996"/>
      <c r="DQ110" s="996" t="s">
        <v>124</v>
      </c>
      <c r="DR110" s="996"/>
      <c r="DS110" s="996"/>
      <c r="DT110" s="996"/>
      <c r="DU110" s="996"/>
      <c r="DV110" s="997" t="s">
        <v>404</v>
      </c>
      <c r="DW110" s="997"/>
      <c r="DX110" s="997"/>
      <c r="DY110" s="997"/>
      <c r="DZ110" s="998"/>
    </row>
    <row r="111" spans="1:131" s="226" customFormat="1" ht="26.25" customHeight="1">
      <c r="A111" s="999" t="s">
        <v>424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124</v>
      </c>
      <c r="AB111" s="1003"/>
      <c r="AC111" s="1003"/>
      <c r="AD111" s="1003"/>
      <c r="AE111" s="1004"/>
      <c r="AF111" s="1005" t="s">
        <v>124</v>
      </c>
      <c r="AG111" s="1003"/>
      <c r="AH111" s="1003"/>
      <c r="AI111" s="1003"/>
      <c r="AJ111" s="1004"/>
      <c r="AK111" s="1005" t="s">
        <v>404</v>
      </c>
      <c r="AL111" s="1003"/>
      <c r="AM111" s="1003"/>
      <c r="AN111" s="1003"/>
      <c r="AO111" s="1004"/>
      <c r="AP111" s="1006" t="s">
        <v>124</v>
      </c>
      <c r="AQ111" s="1007"/>
      <c r="AR111" s="1007"/>
      <c r="AS111" s="1007"/>
      <c r="AT111" s="1008"/>
      <c r="AU111" s="969"/>
      <c r="AV111" s="970"/>
      <c r="AW111" s="970"/>
      <c r="AX111" s="970"/>
      <c r="AY111" s="970"/>
      <c r="AZ111" s="1018" t="s">
        <v>425</v>
      </c>
      <c r="BA111" s="1019"/>
      <c r="BB111" s="1019"/>
      <c r="BC111" s="1019"/>
      <c r="BD111" s="1019"/>
      <c r="BE111" s="1019"/>
      <c r="BF111" s="1019"/>
      <c r="BG111" s="1019"/>
      <c r="BH111" s="1019"/>
      <c r="BI111" s="1019"/>
      <c r="BJ111" s="1019"/>
      <c r="BK111" s="1019"/>
      <c r="BL111" s="1019"/>
      <c r="BM111" s="1019"/>
      <c r="BN111" s="1019"/>
      <c r="BO111" s="1019"/>
      <c r="BP111" s="1020"/>
      <c r="BQ111" s="988" t="s">
        <v>124</v>
      </c>
      <c r="BR111" s="989"/>
      <c r="BS111" s="989"/>
      <c r="BT111" s="989"/>
      <c r="BU111" s="989"/>
      <c r="BV111" s="989" t="s">
        <v>124</v>
      </c>
      <c r="BW111" s="989"/>
      <c r="BX111" s="989"/>
      <c r="BY111" s="989"/>
      <c r="BZ111" s="989"/>
      <c r="CA111" s="989">
        <v>200000</v>
      </c>
      <c r="CB111" s="989"/>
      <c r="CC111" s="989"/>
      <c r="CD111" s="989"/>
      <c r="CE111" s="989"/>
      <c r="CF111" s="983">
        <v>11.1</v>
      </c>
      <c r="CG111" s="984"/>
      <c r="CH111" s="984"/>
      <c r="CI111" s="984"/>
      <c r="CJ111" s="984"/>
      <c r="CK111" s="1014"/>
      <c r="CL111" s="1015"/>
      <c r="CM111" s="985" t="s">
        <v>426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404</v>
      </c>
      <c r="DH111" s="989"/>
      <c r="DI111" s="989"/>
      <c r="DJ111" s="989"/>
      <c r="DK111" s="989"/>
      <c r="DL111" s="989" t="s">
        <v>427</v>
      </c>
      <c r="DM111" s="989"/>
      <c r="DN111" s="989"/>
      <c r="DO111" s="989"/>
      <c r="DP111" s="989"/>
      <c r="DQ111" s="989" t="s">
        <v>124</v>
      </c>
      <c r="DR111" s="989"/>
      <c r="DS111" s="989"/>
      <c r="DT111" s="989"/>
      <c r="DU111" s="989"/>
      <c r="DV111" s="990" t="s">
        <v>404</v>
      </c>
      <c r="DW111" s="990"/>
      <c r="DX111" s="990"/>
      <c r="DY111" s="990"/>
      <c r="DZ111" s="991"/>
    </row>
    <row r="112" spans="1:131" s="226" customFormat="1" ht="26.25" customHeight="1">
      <c r="A112" s="1021" t="s">
        <v>428</v>
      </c>
      <c r="B112" s="1022"/>
      <c r="C112" s="1019" t="s">
        <v>429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404</v>
      </c>
      <c r="AB112" s="1028"/>
      <c r="AC112" s="1028"/>
      <c r="AD112" s="1028"/>
      <c r="AE112" s="1029"/>
      <c r="AF112" s="1030" t="s">
        <v>124</v>
      </c>
      <c r="AG112" s="1028"/>
      <c r="AH112" s="1028"/>
      <c r="AI112" s="1028"/>
      <c r="AJ112" s="1029"/>
      <c r="AK112" s="1030" t="s">
        <v>124</v>
      </c>
      <c r="AL112" s="1028"/>
      <c r="AM112" s="1028"/>
      <c r="AN112" s="1028"/>
      <c r="AO112" s="1029"/>
      <c r="AP112" s="1031" t="s">
        <v>124</v>
      </c>
      <c r="AQ112" s="1032"/>
      <c r="AR112" s="1032"/>
      <c r="AS112" s="1032"/>
      <c r="AT112" s="1033"/>
      <c r="AU112" s="969"/>
      <c r="AV112" s="970"/>
      <c r="AW112" s="970"/>
      <c r="AX112" s="970"/>
      <c r="AY112" s="970"/>
      <c r="AZ112" s="1018" t="s">
        <v>430</v>
      </c>
      <c r="BA112" s="1019"/>
      <c r="BB112" s="1019"/>
      <c r="BC112" s="1019"/>
      <c r="BD112" s="1019"/>
      <c r="BE112" s="1019"/>
      <c r="BF112" s="1019"/>
      <c r="BG112" s="1019"/>
      <c r="BH112" s="1019"/>
      <c r="BI112" s="1019"/>
      <c r="BJ112" s="1019"/>
      <c r="BK112" s="1019"/>
      <c r="BL112" s="1019"/>
      <c r="BM112" s="1019"/>
      <c r="BN112" s="1019"/>
      <c r="BO112" s="1019"/>
      <c r="BP112" s="1020"/>
      <c r="BQ112" s="988">
        <v>1915149</v>
      </c>
      <c r="BR112" s="989"/>
      <c r="BS112" s="989"/>
      <c r="BT112" s="989"/>
      <c r="BU112" s="989"/>
      <c r="BV112" s="989">
        <v>1910169</v>
      </c>
      <c r="BW112" s="989"/>
      <c r="BX112" s="989"/>
      <c r="BY112" s="989"/>
      <c r="BZ112" s="989"/>
      <c r="CA112" s="989">
        <v>2026191</v>
      </c>
      <c r="CB112" s="989"/>
      <c r="CC112" s="989"/>
      <c r="CD112" s="989"/>
      <c r="CE112" s="989"/>
      <c r="CF112" s="983">
        <v>112.8</v>
      </c>
      <c r="CG112" s="984"/>
      <c r="CH112" s="984"/>
      <c r="CI112" s="984"/>
      <c r="CJ112" s="984"/>
      <c r="CK112" s="1014"/>
      <c r="CL112" s="1015"/>
      <c r="CM112" s="985" t="s">
        <v>431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404</v>
      </c>
      <c r="DH112" s="989"/>
      <c r="DI112" s="989"/>
      <c r="DJ112" s="989"/>
      <c r="DK112" s="989"/>
      <c r="DL112" s="989" t="s">
        <v>404</v>
      </c>
      <c r="DM112" s="989"/>
      <c r="DN112" s="989"/>
      <c r="DO112" s="989"/>
      <c r="DP112" s="989"/>
      <c r="DQ112" s="989" t="s">
        <v>124</v>
      </c>
      <c r="DR112" s="989"/>
      <c r="DS112" s="989"/>
      <c r="DT112" s="989"/>
      <c r="DU112" s="989"/>
      <c r="DV112" s="990" t="s">
        <v>404</v>
      </c>
      <c r="DW112" s="990"/>
      <c r="DX112" s="990"/>
      <c r="DY112" s="990"/>
      <c r="DZ112" s="991"/>
    </row>
    <row r="113" spans="1:130" s="226" customFormat="1" ht="26.25" customHeight="1">
      <c r="A113" s="1023"/>
      <c r="B113" s="1024"/>
      <c r="C113" s="1019" t="s">
        <v>432</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149458</v>
      </c>
      <c r="AB113" s="1003"/>
      <c r="AC113" s="1003"/>
      <c r="AD113" s="1003"/>
      <c r="AE113" s="1004"/>
      <c r="AF113" s="1005">
        <v>152039</v>
      </c>
      <c r="AG113" s="1003"/>
      <c r="AH113" s="1003"/>
      <c r="AI113" s="1003"/>
      <c r="AJ113" s="1004"/>
      <c r="AK113" s="1005">
        <v>154325</v>
      </c>
      <c r="AL113" s="1003"/>
      <c r="AM113" s="1003"/>
      <c r="AN113" s="1003"/>
      <c r="AO113" s="1004"/>
      <c r="AP113" s="1006">
        <v>8.6</v>
      </c>
      <c r="AQ113" s="1007"/>
      <c r="AR113" s="1007"/>
      <c r="AS113" s="1007"/>
      <c r="AT113" s="1008"/>
      <c r="AU113" s="969"/>
      <c r="AV113" s="970"/>
      <c r="AW113" s="970"/>
      <c r="AX113" s="970"/>
      <c r="AY113" s="970"/>
      <c r="AZ113" s="1018" t="s">
        <v>433</v>
      </c>
      <c r="BA113" s="1019"/>
      <c r="BB113" s="1019"/>
      <c r="BC113" s="1019"/>
      <c r="BD113" s="1019"/>
      <c r="BE113" s="1019"/>
      <c r="BF113" s="1019"/>
      <c r="BG113" s="1019"/>
      <c r="BH113" s="1019"/>
      <c r="BI113" s="1019"/>
      <c r="BJ113" s="1019"/>
      <c r="BK113" s="1019"/>
      <c r="BL113" s="1019"/>
      <c r="BM113" s="1019"/>
      <c r="BN113" s="1019"/>
      <c r="BO113" s="1019"/>
      <c r="BP113" s="1020"/>
      <c r="BQ113" s="988">
        <v>53051</v>
      </c>
      <c r="BR113" s="989"/>
      <c r="BS113" s="989"/>
      <c r="BT113" s="989"/>
      <c r="BU113" s="989"/>
      <c r="BV113" s="989">
        <v>69102</v>
      </c>
      <c r="BW113" s="989"/>
      <c r="BX113" s="989"/>
      <c r="BY113" s="989"/>
      <c r="BZ113" s="989"/>
      <c r="CA113" s="989">
        <v>65704</v>
      </c>
      <c r="CB113" s="989"/>
      <c r="CC113" s="989"/>
      <c r="CD113" s="989"/>
      <c r="CE113" s="989"/>
      <c r="CF113" s="983">
        <v>3.7</v>
      </c>
      <c r="CG113" s="984"/>
      <c r="CH113" s="984"/>
      <c r="CI113" s="984"/>
      <c r="CJ113" s="984"/>
      <c r="CK113" s="1014"/>
      <c r="CL113" s="1015"/>
      <c r="CM113" s="985" t="s">
        <v>434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404</v>
      </c>
      <c r="DH113" s="1028"/>
      <c r="DI113" s="1028"/>
      <c r="DJ113" s="1028"/>
      <c r="DK113" s="1029"/>
      <c r="DL113" s="1030" t="s">
        <v>404</v>
      </c>
      <c r="DM113" s="1028"/>
      <c r="DN113" s="1028"/>
      <c r="DO113" s="1028"/>
      <c r="DP113" s="1029"/>
      <c r="DQ113" s="1030" t="s">
        <v>124</v>
      </c>
      <c r="DR113" s="1028"/>
      <c r="DS113" s="1028"/>
      <c r="DT113" s="1028"/>
      <c r="DU113" s="1029"/>
      <c r="DV113" s="1031" t="s">
        <v>404</v>
      </c>
      <c r="DW113" s="1032"/>
      <c r="DX113" s="1032"/>
      <c r="DY113" s="1032"/>
      <c r="DZ113" s="1033"/>
    </row>
    <row r="114" spans="1:130" s="226" customFormat="1" ht="26.25" customHeight="1">
      <c r="A114" s="1023"/>
      <c r="B114" s="1024"/>
      <c r="C114" s="1019" t="s">
        <v>435</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25120</v>
      </c>
      <c r="AB114" s="1028"/>
      <c r="AC114" s="1028"/>
      <c r="AD114" s="1028"/>
      <c r="AE114" s="1029"/>
      <c r="AF114" s="1030">
        <v>2563</v>
      </c>
      <c r="AG114" s="1028"/>
      <c r="AH114" s="1028"/>
      <c r="AI114" s="1028"/>
      <c r="AJ114" s="1029"/>
      <c r="AK114" s="1030">
        <v>3704</v>
      </c>
      <c r="AL114" s="1028"/>
      <c r="AM114" s="1028"/>
      <c r="AN114" s="1028"/>
      <c r="AO114" s="1029"/>
      <c r="AP114" s="1031">
        <v>0.2</v>
      </c>
      <c r="AQ114" s="1032"/>
      <c r="AR114" s="1032"/>
      <c r="AS114" s="1032"/>
      <c r="AT114" s="1033"/>
      <c r="AU114" s="969"/>
      <c r="AV114" s="970"/>
      <c r="AW114" s="970"/>
      <c r="AX114" s="970"/>
      <c r="AY114" s="970"/>
      <c r="AZ114" s="1018" t="s">
        <v>436</v>
      </c>
      <c r="BA114" s="1019"/>
      <c r="BB114" s="1019"/>
      <c r="BC114" s="1019"/>
      <c r="BD114" s="1019"/>
      <c r="BE114" s="1019"/>
      <c r="BF114" s="1019"/>
      <c r="BG114" s="1019"/>
      <c r="BH114" s="1019"/>
      <c r="BI114" s="1019"/>
      <c r="BJ114" s="1019"/>
      <c r="BK114" s="1019"/>
      <c r="BL114" s="1019"/>
      <c r="BM114" s="1019"/>
      <c r="BN114" s="1019"/>
      <c r="BO114" s="1019"/>
      <c r="BP114" s="1020"/>
      <c r="BQ114" s="988">
        <v>427817</v>
      </c>
      <c r="BR114" s="989"/>
      <c r="BS114" s="989"/>
      <c r="BT114" s="989"/>
      <c r="BU114" s="989"/>
      <c r="BV114" s="989">
        <v>385202</v>
      </c>
      <c r="BW114" s="989"/>
      <c r="BX114" s="989"/>
      <c r="BY114" s="989"/>
      <c r="BZ114" s="989"/>
      <c r="CA114" s="989">
        <v>618766</v>
      </c>
      <c r="CB114" s="989"/>
      <c r="CC114" s="989"/>
      <c r="CD114" s="989"/>
      <c r="CE114" s="989"/>
      <c r="CF114" s="983">
        <v>34.4</v>
      </c>
      <c r="CG114" s="984"/>
      <c r="CH114" s="984"/>
      <c r="CI114" s="984"/>
      <c r="CJ114" s="984"/>
      <c r="CK114" s="1014"/>
      <c r="CL114" s="1015"/>
      <c r="CM114" s="985" t="s">
        <v>437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404</v>
      </c>
      <c r="DH114" s="1028"/>
      <c r="DI114" s="1028"/>
      <c r="DJ114" s="1028"/>
      <c r="DK114" s="1029"/>
      <c r="DL114" s="1030" t="s">
        <v>124</v>
      </c>
      <c r="DM114" s="1028"/>
      <c r="DN114" s="1028"/>
      <c r="DO114" s="1028"/>
      <c r="DP114" s="1029"/>
      <c r="DQ114" s="1030" t="s">
        <v>404</v>
      </c>
      <c r="DR114" s="1028"/>
      <c r="DS114" s="1028"/>
      <c r="DT114" s="1028"/>
      <c r="DU114" s="1029"/>
      <c r="DV114" s="1031" t="s">
        <v>404</v>
      </c>
      <c r="DW114" s="1032"/>
      <c r="DX114" s="1032"/>
      <c r="DY114" s="1032"/>
      <c r="DZ114" s="1033"/>
    </row>
    <row r="115" spans="1:130" s="226" customFormat="1" ht="26.25" customHeight="1">
      <c r="A115" s="1023"/>
      <c r="B115" s="1024"/>
      <c r="C115" s="1019" t="s">
        <v>438</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404</v>
      </c>
      <c r="AB115" s="1003"/>
      <c r="AC115" s="1003"/>
      <c r="AD115" s="1003"/>
      <c r="AE115" s="1004"/>
      <c r="AF115" s="1005" t="s">
        <v>404</v>
      </c>
      <c r="AG115" s="1003"/>
      <c r="AH115" s="1003"/>
      <c r="AI115" s="1003"/>
      <c r="AJ115" s="1004"/>
      <c r="AK115" s="1005" t="s">
        <v>124</v>
      </c>
      <c r="AL115" s="1003"/>
      <c r="AM115" s="1003"/>
      <c r="AN115" s="1003"/>
      <c r="AO115" s="1004"/>
      <c r="AP115" s="1006" t="s">
        <v>124</v>
      </c>
      <c r="AQ115" s="1007"/>
      <c r="AR115" s="1007"/>
      <c r="AS115" s="1007"/>
      <c r="AT115" s="1008"/>
      <c r="AU115" s="969"/>
      <c r="AV115" s="970"/>
      <c r="AW115" s="970"/>
      <c r="AX115" s="970"/>
      <c r="AY115" s="970"/>
      <c r="AZ115" s="1018" t="s">
        <v>439</v>
      </c>
      <c r="BA115" s="1019"/>
      <c r="BB115" s="1019"/>
      <c r="BC115" s="1019"/>
      <c r="BD115" s="1019"/>
      <c r="BE115" s="1019"/>
      <c r="BF115" s="1019"/>
      <c r="BG115" s="1019"/>
      <c r="BH115" s="1019"/>
      <c r="BI115" s="1019"/>
      <c r="BJ115" s="1019"/>
      <c r="BK115" s="1019"/>
      <c r="BL115" s="1019"/>
      <c r="BM115" s="1019"/>
      <c r="BN115" s="1019"/>
      <c r="BO115" s="1019"/>
      <c r="BP115" s="1020"/>
      <c r="BQ115" s="988" t="s">
        <v>124</v>
      </c>
      <c r="BR115" s="989"/>
      <c r="BS115" s="989"/>
      <c r="BT115" s="989"/>
      <c r="BU115" s="989"/>
      <c r="BV115" s="989" t="s">
        <v>404</v>
      </c>
      <c r="BW115" s="989"/>
      <c r="BX115" s="989"/>
      <c r="BY115" s="989"/>
      <c r="BZ115" s="989"/>
      <c r="CA115" s="989" t="s">
        <v>404</v>
      </c>
      <c r="CB115" s="989"/>
      <c r="CC115" s="989"/>
      <c r="CD115" s="989"/>
      <c r="CE115" s="989"/>
      <c r="CF115" s="983" t="s">
        <v>404</v>
      </c>
      <c r="CG115" s="984"/>
      <c r="CH115" s="984"/>
      <c r="CI115" s="984"/>
      <c r="CJ115" s="984"/>
      <c r="CK115" s="1014"/>
      <c r="CL115" s="1015"/>
      <c r="CM115" s="1018" t="s">
        <v>440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124</v>
      </c>
      <c r="DH115" s="1028"/>
      <c r="DI115" s="1028"/>
      <c r="DJ115" s="1028"/>
      <c r="DK115" s="1029"/>
      <c r="DL115" s="1030" t="s">
        <v>124</v>
      </c>
      <c r="DM115" s="1028"/>
      <c r="DN115" s="1028"/>
      <c r="DO115" s="1028"/>
      <c r="DP115" s="1029"/>
      <c r="DQ115" s="1030" t="s">
        <v>404</v>
      </c>
      <c r="DR115" s="1028"/>
      <c r="DS115" s="1028"/>
      <c r="DT115" s="1028"/>
      <c r="DU115" s="1029"/>
      <c r="DV115" s="1031" t="s">
        <v>404</v>
      </c>
      <c r="DW115" s="1032"/>
      <c r="DX115" s="1032"/>
      <c r="DY115" s="1032"/>
      <c r="DZ115" s="1033"/>
    </row>
    <row r="116" spans="1:130" s="226" customFormat="1" ht="26.25" customHeight="1">
      <c r="A116" s="1025"/>
      <c r="B116" s="1026"/>
      <c r="C116" s="1034" t="s">
        <v>441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404</v>
      </c>
      <c r="AB116" s="1028"/>
      <c r="AC116" s="1028"/>
      <c r="AD116" s="1028"/>
      <c r="AE116" s="1029"/>
      <c r="AF116" s="1030" t="s">
        <v>124</v>
      </c>
      <c r="AG116" s="1028"/>
      <c r="AH116" s="1028"/>
      <c r="AI116" s="1028"/>
      <c r="AJ116" s="1029"/>
      <c r="AK116" s="1030" t="s">
        <v>404</v>
      </c>
      <c r="AL116" s="1028"/>
      <c r="AM116" s="1028"/>
      <c r="AN116" s="1028"/>
      <c r="AO116" s="1029"/>
      <c r="AP116" s="1031" t="s">
        <v>404</v>
      </c>
      <c r="AQ116" s="1032"/>
      <c r="AR116" s="1032"/>
      <c r="AS116" s="1032"/>
      <c r="AT116" s="1033"/>
      <c r="AU116" s="969"/>
      <c r="AV116" s="970"/>
      <c r="AW116" s="970"/>
      <c r="AX116" s="970"/>
      <c r="AY116" s="970"/>
      <c r="AZ116" s="1036" t="s">
        <v>442</v>
      </c>
      <c r="BA116" s="1037"/>
      <c r="BB116" s="1037"/>
      <c r="BC116" s="1037"/>
      <c r="BD116" s="1037"/>
      <c r="BE116" s="1037"/>
      <c r="BF116" s="1037"/>
      <c r="BG116" s="1037"/>
      <c r="BH116" s="1037"/>
      <c r="BI116" s="1037"/>
      <c r="BJ116" s="1037"/>
      <c r="BK116" s="1037"/>
      <c r="BL116" s="1037"/>
      <c r="BM116" s="1037"/>
      <c r="BN116" s="1037"/>
      <c r="BO116" s="1037"/>
      <c r="BP116" s="1038"/>
      <c r="BQ116" s="988" t="s">
        <v>124</v>
      </c>
      <c r="BR116" s="989"/>
      <c r="BS116" s="989"/>
      <c r="BT116" s="989"/>
      <c r="BU116" s="989"/>
      <c r="BV116" s="989" t="s">
        <v>124</v>
      </c>
      <c r="BW116" s="989"/>
      <c r="BX116" s="989"/>
      <c r="BY116" s="989"/>
      <c r="BZ116" s="989"/>
      <c r="CA116" s="989" t="s">
        <v>404</v>
      </c>
      <c r="CB116" s="989"/>
      <c r="CC116" s="989"/>
      <c r="CD116" s="989"/>
      <c r="CE116" s="989"/>
      <c r="CF116" s="983" t="s">
        <v>404</v>
      </c>
      <c r="CG116" s="984"/>
      <c r="CH116" s="984"/>
      <c r="CI116" s="984"/>
      <c r="CJ116" s="984"/>
      <c r="CK116" s="1014"/>
      <c r="CL116" s="1015"/>
      <c r="CM116" s="985" t="s">
        <v>443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124</v>
      </c>
      <c r="DH116" s="1028"/>
      <c r="DI116" s="1028"/>
      <c r="DJ116" s="1028"/>
      <c r="DK116" s="1029"/>
      <c r="DL116" s="1030" t="s">
        <v>124</v>
      </c>
      <c r="DM116" s="1028"/>
      <c r="DN116" s="1028"/>
      <c r="DO116" s="1028"/>
      <c r="DP116" s="1029"/>
      <c r="DQ116" s="1030" t="s">
        <v>124</v>
      </c>
      <c r="DR116" s="1028"/>
      <c r="DS116" s="1028"/>
      <c r="DT116" s="1028"/>
      <c r="DU116" s="1029"/>
      <c r="DV116" s="1031" t="s">
        <v>124</v>
      </c>
      <c r="DW116" s="1032"/>
      <c r="DX116" s="1032"/>
      <c r="DY116" s="1032"/>
      <c r="DZ116" s="1033"/>
    </row>
    <row r="117" spans="1:130" s="226" customFormat="1" ht="26.25" customHeight="1">
      <c r="A117" s="973" t="s">
        <v>180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444</v>
      </c>
      <c r="Z117" s="955"/>
      <c r="AA117" s="1045">
        <v>492232</v>
      </c>
      <c r="AB117" s="1046"/>
      <c r="AC117" s="1046"/>
      <c r="AD117" s="1046"/>
      <c r="AE117" s="1047"/>
      <c r="AF117" s="1048">
        <v>486166</v>
      </c>
      <c r="AG117" s="1046"/>
      <c r="AH117" s="1046"/>
      <c r="AI117" s="1046"/>
      <c r="AJ117" s="1047"/>
      <c r="AK117" s="1048">
        <v>497967</v>
      </c>
      <c r="AL117" s="1046"/>
      <c r="AM117" s="1046"/>
      <c r="AN117" s="1046"/>
      <c r="AO117" s="1047"/>
      <c r="AP117" s="1049"/>
      <c r="AQ117" s="1050"/>
      <c r="AR117" s="1050"/>
      <c r="AS117" s="1050"/>
      <c r="AT117" s="1051"/>
      <c r="AU117" s="969"/>
      <c r="AV117" s="970"/>
      <c r="AW117" s="970"/>
      <c r="AX117" s="970"/>
      <c r="AY117" s="970"/>
      <c r="AZ117" s="1036" t="s">
        <v>445</v>
      </c>
      <c r="BA117" s="1037"/>
      <c r="BB117" s="1037"/>
      <c r="BC117" s="1037"/>
      <c r="BD117" s="1037"/>
      <c r="BE117" s="1037"/>
      <c r="BF117" s="1037"/>
      <c r="BG117" s="1037"/>
      <c r="BH117" s="1037"/>
      <c r="BI117" s="1037"/>
      <c r="BJ117" s="1037"/>
      <c r="BK117" s="1037"/>
      <c r="BL117" s="1037"/>
      <c r="BM117" s="1037"/>
      <c r="BN117" s="1037"/>
      <c r="BO117" s="1037"/>
      <c r="BP117" s="1038"/>
      <c r="BQ117" s="988" t="s">
        <v>404</v>
      </c>
      <c r="BR117" s="989"/>
      <c r="BS117" s="989"/>
      <c r="BT117" s="989"/>
      <c r="BU117" s="989"/>
      <c r="BV117" s="989" t="s">
        <v>124</v>
      </c>
      <c r="BW117" s="989"/>
      <c r="BX117" s="989"/>
      <c r="BY117" s="989"/>
      <c r="BZ117" s="989"/>
      <c r="CA117" s="989" t="s">
        <v>404</v>
      </c>
      <c r="CB117" s="989"/>
      <c r="CC117" s="989"/>
      <c r="CD117" s="989"/>
      <c r="CE117" s="989"/>
      <c r="CF117" s="983" t="s">
        <v>124</v>
      </c>
      <c r="CG117" s="984"/>
      <c r="CH117" s="984"/>
      <c r="CI117" s="984"/>
      <c r="CJ117" s="984"/>
      <c r="CK117" s="1014"/>
      <c r="CL117" s="1015"/>
      <c r="CM117" s="985" t="s">
        <v>446</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404</v>
      </c>
      <c r="DH117" s="1028"/>
      <c r="DI117" s="1028"/>
      <c r="DJ117" s="1028"/>
      <c r="DK117" s="1029"/>
      <c r="DL117" s="1030" t="s">
        <v>404</v>
      </c>
      <c r="DM117" s="1028"/>
      <c r="DN117" s="1028"/>
      <c r="DO117" s="1028"/>
      <c r="DP117" s="1029"/>
      <c r="DQ117" s="1030">
        <v>200000</v>
      </c>
      <c r="DR117" s="1028"/>
      <c r="DS117" s="1028"/>
      <c r="DT117" s="1028"/>
      <c r="DU117" s="1029"/>
      <c r="DV117" s="1031">
        <v>11.1</v>
      </c>
      <c r="DW117" s="1032"/>
      <c r="DX117" s="1032"/>
      <c r="DY117" s="1032"/>
      <c r="DZ117" s="1033"/>
    </row>
    <row r="118" spans="1:130" s="226" customFormat="1" ht="26.25" customHeight="1">
      <c r="A118" s="973" t="s">
        <v>419</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417</v>
      </c>
      <c r="AB118" s="954"/>
      <c r="AC118" s="954"/>
      <c r="AD118" s="954"/>
      <c r="AE118" s="955"/>
      <c r="AF118" s="953" t="s">
        <v>298</v>
      </c>
      <c r="AG118" s="954"/>
      <c r="AH118" s="954"/>
      <c r="AI118" s="954"/>
      <c r="AJ118" s="955"/>
      <c r="AK118" s="953" t="s">
        <v>297</v>
      </c>
      <c r="AL118" s="954"/>
      <c r="AM118" s="954"/>
      <c r="AN118" s="954"/>
      <c r="AO118" s="955"/>
      <c r="AP118" s="1040" t="s">
        <v>418</v>
      </c>
      <c r="AQ118" s="1041"/>
      <c r="AR118" s="1041"/>
      <c r="AS118" s="1041"/>
      <c r="AT118" s="1042"/>
      <c r="AU118" s="969"/>
      <c r="AV118" s="970"/>
      <c r="AW118" s="970"/>
      <c r="AX118" s="970"/>
      <c r="AY118" s="970"/>
      <c r="AZ118" s="1043" t="s">
        <v>447</v>
      </c>
      <c r="BA118" s="1034"/>
      <c r="BB118" s="1034"/>
      <c r="BC118" s="1034"/>
      <c r="BD118" s="1034"/>
      <c r="BE118" s="1034"/>
      <c r="BF118" s="1034"/>
      <c r="BG118" s="1034"/>
      <c r="BH118" s="1034"/>
      <c r="BI118" s="1034"/>
      <c r="BJ118" s="1034"/>
      <c r="BK118" s="1034"/>
      <c r="BL118" s="1034"/>
      <c r="BM118" s="1034"/>
      <c r="BN118" s="1034"/>
      <c r="BO118" s="1034"/>
      <c r="BP118" s="1035"/>
      <c r="BQ118" s="1066" t="s">
        <v>124</v>
      </c>
      <c r="BR118" s="1067"/>
      <c r="BS118" s="1067"/>
      <c r="BT118" s="1067"/>
      <c r="BU118" s="1067"/>
      <c r="BV118" s="1067" t="s">
        <v>124</v>
      </c>
      <c r="BW118" s="1067"/>
      <c r="BX118" s="1067"/>
      <c r="BY118" s="1067"/>
      <c r="BZ118" s="1067"/>
      <c r="CA118" s="1067" t="s">
        <v>124</v>
      </c>
      <c r="CB118" s="1067"/>
      <c r="CC118" s="1067"/>
      <c r="CD118" s="1067"/>
      <c r="CE118" s="1067"/>
      <c r="CF118" s="983" t="s">
        <v>124</v>
      </c>
      <c r="CG118" s="984"/>
      <c r="CH118" s="984"/>
      <c r="CI118" s="984"/>
      <c r="CJ118" s="984"/>
      <c r="CK118" s="1014"/>
      <c r="CL118" s="1015"/>
      <c r="CM118" s="985" t="s">
        <v>448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124</v>
      </c>
      <c r="DH118" s="1028"/>
      <c r="DI118" s="1028"/>
      <c r="DJ118" s="1028"/>
      <c r="DK118" s="1029"/>
      <c r="DL118" s="1030" t="s">
        <v>124</v>
      </c>
      <c r="DM118" s="1028"/>
      <c r="DN118" s="1028"/>
      <c r="DO118" s="1028"/>
      <c r="DP118" s="1029"/>
      <c r="DQ118" s="1030" t="s">
        <v>124</v>
      </c>
      <c r="DR118" s="1028"/>
      <c r="DS118" s="1028"/>
      <c r="DT118" s="1028"/>
      <c r="DU118" s="1029"/>
      <c r="DV118" s="1031" t="s">
        <v>124</v>
      </c>
      <c r="DW118" s="1032"/>
      <c r="DX118" s="1032"/>
      <c r="DY118" s="1032"/>
      <c r="DZ118" s="1033"/>
    </row>
    <row r="119" spans="1:130" s="226" customFormat="1" ht="26.25" customHeight="1">
      <c r="A119" s="1127" t="s">
        <v>422</v>
      </c>
      <c r="B119" s="1013"/>
      <c r="C119" s="992" t="s">
        <v>423</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124</v>
      </c>
      <c r="AB119" s="961"/>
      <c r="AC119" s="961"/>
      <c r="AD119" s="961"/>
      <c r="AE119" s="962"/>
      <c r="AF119" s="963" t="s">
        <v>404</v>
      </c>
      <c r="AG119" s="961"/>
      <c r="AH119" s="961"/>
      <c r="AI119" s="961"/>
      <c r="AJ119" s="962"/>
      <c r="AK119" s="963" t="s">
        <v>124</v>
      </c>
      <c r="AL119" s="961"/>
      <c r="AM119" s="961"/>
      <c r="AN119" s="961"/>
      <c r="AO119" s="962"/>
      <c r="AP119" s="964" t="s">
        <v>124</v>
      </c>
      <c r="AQ119" s="965"/>
      <c r="AR119" s="965"/>
      <c r="AS119" s="965"/>
      <c r="AT119" s="966"/>
      <c r="AU119" s="971"/>
      <c r="AV119" s="972"/>
      <c r="AW119" s="972"/>
      <c r="AX119" s="972"/>
      <c r="AY119" s="972"/>
      <c r="AZ119" s="257" t="s">
        <v>180</v>
      </c>
      <c r="BA119" s="257"/>
      <c r="BB119" s="257"/>
      <c r="BC119" s="257"/>
      <c r="BD119" s="257"/>
      <c r="BE119" s="257"/>
      <c r="BF119" s="257"/>
      <c r="BG119" s="257"/>
      <c r="BH119" s="257"/>
      <c r="BI119" s="257"/>
      <c r="BJ119" s="257"/>
      <c r="BK119" s="257"/>
      <c r="BL119" s="257"/>
      <c r="BM119" s="257"/>
      <c r="BN119" s="257"/>
      <c r="BO119" s="1044" t="s">
        <v>449</v>
      </c>
      <c r="BP119" s="1075"/>
      <c r="BQ119" s="1066">
        <v>5925506</v>
      </c>
      <c r="BR119" s="1067"/>
      <c r="BS119" s="1067"/>
      <c r="BT119" s="1067"/>
      <c r="BU119" s="1067"/>
      <c r="BV119" s="1067">
        <v>6670445</v>
      </c>
      <c r="BW119" s="1067"/>
      <c r="BX119" s="1067"/>
      <c r="BY119" s="1067"/>
      <c r="BZ119" s="1067"/>
      <c r="CA119" s="1067">
        <v>7909906</v>
      </c>
      <c r="CB119" s="1067"/>
      <c r="CC119" s="1067"/>
      <c r="CD119" s="1067"/>
      <c r="CE119" s="1067"/>
      <c r="CF119" s="1068"/>
      <c r="CG119" s="1069"/>
      <c r="CH119" s="1069"/>
      <c r="CI119" s="1069"/>
      <c r="CJ119" s="1070"/>
      <c r="CK119" s="1016"/>
      <c r="CL119" s="1017"/>
      <c r="CM119" s="1071" t="s">
        <v>450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124</v>
      </c>
      <c r="DH119" s="1053"/>
      <c r="DI119" s="1053"/>
      <c r="DJ119" s="1053"/>
      <c r="DK119" s="1054"/>
      <c r="DL119" s="1052" t="s">
        <v>124</v>
      </c>
      <c r="DM119" s="1053"/>
      <c r="DN119" s="1053"/>
      <c r="DO119" s="1053"/>
      <c r="DP119" s="1054"/>
      <c r="DQ119" s="1052" t="s">
        <v>124</v>
      </c>
      <c r="DR119" s="1053"/>
      <c r="DS119" s="1053"/>
      <c r="DT119" s="1053"/>
      <c r="DU119" s="1054"/>
      <c r="DV119" s="1055" t="s">
        <v>124</v>
      </c>
      <c r="DW119" s="1056"/>
      <c r="DX119" s="1056"/>
      <c r="DY119" s="1056"/>
      <c r="DZ119" s="1057"/>
    </row>
    <row r="120" spans="1:130" s="226" customFormat="1" ht="26.25" customHeight="1">
      <c r="A120" s="1128"/>
      <c r="B120" s="1015"/>
      <c r="C120" s="985" t="s">
        <v>426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124</v>
      </c>
      <c r="AB120" s="1028"/>
      <c r="AC120" s="1028"/>
      <c r="AD120" s="1028"/>
      <c r="AE120" s="1029"/>
      <c r="AF120" s="1030" t="s">
        <v>124</v>
      </c>
      <c r="AG120" s="1028"/>
      <c r="AH120" s="1028"/>
      <c r="AI120" s="1028"/>
      <c r="AJ120" s="1029"/>
      <c r="AK120" s="1030" t="s">
        <v>124</v>
      </c>
      <c r="AL120" s="1028"/>
      <c r="AM120" s="1028"/>
      <c r="AN120" s="1028"/>
      <c r="AO120" s="1029"/>
      <c r="AP120" s="1031" t="s">
        <v>124</v>
      </c>
      <c r="AQ120" s="1032"/>
      <c r="AR120" s="1032"/>
      <c r="AS120" s="1032"/>
      <c r="AT120" s="1033"/>
      <c r="AU120" s="1058" t="s">
        <v>451</v>
      </c>
      <c r="AV120" s="1059"/>
      <c r="AW120" s="1059"/>
      <c r="AX120" s="1059"/>
      <c r="AY120" s="1060"/>
      <c r="AZ120" s="1009" t="s">
        <v>452</v>
      </c>
      <c r="BA120" s="958"/>
      <c r="BB120" s="958"/>
      <c r="BC120" s="958"/>
      <c r="BD120" s="958"/>
      <c r="BE120" s="958"/>
      <c r="BF120" s="958"/>
      <c r="BG120" s="958"/>
      <c r="BH120" s="958"/>
      <c r="BI120" s="958"/>
      <c r="BJ120" s="958"/>
      <c r="BK120" s="958"/>
      <c r="BL120" s="958"/>
      <c r="BM120" s="958"/>
      <c r="BN120" s="958"/>
      <c r="BO120" s="958"/>
      <c r="BP120" s="959"/>
      <c r="BQ120" s="995">
        <v>2448908</v>
      </c>
      <c r="BR120" s="996"/>
      <c r="BS120" s="996"/>
      <c r="BT120" s="996"/>
      <c r="BU120" s="996"/>
      <c r="BV120" s="996">
        <v>2538047</v>
      </c>
      <c r="BW120" s="996"/>
      <c r="BX120" s="996"/>
      <c r="BY120" s="996"/>
      <c r="BZ120" s="996"/>
      <c r="CA120" s="996">
        <v>2799241</v>
      </c>
      <c r="CB120" s="996"/>
      <c r="CC120" s="996"/>
      <c r="CD120" s="996"/>
      <c r="CE120" s="996"/>
      <c r="CF120" s="1010">
        <v>155.80000000000001</v>
      </c>
      <c r="CG120" s="1011"/>
      <c r="CH120" s="1011"/>
      <c r="CI120" s="1011"/>
      <c r="CJ120" s="1011"/>
      <c r="CK120" s="1076" t="s">
        <v>453</v>
      </c>
      <c r="CL120" s="1077"/>
      <c r="CM120" s="1077"/>
      <c r="CN120" s="1077"/>
      <c r="CO120" s="1078"/>
      <c r="CP120" s="1084" t="s">
        <v>398</v>
      </c>
      <c r="CQ120" s="1085"/>
      <c r="CR120" s="1085"/>
      <c r="CS120" s="1085"/>
      <c r="CT120" s="1085"/>
      <c r="CU120" s="1085"/>
      <c r="CV120" s="1085"/>
      <c r="CW120" s="1085"/>
      <c r="CX120" s="1085"/>
      <c r="CY120" s="1085"/>
      <c r="CZ120" s="1085"/>
      <c r="DA120" s="1085"/>
      <c r="DB120" s="1085"/>
      <c r="DC120" s="1085"/>
      <c r="DD120" s="1085"/>
      <c r="DE120" s="1085"/>
      <c r="DF120" s="1086"/>
      <c r="DG120" s="995">
        <v>1490488</v>
      </c>
      <c r="DH120" s="996"/>
      <c r="DI120" s="996"/>
      <c r="DJ120" s="996"/>
      <c r="DK120" s="996"/>
      <c r="DL120" s="996">
        <v>1449607</v>
      </c>
      <c r="DM120" s="996"/>
      <c r="DN120" s="996"/>
      <c r="DO120" s="996"/>
      <c r="DP120" s="996"/>
      <c r="DQ120" s="996">
        <v>1396038</v>
      </c>
      <c r="DR120" s="996"/>
      <c r="DS120" s="996"/>
      <c r="DT120" s="996"/>
      <c r="DU120" s="996"/>
      <c r="DV120" s="997">
        <v>77.7</v>
      </c>
      <c r="DW120" s="997"/>
      <c r="DX120" s="997"/>
      <c r="DY120" s="997"/>
      <c r="DZ120" s="998"/>
    </row>
    <row r="121" spans="1:130" s="226" customFormat="1" ht="26.25" customHeight="1">
      <c r="A121" s="1128"/>
      <c r="B121" s="1015"/>
      <c r="C121" s="1036" t="s">
        <v>454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124</v>
      </c>
      <c r="AB121" s="1028"/>
      <c r="AC121" s="1028"/>
      <c r="AD121" s="1028"/>
      <c r="AE121" s="1029"/>
      <c r="AF121" s="1030" t="s">
        <v>124</v>
      </c>
      <c r="AG121" s="1028"/>
      <c r="AH121" s="1028"/>
      <c r="AI121" s="1028"/>
      <c r="AJ121" s="1029"/>
      <c r="AK121" s="1030" t="s">
        <v>124</v>
      </c>
      <c r="AL121" s="1028"/>
      <c r="AM121" s="1028"/>
      <c r="AN121" s="1028"/>
      <c r="AO121" s="1029"/>
      <c r="AP121" s="1031" t="s">
        <v>124</v>
      </c>
      <c r="AQ121" s="1032"/>
      <c r="AR121" s="1032"/>
      <c r="AS121" s="1032"/>
      <c r="AT121" s="1033"/>
      <c r="AU121" s="1061"/>
      <c r="AV121" s="1062"/>
      <c r="AW121" s="1062"/>
      <c r="AX121" s="1062"/>
      <c r="AY121" s="1063"/>
      <c r="AZ121" s="1018" t="s">
        <v>455</v>
      </c>
      <c r="BA121" s="1019"/>
      <c r="BB121" s="1019"/>
      <c r="BC121" s="1019"/>
      <c r="BD121" s="1019"/>
      <c r="BE121" s="1019"/>
      <c r="BF121" s="1019"/>
      <c r="BG121" s="1019"/>
      <c r="BH121" s="1019"/>
      <c r="BI121" s="1019"/>
      <c r="BJ121" s="1019"/>
      <c r="BK121" s="1019"/>
      <c r="BL121" s="1019"/>
      <c r="BM121" s="1019"/>
      <c r="BN121" s="1019"/>
      <c r="BO121" s="1019"/>
      <c r="BP121" s="1020"/>
      <c r="BQ121" s="988">
        <v>83658</v>
      </c>
      <c r="BR121" s="989"/>
      <c r="BS121" s="989"/>
      <c r="BT121" s="989"/>
      <c r="BU121" s="989"/>
      <c r="BV121" s="989">
        <v>152615</v>
      </c>
      <c r="BW121" s="989"/>
      <c r="BX121" s="989"/>
      <c r="BY121" s="989"/>
      <c r="BZ121" s="989"/>
      <c r="CA121" s="989">
        <v>204334</v>
      </c>
      <c r="CB121" s="989"/>
      <c r="CC121" s="989"/>
      <c r="CD121" s="989"/>
      <c r="CE121" s="989"/>
      <c r="CF121" s="983">
        <v>11.4</v>
      </c>
      <c r="CG121" s="984"/>
      <c r="CH121" s="984"/>
      <c r="CI121" s="984"/>
      <c r="CJ121" s="984"/>
      <c r="CK121" s="1079"/>
      <c r="CL121" s="1080"/>
      <c r="CM121" s="1080"/>
      <c r="CN121" s="1080"/>
      <c r="CO121" s="1081"/>
      <c r="CP121" s="1089" t="s">
        <v>400</v>
      </c>
      <c r="CQ121" s="1090"/>
      <c r="CR121" s="1090"/>
      <c r="CS121" s="1090"/>
      <c r="CT121" s="1090"/>
      <c r="CU121" s="1090"/>
      <c r="CV121" s="1090"/>
      <c r="CW121" s="1090"/>
      <c r="CX121" s="1090"/>
      <c r="CY121" s="1090"/>
      <c r="CZ121" s="1090"/>
      <c r="DA121" s="1090"/>
      <c r="DB121" s="1090"/>
      <c r="DC121" s="1090"/>
      <c r="DD121" s="1090"/>
      <c r="DE121" s="1090"/>
      <c r="DF121" s="1091"/>
      <c r="DG121" s="988">
        <v>424661</v>
      </c>
      <c r="DH121" s="989"/>
      <c r="DI121" s="989"/>
      <c r="DJ121" s="989"/>
      <c r="DK121" s="989"/>
      <c r="DL121" s="989">
        <v>460562</v>
      </c>
      <c r="DM121" s="989"/>
      <c r="DN121" s="989"/>
      <c r="DO121" s="989"/>
      <c r="DP121" s="989"/>
      <c r="DQ121" s="989">
        <v>630153</v>
      </c>
      <c r="DR121" s="989"/>
      <c r="DS121" s="989"/>
      <c r="DT121" s="989"/>
      <c r="DU121" s="989"/>
      <c r="DV121" s="990">
        <v>35.1</v>
      </c>
      <c r="DW121" s="990"/>
      <c r="DX121" s="990"/>
      <c r="DY121" s="990"/>
      <c r="DZ121" s="991"/>
    </row>
    <row r="122" spans="1:130" s="226" customFormat="1" ht="26.25" customHeight="1">
      <c r="A122" s="1128"/>
      <c r="B122" s="1015"/>
      <c r="C122" s="985" t="s">
        <v>437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124</v>
      </c>
      <c r="AB122" s="1028"/>
      <c r="AC122" s="1028"/>
      <c r="AD122" s="1028"/>
      <c r="AE122" s="1029"/>
      <c r="AF122" s="1030" t="s">
        <v>124</v>
      </c>
      <c r="AG122" s="1028"/>
      <c r="AH122" s="1028"/>
      <c r="AI122" s="1028"/>
      <c r="AJ122" s="1029"/>
      <c r="AK122" s="1030" t="s">
        <v>124</v>
      </c>
      <c r="AL122" s="1028"/>
      <c r="AM122" s="1028"/>
      <c r="AN122" s="1028"/>
      <c r="AO122" s="1029"/>
      <c r="AP122" s="1031" t="s">
        <v>124</v>
      </c>
      <c r="AQ122" s="1032"/>
      <c r="AR122" s="1032"/>
      <c r="AS122" s="1032"/>
      <c r="AT122" s="1033"/>
      <c r="AU122" s="1061"/>
      <c r="AV122" s="1062"/>
      <c r="AW122" s="1062"/>
      <c r="AX122" s="1062"/>
      <c r="AY122" s="1063"/>
      <c r="AZ122" s="1043" t="s">
        <v>456</v>
      </c>
      <c r="BA122" s="1034"/>
      <c r="BB122" s="1034"/>
      <c r="BC122" s="1034"/>
      <c r="BD122" s="1034"/>
      <c r="BE122" s="1034"/>
      <c r="BF122" s="1034"/>
      <c r="BG122" s="1034"/>
      <c r="BH122" s="1034"/>
      <c r="BI122" s="1034"/>
      <c r="BJ122" s="1034"/>
      <c r="BK122" s="1034"/>
      <c r="BL122" s="1034"/>
      <c r="BM122" s="1034"/>
      <c r="BN122" s="1034"/>
      <c r="BO122" s="1034"/>
      <c r="BP122" s="1035"/>
      <c r="BQ122" s="1066">
        <v>3687661</v>
      </c>
      <c r="BR122" s="1067"/>
      <c r="BS122" s="1067"/>
      <c r="BT122" s="1067"/>
      <c r="BU122" s="1067"/>
      <c r="BV122" s="1067">
        <v>4115974</v>
      </c>
      <c r="BW122" s="1067"/>
      <c r="BX122" s="1067"/>
      <c r="BY122" s="1067"/>
      <c r="BZ122" s="1067"/>
      <c r="CA122" s="1067">
        <v>4378935</v>
      </c>
      <c r="CB122" s="1067"/>
      <c r="CC122" s="1067"/>
      <c r="CD122" s="1067"/>
      <c r="CE122" s="1067"/>
      <c r="CF122" s="1087">
        <v>243.8</v>
      </c>
      <c r="CG122" s="1088"/>
      <c r="CH122" s="1088"/>
      <c r="CI122" s="1088"/>
      <c r="CJ122" s="1088"/>
      <c r="CK122" s="1079"/>
      <c r="CL122" s="1080"/>
      <c r="CM122" s="1080"/>
      <c r="CN122" s="1080"/>
      <c r="CO122" s="1081"/>
      <c r="CP122" s="1089" t="s">
        <v>457</v>
      </c>
      <c r="CQ122" s="1090"/>
      <c r="CR122" s="1090"/>
      <c r="CS122" s="1090"/>
      <c r="CT122" s="1090"/>
      <c r="CU122" s="1090"/>
      <c r="CV122" s="1090"/>
      <c r="CW122" s="1090"/>
      <c r="CX122" s="1090"/>
      <c r="CY122" s="1090"/>
      <c r="CZ122" s="1090"/>
      <c r="DA122" s="1090"/>
      <c r="DB122" s="1090"/>
      <c r="DC122" s="1090"/>
      <c r="DD122" s="1090"/>
      <c r="DE122" s="1090"/>
      <c r="DF122" s="1091"/>
      <c r="DG122" s="988" t="s">
        <v>458</v>
      </c>
      <c r="DH122" s="989"/>
      <c r="DI122" s="989"/>
      <c r="DJ122" s="989"/>
      <c r="DK122" s="989"/>
      <c r="DL122" s="989" t="s">
        <v>458</v>
      </c>
      <c r="DM122" s="989"/>
      <c r="DN122" s="989"/>
      <c r="DO122" s="989"/>
      <c r="DP122" s="989"/>
      <c r="DQ122" s="989" t="s">
        <v>458</v>
      </c>
      <c r="DR122" s="989"/>
      <c r="DS122" s="989"/>
      <c r="DT122" s="989"/>
      <c r="DU122" s="989"/>
      <c r="DV122" s="990" t="s">
        <v>458</v>
      </c>
      <c r="DW122" s="990"/>
      <c r="DX122" s="990"/>
      <c r="DY122" s="990"/>
      <c r="DZ122" s="991"/>
    </row>
    <row r="123" spans="1:130" s="226" customFormat="1" ht="26.25" customHeight="1">
      <c r="A123" s="1128"/>
      <c r="B123" s="1015"/>
      <c r="C123" s="985" t="s">
        <v>443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458</v>
      </c>
      <c r="AB123" s="1028"/>
      <c r="AC123" s="1028"/>
      <c r="AD123" s="1028"/>
      <c r="AE123" s="1029"/>
      <c r="AF123" s="1030" t="s">
        <v>458</v>
      </c>
      <c r="AG123" s="1028"/>
      <c r="AH123" s="1028"/>
      <c r="AI123" s="1028"/>
      <c r="AJ123" s="1029"/>
      <c r="AK123" s="1030" t="s">
        <v>458</v>
      </c>
      <c r="AL123" s="1028"/>
      <c r="AM123" s="1028"/>
      <c r="AN123" s="1028"/>
      <c r="AO123" s="1029"/>
      <c r="AP123" s="1031" t="s">
        <v>458</v>
      </c>
      <c r="AQ123" s="1032"/>
      <c r="AR123" s="1032"/>
      <c r="AS123" s="1032"/>
      <c r="AT123" s="1033"/>
      <c r="AU123" s="1064"/>
      <c r="AV123" s="1065"/>
      <c r="AW123" s="1065"/>
      <c r="AX123" s="1065"/>
      <c r="AY123" s="1065"/>
      <c r="AZ123" s="257" t="s">
        <v>180</v>
      </c>
      <c r="BA123" s="257"/>
      <c r="BB123" s="257"/>
      <c r="BC123" s="257"/>
      <c r="BD123" s="257"/>
      <c r="BE123" s="257"/>
      <c r="BF123" s="257"/>
      <c r="BG123" s="257"/>
      <c r="BH123" s="257"/>
      <c r="BI123" s="257"/>
      <c r="BJ123" s="257"/>
      <c r="BK123" s="257"/>
      <c r="BL123" s="257"/>
      <c r="BM123" s="257"/>
      <c r="BN123" s="257"/>
      <c r="BO123" s="1044" t="s">
        <v>459</v>
      </c>
      <c r="BP123" s="1075"/>
      <c r="BQ123" s="1134">
        <v>6220227</v>
      </c>
      <c r="BR123" s="1135"/>
      <c r="BS123" s="1135"/>
      <c r="BT123" s="1135"/>
      <c r="BU123" s="1135"/>
      <c r="BV123" s="1135">
        <v>6806636</v>
      </c>
      <c r="BW123" s="1135"/>
      <c r="BX123" s="1135"/>
      <c r="BY123" s="1135"/>
      <c r="BZ123" s="1135"/>
      <c r="CA123" s="1135">
        <v>7382510</v>
      </c>
      <c r="CB123" s="1135"/>
      <c r="CC123" s="1135"/>
      <c r="CD123" s="1135"/>
      <c r="CE123" s="1135"/>
      <c r="CF123" s="1068"/>
      <c r="CG123" s="1069"/>
      <c r="CH123" s="1069"/>
      <c r="CI123" s="1069"/>
      <c r="CJ123" s="1070"/>
      <c r="CK123" s="1079"/>
      <c r="CL123" s="1080"/>
      <c r="CM123" s="1080"/>
      <c r="CN123" s="1080"/>
      <c r="CO123" s="1081"/>
      <c r="CP123" s="1089" t="s">
        <v>460</v>
      </c>
      <c r="CQ123" s="1090"/>
      <c r="CR123" s="1090"/>
      <c r="CS123" s="1090"/>
      <c r="CT123" s="1090"/>
      <c r="CU123" s="1090"/>
      <c r="CV123" s="1090"/>
      <c r="CW123" s="1090"/>
      <c r="CX123" s="1090"/>
      <c r="CY123" s="1090"/>
      <c r="CZ123" s="1090"/>
      <c r="DA123" s="1090"/>
      <c r="DB123" s="1090"/>
      <c r="DC123" s="1090"/>
      <c r="DD123" s="1090"/>
      <c r="DE123" s="1090"/>
      <c r="DF123" s="1091"/>
      <c r="DG123" s="1027" t="s">
        <v>458</v>
      </c>
      <c r="DH123" s="1028"/>
      <c r="DI123" s="1028"/>
      <c r="DJ123" s="1028"/>
      <c r="DK123" s="1029"/>
      <c r="DL123" s="1030" t="s">
        <v>458</v>
      </c>
      <c r="DM123" s="1028"/>
      <c r="DN123" s="1028"/>
      <c r="DO123" s="1028"/>
      <c r="DP123" s="1029"/>
      <c r="DQ123" s="1030" t="s">
        <v>458</v>
      </c>
      <c r="DR123" s="1028"/>
      <c r="DS123" s="1028"/>
      <c r="DT123" s="1028"/>
      <c r="DU123" s="1029"/>
      <c r="DV123" s="1031" t="s">
        <v>458</v>
      </c>
      <c r="DW123" s="1032"/>
      <c r="DX123" s="1032"/>
      <c r="DY123" s="1032"/>
      <c r="DZ123" s="1033"/>
    </row>
    <row r="124" spans="1:130" s="226" customFormat="1" ht="26.25" customHeight="1" thickBot="1">
      <c r="A124" s="1128"/>
      <c r="B124" s="1015"/>
      <c r="C124" s="985" t="s">
        <v>446</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458</v>
      </c>
      <c r="AB124" s="1028"/>
      <c r="AC124" s="1028"/>
      <c r="AD124" s="1028"/>
      <c r="AE124" s="1029"/>
      <c r="AF124" s="1030" t="s">
        <v>458</v>
      </c>
      <c r="AG124" s="1028"/>
      <c r="AH124" s="1028"/>
      <c r="AI124" s="1028"/>
      <c r="AJ124" s="1029"/>
      <c r="AK124" s="1030" t="s">
        <v>458</v>
      </c>
      <c r="AL124" s="1028"/>
      <c r="AM124" s="1028"/>
      <c r="AN124" s="1028"/>
      <c r="AO124" s="1029"/>
      <c r="AP124" s="1031" t="s">
        <v>458</v>
      </c>
      <c r="AQ124" s="1032"/>
      <c r="AR124" s="1032"/>
      <c r="AS124" s="1032"/>
      <c r="AT124" s="1033"/>
      <c r="AU124" s="1130" t="s">
        <v>461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458</v>
      </c>
      <c r="BR124" s="1097"/>
      <c r="BS124" s="1097"/>
      <c r="BT124" s="1097"/>
      <c r="BU124" s="1097"/>
      <c r="BV124" s="1097" t="s">
        <v>458</v>
      </c>
      <c r="BW124" s="1097"/>
      <c r="BX124" s="1097"/>
      <c r="BY124" s="1097"/>
      <c r="BZ124" s="1097"/>
      <c r="CA124" s="1097">
        <v>29.3</v>
      </c>
      <c r="CB124" s="1097"/>
      <c r="CC124" s="1097"/>
      <c r="CD124" s="1097"/>
      <c r="CE124" s="1097"/>
      <c r="CF124" s="1098"/>
      <c r="CG124" s="1099"/>
      <c r="CH124" s="1099"/>
      <c r="CI124" s="1099"/>
      <c r="CJ124" s="1100"/>
      <c r="CK124" s="1082"/>
      <c r="CL124" s="1082"/>
      <c r="CM124" s="1082"/>
      <c r="CN124" s="1082"/>
      <c r="CO124" s="1083"/>
      <c r="CP124" s="1089" t="s">
        <v>462</v>
      </c>
      <c r="CQ124" s="1090"/>
      <c r="CR124" s="1090"/>
      <c r="CS124" s="1090"/>
      <c r="CT124" s="1090"/>
      <c r="CU124" s="1090"/>
      <c r="CV124" s="1090"/>
      <c r="CW124" s="1090"/>
      <c r="CX124" s="1090"/>
      <c r="CY124" s="1090"/>
      <c r="CZ124" s="1090"/>
      <c r="DA124" s="1090"/>
      <c r="DB124" s="1090"/>
      <c r="DC124" s="1090"/>
      <c r="DD124" s="1090"/>
      <c r="DE124" s="1090"/>
      <c r="DF124" s="1091"/>
      <c r="DG124" s="1074" t="s">
        <v>458</v>
      </c>
      <c r="DH124" s="1053"/>
      <c r="DI124" s="1053"/>
      <c r="DJ124" s="1053"/>
      <c r="DK124" s="1054"/>
      <c r="DL124" s="1052" t="s">
        <v>458</v>
      </c>
      <c r="DM124" s="1053"/>
      <c r="DN124" s="1053"/>
      <c r="DO124" s="1053"/>
      <c r="DP124" s="1054"/>
      <c r="DQ124" s="1052" t="s">
        <v>458</v>
      </c>
      <c r="DR124" s="1053"/>
      <c r="DS124" s="1053"/>
      <c r="DT124" s="1053"/>
      <c r="DU124" s="1054"/>
      <c r="DV124" s="1055" t="s">
        <v>458</v>
      </c>
      <c r="DW124" s="1056"/>
      <c r="DX124" s="1056"/>
      <c r="DY124" s="1056"/>
      <c r="DZ124" s="1057"/>
    </row>
    <row r="125" spans="1:130" s="226" customFormat="1" ht="26.25" customHeight="1">
      <c r="A125" s="1128"/>
      <c r="B125" s="1015"/>
      <c r="C125" s="985" t="s">
        <v>448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458</v>
      </c>
      <c r="AB125" s="1028"/>
      <c r="AC125" s="1028"/>
      <c r="AD125" s="1028"/>
      <c r="AE125" s="1029"/>
      <c r="AF125" s="1030" t="s">
        <v>458</v>
      </c>
      <c r="AG125" s="1028"/>
      <c r="AH125" s="1028"/>
      <c r="AI125" s="1028"/>
      <c r="AJ125" s="1029"/>
      <c r="AK125" s="1030" t="s">
        <v>458</v>
      </c>
      <c r="AL125" s="1028"/>
      <c r="AM125" s="1028"/>
      <c r="AN125" s="1028"/>
      <c r="AO125" s="1029"/>
      <c r="AP125" s="1031" t="s">
        <v>458</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463</v>
      </c>
      <c r="CL125" s="1077"/>
      <c r="CM125" s="1077"/>
      <c r="CN125" s="1077"/>
      <c r="CO125" s="1078"/>
      <c r="CP125" s="1009" t="s">
        <v>464</v>
      </c>
      <c r="CQ125" s="958"/>
      <c r="CR125" s="958"/>
      <c r="CS125" s="958"/>
      <c r="CT125" s="958"/>
      <c r="CU125" s="958"/>
      <c r="CV125" s="958"/>
      <c r="CW125" s="958"/>
      <c r="CX125" s="958"/>
      <c r="CY125" s="958"/>
      <c r="CZ125" s="958"/>
      <c r="DA125" s="958"/>
      <c r="DB125" s="958"/>
      <c r="DC125" s="958"/>
      <c r="DD125" s="958"/>
      <c r="DE125" s="958"/>
      <c r="DF125" s="959"/>
      <c r="DG125" s="995" t="s">
        <v>458</v>
      </c>
      <c r="DH125" s="996"/>
      <c r="DI125" s="996"/>
      <c r="DJ125" s="996"/>
      <c r="DK125" s="996"/>
      <c r="DL125" s="996" t="s">
        <v>458</v>
      </c>
      <c r="DM125" s="996"/>
      <c r="DN125" s="996"/>
      <c r="DO125" s="996"/>
      <c r="DP125" s="996"/>
      <c r="DQ125" s="996" t="s">
        <v>458</v>
      </c>
      <c r="DR125" s="996"/>
      <c r="DS125" s="996"/>
      <c r="DT125" s="996"/>
      <c r="DU125" s="996"/>
      <c r="DV125" s="997" t="s">
        <v>458</v>
      </c>
      <c r="DW125" s="997"/>
      <c r="DX125" s="997"/>
      <c r="DY125" s="997"/>
      <c r="DZ125" s="998"/>
    </row>
    <row r="126" spans="1:130" s="226" customFormat="1" ht="26.25" customHeight="1" thickBot="1">
      <c r="A126" s="1128"/>
      <c r="B126" s="1015"/>
      <c r="C126" s="985" t="s">
        <v>450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458</v>
      </c>
      <c r="AB126" s="1028"/>
      <c r="AC126" s="1028"/>
      <c r="AD126" s="1028"/>
      <c r="AE126" s="1029"/>
      <c r="AF126" s="1030" t="s">
        <v>458</v>
      </c>
      <c r="AG126" s="1028"/>
      <c r="AH126" s="1028"/>
      <c r="AI126" s="1028"/>
      <c r="AJ126" s="1029"/>
      <c r="AK126" s="1030" t="s">
        <v>458</v>
      </c>
      <c r="AL126" s="1028"/>
      <c r="AM126" s="1028"/>
      <c r="AN126" s="1028"/>
      <c r="AO126" s="1029"/>
      <c r="AP126" s="1031" t="s">
        <v>458</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465</v>
      </c>
      <c r="CQ126" s="1019"/>
      <c r="CR126" s="1019"/>
      <c r="CS126" s="1019"/>
      <c r="CT126" s="1019"/>
      <c r="CU126" s="1019"/>
      <c r="CV126" s="1019"/>
      <c r="CW126" s="1019"/>
      <c r="CX126" s="1019"/>
      <c r="CY126" s="1019"/>
      <c r="CZ126" s="1019"/>
      <c r="DA126" s="1019"/>
      <c r="DB126" s="1019"/>
      <c r="DC126" s="1019"/>
      <c r="DD126" s="1019"/>
      <c r="DE126" s="1019"/>
      <c r="DF126" s="1020"/>
      <c r="DG126" s="988" t="s">
        <v>458</v>
      </c>
      <c r="DH126" s="989"/>
      <c r="DI126" s="989"/>
      <c r="DJ126" s="989"/>
      <c r="DK126" s="989"/>
      <c r="DL126" s="989" t="s">
        <v>458</v>
      </c>
      <c r="DM126" s="989"/>
      <c r="DN126" s="989"/>
      <c r="DO126" s="989"/>
      <c r="DP126" s="989"/>
      <c r="DQ126" s="989" t="s">
        <v>458</v>
      </c>
      <c r="DR126" s="989"/>
      <c r="DS126" s="989"/>
      <c r="DT126" s="989"/>
      <c r="DU126" s="989"/>
      <c r="DV126" s="990" t="s">
        <v>458</v>
      </c>
      <c r="DW126" s="990"/>
      <c r="DX126" s="990"/>
      <c r="DY126" s="990"/>
      <c r="DZ126" s="991"/>
    </row>
    <row r="127" spans="1:130" s="226" customFormat="1" ht="26.25" customHeight="1">
      <c r="A127" s="1129"/>
      <c r="B127" s="1017"/>
      <c r="C127" s="1071" t="s">
        <v>466</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458</v>
      </c>
      <c r="AB127" s="1028"/>
      <c r="AC127" s="1028"/>
      <c r="AD127" s="1028"/>
      <c r="AE127" s="1029"/>
      <c r="AF127" s="1030" t="s">
        <v>458</v>
      </c>
      <c r="AG127" s="1028"/>
      <c r="AH127" s="1028"/>
      <c r="AI127" s="1028"/>
      <c r="AJ127" s="1029"/>
      <c r="AK127" s="1030" t="s">
        <v>458</v>
      </c>
      <c r="AL127" s="1028"/>
      <c r="AM127" s="1028"/>
      <c r="AN127" s="1028"/>
      <c r="AO127" s="1029"/>
      <c r="AP127" s="1031" t="s">
        <v>458</v>
      </c>
      <c r="AQ127" s="1032"/>
      <c r="AR127" s="1032"/>
      <c r="AS127" s="1032"/>
      <c r="AT127" s="1033"/>
      <c r="AU127" s="262"/>
      <c r="AV127" s="262"/>
      <c r="AW127" s="262"/>
      <c r="AX127" s="1101" t="s">
        <v>467</v>
      </c>
      <c r="AY127" s="1102"/>
      <c r="AZ127" s="1102"/>
      <c r="BA127" s="1102"/>
      <c r="BB127" s="1102"/>
      <c r="BC127" s="1102"/>
      <c r="BD127" s="1102"/>
      <c r="BE127" s="1103"/>
      <c r="BF127" s="1104" t="s">
        <v>468</v>
      </c>
      <c r="BG127" s="1102"/>
      <c r="BH127" s="1102"/>
      <c r="BI127" s="1102"/>
      <c r="BJ127" s="1102"/>
      <c r="BK127" s="1102"/>
      <c r="BL127" s="1103"/>
      <c r="BM127" s="1104" t="s">
        <v>469</v>
      </c>
      <c r="BN127" s="1102"/>
      <c r="BO127" s="1102"/>
      <c r="BP127" s="1102"/>
      <c r="BQ127" s="1102"/>
      <c r="BR127" s="1102"/>
      <c r="BS127" s="1103"/>
      <c r="BT127" s="1104" t="s">
        <v>470</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471</v>
      </c>
      <c r="CQ127" s="1019"/>
      <c r="CR127" s="1019"/>
      <c r="CS127" s="1019"/>
      <c r="CT127" s="1019"/>
      <c r="CU127" s="1019"/>
      <c r="CV127" s="1019"/>
      <c r="CW127" s="1019"/>
      <c r="CX127" s="1019"/>
      <c r="CY127" s="1019"/>
      <c r="CZ127" s="1019"/>
      <c r="DA127" s="1019"/>
      <c r="DB127" s="1019"/>
      <c r="DC127" s="1019"/>
      <c r="DD127" s="1019"/>
      <c r="DE127" s="1019"/>
      <c r="DF127" s="1020"/>
      <c r="DG127" s="988" t="s">
        <v>458</v>
      </c>
      <c r="DH127" s="989"/>
      <c r="DI127" s="989"/>
      <c r="DJ127" s="989"/>
      <c r="DK127" s="989"/>
      <c r="DL127" s="989" t="s">
        <v>458</v>
      </c>
      <c r="DM127" s="989"/>
      <c r="DN127" s="989"/>
      <c r="DO127" s="989"/>
      <c r="DP127" s="989"/>
      <c r="DQ127" s="989" t="s">
        <v>458</v>
      </c>
      <c r="DR127" s="989"/>
      <c r="DS127" s="989"/>
      <c r="DT127" s="989"/>
      <c r="DU127" s="989"/>
      <c r="DV127" s="990" t="s">
        <v>458</v>
      </c>
      <c r="DW127" s="990"/>
      <c r="DX127" s="990"/>
      <c r="DY127" s="990"/>
      <c r="DZ127" s="991"/>
    </row>
    <row r="128" spans="1:130" s="226" customFormat="1" ht="26.25" customHeight="1" thickBot="1">
      <c r="A128" s="1112" t="s">
        <v>472</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473</v>
      </c>
      <c r="X128" s="1114"/>
      <c r="Y128" s="1114"/>
      <c r="Z128" s="1115"/>
      <c r="AA128" s="1116">
        <v>6597</v>
      </c>
      <c r="AB128" s="1117"/>
      <c r="AC128" s="1117"/>
      <c r="AD128" s="1117"/>
      <c r="AE128" s="1118"/>
      <c r="AF128" s="1119">
        <v>14167</v>
      </c>
      <c r="AG128" s="1117"/>
      <c r="AH128" s="1117"/>
      <c r="AI128" s="1117"/>
      <c r="AJ128" s="1118"/>
      <c r="AK128" s="1119">
        <v>10511</v>
      </c>
      <c r="AL128" s="1117"/>
      <c r="AM128" s="1117"/>
      <c r="AN128" s="1117"/>
      <c r="AO128" s="1118"/>
      <c r="AP128" s="1120"/>
      <c r="AQ128" s="1121"/>
      <c r="AR128" s="1121"/>
      <c r="AS128" s="1121"/>
      <c r="AT128" s="1122"/>
      <c r="AU128" s="262"/>
      <c r="AV128" s="262"/>
      <c r="AW128" s="262"/>
      <c r="AX128" s="957" t="s">
        <v>474</v>
      </c>
      <c r="AY128" s="958"/>
      <c r="AZ128" s="958"/>
      <c r="BA128" s="958"/>
      <c r="BB128" s="958"/>
      <c r="BC128" s="958"/>
      <c r="BD128" s="958"/>
      <c r="BE128" s="959"/>
      <c r="BF128" s="1123" t="s">
        <v>475</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476</v>
      </c>
      <c r="CQ128" s="1106"/>
      <c r="CR128" s="1106"/>
      <c r="CS128" s="1106"/>
      <c r="CT128" s="1106"/>
      <c r="CU128" s="1106"/>
      <c r="CV128" s="1106"/>
      <c r="CW128" s="1106"/>
      <c r="CX128" s="1106"/>
      <c r="CY128" s="1106"/>
      <c r="CZ128" s="1106"/>
      <c r="DA128" s="1106"/>
      <c r="DB128" s="1106"/>
      <c r="DC128" s="1106"/>
      <c r="DD128" s="1106"/>
      <c r="DE128" s="1106"/>
      <c r="DF128" s="1107"/>
      <c r="DG128" s="1108" t="s">
        <v>477</v>
      </c>
      <c r="DH128" s="1109"/>
      <c r="DI128" s="1109"/>
      <c r="DJ128" s="1109"/>
      <c r="DK128" s="1109"/>
      <c r="DL128" s="1109" t="s">
        <v>458</v>
      </c>
      <c r="DM128" s="1109"/>
      <c r="DN128" s="1109"/>
      <c r="DO128" s="1109"/>
      <c r="DP128" s="1109"/>
      <c r="DQ128" s="1109" t="s">
        <v>477</v>
      </c>
      <c r="DR128" s="1109"/>
      <c r="DS128" s="1109"/>
      <c r="DT128" s="1109"/>
      <c r="DU128" s="1109"/>
      <c r="DV128" s="1110" t="s">
        <v>477</v>
      </c>
      <c r="DW128" s="1110"/>
      <c r="DX128" s="1110"/>
      <c r="DY128" s="1110"/>
      <c r="DZ128" s="1111"/>
    </row>
    <row r="129" spans="1:131" s="226" customFormat="1" ht="26.25" customHeight="1">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478</v>
      </c>
      <c r="X129" s="1143"/>
      <c r="Y129" s="1143"/>
      <c r="Z129" s="1144"/>
      <c r="AA129" s="1027">
        <v>2302148</v>
      </c>
      <c r="AB129" s="1028"/>
      <c r="AC129" s="1028"/>
      <c r="AD129" s="1028"/>
      <c r="AE129" s="1029"/>
      <c r="AF129" s="1030">
        <v>2258450</v>
      </c>
      <c r="AG129" s="1028"/>
      <c r="AH129" s="1028"/>
      <c r="AI129" s="1028"/>
      <c r="AJ129" s="1029"/>
      <c r="AK129" s="1030">
        <v>2151696</v>
      </c>
      <c r="AL129" s="1028"/>
      <c r="AM129" s="1028"/>
      <c r="AN129" s="1028"/>
      <c r="AO129" s="1029"/>
      <c r="AP129" s="1145"/>
      <c r="AQ129" s="1146"/>
      <c r="AR129" s="1146"/>
      <c r="AS129" s="1146"/>
      <c r="AT129" s="1147"/>
      <c r="AU129" s="264"/>
      <c r="AV129" s="264"/>
      <c r="AW129" s="264"/>
      <c r="AX129" s="1136" t="s">
        <v>479</v>
      </c>
      <c r="AY129" s="1019"/>
      <c r="AZ129" s="1019"/>
      <c r="BA129" s="1019"/>
      <c r="BB129" s="1019"/>
      <c r="BC129" s="1019"/>
      <c r="BD129" s="1019"/>
      <c r="BE129" s="1020"/>
      <c r="BF129" s="1137" t="s">
        <v>458</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481</v>
      </c>
      <c r="X130" s="1143"/>
      <c r="Y130" s="1143"/>
      <c r="Z130" s="1144"/>
      <c r="AA130" s="1027">
        <v>379391</v>
      </c>
      <c r="AB130" s="1028"/>
      <c r="AC130" s="1028"/>
      <c r="AD130" s="1028"/>
      <c r="AE130" s="1029"/>
      <c r="AF130" s="1030">
        <v>357871</v>
      </c>
      <c r="AG130" s="1028"/>
      <c r="AH130" s="1028"/>
      <c r="AI130" s="1028"/>
      <c r="AJ130" s="1029"/>
      <c r="AK130" s="1030">
        <v>355500</v>
      </c>
      <c r="AL130" s="1028"/>
      <c r="AM130" s="1028"/>
      <c r="AN130" s="1028"/>
      <c r="AO130" s="1029"/>
      <c r="AP130" s="1145"/>
      <c r="AQ130" s="1146"/>
      <c r="AR130" s="1146"/>
      <c r="AS130" s="1146"/>
      <c r="AT130" s="1147"/>
      <c r="AU130" s="264"/>
      <c r="AV130" s="264"/>
      <c r="AW130" s="264"/>
      <c r="AX130" s="1136" t="s">
        <v>482</v>
      </c>
      <c r="AY130" s="1019"/>
      <c r="AZ130" s="1019"/>
      <c r="BA130" s="1019"/>
      <c r="BB130" s="1019"/>
      <c r="BC130" s="1019"/>
      <c r="BD130" s="1019"/>
      <c r="BE130" s="1020"/>
      <c r="BF130" s="1173">
        <v>6.2</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483</v>
      </c>
      <c r="X131" s="1181"/>
      <c r="Y131" s="1181"/>
      <c r="Z131" s="1182"/>
      <c r="AA131" s="1074">
        <v>1922757</v>
      </c>
      <c r="AB131" s="1053"/>
      <c r="AC131" s="1053"/>
      <c r="AD131" s="1053"/>
      <c r="AE131" s="1054"/>
      <c r="AF131" s="1052">
        <v>1900579</v>
      </c>
      <c r="AG131" s="1053"/>
      <c r="AH131" s="1053"/>
      <c r="AI131" s="1053"/>
      <c r="AJ131" s="1054"/>
      <c r="AK131" s="1052">
        <v>1796196</v>
      </c>
      <c r="AL131" s="1053"/>
      <c r="AM131" s="1053"/>
      <c r="AN131" s="1053"/>
      <c r="AO131" s="1054"/>
      <c r="AP131" s="1183"/>
      <c r="AQ131" s="1184"/>
      <c r="AR131" s="1184"/>
      <c r="AS131" s="1184"/>
      <c r="AT131" s="1185"/>
      <c r="AU131" s="264"/>
      <c r="AV131" s="264"/>
      <c r="AW131" s="264"/>
      <c r="AX131" s="1155" t="s">
        <v>484</v>
      </c>
      <c r="AY131" s="1106"/>
      <c r="AZ131" s="1106"/>
      <c r="BA131" s="1106"/>
      <c r="BB131" s="1106"/>
      <c r="BC131" s="1106"/>
      <c r="BD131" s="1106"/>
      <c r="BE131" s="1107"/>
      <c r="BF131" s="1156">
        <v>29.3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485</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486</v>
      </c>
      <c r="W132" s="1166"/>
      <c r="X132" s="1166"/>
      <c r="Y132" s="1166"/>
      <c r="Z132" s="1167"/>
      <c r="AA132" s="1168">
        <v>5.5256072400000003</v>
      </c>
      <c r="AB132" s="1169"/>
      <c r="AC132" s="1169"/>
      <c r="AD132" s="1169"/>
      <c r="AE132" s="1170"/>
      <c r="AF132" s="1171">
        <v>6.0049069260000003</v>
      </c>
      <c r="AG132" s="1169"/>
      <c r="AH132" s="1169"/>
      <c r="AI132" s="1169"/>
      <c r="AJ132" s="1170"/>
      <c r="AK132" s="1171">
        <v>7.3464143110000002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487</v>
      </c>
      <c r="W133" s="1149"/>
      <c r="X133" s="1149"/>
      <c r="Y133" s="1149"/>
      <c r="Z133" s="1150"/>
      <c r="AA133" s="1151">
        <v>6.1</v>
      </c>
      <c r="AB133" s="1152"/>
      <c r="AC133" s="1152"/>
      <c r="AD133" s="1152"/>
      <c r="AE133" s="1153"/>
      <c r="AF133" s="1151">
        <v>6</v>
      </c>
      <c r="AG133" s="1152"/>
      <c r="AH133" s="1152"/>
      <c r="AI133" s="1152"/>
      <c r="AJ133" s="1153"/>
      <c r="AK133" s="1151">
        <v>6.2</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mJnJ1vjwd59+a93DJNA78Deff0qttQ3TvzSgkFyFfN6VrCTgbpNQBr23V9EnSFo79XVWEEsSkL56GKPVQlug==" saltValue="Cgebkyc7VhgaaU+gcX/e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Xv08ptuGOpRPrYNPP3N1DezLR3BgilsGZIr0IZkfXYNn6+KKpPbE+42rjyCO9Xsij5ZU1awoWJEJmccy97VZg==" saltValue="JqG9z8JIptG1mEkDXnjD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LTf35QXtxupwhcyQAZZVDGAVbKgwuRqRMoTK1Q+NGxCohQExLbDR/UOCN/j4Bw4c+OwRbRypUVMWYqtceOuow==" saltValue="QuFcnKNyISFCDdCgSWDu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496</v>
      </c>
      <c r="AL9" s="1192"/>
      <c r="AM9" s="1192"/>
      <c r="AN9" s="1193"/>
      <c r="AO9" s="292">
        <v>639217</v>
      </c>
      <c r="AP9" s="292">
        <v>178055</v>
      </c>
      <c r="AQ9" s="293">
        <v>189734</v>
      </c>
      <c r="AR9" s="294">
        <v>-6.2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497</v>
      </c>
      <c r="AL10" s="1192"/>
      <c r="AM10" s="1192"/>
      <c r="AN10" s="1193"/>
      <c r="AO10" s="295">
        <v>67496</v>
      </c>
      <c r="AP10" s="295">
        <v>18801</v>
      </c>
      <c r="AQ10" s="296">
        <v>22180</v>
      </c>
      <c r="AR10" s="297">
        <v>-15.2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498</v>
      </c>
      <c r="AL11" s="1192"/>
      <c r="AM11" s="1192"/>
      <c r="AN11" s="1193"/>
      <c r="AO11" s="295">
        <v>106598</v>
      </c>
      <c r="AP11" s="295">
        <v>29693</v>
      </c>
      <c r="AQ11" s="296">
        <v>28692</v>
      </c>
      <c r="AR11" s="297">
        <v>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499</v>
      </c>
      <c r="AL12" s="1192"/>
      <c r="AM12" s="1192"/>
      <c r="AN12" s="1193"/>
      <c r="AO12" s="295">
        <v>35698</v>
      </c>
      <c r="AP12" s="295">
        <v>9944</v>
      </c>
      <c r="AQ12" s="296">
        <v>4806</v>
      </c>
      <c r="AR12" s="297">
        <v>106.9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500</v>
      </c>
      <c r="AL13" s="1192"/>
      <c r="AM13" s="1192"/>
      <c r="AN13" s="1193"/>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502</v>
      </c>
      <c r="AL14" s="1192"/>
      <c r="AM14" s="1192"/>
      <c r="AN14" s="1193"/>
      <c r="AO14" s="295">
        <v>25100</v>
      </c>
      <c r="AP14" s="295">
        <v>6992</v>
      </c>
      <c r="AQ14" s="296">
        <v>8976</v>
      </c>
      <c r="AR14" s="297">
        <v>-22.1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503</v>
      </c>
      <c r="AL15" s="1192"/>
      <c r="AM15" s="1192"/>
      <c r="AN15" s="1193"/>
      <c r="AO15" s="295">
        <v>10760</v>
      </c>
      <c r="AP15" s="295">
        <v>2997</v>
      </c>
      <c r="AQ15" s="296">
        <v>4161</v>
      </c>
      <c r="AR15" s="297">
        <v>-28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504</v>
      </c>
      <c r="AL16" s="1195"/>
      <c r="AM16" s="1195"/>
      <c r="AN16" s="1196"/>
      <c r="AO16" s="295">
        <v>-71826</v>
      </c>
      <c r="AP16" s="295">
        <v>-20007</v>
      </c>
      <c r="AQ16" s="296">
        <v>-17989</v>
      </c>
      <c r="AR16" s="297">
        <v>11.2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180</v>
      </c>
      <c r="AL17" s="1195"/>
      <c r="AM17" s="1195"/>
      <c r="AN17" s="1196"/>
      <c r="AO17" s="295">
        <v>813043</v>
      </c>
      <c r="AP17" s="295">
        <v>226474</v>
      </c>
      <c r="AQ17" s="296">
        <v>240560</v>
      </c>
      <c r="AR17" s="297">
        <v>-5.9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509</v>
      </c>
      <c r="AL21" s="1187"/>
      <c r="AM21" s="1187"/>
      <c r="AN21" s="1188"/>
      <c r="AO21" s="307">
        <v>19.78</v>
      </c>
      <c r="AP21" s="308">
        <v>21.65</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510</v>
      </c>
      <c r="AL22" s="1187"/>
      <c r="AM22" s="1187"/>
      <c r="AN22" s="1188"/>
      <c r="AO22" s="312">
        <v>96.8</v>
      </c>
      <c r="AP22" s="313">
        <v>95.4</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515</v>
      </c>
      <c r="AL32" s="1203"/>
      <c r="AM32" s="1203"/>
      <c r="AN32" s="1204"/>
      <c r="AO32" s="322">
        <v>339938</v>
      </c>
      <c r="AP32" s="322">
        <v>94690</v>
      </c>
      <c r="AQ32" s="323">
        <v>139228</v>
      </c>
      <c r="AR32" s="324">
        <v>-32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516</v>
      </c>
      <c r="AL33" s="1203"/>
      <c r="AM33" s="1203"/>
      <c r="AN33" s="1204"/>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517</v>
      </c>
      <c r="AL34" s="1203"/>
      <c r="AM34" s="1203"/>
      <c r="AN34" s="1204"/>
      <c r="AO34" s="322" t="s">
        <v>501</v>
      </c>
      <c r="AP34" s="322" t="s">
        <v>501</v>
      </c>
      <c r="AQ34" s="323">
        <v>5</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518</v>
      </c>
      <c r="AL35" s="1203"/>
      <c r="AM35" s="1203"/>
      <c r="AN35" s="1204"/>
      <c r="AO35" s="322">
        <v>154325</v>
      </c>
      <c r="AP35" s="322">
        <v>42987</v>
      </c>
      <c r="AQ35" s="323">
        <v>32095</v>
      </c>
      <c r="AR35" s="324">
        <v>33.9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519</v>
      </c>
      <c r="AL36" s="1203"/>
      <c r="AM36" s="1203"/>
      <c r="AN36" s="1204"/>
      <c r="AO36" s="322">
        <v>3704</v>
      </c>
      <c r="AP36" s="322">
        <v>1032</v>
      </c>
      <c r="AQ36" s="323">
        <v>5254</v>
      </c>
      <c r="AR36" s="324">
        <v>-80.400000000000006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520</v>
      </c>
      <c r="AL37" s="1203"/>
      <c r="AM37" s="1203"/>
      <c r="AN37" s="1204"/>
      <c r="AO37" s="322" t="s">
        <v>501</v>
      </c>
      <c r="AP37" s="322" t="s">
        <v>501</v>
      </c>
      <c r="AQ37" s="323">
        <v>1384</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521</v>
      </c>
      <c r="AL38" s="1206"/>
      <c r="AM38" s="1206"/>
      <c r="AN38" s="1207"/>
      <c r="AO38" s="325" t="s">
        <v>501</v>
      </c>
      <c r="AP38" s="325" t="s">
        <v>501</v>
      </c>
      <c r="AQ38" s="326">
        <v>32</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522</v>
      </c>
      <c r="AL39" s="1206"/>
      <c r="AM39" s="1206"/>
      <c r="AN39" s="1207"/>
      <c r="AO39" s="322">
        <v>-10511</v>
      </c>
      <c r="AP39" s="322">
        <v>-2928</v>
      </c>
      <c r="AQ39" s="323">
        <v>-8131</v>
      </c>
      <c r="AR39" s="324">
        <v>-64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523</v>
      </c>
      <c r="AL40" s="1203"/>
      <c r="AM40" s="1203"/>
      <c r="AN40" s="1204"/>
      <c r="AO40" s="322">
        <v>-355500</v>
      </c>
      <c r="AP40" s="322">
        <v>-99025</v>
      </c>
      <c r="AQ40" s="323">
        <v>-126394</v>
      </c>
      <c r="AR40" s="324">
        <v>-21.7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131956</v>
      </c>
      <c r="AP41" s="322">
        <v>36757</v>
      </c>
      <c r="AQ41" s="323">
        <v>43473</v>
      </c>
      <c r="AR41" s="324">
        <v>-15.4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491</v>
      </c>
      <c r="AN49" s="1199" t="s">
        <v>527</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420438</v>
      </c>
      <c r="AN51" s="344">
        <v>110787</v>
      </c>
      <c r="AO51" s="345">
        <v>28.7</v>
      </c>
      <c r="AP51" s="346">
        <v>316331</v>
      </c>
      <c r="AQ51" s="347">
        <v>38.6</v>
      </c>
      <c r="AR51" s="348">
        <v>-9.9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125469</v>
      </c>
      <c r="AN52" s="352">
        <v>33062</v>
      </c>
      <c r="AO52" s="353">
        <v>-10.8</v>
      </c>
      <c r="AP52" s="354">
        <v>106387</v>
      </c>
      <c r="AQ52" s="355">
        <v>22.8</v>
      </c>
      <c r="AR52" s="356">
        <v>-33.6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514932</v>
      </c>
      <c r="AN53" s="344">
        <v>139058</v>
      </c>
      <c r="AO53" s="345">
        <v>25.5</v>
      </c>
      <c r="AP53" s="346">
        <v>333013</v>
      </c>
      <c r="AQ53" s="347">
        <v>5.3</v>
      </c>
      <c r="AR53" s="348">
        <v>20.2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146350</v>
      </c>
      <c r="AN54" s="352">
        <v>39522</v>
      </c>
      <c r="AO54" s="353">
        <v>19.5</v>
      </c>
      <c r="AP54" s="354">
        <v>126732</v>
      </c>
      <c r="AQ54" s="355">
        <v>19.100000000000001</v>
      </c>
      <c r="AR54" s="356">
        <v>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670152</v>
      </c>
      <c r="AN55" s="344">
        <v>186257</v>
      </c>
      <c r="AO55" s="345">
        <v>33.9</v>
      </c>
      <c r="AP55" s="346">
        <v>280458</v>
      </c>
      <c r="AQ55" s="347">
        <v>-15.8</v>
      </c>
      <c r="AR55" s="348">
        <v>49.7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187885</v>
      </c>
      <c r="AN56" s="352">
        <v>52219</v>
      </c>
      <c r="AO56" s="353">
        <v>32.1</v>
      </c>
      <c r="AP56" s="354">
        <v>127286</v>
      </c>
      <c r="AQ56" s="355">
        <v>0.4</v>
      </c>
      <c r="AR56" s="356">
        <v>31.7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1731274</v>
      </c>
      <c r="AN57" s="344">
        <v>489337</v>
      </c>
      <c r="AO57" s="345">
        <v>162.69999999999999</v>
      </c>
      <c r="AP57" s="346">
        <v>291945</v>
      </c>
      <c r="AQ57" s="347">
        <v>4.0999999999999996</v>
      </c>
      <c r="AR57" s="348">
        <v>158.6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633308</v>
      </c>
      <c r="AN58" s="352">
        <v>179002</v>
      </c>
      <c r="AO58" s="353">
        <v>242.8</v>
      </c>
      <c r="AP58" s="354">
        <v>127651</v>
      </c>
      <c r="AQ58" s="355">
        <v>0.3</v>
      </c>
      <c r="AR58" s="356">
        <v>242.5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1580506</v>
      </c>
      <c r="AN59" s="344">
        <v>440252</v>
      </c>
      <c r="AO59" s="345">
        <v>-10</v>
      </c>
      <c r="AP59" s="346">
        <v>291173</v>
      </c>
      <c r="AQ59" s="347">
        <v>-0.3</v>
      </c>
      <c r="AR59" s="348">
        <v>-9.6999999999999993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57247</v>
      </c>
      <c r="AN60" s="352">
        <v>15946</v>
      </c>
      <c r="AO60" s="353">
        <v>-91.1</v>
      </c>
      <c r="AP60" s="354">
        <v>119071</v>
      </c>
      <c r="AQ60" s="355">
        <v>-6.7</v>
      </c>
      <c r="AR60" s="356">
        <v>-84.4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983460</v>
      </c>
      <c r="AN61" s="359">
        <v>273138</v>
      </c>
      <c r="AO61" s="360">
        <v>48.2</v>
      </c>
      <c r="AP61" s="361">
        <v>302584</v>
      </c>
      <c r="AQ61" s="362">
        <v>6.4</v>
      </c>
      <c r="AR61" s="348">
        <v>41.8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230052</v>
      </c>
      <c r="AN62" s="352">
        <v>63950</v>
      </c>
      <c r="AO62" s="353">
        <v>38.5</v>
      </c>
      <c r="AP62" s="354">
        <v>121425</v>
      </c>
      <c r="AQ62" s="355">
        <v>7.2</v>
      </c>
      <c r="AR62" s="356">
        <v>31.3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l+0ASvyuLd/UNhIfvxE4FKJM06zh3aQ26VLtqYimk7dzj9qHBaZIY+UOdtMKXemcdyPgN+6TvGCQDNXO3/I2g==" saltValue="DV+EvccV8d2M2c76J3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B/ZQP24m7wSIXQcrZ95ZILmfd5z5/Om/eOUa1GCLjTJnW1z3dkzLAlLYPTVoHH+zxAP1thQok9X8ytpORj5ug==" saltValue="kIkXL8fRzQPdAYcjoIGT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7cXJABM02V8Q7V2PH8G9iPINP/Q754uQoGBeLZU9zomXZO7hNT1aqQqR+SMgLEsuf9Xtyxh3rGKZmSyjgSNqQ==" saltValue="0DBa2RMyxGLA8li7E/qY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1" t="s">
        <v>3</v>
      </c>
      <c r="D47" s="1211"/>
      <c r="E47" s="1212"/>
      <c r="F47" s="11">
        <v>45.33</v>
      </c>
      <c r="G47" s="12">
        <v>21.22</v>
      </c>
      <c r="H47" s="12">
        <v>23.98</v>
      </c>
      <c r="I47" s="12">
        <v>30.64</v>
      </c>
      <c r="J47" s="13">
        <v>32.159999999999997</v>
      </c>
    </row>
    <row r="48" spans="2:10" ht="57.75" customHeight="1">
      <c r="B48" s="14"/>
      <c r="C48" s="1213" t="s">
        <v>4</v>
      </c>
      <c r="D48" s="1213"/>
      <c r="E48" s="1214"/>
      <c r="F48" s="15">
        <v>6.65</v>
      </c>
      <c r="G48" s="16">
        <v>6.95</v>
      </c>
      <c r="H48" s="16">
        <v>6.23</v>
      </c>
      <c r="I48" s="16">
        <v>5.16</v>
      </c>
      <c r="J48" s="17">
        <v>9.1999999999999993</v>
      </c>
    </row>
    <row r="49" spans="2:10" ht="57.75" customHeight="1" thickBot="1">
      <c r="B49" s="18"/>
      <c r="C49" s="1215" t="s">
        <v>5</v>
      </c>
      <c r="D49" s="1215"/>
      <c r="E49" s="1216"/>
      <c r="F49" s="19">
        <v>0.81</v>
      </c>
      <c r="G49" s="20" t="s">
        <v>548</v>
      </c>
      <c r="H49" s="20">
        <v>2.87</v>
      </c>
      <c r="I49" s="20">
        <v>5.0199999999999996</v>
      </c>
      <c r="J49" s="21">
        <v>3.78</v>
      </c>
    </row>
    <row r="50" spans="2:10" ht="13.5" customHeight="1"/>
    <row r="51" spans="2:10" ht="13.5" hidden="1" customHeight="1"/>
    <row r="52" spans="2:10" ht="13.5" hidden="1" customHeight="1"/>
    <row r="53" spans="2:10" ht="13.5" hidden="1" customHeight="1"/>
  </sheetData>
  <sheetProtection algorithmName="SHA-512" hashValue="Ko8up2y+C67Ata58XCS3zBF9c4bbqUyciPBiGJ8I+OA1S2ptICvgBrZtOQs4O7EkVk/10kL3k8RqOU81i/CiWw==" saltValue="P0OCSX5n8RbYt2ip5BuE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2019-10-18T03:59:14Z</cp:lastPrinted>
  <dcterms:created xsi:type="dcterms:W3CDTF">2019-02-14T04:41:41Z</dcterms:created>
  <dcterms:modified xsi:type="dcterms:W3CDTF">2019-10-18T04:38:56Z</dcterms:modified>
  <cp:category/>
</cp:coreProperties>
</file>