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<sst xmlns="http://schemas.openxmlformats.org/spreadsheetml/2006/main" count="1130" uniqueCount="604">
  <si>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</si>
  <si>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</si>
  <si>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</si>
  <si>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</si>
  <si>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</si>
  <si>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</si>
  <si>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</si>
  <si>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</si>
  <si>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</si>
  <si>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</si>
  <si>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</si>
  <si>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</si>
  <si>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</si>
  <si>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</si>
  <si>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</si>
  <si>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</si>
  <si>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</si>
  <si>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</si>
  <si>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</si>
  <si>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</si>
  <si>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</si>
  <si>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</si>
  <si>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</si>
  <si>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</si>
  <si>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</si>
  <si>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</si>
  <si>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</si>
  <si>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</si>
  <si>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</si>
  <si>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</si>
  <si>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</si>
  <si>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</si>
  <si>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</si>
  <si>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</si>
  <si>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</si>
  <si>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</si>
  <si>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</si>
  <si>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</si>
  <si>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</si>
  <si>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</si>
  <si>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</si>
  <si>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</si>
  <si>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</si>
  <si>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</si>
  <si>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</si>
  <si>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</si>
  <si>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</si>
  <si>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</si>
  <si>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</si>
  <si>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</si>
  <si>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</si>
  <si>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</si>
  <si>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</si>
  <si>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</si>
  <si>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</si>
  <si>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</si>
  <si>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</si>
  <si>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</si>
  <si>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</si>
  <si>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</si>
  <si>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</si>
  <si>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</si>
  <si>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</si>
  <si>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</si>
  <si>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</si>
  <si>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</si>
  <si>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</si>
  <si>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</si>
  <si>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</si>
  <si>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</si>
  <si>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</si>
  <si>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</si>
  <si>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</si>
  <si>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</si>
  <si>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</si>
  <si>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</si>
  <si>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</si>
  <si>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</si>
  <si>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</si>
  <si>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</si>
  <si>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</si>
  <si>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</si>
  <si>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</si>
  <si>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</si>
  <si>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</si>
  <si>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</si>
  <si>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</si>
  <si>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</si>
  <si>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</si>
  <si>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</si>
  <si>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</si>
  <si>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</si>
  <si>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</si>
  <si>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</si>
  <si>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</si>
  <si>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</si>
  <si>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</si>
  <si>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</si>
  <si>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</si>
  <si>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</si>
  <si>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</si>
  <si>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</si>
  <si>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</si>
  <si>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</si>
  <si>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</si>
  <si>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</si>
  <si>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</si>
  <si>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</si>
  <si>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</si>
  <si>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</si>
  <si>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</si>
  <si>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</si>
  <si>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</si>
  <si>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</si>
  <si>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</si>
  <si>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</si>
  <si>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</si>
  <si>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</si>
  <si>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</si>
  <si>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</si>
  <si>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</si>
  <si>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</si>
  <si>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</si>
  <si>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</si>
  <si>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</si>
  <si>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</si>
  <si>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</si>
  <si>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</si>
  <si>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</si>
  <si>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</si>
  <si>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</si>
  <si>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</si>
  <si>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</si>
  <si>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</si>
  <si>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</si>
  <si>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</si>
  <si>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</si>
  <si>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</si>
  <si>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</si>
  <si>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</si>
  <si>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</si>
  <si>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</si>
  <si>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</si>
  <si>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</si>
  <si>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</si>
  <si>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</si>
  <si>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</si>
  <si>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</si>
  <si>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</si>
  <si>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</si>
  <si>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</si>
  <si>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</si>
  <si>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</si>
  <si>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</si>
  <si>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</si>
  <si>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</si>
  <si>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</si>
  <si>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</si>
  <si>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</si>
  <si>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</si>
  <si>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</si>
  <si>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</si>
  <si>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</si>
  <si>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</si>
  <si>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</si>
  <si>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</si>
  <si>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</si>
  <si>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</si>
  <si>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</si>
  <si>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</si>
  <si>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</si>
  <si>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</si>
  <si>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</si>
  <si>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</si>
  <si>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</si>
  <si>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</si>
  <si>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</si>
  <si>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</si>
  <si>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</si>
  <si>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</si>
  <si>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</si>
  <si>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</si>
  <si>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</si>
  <si>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</si>
  <si>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</si>
  <si>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</si>
  <si>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</si>
  <si>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</si>
  <si>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</si>
  <si>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</si>
  <si>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</si>
  <si>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</si>
  <si>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</si>
  <si>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</si>
  <si>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</si>
  <si>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</si>
  <si>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</si>
  <si>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</si>
  <si>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</si>
  <si>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</si>
  <si>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</si>
  <si>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</si>
  <si>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</si>
  <si>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</si>
  <si>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</si>
  <si>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</si>
  <si>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高知県安芸市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</si>
  <si>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</si>
  <si>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</si>
  <si>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</si>
  <si>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</si>
  <si>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</si>
  <si>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</si>
  <si>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</si>
  <si>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</si>
  <si>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</si>
  <si>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</si>
  <si>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</si>
  <si>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</si>
  <si>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</si>
  <si>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</si>
  <si>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</si>
  <si>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</si>
  <si>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</si>
  <si>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</si>
  <si>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</si>
  <si>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</si>
  <si>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</si>
  <si>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</si>
  <si>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</si>
  <si>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</si>
  <si>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</si>
  <si>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</si>
  <si>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</si>
  <si>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</si>
  <si>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</si>
  <si>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</si>
  <si>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</si>
  <si>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</si>
  <si>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</si>
  <si>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</si>
  <si>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</si>
  <si>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</si>
  <si>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</si>
  <si>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</si>
  <si>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</si>
  <si>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</si>
  <si>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</si>
  <si>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</si>
  <si>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</si>
  <si>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</si>
  <si>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</si>
  <si>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</si>
  <si>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</si>
  <si>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</si>
  <si>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</si>
  <si>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</si>
  <si>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</si>
  <si>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</si>
  <si>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</si>
  <si>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</si>
  <si>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</si>
  <si>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</si>
  <si>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</si>
  <si>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</si>
  <si>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</si>
  <si>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</si>
  <si>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</si>
  <si>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</si>
  <si>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</si>
  <si>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</si>
  <si>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</si>
  <si>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</si>
  <si>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</si>
  <si>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</si>
  <si>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</si>
  <si>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</si>
  <si>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</si>
  <si>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</si>
  <si>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</si>
  <si>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</si>
  <si>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</si>
  <si>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</si>
  <si>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</si>
  <si>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</si>
  <si>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</si>
  <si>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</si>
  <si>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</si>
  <si>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</si>
  <si>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</si>
  <si>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</si>
  <si>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</si>
  <si>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</si>
  <si>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</si>
  <si>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</si>
  <si>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</si>
  <si>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</si>
  <si>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</si>
  <si>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</si>
  <si>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</si>
  <si>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</si>
  <si>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</si>
  <si>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</si>
  <si>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</si>
  <si>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</si>
  <si>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</si>
  <si>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</si>
  <si>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</si>
  <si>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</si>
  <si>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</si>
  <si>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</si>
  <si>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</si>
  <si>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</si>
  <si>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</si>
  <si>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</si>
  <si>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</si>
  <si>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</si>
  <si>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</si>
  <si>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</si>
  <si>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</si>
  <si>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</si>
  <si>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</si>
  <si>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</si>
  <si>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</si>
  <si>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</si>
  <si>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</si>
  <si>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</si>
  <si>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</si>
  <si>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</si>
  <si>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</si>
  <si>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</si>
  <si>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</si>
  <si>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</si>
  <si>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</si>
  <si>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</si>
  <si>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</si>
  <si>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</si>
  <si>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</si>
  <si>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</si>
  <si>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</si>
  <si>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</si>
  <si>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</si>
  <si>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</si>
  <si>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</si>
  <si>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</si>
  <si>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</si>
  <si>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</si>
  <si>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</si>
  <si>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</si>
  <si>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</si>
  <si>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</si>
  <si>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</si>
  <si>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</si>
  <si>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</si>
  <si>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</si>
  <si>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高知県安芸市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</si>
  <si>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</si>
  <si>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</si>
  <si>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</si>
  <si>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</si>
  <si>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</si>
  <si>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</si>
  <si>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</si>
  <si>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</si>
  <si>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</si>
  <si>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</si>
  <si>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</si>
  <si>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</si>
  <si>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</si>
  <si>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</si>
  <si>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</si>
  <si>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</si>
  <si>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</si>
  <si>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</si>
  <si>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</si>
  <si>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</si>
  <si>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元気バス事業特別会計</t>
    <phoneticPr fontId="5"/>
  </si>
  <si>
    <t>住宅新築資金等貸付事業特別会計</t>
    <phoneticPr fontId="5"/>
  </si>
  <si>
    <t>鉄道経営助成基金事業特別会計</t>
    <phoneticPr fontId="5"/>
  </si>
  <si>
    <t>-</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</si>
  <si>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</si>
  <si>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</si>
  <si>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</si>
  <si>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</si>
  <si>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</si>
  <si>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</si>
  <si>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</si>
  <si>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</si>
  <si>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</si>
  <si>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</si>
  <si>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</si>
  <si>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</si>
  <si>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</si>
  <si>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</si>
  <si>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</si>
  <si>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</si>
  <si>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</si>
  <si>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</si>
  <si>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</si>
  <si>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</si>
  <si>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公共下水道事業特別会計</t>
    <phoneticPr fontId="5"/>
  </si>
  <si>
    <t>-</t>
    <phoneticPr fontId="5"/>
  </si>
  <si>
    <t>農業集落排水事業特別会計</t>
    <phoneticPr fontId="5"/>
  </si>
  <si>
    <t>住宅団地整備事業特別会計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</si>
  <si>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</si>
  <si>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</si>
  <si>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</si>
  <si>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</si>
  <si>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</si>
  <si>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</si>
  <si>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</si>
  <si>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</si>
  <si>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</si>
  <si>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</si>
  <si>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</si>
  <si>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</si>
  <si>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</si>
  <si>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</si>
  <si>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</si>
  <si>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</si>
  <si>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</si>
  <si>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</si>
  <si>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</si>
  <si>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</si>
  <si>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</si>
  <si>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</si>
  <si>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</si>
  <si>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</si>
  <si>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</si>
  <si>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</si>
  <si>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</si>
  <si>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</si>
  <si>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</si>
  <si>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</si>
  <si>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</si>
  <si>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</si>
  <si>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</si>
  <si>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</si>
  <si>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</si>
  <si>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</si>
  <si>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</si>
  <si>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</si>
  <si>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</si>
  <si>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</si>
  <si>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</si>
  <si>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</si>
  <si>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</si>
  <si>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</si>
  <si>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</si>
  <si>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</si>
  <si>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</si>
  <si>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</si>
  <si>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</si>
  <si>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</si>
  <si>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</si>
  <si>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</si>
  <si>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</si>
  <si>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</si>
  <si>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</si>
  <si>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</si>
  <si>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</si>
  <si>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</si>
  <si>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</si>
  <si>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</si>
  <si>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</si>
  <si>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</si>
  <si>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</si>
  <si>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</si>
  <si>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住宅団地整備事業特別会計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</si>
  <si>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</si>
  <si>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</si>
  <si>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</si>
  <si>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</si>
  <si>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</si>
  <si>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</si>
  <si>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</si>
  <si>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</si>
  <si>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</si>
  <si>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</si>
  <si>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</si>
  <si>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</si>
  <si>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</si>
  <si>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</si>
  <si>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</si>
  <si>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</si>
  <si>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</si>
  <si>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</si>
  <si>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</si>
  <si>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</si>
  <si>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</si>
  <si>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</si>
  <si>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</si>
  <si>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</si>
  <si>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</si>
  <si>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</si>
  <si>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</si>
  <si>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</si>
  <si>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</si>
  <si>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</si>
  <si>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</si>
  <si>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</si>
  <si>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</si>
  <si>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</si>
  <si>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</si>
  <si>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</si>
  <si>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</si>
  <si>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</si>
  <si>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</si>
  <si>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</si>
  <si>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</si>
  <si>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</si>
  <si>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</si>
  <si>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</si>
  <si>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</si>
  <si>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</si>
  <si>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</si>
  <si>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</si>
  <si>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</si>
  <si>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</si>
  <si>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</si>
  <si>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</si>
  <si>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</si>
  <si>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</si>
  <si>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</si>
  <si>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</si>
  <si>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</si>
  <si>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</si>
  <si>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</si>
  <si>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</si>
  <si>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</si>
  <si>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</si>
  <si>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</si>
  <si>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</si>
  <si>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</si>
  <si>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</si>
  <si>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</si>
  <si>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</si>
  <si>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</si>
  <si>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</si>
  <si>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</si>
  <si>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</si>
  <si>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</si>
  <si>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</si>
  <si>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</si>
  <si>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</si>
  <si>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</si>
  <si>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</si>
  <si>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</si>
  <si>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</si>
  <si>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</si>
  <si>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</si>
  <si>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</si>
  <si>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</si>
  <si>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</si>
  <si>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</si>
  <si>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国民健康保険事業特別会計</t>
  </si>
  <si>
    <t>▲ 4.63</t>
  </si>
  <si>
    <t>▲ 5.15</t>
  </si>
  <si>
    <t>▲ 7.78</t>
  </si>
  <si>
    <t>▲ 5.89</t>
  </si>
  <si>
    <t>▲ 2.33</t>
  </si>
  <si>
    <t>後期高齢者医療事業特別会計</t>
  </si>
  <si>
    <t>▲ 0.00</t>
  </si>
  <si>
    <t>水道事業会計</t>
  </si>
  <si>
    <t>一般会計</t>
  </si>
  <si>
    <t>介護保険事業特別会計</t>
  </si>
  <si>
    <t>住宅新築資金等貸付事業特別会計</t>
  </si>
  <si>
    <t>元気バス事業特別会計</t>
  </si>
  <si>
    <t>鉄道経営助成基金事業特別会計</t>
  </si>
  <si>
    <t>その他会計（赤字）</t>
  </si>
  <si>
    <t>▲ 0.11</t>
  </si>
  <si>
    <t>その他会計（黒字）</t>
  </si>
  <si>
    <t>-</t>
    <phoneticPr fontId="2"/>
  </si>
  <si>
    <t>法適用企業</t>
    <phoneticPr fontId="5"/>
  </si>
  <si>
    <t>法非適用企業</t>
    <phoneticPr fontId="5"/>
  </si>
  <si>
    <t>安芸広域市町村圏事務組合</t>
    <rPh sb="0" eb="2">
      <t>アキ</t>
    </rPh>
    <rPh sb="2" eb="4">
      <t>コウイキ</t>
    </rPh>
    <rPh sb="4" eb="7">
      <t>シチョウソン</t>
    </rPh>
    <rPh sb="7" eb="8">
      <t>ケン</t>
    </rPh>
    <rPh sb="8" eb="10">
      <t>ジム</t>
    </rPh>
    <rPh sb="10" eb="12">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</si>
  <si>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</si>
  <si>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</si>
  <si>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</si>
  <si>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t>
    <rPh sb="0" eb="3">
      <t>コウチケン</t>
    </rPh>
    <rPh sb="3" eb="6">
      <t>シチョウソン</t>
    </rPh>
    <rPh sb="6" eb="8">
      <t>ソウゴウ</t>
    </rPh>
    <rPh sb="8" eb="10">
      <t>ジム</t>
    </rPh>
    <rPh sb="10" eb="12">
      <t>クミアイ</t>
    </rPh>
    <rPh sb="13" eb="15">
      <t>イッパン</t>
    </rPh>
    <phoneticPr fontId="2"/>
  </si>
  <si>
    <t>　　　　　　〃　　　　　（交通災害共済）</t>
    <rPh sb="13" eb="15">
      <t>コウツウ</t>
    </rPh>
    <rPh sb="15" eb="17">
      <t>サイガイ</t>
    </rPh>
    <rPh sb="17" eb="19">
      <t>キョウサイ</t>
    </rPh>
    <phoneticPr fontId="2"/>
  </si>
  <si>
    <t>高知県後期高齢者医療広域連合（一般）</t>
    <rPh sb="0" eb="3">
      <t>コウチケン</t>
    </rPh>
    <rPh sb="3" eb="5">
      <t>コウキ</t>
    </rPh>
    <rPh sb="5" eb="8">
      <t>コウレイシャ</t>
    </rPh>
    <rPh sb="8" eb="10">
      <t>イリョウ</t>
    </rPh>
    <rPh sb="10" eb="12">
      <t>コウイキ</t>
    </rPh>
    <rPh sb="12" eb="14">
      <t>レンゴウ</t>
    </rPh>
    <rPh sb="15" eb="17">
      <t>イッパン</t>
    </rPh>
    <phoneticPr fontId="2"/>
  </si>
  <si>
    <t>　　　　　　〃　　　　　　　（特別）</t>
    <rPh sb="15" eb="17">
      <t>トクベツ</t>
    </rPh>
    <phoneticPr fontId="2"/>
  </si>
  <si>
    <t>安芸市土地開発公社</t>
    <rPh sb="0" eb="3">
      <t>アキシ</t>
    </rPh>
    <rPh sb="3" eb="5">
      <t>トチ</t>
    </rPh>
    <rPh sb="5" eb="7">
      <t>カイハツ</t>
    </rPh>
    <rPh sb="7" eb="9">
      <t>コウシャ</t>
    </rPh>
    <phoneticPr fontId="2"/>
  </si>
  <si>
    <t>施設整備基金</t>
    <rPh sb="0" eb="2">
      <t>シセツ</t>
    </rPh>
    <rPh sb="2" eb="4">
      <t>セイビ</t>
    </rPh>
    <rPh sb="4" eb="6">
      <t>キキン</t>
    </rPh>
    <phoneticPr fontId="11"/>
  </si>
  <si>
    <t>鉄道経営助成基金</t>
    <rPh sb="0" eb="2">
      <t>テツドウ</t>
    </rPh>
    <rPh sb="2" eb="4">
      <t>ケイエイ</t>
    </rPh>
    <rPh sb="4" eb="6">
      <t>ジョセイ</t>
    </rPh>
    <rPh sb="6" eb="8">
      <t>キキン</t>
    </rPh>
    <phoneticPr fontId="11"/>
  </si>
  <si>
    <t>ふるさと応援基金</t>
    <rPh sb="4" eb="6">
      <t>オウエン</t>
    </rPh>
    <rPh sb="6" eb="8">
      <t>キキン</t>
    </rPh>
    <phoneticPr fontId="11"/>
  </si>
  <si>
    <t>退職手当基金</t>
    <rPh sb="0" eb="2">
      <t>タイショク</t>
    </rPh>
    <rPh sb="2" eb="4">
      <t>テアテ</t>
    </rPh>
    <rPh sb="4" eb="6">
      <t>キキン</t>
    </rPh>
    <phoneticPr fontId="11"/>
  </si>
  <si>
    <t>福祉振興基金</t>
    <rPh sb="0" eb="2">
      <t>フクシ</t>
    </rPh>
    <rPh sb="2" eb="4">
      <t>シンコウ</t>
    </rPh>
    <rPh sb="4" eb="6">
      <t>キキン</t>
    </rPh>
    <phoneticPr fontId="11"/>
  </si>
  <si>
    <t xml:space="preserve"> </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</si>
  <si>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</si>
  <si>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</si>
  <si>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</si>
  <si>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将来負担比率は年々減少しているが、有形固定資産減価償却率は微増が続いている。
将来負担比率については、安芸市緊急財政健全化計画（アクションプラン）に基づく市債発行額の抑制や繰上償還の実施による市債残高の減が主な要因であるが、本市が保有する公共施設（建物）のうち、半数以上が築30年を経過しており、これは必要な投資が十分ではなく老朽化対策が先送りされていることを示している。 
今後は公共施設等総合管理計画（個別施設計画）に基づいた適正な配置を推進することで老朽化対策に積極的に取り組み、両比率の抑制に努める。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</si>
  <si>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</si>
  <si>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</si>
  <si>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</si>
  <si>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</si>
  <si>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</si>
  <si>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</si>
  <si>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</si>
  <si>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アクションプランに基づく市債発行額の抑制や繰上償還の継続実施により、将来負担比率及び実質公債費比率はともに改善しつつある。
しかしながら、今後は市庁舎建替えや小中学校移転統合など、多額の市債を要する大型事業が見込まれており、両比率とも上昇することが危惧されることから、これまで以上に公債費の適正化に取り組み、両比率の抑制に努め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</si>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</sst>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8D3F-458B-A126-D7921F3338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114006</c:v>
                </c:pt>
                <c:pt idx="1">
                  <c:v>127275</c:v>
                </c:pt>
                <c:pt idx="2">
                  <c:v>133262</c:v>
                </c:pt>
                <c:pt idx="3">
                  <c:v>149305</c:v>
                </c:pt>
                <c:pt idx="4">
                  <c:v>125332</c:v>
                </c:pt>
              </c:numCache>
            </c:numRef>
          </c:val>
          <c:smooth val="0"/>
          <c:extLst xmlns:c16r2="http://schemas.microsoft.com/office/drawing/2015/06/chart">
            <c:ext xmlns:c16="http://schemas.microsoft.com/office/drawing/2014/chart" uri="{C3380CC4-5D6E-409C-BE32-E72D297353CC}">
              <c16:uniqueId val="{00000001-8D3F-458B-A126-D7921F33382D}"/>
            </c:ext>
          </c:extLst>
        </c:ser>
        <c:dLbls>
          <c:showLegendKey val="0"/>
          <c:showVal val="0"/>
          <c:showCatName val="0"/>
          <c:showSerName val="0"/>
          <c:showPercent val="0"/>
          <c:showBubbleSize val="0"/>
        </c:dLbls>
        <c:marker val="1"/>
        <c:smooth val="0"/>
        <c:axId val="38605568"/>
        <c:axId val="38607488"/>
      </c:lineChart>
      <c:catAx>
        <c:axId val="3860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07488"/>
        <c:crosses val="autoZero"/>
        <c:auto val="1"/>
        <c:lblAlgn val="ctr"/>
        <c:lblOffset val="100"/>
        <c:tickLblSkip val="1"/>
        <c:tickMarkSkip val="1"/>
        <c:noMultiLvlLbl val="0"/>
      </c:catAx>
      <c:valAx>
        <c:axId val="386074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0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3.15</c:v>
                </c:pt>
                <c:pt idx="1">
                  <c:v>2.82</c:v>
                </c:pt>
                <c:pt idx="2">
                  <c:v>3.02</c:v>
                </c:pt>
                <c:pt idx="3">
                  <c:v>3.69</c:v>
                </c:pt>
                <c:pt idx="4">
                  <c:v>3.03</c:v>
                </c:pt>
              </c:numCache>
            </c:numRef>
          </c:val>
          <c:extLst xmlns:c16r2="http://schemas.microsoft.com/office/drawing/2015/06/chart">
            <c:ext xmlns:c16="http://schemas.microsoft.com/office/drawing/2014/chart" uri="{C3380CC4-5D6E-409C-BE32-E72D297353CC}">
              <c16:uniqueId val="{00000000-41B8-4BFB-A013-373D531F1D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11.83</c:v>
                </c:pt>
                <c:pt idx="1">
                  <c:v>15.04</c:v>
                </c:pt>
                <c:pt idx="2">
                  <c:v>16.34</c:v>
                </c:pt>
                <c:pt idx="3">
                  <c:v>18.43</c:v>
                </c:pt>
                <c:pt idx="4">
                  <c:v>18.78</c:v>
                </c:pt>
              </c:numCache>
            </c:numRef>
          </c:val>
          <c:extLst xmlns:c16r2="http://schemas.microsoft.com/office/drawing/2015/06/chart">
            <c:ext xmlns:c16="http://schemas.microsoft.com/office/drawing/2014/chart" uri="{C3380CC4-5D6E-409C-BE32-E72D297353CC}">
              <c16:uniqueId val="{00000001-41B8-4BFB-A013-373D531F1D5C}"/>
            </c:ext>
          </c:extLst>
        </c:ser>
        <c:dLbls>
          <c:showLegendKey val="0"/>
          <c:showVal val="0"/>
          <c:showCatName val="0"/>
          <c:showSerName val="0"/>
          <c:showPercent val="0"/>
          <c:showBubbleSize val="0"/>
        </c:dLbls>
        <c:gapWidth val="250"/>
        <c:overlap val="100"/>
        <c:axId val="98295168"/>
        <c:axId val="11921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9.02</c:v>
                </c:pt>
                <c:pt idx="1">
                  <c:v>9.23</c:v>
                </c:pt>
                <c:pt idx="2">
                  <c:v>9.16</c:v>
                </c:pt>
                <c:pt idx="3">
                  <c:v>6.95</c:v>
                </c:pt>
                <c:pt idx="4">
                  <c:v>5.76</c:v>
                </c:pt>
              </c:numCache>
            </c:numRef>
          </c:val>
          <c:smooth val="0"/>
          <c:extLst xmlns:c16r2="http://schemas.microsoft.com/office/drawing/2015/06/chart">
            <c:ext xmlns:c16="http://schemas.microsoft.com/office/drawing/2014/chart" uri="{C3380CC4-5D6E-409C-BE32-E72D297353CC}">
              <c16:uniqueId val="{00000002-41B8-4BFB-A013-373D531F1D5C}"/>
            </c:ext>
          </c:extLst>
        </c:ser>
        <c:dLbls>
          <c:showLegendKey val="0"/>
          <c:showVal val="0"/>
          <c:showCatName val="0"/>
          <c:showSerName val="0"/>
          <c:showPercent val="0"/>
          <c:showBubbleSize val="0"/>
        </c:dLbls>
        <c:marker val="1"/>
        <c:smooth val="0"/>
        <c:axId val="98295168"/>
        <c:axId val="119215616"/>
      </c:lineChart>
      <c:catAx>
        <c:axId val="9829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215616"/>
        <c:crosses val="autoZero"/>
        <c:auto val="1"/>
        <c:lblAlgn val="ctr"/>
        <c:lblOffset val="100"/>
        <c:tickLblSkip val="1"/>
        <c:tickMarkSkip val="1"/>
        <c:noMultiLvlLbl val="0"/>
      </c:catAx>
      <c:valAx>
        <c:axId val="11921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9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D19-4823-A9C7-81A828FBA7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0.11</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19-4823-A9C7-81A828FBA722}"/>
            </c:ext>
          </c:extLst>
        </c:ser>
        <c:ser>
          <c:idx val="2"/>
          <c:order val="2"/>
          <c:tx>
            <c:strRef>
              <c:f>データシート!$A$29</c:f>
              <c:strCache>
                <c:ptCount val="1"/>
                <c:pt idx="0">
                  <c:v>鉄道経営助成基金事業特別会計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D19-4823-A9C7-81A828FBA722}"/>
            </c:ext>
          </c:extLst>
        </c:ser>
        <c:ser>
          <c:idx val="3"/>
          <c:order val="3"/>
          <c:tx>
            <c:strRef>
              <c:f>データシート!$A$30</c:f>
              <c:strCache>
                <c:ptCount val="1"/>
                <c:pt idx="0">
                  <c:v>元気バス事業特別会計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D19-4823-A9C7-81A828FBA722}"/>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0.09</c:v>
                </c:pt>
                <c:pt idx="4">
                  <c:v>#N/A</c:v>
                </c:pt>
                <c:pt idx="5">
                  <c:v>0.22</c:v>
                </c:pt>
                <c:pt idx="6">
                  <c:v>#N/A</c:v>
                </c:pt>
                <c:pt idx="7">
                  <c:v>0.34</c:v>
                </c:pt>
                <c:pt idx="8">
                  <c:v>#N/A</c:v>
                </c:pt>
                <c:pt idx="9">
                  <c:v>0.42</c:v>
                </c:pt>
              </c:numCache>
            </c:numRef>
          </c:val>
          <c:extLst xmlns:c16r2="http://schemas.microsoft.com/office/drawing/2015/06/chart">
            <c:ext xmlns:c16="http://schemas.microsoft.com/office/drawing/2014/chart" uri="{C3380CC4-5D6E-409C-BE32-E72D297353CC}">
              <c16:uniqueId val="{00000004-DD19-4823-A9C7-81A828FBA72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0.34</c:v>
                </c:pt>
                <c:pt idx="4">
                  <c:v>#N/A</c:v>
                </c:pt>
                <c:pt idx="5">
                  <c:v>0.37</c:v>
                </c:pt>
                <c:pt idx="6">
                  <c:v>#N/A</c:v>
                </c:pt>
                <c:pt idx="7">
                  <c:v>0.17</c:v>
                </c:pt>
                <c:pt idx="8">
                  <c:v>#N/A</c:v>
                </c:pt>
                <c:pt idx="9">
                  <c:v>0.65</c:v>
                </c:pt>
              </c:numCache>
            </c:numRef>
          </c:val>
          <c:extLst xmlns:c16r2="http://schemas.microsoft.com/office/drawing/2015/06/chart">
            <c:ext xmlns:c16="http://schemas.microsoft.com/office/drawing/2014/chart" uri="{C3380CC4-5D6E-409C-BE32-E72D297353CC}">
              <c16:uniqueId val="{00000005-DD19-4823-A9C7-81A828FBA72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c:v>
                </c:pt>
                <c:pt idx="2">
                  <c:v>#N/A</c:v>
                </c:pt>
                <c:pt idx="3">
                  <c:v>2.72</c:v>
                </c:pt>
                <c:pt idx="4">
                  <c:v>#N/A</c:v>
                </c:pt>
                <c:pt idx="5">
                  <c:v>2.79</c:v>
                </c:pt>
                <c:pt idx="6">
                  <c:v>#N/A</c:v>
                </c:pt>
                <c:pt idx="7">
                  <c:v>3.34</c:v>
                </c:pt>
                <c:pt idx="8">
                  <c:v>#N/A</c:v>
                </c:pt>
                <c:pt idx="9">
                  <c:v>2.61</c:v>
                </c:pt>
              </c:numCache>
            </c:numRef>
          </c:val>
          <c:extLst xmlns:c16r2="http://schemas.microsoft.com/office/drawing/2015/06/chart">
            <c:ext xmlns:c16="http://schemas.microsoft.com/office/drawing/2014/chart" uri="{C3380CC4-5D6E-409C-BE32-E72D297353CC}">
              <c16:uniqueId val="{00000006-DD19-4823-A9C7-81A828FBA72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7.8</c:v>
                </c:pt>
                <c:pt idx="2">
                  <c:v>#N/A</c:v>
                </c:pt>
                <c:pt idx="3">
                  <c:v>8.94</c:v>
                </c:pt>
                <c:pt idx="4">
                  <c:v>#N/A</c:v>
                </c:pt>
                <c:pt idx="5">
                  <c:v>9.66</c:v>
                </c:pt>
                <c:pt idx="6">
                  <c:v>#N/A</c:v>
                </c:pt>
                <c:pt idx="7">
                  <c:v>10.84</c:v>
                </c:pt>
                <c:pt idx="8">
                  <c:v>#N/A</c:v>
                </c:pt>
                <c:pt idx="9">
                  <c:v>11.34</c:v>
                </c:pt>
              </c:numCache>
            </c:numRef>
          </c:val>
          <c:extLst xmlns:c16r2="http://schemas.microsoft.com/office/drawing/2015/06/chart">
            <c:ext xmlns:c16="http://schemas.microsoft.com/office/drawing/2014/chart" uri="{C3380CC4-5D6E-409C-BE32-E72D297353CC}">
              <c16:uniqueId val="{00000007-DD19-4823-A9C7-81A828FBA722}"/>
            </c:ext>
          </c:extLst>
        </c:ser>
        <c:ser>
          <c:idx val="8"/>
          <c:order val="8"/>
          <c:tx>
            <c:strRef>
              <c:f>データシート!$A$35</c:f>
              <c:strCache>
                <c:ptCount val="1"/>
                <c:pt idx="0">
                  <c:v>後期高齢者医療事業特別会計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0.01</c:v>
                </c:pt>
                <c:pt idx="2">
                  <c:v>#N/A</c:v>
                </c:pt>
                <c:pt idx="3">
                  <c:v>0.09</c:v>
                </c:pt>
                <c:pt idx="4">
                  <c:v>#N/A</c:v>
                </c:pt>
                <c:pt idx="5">
                  <c:v>0.01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8-DD19-4823-A9C7-81A828FBA722}"/>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4.63</c:v>
                </c:pt>
                <c:pt idx="1">
                  <c:v>#N/A</c:v>
                </c:pt>
                <c:pt idx="2">
                  <c:v>5.15</c:v>
                </c:pt>
                <c:pt idx="3">
                  <c:v>#N/A</c:v>
                </c:pt>
                <c:pt idx="4">
                  <c:v>7.78</c:v>
                </c:pt>
                <c:pt idx="5">
                  <c:v>#N/A</c:v>
                </c:pt>
                <c:pt idx="6">
                  <c:v>5.89</c:v>
                </c:pt>
                <c:pt idx="7">
                  <c:v>#N/A</c:v>
                </c:pt>
                <c:pt idx="8">
                  <c:v>2.33</c:v>
                </c:pt>
                <c:pt idx="9">
                  <c:v>#N/A</c:v>
                </c:pt>
              </c:numCache>
            </c:numRef>
          </c:val>
          <c:extLst xmlns:c16r2="http://schemas.microsoft.com/office/drawing/2015/06/chart">
            <c:ext xmlns:c16="http://schemas.microsoft.com/office/drawing/2014/chart" uri="{C3380CC4-5D6E-409C-BE32-E72D297353CC}">
              <c16:uniqueId val="{00000009-DD19-4823-A9C7-81A828FBA722}"/>
            </c:ext>
          </c:extLst>
        </c:ser>
        <c:dLbls>
          <c:showLegendKey val="0"/>
          <c:showVal val="0"/>
          <c:showCatName val="0"/>
          <c:showSerName val="0"/>
          <c:showPercent val="0"/>
          <c:showBubbleSize val="0"/>
        </c:dLbls>
        <c:gapWidth val="150"/>
        <c:overlap val="100"/>
        <c:axId val="119584640"/>
        <c:axId val="119586176"/>
      </c:barChart>
      <c:catAx>
        <c:axId val="11958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86176"/>
        <c:crosses val="autoZero"/>
        <c:auto val="1"/>
        <c:lblAlgn val="ctr"/>
        <c:lblOffset val="100"/>
        <c:tickLblSkip val="1"/>
        <c:tickMarkSkip val="1"/>
        <c:noMultiLvlLbl val="0"/>
      </c:catAx>
      <c:valAx>
        <c:axId val="11958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8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1555</c:v>
                </c:pt>
                <c:pt idx="5">
                  <c:v>1561</c:v>
                </c:pt>
                <c:pt idx="8">
                  <c:v>1462</c:v>
                </c:pt>
                <c:pt idx="11">
                  <c:v>1347</c:v>
                </c:pt>
                <c:pt idx="14">
                  <c:v>1261</c:v>
                </c:pt>
              </c:numCache>
            </c:numRef>
          </c:val>
          <c:extLst xmlns:c16r2="http://schemas.microsoft.com/office/drawing/2015/06/chart">
            <c:ext xmlns:c16="http://schemas.microsoft.com/office/drawing/2014/chart" uri="{C3380CC4-5D6E-409C-BE32-E72D297353CC}">
              <c16:uniqueId val="{00000000-6C4A-4E0D-900D-14D6D08883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4A-4E0D-900D-14D6D08883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6C4A-4E0D-900D-14D6D08883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117</c:v>
                </c:pt>
                <c:pt idx="3">
                  <c:v>117</c:v>
                </c:pt>
                <c:pt idx="6">
                  <c:v>117</c:v>
                </c:pt>
                <c:pt idx="9">
                  <c:v>117</c:v>
                </c:pt>
                <c:pt idx="12">
                  <c:v>117</c:v>
                </c:pt>
              </c:numCache>
            </c:numRef>
          </c:val>
          <c:extLst xmlns:c16r2="http://schemas.microsoft.com/office/drawing/2015/06/chart">
            <c:ext xmlns:c16="http://schemas.microsoft.com/office/drawing/2014/chart" uri="{C3380CC4-5D6E-409C-BE32-E72D297353CC}">
              <c16:uniqueId val="{00000003-6C4A-4E0D-900D-14D6D08883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295</c:v>
                </c:pt>
                <c:pt idx="3">
                  <c:v>284</c:v>
                </c:pt>
                <c:pt idx="6">
                  <c:v>292</c:v>
                </c:pt>
                <c:pt idx="9">
                  <c:v>291</c:v>
                </c:pt>
                <c:pt idx="12">
                  <c:v>304</c:v>
                </c:pt>
              </c:numCache>
            </c:numRef>
          </c:val>
          <c:extLst xmlns:c16r2="http://schemas.microsoft.com/office/drawing/2015/06/chart">
            <c:ext xmlns:c16="http://schemas.microsoft.com/office/drawing/2014/chart" uri="{C3380CC4-5D6E-409C-BE32-E72D297353CC}">
              <c16:uniqueId val="{00000004-6C4A-4E0D-900D-14D6D08883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4A-4E0D-900D-14D6D08883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4A-4E0D-900D-14D6D08883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1830</c:v>
                </c:pt>
                <c:pt idx="3">
                  <c:v>1705</c:v>
                </c:pt>
                <c:pt idx="6">
                  <c:v>1456</c:v>
                </c:pt>
                <c:pt idx="9">
                  <c:v>1300</c:v>
                </c:pt>
                <c:pt idx="12">
                  <c:v>1270</c:v>
                </c:pt>
              </c:numCache>
            </c:numRef>
          </c:val>
          <c:extLst xmlns:c16r2="http://schemas.microsoft.com/office/drawing/2015/06/chart">
            <c:ext xmlns:c16="http://schemas.microsoft.com/office/drawing/2014/chart" uri="{C3380CC4-5D6E-409C-BE32-E72D297353CC}">
              <c16:uniqueId val="{00000007-6C4A-4E0D-900D-14D6D088835E}"/>
            </c:ext>
          </c:extLst>
        </c:ser>
        <c:dLbls>
          <c:showLegendKey val="0"/>
          <c:showVal val="0"/>
          <c:showCatName val="0"/>
          <c:showSerName val="0"/>
          <c:showPercent val="0"/>
          <c:showBubbleSize val="0"/>
        </c:dLbls>
        <c:gapWidth val="100"/>
        <c:overlap val="100"/>
        <c:axId val="98182272"/>
        <c:axId val="9818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688</c:v>
                </c:pt>
                <c:pt idx="2">
                  <c:v>#N/A</c:v>
                </c:pt>
                <c:pt idx="3">
                  <c:v>#N/A</c:v>
                </c:pt>
                <c:pt idx="4">
                  <c:v>546</c:v>
                </c:pt>
                <c:pt idx="5">
                  <c:v>#N/A</c:v>
                </c:pt>
                <c:pt idx="6">
                  <c:v>#N/A</c:v>
                </c:pt>
                <c:pt idx="7">
                  <c:v>403</c:v>
                </c:pt>
                <c:pt idx="8">
                  <c:v>#N/A</c:v>
                </c:pt>
                <c:pt idx="9">
                  <c:v>#N/A</c:v>
                </c:pt>
                <c:pt idx="10">
                  <c:v>361</c:v>
                </c:pt>
                <c:pt idx="11">
                  <c:v>#N/A</c:v>
                </c:pt>
                <c:pt idx="12">
                  <c:v>#N/A</c:v>
                </c:pt>
                <c:pt idx="13">
                  <c:v>430</c:v>
                </c:pt>
                <c:pt idx="14">
                  <c:v>#N/A</c:v>
                </c:pt>
              </c:numCache>
            </c:numRef>
          </c:val>
          <c:smooth val="0"/>
          <c:extLst xmlns:c16r2="http://schemas.microsoft.com/office/drawing/2015/06/chart">
            <c:ext xmlns:c16="http://schemas.microsoft.com/office/drawing/2014/chart" uri="{C3380CC4-5D6E-409C-BE32-E72D297353CC}">
              <c16:uniqueId val="{00000008-6C4A-4E0D-900D-14D6D088835E}"/>
            </c:ext>
          </c:extLst>
        </c:ser>
        <c:dLbls>
          <c:showLegendKey val="0"/>
          <c:showVal val="0"/>
          <c:showCatName val="0"/>
          <c:showSerName val="0"/>
          <c:showPercent val="0"/>
          <c:showBubbleSize val="0"/>
        </c:dLbls>
        <c:marker val="1"/>
        <c:smooth val="0"/>
        <c:axId val="98182272"/>
        <c:axId val="98184192"/>
      </c:lineChart>
      <c:catAx>
        <c:axId val="981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84192"/>
        <c:crosses val="autoZero"/>
        <c:auto val="1"/>
        <c:lblAlgn val="ctr"/>
        <c:lblOffset val="100"/>
        <c:tickLblSkip val="1"/>
        <c:tickMarkSkip val="1"/>
        <c:noMultiLvlLbl val="0"/>
      </c:catAx>
      <c:valAx>
        <c:axId val="9818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8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12002</c:v>
                </c:pt>
                <c:pt idx="5">
                  <c:v>12019</c:v>
                </c:pt>
                <c:pt idx="8">
                  <c:v>12360</c:v>
                </c:pt>
                <c:pt idx="11">
                  <c:v>12799</c:v>
                </c:pt>
                <c:pt idx="14">
                  <c:v>12650</c:v>
                </c:pt>
              </c:numCache>
            </c:numRef>
          </c:val>
          <c:extLst xmlns:c16r2="http://schemas.microsoft.com/office/drawing/2015/06/chart">
            <c:ext xmlns:c16="http://schemas.microsoft.com/office/drawing/2014/chart" uri="{C3380CC4-5D6E-409C-BE32-E72D297353CC}">
              <c16:uniqueId val="{00000000-3EF1-45E9-80A1-7FCA8F5EB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338</c:v>
                </c:pt>
                <c:pt idx="5">
                  <c:v>282</c:v>
                </c:pt>
                <c:pt idx="8">
                  <c:v>155</c:v>
                </c:pt>
                <c:pt idx="11">
                  <c:v>148</c:v>
                </c:pt>
                <c:pt idx="14">
                  <c:v>171</c:v>
                </c:pt>
              </c:numCache>
            </c:numRef>
          </c:val>
          <c:extLst xmlns:c16r2="http://schemas.microsoft.com/office/drawing/2015/06/chart">
            <c:ext xmlns:c16="http://schemas.microsoft.com/office/drawing/2014/chart" uri="{C3380CC4-5D6E-409C-BE32-E72D297353CC}">
              <c16:uniqueId val="{00000001-3EF1-45E9-80A1-7FCA8F5EB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3736</c:v>
                </c:pt>
                <c:pt idx="5">
                  <c:v>4441</c:v>
                </c:pt>
                <c:pt idx="8">
                  <c:v>5235</c:v>
                </c:pt>
                <c:pt idx="11">
                  <c:v>5680</c:v>
                </c:pt>
                <c:pt idx="14">
                  <c:v>5848</c:v>
                </c:pt>
              </c:numCache>
            </c:numRef>
          </c:val>
          <c:extLst xmlns:c16r2="http://schemas.microsoft.com/office/drawing/2015/06/chart">
            <c:ext xmlns:c16="http://schemas.microsoft.com/office/drawing/2014/chart" uri="{C3380CC4-5D6E-409C-BE32-E72D297353CC}">
              <c16:uniqueId val="{00000002-3EF1-45E9-80A1-7FCA8F5EB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EF1-45E9-80A1-7FCA8F5EB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EF1-45E9-80A1-7FCA8F5EB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198</c:v>
                </c:pt>
                <c:pt idx="3">
                  <c:v>196</c:v>
                </c:pt>
                <c:pt idx="6">
                  <c:v>195</c:v>
                </c:pt>
                <c:pt idx="9">
                  <c:v>0</c:v>
                </c:pt>
                <c:pt idx="12">
                  <c:v>0</c:v>
                </c:pt>
              </c:numCache>
            </c:numRef>
          </c:val>
          <c:extLst xmlns:c16r2="http://schemas.microsoft.com/office/drawing/2015/06/chart">
            <c:ext xmlns:c16="http://schemas.microsoft.com/office/drawing/2014/chart" uri="{C3380CC4-5D6E-409C-BE32-E72D297353CC}">
              <c16:uniqueId val="{00000005-3EF1-45E9-80A1-7FCA8F5EB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1985</c:v>
                </c:pt>
                <c:pt idx="3">
                  <c:v>1941</c:v>
                </c:pt>
                <c:pt idx="6">
                  <c:v>1903</c:v>
                </c:pt>
                <c:pt idx="9">
                  <c:v>1905</c:v>
                </c:pt>
                <c:pt idx="12">
                  <c:v>1876</c:v>
                </c:pt>
              </c:numCache>
            </c:numRef>
          </c:val>
          <c:extLst xmlns:c16r2="http://schemas.microsoft.com/office/drawing/2015/06/chart">
            <c:ext xmlns:c16="http://schemas.microsoft.com/office/drawing/2014/chart" uri="{C3380CC4-5D6E-409C-BE32-E72D297353CC}">
              <c16:uniqueId val="{00000006-3EF1-45E9-80A1-7FCA8F5EB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718</c:v>
                </c:pt>
                <c:pt idx="3">
                  <c:v>610</c:v>
                </c:pt>
                <c:pt idx="6">
                  <c:v>502</c:v>
                </c:pt>
                <c:pt idx="9">
                  <c:v>392</c:v>
                </c:pt>
                <c:pt idx="12">
                  <c:v>281</c:v>
                </c:pt>
              </c:numCache>
            </c:numRef>
          </c:val>
          <c:extLst xmlns:c16r2="http://schemas.microsoft.com/office/drawing/2015/06/chart">
            <c:ext xmlns:c16="http://schemas.microsoft.com/office/drawing/2014/chart" uri="{C3380CC4-5D6E-409C-BE32-E72D297353CC}">
              <c16:uniqueId val="{00000007-3EF1-45E9-80A1-7FCA8F5EB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5032</c:v>
                </c:pt>
                <c:pt idx="3">
                  <c:v>5095</c:v>
                </c:pt>
                <c:pt idx="6">
                  <c:v>5126</c:v>
                </c:pt>
                <c:pt idx="9">
                  <c:v>5001</c:v>
                </c:pt>
                <c:pt idx="12">
                  <c:v>4765</c:v>
                </c:pt>
              </c:numCache>
            </c:numRef>
          </c:val>
          <c:extLst xmlns:c16r2="http://schemas.microsoft.com/office/drawing/2015/06/chart">
            <c:ext xmlns:c16="http://schemas.microsoft.com/office/drawing/2014/chart" uri="{C3380CC4-5D6E-409C-BE32-E72D297353CC}">
              <c16:uniqueId val="{00000008-3EF1-45E9-80A1-7FCA8F5EB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EF1-45E9-80A1-7FCA8F5EB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13098</c:v>
                </c:pt>
                <c:pt idx="3">
                  <c:v>12674</c:v>
                </c:pt>
                <c:pt idx="6">
                  <c:v>12711</c:v>
                </c:pt>
                <c:pt idx="9">
                  <c:v>13071</c:v>
                </c:pt>
                <c:pt idx="12">
                  <c:v>12768</c:v>
                </c:pt>
              </c:numCache>
            </c:numRef>
          </c:val>
          <c:extLst xmlns:c16r2="http://schemas.microsoft.com/office/drawing/2015/06/chart">
            <c:ext xmlns:c16="http://schemas.microsoft.com/office/drawing/2014/chart" uri="{C3380CC4-5D6E-409C-BE32-E72D297353CC}">
              <c16:uniqueId val="{0000000A-3EF1-45E9-80A1-7FCA8F5EB55B}"/>
            </c:ext>
          </c:extLst>
        </c:ser>
        <c:dLbls>
          <c:showLegendKey val="0"/>
          <c:showVal val="0"/>
          <c:showCatName val="0"/>
          <c:showSerName val="0"/>
          <c:showPercent val="0"/>
          <c:showBubbleSize val="0"/>
        </c:dLbls>
        <c:gapWidth val="100"/>
        <c:overlap val="100"/>
        <c:axId val="119953664"/>
        <c:axId val="11996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4956</c:v>
                </c:pt>
                <c:pt idx="2">
                  <c:v>#N/A</c:v>
                </c:pt>
                <c:pt idx="3">
                  <c:v>#N/A</c:v>
                </c:pt>
                <c:pt idx="4">
                  <c:v>3773</c:v>
                </c:pt>
                <c:pt idx="5">
                  <c:v>#N/A</c:v>
                </c:pt>
                <c:pt idx="6">
                  <c:v>#N/A</c:v>
                </c:pt>
                <c:pt idx="7">
                  <c:v>2687</c:v>
                </c:pt>
                <c:pt idx="8">
                  <c:v>#N/A</c:v>
                </c:pt>
                <c:pt idx="9">
                  <c:v>#N/A</c:v>
                </c:pt>
                <c:pt idx="10">
                  <c:v>1743</c:v>
                </c:pt>
                <c:pt idx="11">
                  <c:v>#N/A</c:v>
                </c:pt>
                <c:pt idx="12">
                  <c:v>#N/A</c:v>
                </c:pt>
                <c:pt idx="13">
                  <c:v>1020</c:v>
                </c:pt>
                <c:pt idx="14">
                  <c:v>#N/A</c:v>
                </c:pt>
              </c:numCache>
            </c:numRef>
          </c:val>
          <c:smooth val="0"/>
          <c:extLst xmlns:c16r2="http://schemas.microsoft.com/office/drawing/2015/06/chart">
            <c:ext xmlns:c16="http://schemas.microsoft.com/office/drawing/2014/chart" uri="{C3380CC4-5D6E-409C-BE32-E72D297353CC}">
              <c16:uniqueId val="{0000000B-3EF1-45E9-80A1-7FCA8F5EB55B}"/>
            </c:ext>
          </c:extLst>
        </c:ser>
        <c:dLbls>
          <c:showLegendKey val="0"/>
          <c:showVal val="0"/>
          <c:showCatName val="0"/>
          <c:showSerName val="0"/>
          <c:showPercent val="0"/>
          <c:showBubbleSize val="0"/>
        </c:dLbls>
        <c:marker val="1"/>
        <c:smooth val="0"/>
        <c:axId val="119953664"/>
        <c:axId val="119964032"/>
      </c:lineChart>
      <c:catAx>
        <c:axId val="1199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964032"/>
        <c:crosses val="autoZero"/>
        <c:auto val="1"/>
        <c:lblAlgn val="ctr"/>
        <c:lblOffset val="100"/>
        <c:tickLblSkip val="1"/>
        <c:tickMarkSkip val="1"/>
        <c:noMultiLvlLbl val="0"/>
      </c:catAx>
      <c:valAx>
        <c:axId val="11996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1090</c:v>
                </c:pt>
                <c:pt idx="1">
                  <c:v>1193</c:v>
                </c:pt>
                <c:pt idx="2">
                  <c:v>1195</c:v>
                </c:pt>
              </c:numCache>
            </c:numRef>
          </c:val>
          <c:extLst xmlns:c16r2="http://schemas.microsoft.com/office/drawing/2015/06/chart">
            <c:ext xmlns:c16="http://schemas.microsoft.com/office/drawing/2014/chart" uri="{C3380CC4-5D6E-409C-BE32-E72D297353CC}">
              <c16:uniqueId val="{00000000-DBEB-4C1D-B91D-FFF0052077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1155</c:v>
                </c:pt>
                <c:pt idx="1">
                  <c:v>1367</c:v>
                </c:pt>
                <c:pt idx="2">
                  <c:v>1417</c:v>
                </c:pt>
              </c:numCache>
            </c:numRef>
          </c:val>
          <c:extLst xmlns:c16r2="http://schemas.microsoft.com/office/drawing/2015/06/chart">
            <c:ext xmlns:c16="http://schemas.microsoft.com/office/drawing/2014/chart" uri="{C3380CC4-5D6E-409C-BE32-E72D297353CC}">
              <c16:uniqueId val="{00000001-DBEB-4C1D-B91D-FFF0052077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3640</c:v>
                </c:pt>
                <c:pt idx="1">
                  <c:v>4077</c:v>
                </c:pt>
                <c:pt idx="2">
                  <c:v>4238</c:v>
                </c:pt>
              </c:numCache>
            </c:numRef>
          </c:val>
          <c:extLst xmlns:c16r2="http://schemas.microsoft.com/office/drawing/2015/06/chart">
            <c:ext xmlns:c16="http://schemas.microsoft.com/office/drawing/2014/chart" uri="{C3380CC4-5D6E-409C-BE32-E72D297353CC}">
              <c16:uniqueId val="{00000002-DBEB-4C1D-B91D-FFF00520770B}"/>
            </c:ext>
          </c:extLst>
        </c:ser>
        <c:dLbls>
          <c:showLegendKey val="0"/>
          <c:showVal val="0"/>
          <c:showCatName val="0"/>
          <c:showSerName val="0"/>
          <c:showPercent val="0"/>
          <c:showBubbleSize val="0"/>
        </c:dLbls>
        <c:gapWidth val="120"/>
        <c:overlap val="100"/>
        <c:axId val="119319936"/>
        <c:axId val="119362688"/>
      </c:barChart>
      <c:catAx>
        <c:axId val="1193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362688"/>
        <c:crosses val="autoZero"/>
        <c:auto val="1"/>
        <c:lblAlgn val="ctr"/>
        <c:lblOffset val="100"/>
        <c:tickLblSkip val="1"/>
        <c:tickMarkSkip val="1"/>
        <c:noMultiLvlLbl val="0"/>
      </c:catAx>
      <c:valAx>
        <c:axId val="119362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3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{FF137921-E8AB-4E43-9854-94EA2D2A7C86}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09-43A9-A52D-A245414A89F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{76BFD9BA-88DC-4849-A08D-77813A976573}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09-43A9-A52D-A245414A89F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{D48E7F89-1943-4FBC-9410-48591ADEF297}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09-43A9-A52D-A245414A89F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{26AB018D-EEF5-418F-AA07-F27A062E757A}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09-43A9-A52D-A245414A89F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{65285E77-44B8-4D72-A6F0-7B40D8D6B815}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09-43A9-A52D-A245414A89F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{88A2EE25-5075-4C3A-99C7-025E99B5251A}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09-43A9-A52D-A245414A89F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{8D0FAC0F-4728-41C2-A8DF-FA09FFD4445E}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09-43A9-A52D-A245414A89F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{F889E375-747E-4156-9933-9FAAA1967B6E}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09-43A9-A52D-A245414A89F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{F918DF00-CDC5-47A9-8C95-6544D5AE3B7D}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09-43A9-A52D-A245414A89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49.4</c:v>
                </c:pt>
                <c:pt idx="24">
                  <c:v>58.6</c:v>
                </c:pt>
                <c:pt idx="32">
                  <c:v>59</c:v>
                </c:pt>
              </c:numCache>
            </c:numRef>
          </c:xVal>
          <c:yVal>
            <c:numRef>
              <c:f>公会計指標分析・財政指標組合せ分析表!$BP$51:$DC$51</c:f>
              <c:numCache>
                <c:formatCode>#,##0.0;"▲ "#,##0.0</c:formatCode>
                <c:ptCount val="40"/>
                <c:pt idx="16">
                  <c:v>50.7</c:v>
                </c:pt>
                <c:pt idx="24">
                  <c:v>33.4</c:v>
                </c:pt>
                <c:pt idx="32">
                  <c:v>19.7</c:v>
                </c:pt>
              </c:numCache>
            </c:numRef>
          </c:yVal>
          <c:smooth val="0"/>
          <c:extLst xmlns:c16r2="http://schemas.microsoft.com/office/drawing/2015/06/chart">
            <c:ext xmlns:c16="http://schemas.microsoft.com/office/drawing/2014/chart" uri="{C3380CC4-5D6E-409C-BE32-E72D297353CC}">
              <c16:uniqueId val="{00000009-3809-43A9-A52D-A245414A89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{F785E336-C656-486F-AFA1-98AD7E1410FD}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09-43A9-A52D-A245414A89F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{E0894330-3C33-41AB-A50B-E2AE68933851}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09-43A9-A52D-A245414A89F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{A71035C7-5123-4FE7-A5E2-715E51FB5F6F}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09-43A9-A52D-A245414A89F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{097B543D-608E-4AA0-B5C1-908076E710F1}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09-43A9-A52D-A245414A89F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{6E9D220D-481D-4F46-A7EB-3ED5EDFED3D1}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09-43A9-A52D-A245414A89F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{8680E8E2-676F-4E08-85EA-4BA35F1576F6}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09-43A9-A52D-A245414A89F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{6504DAAB-8AD3-4CBA-9C6E-8E4781224AA7}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09-43A9-A52D-A245414A89F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{92A2857E-2ACB-439C-B19D-42B781CCE0B0}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09-43A9-A52D-A245414A89F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{01103CF0-3DAE-4DE0-ADD0-1493AE100758}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09-43A9-A52D-A245414A89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3809-43A9-A52D-A245414A89F7}"/>
            </c:ext>
          </c:extLst>
        </c:ser>
        <c:dLbls>
          <c:showLegendKey val="0"/>
          <c:showVal val="1"/>
          <c:showCatName val="0"/>
          <c:showSerName val="0"/>
          <c:showPercent val="0"/>
          <c:showBubbleSize val="0"/>
        </c:dLbls>
        <c:axId val="31230592"/>
        <c:axId val="31249152"/>
      </c:scatterChart>
      <c:valAx>
        <c:axId val="31230592"/>
        <c:scaling>
          <c:orientation val="minMax"/>
          <c:max val="59.8"/>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49152"/>
        <c:crosses val="autoZero"/>
        <c:crossBetween val="midCat"/>
      </c:valAx>
      <c:valAx>
        <c:axId val="31249152"/>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30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{BB2EB902-9155-4FD8-98E5-E86EDC20CA74}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5D2-4AED-BD88-65DB2ACA12B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{B30E7461-9CAD-416A-A58E-EEDD68347E4B}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2-4AED-BD88-65DB2ACA12B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{E37A0588-850E-46C7-A32C-8D4410FBF166}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2-4AED-BD88-65DB2ACA12B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{3FEFFF47-FE32-43CF-8032-2DCFCA0379DE}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2-4AED-BD88-65DB2ACA12B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{5F5C81CB-BCCE-45F4-86C7-B5EBF131B271}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2-4AED-BD88-65DB2ACA12B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{76752325-2C3F-4E59-8F82-2C5CED0D5CB4}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5D2-4AED-BD88-65DB2ACA12B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{FD72BAF1-89D3-408F-B11B-C945D6FD0B7C}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5D2-4AED-BD88-65DB2ACA12B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{9E935717-859C-49E4-BF40-ED69D7B695CA}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5D2-4AED-BD88-65DB2ACA12B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{D0DFF7AD-3505-4BC8-9C60-A4FEB67EE587}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5D2-4AED-BD88-65DB2ACA12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12.8</c:v>
                </c:pt>
                <c:pt idx="16">
                  <c:v>10.4</c:v>
                </c:pt>
                <c:pt idx="24">
                  <c:v>8.4</c:v>
                </c:pt>
                <c:pt idx="32">
                  <c:v>7.6</c:v>
                </c:pt>
              </c:numCache>
            </c:numRef>
          </c:xVal>
          <c:yVal>
            <c:numRef>
              <c:f>公会計指標分析・財政指標組合せ分析表!$BP$73:$DC$73</c:f>
              <c:numCache>
                <c:formatCode>#,##0.0;"▲ "#,##0.0</c:formatCode>
                <c:ptCount val="40"/>
                <c:pt idx="0">
                  <c:v>94.9</c:v>
                </c:pt>
                <c:pt idx="8">
                  <c:v>73.7</c:v>
                </c:pt>
                <c:pt idx="16">
                  <c:v>50.7</c:v>
                </c:pt>
                <c:pt idx="24">
                  <c:v>33.4</c:v>
                </c:pt>
                <c:pt idx="32">
                  <c:v>19.7</c:v>
                </c:pt>
              </c:numCache>
            </c:numRef>
          </c:yVal>
          <c:smooth val="0"/>
          <c:extLst xmlns:c16r2="http://schemas.microsoft.com/office/drawing/2015/06/chart">
            <c:ext xmlns:c16="http://schemas.microsoft.com/office/drawing/2014/chart" uri="{C3380CC4-5D6E-409C-BE32-E72D297353CC}">
              <c16:uniqueId val="{00000009-C5D2-4AED-BD88-65DB2ACA12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{653A8C76-1781-4A74-A6CA-DB659F68F15C}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5D2-4AED-BD88-65DB2ACA12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{BAF13321-9C95-435C-8D10-2F2B86F7FBC7}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2-4AED-BD88-65DB2ACA12B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{60F8BA68-7152-4DEF-9F6D-FCA19A23003C}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2-4AED-BD88-65DB2ACA12B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{25720777-2801-4B40-8395-3BB775EC5EF7}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2-4AED-BD88-65DB2ACA12B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{CD92ECBA-65F7-49D8-8E06-4478C0C8C653}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2-4AED-BD88-65DB2ACA12B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{CB2D41F7-D91A-4F37-915D-724AFA3617D9}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5D2-4AED-BD88-65DB2ACA12B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{706D19E2-FC51-4786-8D4B-0E584E1273B7}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5D2-4AED-BD88-65DB2ACA12B4}"/>
                </c:ext>
              </c:extLst>
            </c:dLbl>
            <c:dLbl>
              <c:idx val="24"/>
              <c:layout>
                <c:manualLayout>
                  <c:x val="-2.85713834440677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{8AEB1022-D430-4D91-8F70-04815BD9E7E0}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5D2-4AED-BD88-65DB2ACA12B4}"/>
                </c:ext>
              </c:extLst>
            </c:dLbl>
            <c:dLbl>
              <c:idx val="32"/>
              <c:layout>
                <c:manualLayout>
                  <c:x val="-3.482459979415359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{D9DAB0E0-3681-4643-BEED-5DBB241CB0C9}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5D2-4AED-BD88-65DB2ACA12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C5D2-4AED-BD88-65DB2ACA12B4}"/>
            </c:ext>
          </c:extLst>
        </c:ser>
        <c:dLbls>
          <c:showLegendKey val="0"/>
          <c:showVal val="1"/>
          <c:showCatName val="0"/>
          <c:showSerName val="0"/>
          <c:showPercent val="0"/>
          <c:showBubbleSize val="0"/>
        </c:dLbls>
        <c:axId val="31037696"/>
        <c:axId val="245178752"/>
      </c:scatterChart>
      <c:valAx>
        <c:axId val="31037696"/>
        <c:scaling>
          <c:orientation val="minMax"/>
          <c:max val="15.29999999999999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78752"/>
        <c:crosses val="autoZero"/>
        <c:crossBetween val="midCat"/>
      </c:valAx>
      <c:valAx>
        <c:axId val="245178752"/>
        <c:scaling>
          <c:orientation val="minMax"/>
          <c:max val="10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37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年度から取り組んでいる市債発行の抑制と繰上償還の実施により、公債費は平成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をピークに減少しており、実質公債費比率も改善している。しかしながら、近年の大型事業等による市債発行額の増加に加え、今後は喫緊の課題である市庁舎建替えや小中学校移転統合事業などが見込まれており、同比率も上昇することが危惧されている。また、公共施設等の老朽化対策も大きな課題となっており、今後の財政負担の軽減・平準化を図りながら対応していく必要が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今後も健全な財政を堅持するため、平成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年度に策定した公共施設等総合管理計画に基づく普通建設事業の最適化により更新費用の抑制・平準化を推進する。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さらに、繰上償還を継続して実施するとともに財政調整基金や減債基金、施設整備基金の活用を検討する。普通交付税非算入額が留保財源を上回る市債発行を行う場合については、繰上償還と基金積立・取崩を多角的に検討し中長期的な財政シミュレーションを踏まえ、比率の適正かつ安定的な管理に取組む。</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将来負担額で大きなウエイトを占めている地方債現在高は、平成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年度から継続して取り組んでいる任意繰上償還の効果等により、対前年度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百万円の減となっている。また、公営企業債等繰入見込額や組合等負担等見込額も減少しており、将来負担額全体では対前年度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百万円の減となった。加えて、財政調整基金や減債基金、施設整備基金への継続的な積立により充当可能基金が増加しており、これらのことが将来負担比率を改善させる要因となっている。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近年の南海地震対策や学校給食センター、火葬場建設、保育所移転統合などの普通建設事業の実施に伴って地方債発行額は増加しており、また、今後も市庁舎建替えや小中学校移転統合事業、市民会館・図書館建替え等の大型事業が見込まれており、地方債残高の累増に伴う将来負担比率の悪化が懸念されることから、引き続き、地方債発行の適正管理に努めるとともに、繰上償還や基金積立を継続して実施することで、将来負担の軽減に取り組んで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主なものとして、今後の公債費の財源とする減債基金への積み立てや、将来の大型事業への対応として施設整備基金への積み立てを行った。また、一般寄付、指定寄付を原資とする特定目的基金への積み立てや、条例に基づく基金運用利子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取り崩しについては、基金設置条例に規定する目的を達成するため、施設整備基金やふるさと応援基金等を各事業の財源として取り崩しを行っている。</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近年、国による景気対策や南海地震対応、給食センターや新火葬場、統合保育所の建設の他、平成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への対応などにより、市債発行額が増加傾向となっている。また、今後も、本市の喫緊の課題である市庁舎建替えや小中学校移転統合事業などの大型事業が見込まれており、増大する公債費や施設整備等への財源対策が危惧され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年度以降も減債基金や施設整備基金への計画的な積み立てを継続し、柔軟で弾力性のある財政基盤の確立に取り組む。</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公共施設等の整備を促進するための基金で、喫緊の課題である市庁舎建て替えや公共施設等の老朽化対策を見込む。</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鉄道経営助成基金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地域公共交通の確保を図るため高知県及び沿線市町村により造成された基金で、経営助成を目的とする。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ふるさと納税寄付金を原資とした基金で、条例で定める各事業への財源とする。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年度間負担の平準化を図る目的に、平均退職金と実際の退職金との差額を基金積立又は取崩により調整。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高齢化社会に備え、社会福祉の充実を図るための財源とする。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公共施設等の老朽化対策へ取り崩すとともに、今後の大型事業の財源として計画的な積み立てを実施。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鉄道経営助成基金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土佐くろしお鉄道の赤字補てんのため、基金を取り崩して助成。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各種単独事業の財源として基金を取り崩すとともに、ふるさと納税寄付金を積み立て。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退職金実績額が平均退職金を上回る部分について、退職手当基金を取り崩して財源調整。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年度に受けた寄附金を遺言者の意向により高齢者福祉事業に活用するため、福祉振興基金へ積み立て。</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特定目的基金については、各基金設置条例に規定された目的を達成するため、計画的な運用に努めていく。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特に、施設整備基金については、本市の喫緊の課題である市庁舎建て替えや小中学校移転統合などの大型事業への対応に加え、公共施設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等の老朽化対策など、今後、多額の財政需要が見込まれており、将来負担の軽減のため、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年度以降も計画的な積み立てを行っていく。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年度決算においては、安芸市行政振興基金条例に基づき、基金運用利子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に対応した歳出増や地方税収入の激減など多額の一般財源を要する事態に陥った場合においても、「決算上の赤字」を回避しながら行政サービスを安定的に運営するため、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割程度を目安に基金の造成を行い、不測の事態に備える。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将来負担の軽減を図るため、後年度の公債費に要する財源として、平成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ja-JP"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0"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近年、国による景気対策や南海地震対応、給食センターや新火葬場の建設、また、平成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等による大規模な災害復旧などにより、市債発行額が増加している。また、今後においても、市庁舎建替えや小中学校移転統合事業などの大型事業が見込まれており、将来的な公債費の増大が危惧されることから、将来負担の軽減を図るため、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割程度を目安に基金の造成を行い、不測の事態に備える。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E462556B-203E-47E5-8032-A70508C12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A7B35D86-93E3-48DB-A275-3656F5571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E313E680-A863-4DF4-8EB8-CC7C4B739AF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BC246A94-02CD-4C79-A8C0-6264FD627BB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8BE85897-ED4A-41CD-9A9C-99A451EEE0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5C56710A-D49F-4544-911F-4A76D7AC88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7A80D809-9D24-4506-974C-5C5420FC36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8B179990-9307-47DD-BD4F-539EE4A803B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5E1CF0F4-CA72-4975-9C58-5C65758AAA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A272FBE6-60A1-433B-80F2-586146C892B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12D68D4C-A614-46A8-996F-E6FF06C613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1D44248-FE6D-4854-9CEF-4BBFBAD79AA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17,736
17,696
317.21
13,086,012
12,785,911
192,974
6,360,461
12,768,030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7C5D493E-DE04-4E28-8A41-0995E5A438D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5C73C003-54BD-49A9-B2D5-4ADAE940F7B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7526573F-2197-4511-96A5-49795EE7D4F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815C4C79-C5C3-46E8-8728-8492662E8E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6A401302-3B96-4EB4-97E7-0BDC1E67CF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F44BF492-2CB3-4934-BE16-CC8B3F3C497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7C607CFA-EF72-4310-A893-1FC25FC134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9C5FF791-AC1A-4D76-A694-D41BE5D61E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C5FE5363-2FE2-46D8-8D77-4E4D763D849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F19399C-1C67-4A08-82EA-E50E9D36067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94ECBA88-7D85-4C27-805F-76EB70F9CA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108EC1F5-720C-4FEC-83D4-86CFC6AD36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51D5EB29-D703-43E1-BB6D-6D55394BE0C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56EE1D2E-D4FF-401D-8626-486A458B87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CE182094-E52C-40D1-AE72-420F3609A87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A9E7BB4E-5A17-4390-9E5F-FBB13607D4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49AABA5-FD68-4478-8674-27E68B0EF59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44322F45-EE84-4F03-9552-7D9FD70AEAB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71F4DBD3-25E4-41E4-B0FB-EEE124B64593}"/>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4FA372D0-577F-44DB-8268-14DF154BB9F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4737649A-846F-4676-9593-41CC4C76098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CF1E5092-9070-4F94-8E31-8D83FB64A80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F3DF7C70-79DA-4F16-9B03-B81CDD2FDC5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2E5CA018-220F-4D08-8C90-EF80994A13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F8110DA-E650-4FE3-BBDB-2677BA0BD32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84DD161C-A981-4036-B0D4-D43B970327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54BA251A-6B13-42B2-AFAD-9FAA6A73124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C87FB9AA-7053-45D0-9158-97381F221DC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CEF3B0B2-3945-4331-8FCC-131DF0DDCE1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A3AE6290-8F20-4E48-AB65-07A4B8859E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1BB1267F-2F25-49B6-9BD9-919DD5881FE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1BE33488-DB38-4ED3-BF20-CD6D26AD7E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8CEDE01B-E83A-474F-80C5-152C1B1B70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52B755C2-E5FF-447F-8265-4E27979F3E3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有形固定資産減価償却率は類似類似団体と同水準である。</a:t>
          </a:r>
        </a:p>
        <a:p>
          <a:r>
            <a:rPr kumimoji="1" lang="ja-JP" altLang="en-US" sz="1000">
              <a:latin typeface="ＭＳ Ｐゴシック" panose="020B0600070205080204" pitchFamily="50" charset="-128"/>
              <a:ea typeface="ＭＳ Ｐゴシック" panose="020B0600070205080204" pitchFamily="50" charset="-128"/>
            </a:rPr>
            <a:t>本市が保有する建物総延床面積の割合では、学校教育系施設と公営住宅が大きく、これらを合わせると全体の約半分を占めている。</a:t>
          </a:r>
        </a:p>
        <a:p>
          <a:r>
            <a:rPr kumimoji="1" lang="ja-JP" altLang="en-US" sz="1000">
              <a:latin typeface="ＭＳ Ｐゴシック" panose="020B0600070205080204" pitchFamily="50" charset="-128"/>
              <a:ea typeface="ＭＳ Ｐゴシック" panose="020B0600070205080204" pitchFamily="50" charset="-128"/>
            </a:rPr>
            <a:t>公営住宅については、平成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年度に長寿命化修繕計画（個別施設計画）を策定し、計画的な長寿命化対策を実施している。また、学校教育系施設についても、小学校８校を２校に、中学校２校を１校に、それぞれ統合する方針で平成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年度から取り組みを進めている。</a:t>
          </a:r>
        </a:p>
        <a:p>
          <a:r>
            <a:rPr kumimoji="1" lang="ja-JP" altLang="en-US" sz="1000">
              <a:latin typeface="ＭＳ Ｐゴシック" panose="020B0600070205080204" pitchFamily="50" charset="-128"/>
              <a:ea typeface="ＭＳ Ｐゴシック" panose="020B0600070205080204" pitchFamily="50" charset="-128"/>
            </a:rPr>
            <a:t>その他の施設等についても、早期に個別施設計画を策定し、計画的な施設等の除却・更新等を進めて、同比率の適正管理に努める。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1FD2C462-0B09-4E51-AA75-7136BF8A41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986517A9-BE09-40D6-8237-2C5126D39FB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A2223C1A-00F5-4EE2-AD8B-047FC6D92D9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 xmlns:a16="http://schemas.microsoft.com/office/drawing/2014/main" id="{55B7A2EF-33A2-4E12-859E-DEC0022A5836}"/>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 xmlns:a16="http://schemas.microsoft.com/office/drawing/2014/main" id="{B7DF0DBB-13E6-40F5-931D-D3AB1AC54F6D}"/>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 xmlns:a16="http://schemas.microsoft.com/office/drawing/2014/main" id="{99E4009F-D50C-4C54-804C-92DFDAFB1E49}"/>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 xmlns:a16="http://schemas.microsoft.com/office/drawing/2014/main" id="{9F49744C-E195-46FF-8C40-31E8EA63911D}"/>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 xmlns:a16="http://schemas.microsoft.com/office/drawing/2014/main" id="{A99339E6-DCE2-4386-BCAD-721061BAB2D9}"/>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 xmlns:a16="http://schemas.microsoft.com/office/drawing/2014/main" id="{8F171C07-F834-4ADE-BBE5-74768170EEEB}"/>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 xmlns:a16="http://schemas.microsoft.com/office/drawing/2014/main" id="{A327B42D-7834-4373-B42F-37736838323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 xmlns:a16="http://schemas.microsoft.com/office/drawing/2014/main" id="{B600344B-37F9-4648-ACB3-5C26A6F3B05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 xmlns:a16="http://schemas.microsoft.com/office/drawing/2014/main" id="{8A9B42B4-7725-487D-987F-49C2C1D86649}"/>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 xmlns:a16="http://schemas.microsoft.com/office/drawing/2014/main" id="{663D10F9-6D88-4D3D-9DD5-8D51E5AF1F6C}"/>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 xmlns:a16="http://schemas.microsoft.com/office/drawing/2014/main" id="{73E47CA7-F2B1-4038-8A39-F334D0F20FD4}"/>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 xmlns:a16="http://schemas.microsoft.com/office/drawing/2014/main" id="{A9440F04-DFC4-42E3-8988-34244F2281EA}"/>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 xmlns:a16="http://schemas.microsoft.com/office/drawing/2014/main" id="{58FCD84C-1BA5-4F19-AF48-CA506EDDF374}"/>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 xmlns:a16="http://schemas.microsoft.com/office/drawing/2014/main" id="{6E22E958-B2C0-4CA8-A868-DA53BE53578A}"/>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 xmlns:a16="http://schemas.microsoft.com/office/drawing/2014/main" id="{31A36AAD-C238-4FDC-8E91-13845BC868A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 xmlns:a16="http://schemas.microsoft.com/office/drawing/2014/main" id="{F153D097-15BF-406C-A63C-43FF3AABB51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 xmlns:a16="http://schemas.microsoft.com/office/drawing/2014/main" id="{577EB0F5-9075-4626-9458-258E8CD940F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 xmlns:a16="http://schemas.microsoft.com/office/drawing/2014/main" id="{9F67B4CE-DDE7-4E3E-914B-72B5F792FC73}"/>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 xmlns:a16="http://schemas.microsoft.com/office/drawing/2014/main" id="{D89BE5F1-1872-4A64-BBCE-9C2EF9491773}"/>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 xmlns:a16="http://schemas.microsoft.com/office/drawing/2014/main" id="{19DD45F1-E86D-443C-A886-03FAADF72A99}"/>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 xmlns:a16="http://schemas.microsoft.com/office/drawing/2014/main" id="{C7BED9E5-DD99-4ED8-9CC1-EC6D0552E41A}"/>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 xmlns:a16="http://schemas.microsoft.com/office/drawing/2014/main" id="{D21EFD9F-AC27-4D5D-BDF4-318663E22B59}"/>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 xmlns:a16="http://schemas.microsoft.com/office/drawing/2014/main" id="{A745D0B2-BF8B-4F33-ACDE-1912416386FC}"/>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 xmlns:a16="http://schemas.microsoft.com/office/drawing/2014/main" id="{5FAD2626-6C06-47AD-9267-8055048B518A}"/>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 xmlns:a16="http://schemas.microsoft.com/office/drawing/2014/main" id="{18F99919-715E-4A99-967B-04AA9C87A571}"/>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 xmlns:a16="http://schemas.microsoft.com/office/drawing/2014/main" id="{150B94AE-7FBD-4C9B-89CF-D65FD1ECB2C6}"/>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63591AE5-698B-4FEF-92FA-78AFB59580A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FDA30B57-601A-4B58-9FF4-EF9EDC7BE0D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C920D4A2-4D3A-441C-8790-496B7834540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ECFAC531-6070-4F5E-98DF-BEF3B1AA1E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159E8962-8856-4A32-8714-C013BB2368C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2" name="楕円 81">
          <a:extLst>
            <a:ext uri="{FF2B5EF4-FFF2-40B4-BE49-F238E27FC236}">
              <a16:creationId xmlns="" xmlns:a16="http://schemas.microsoft.com/office/drawing/2014/main" id="{9FE52E16-DDFA-4C7E-96A2-D30B325EEAB2}"/>
            </a:ext>
          </a:extLst>
        </xdr:cNvPr>
        <xdr:cNvSpPr/>
      </xdr:nvSpPr>
      <xdr:spPr>
        <a:xfrm>
          <a:off x="47117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116540</xdr:rowOff>
    </xdr:from>
    <xdr:ext cx="405111" cy="259045"/>
    <xdr:sp macro="" textlink="">
      <xdr:nvSpPr>
        <xdr:cNvPr id="83" name="有形固定資産減価償却率該当値テキスト">
          <a:extLst>
            <a:ext uri="{FF2B5EF4-FFF2-40B4-BE49-F238E27FC236}">
              <a16:creationId xmlns="" xmlns:a16="http://schemas.microsoft.com/office/drawing/2014/main" id="{5C116FB6-F3B6-45F5-82AF-53412716F5B4}"/>
            </a:ext>
          </a:extLst>
        </xdr:cNvPr>
        <xdr:cNvSpPr txBox="1"/>
      </xdr:nvSpPr>
      <xdr:spPr>
        <a:xfrm>
          <a:off x="4813300" y="586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104458</xdr:rowOff>
    </xdr:from>
    <xdr:to>
      <xdr:col>19</xdr:col>
      <xdr:colOff>187325</xdr:colOff>
      <xdr:row>31</xdr:row>
      <xdr:rowOff>34608</xdr:rowOff>
    </xdr:to>
    <xdr:sp macro="" textlink="">
      <xdr:nvSpPr>
        <xdr:cNvPr id="84" name="楕円 83">
          <a:extLst>
            <a:ext uri="{FF2B5EF4-FFF2-40B4-BE49-F238E27FC236}">
              <a16:creationId xmlns="" xmlns:a16="http://schemas.microsoft.com/office/drawing/2014/main" id="{29BB69C4-D413-4092-8925-FA046122ED8C}"/>
            </a:ext>
          </a:extLst>
        </xdr:cNvPr>
        <xdr:cNvSpPr/>
      </xdr:nvSpPr>
      <xdr:spPr>
        <a:xfrm>
          <a:off x="4000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144463</xdr:rowOff>
    </xdr:from>
    <xdr:to>
      <xdr:col>23</xdr:col>
      <xdr:colOff>85725</xdr:colOff>
      <xdr:row>30</xdr:row>
      <xdr:rowOff>155258</xdr:rowOff>
    </xdr:to>
    <xdr:cxnSp macro="">
      <xdr:nvCxnSpPr>
        <xdr:cNvPr id="85" name="直線コネクタ 84">
          <a:extLst>
            <a:ext uri="{FF2B5EF4-FFF2-40B4-BE49-F238E27FC236}">
              <a16:creationId xmlns="" xmlns:a16="http://schemas.microsoft.com/office/drawing/2014/main" id="{0D2DAAE1-CB6B-432F-97C1-DF7C29C1369F}"/>
            </a:ext>
          </a:extLst>
        </xdr:cNvPr>
        <xdr:cNvCxnSpPr/>
      </xdr:nvCxnSpPr>
      <xdr:spPr>
        <a:xfrm flipV="1">
          <a:off x="4051300" y="605948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9842</xdr:rowOff>
    </xdr:from>
    <xdr:to>
      <xdr:col>15</xdr:col>
      <xdr:colOff>187325</xdr:colOff>
      <xdr:row>32</xdr:row>
      <xdr:rowOff>111442</xdr:rowOff>
    </xdr:to>
    <xdr:sp macro="" textlink="">
      <xdr:nvSpPr>
        <xdr:cNvPr id="86" name="楕円 85">
          <a:extLst>
            <a:ext uri="{FF2B5EF4-FFF2-40B4-BE49-F238E27FC236}">
              <a16:creationId xmlns="" xmlns:a16="http://schemas.microsoft.com/office/drawing/2014/main" id="{CC00B00A-99AF-448A-A1C9-2BAF372E1329}"/>
            </a:ext>
          </a:extLst>
        </xdr:cNvPr>
        <xdr:cNvSpPr/>
      </xdr:nvSpPr>
      <xdr:spPr>
        <a:xfrm>
          <a:off x="3238500" y="62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155258</xdr:rowOff>
    </xdr:from>
    <xdr:to>
      <xdr:col>19</xdr:col>
      <xdr:colOff>136525</xdr:colOff>
      <xdr:row>32</xdr:row>
      <xdr:rowOff>60642</xdr:rowOff>
    </xdr:to>
    <xdr:cxnSp macro="">
      <xdr:nvCxnSpPr>
        <xdr:cNvPr id="87" name="直線コネクタ 86">
          <a:extLst>
            <a:ext uri="{FF2B5EF4-FFF2-40B4-BE49-F238E27FC236}">
              <a16:creationId xmlns="" xmlns:a16="http://schemas.microsoft.com/office/drawing/2014/main" id="{96A9875E-BB2C-475A-9C55-CCC501E0F3AC}"/>
            </a:ext>
          </a:extLst>
        </xdr:cNvPr>
        <xdr:cNvCxnSpPr/>
      </xdr:nvCxnSpPr>
      <xdr:spPr>
        <a:xfrm flipV="1">
          <a:off x="3289300" y="6070283"/>
          <a:ext cx="762000" cy="2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a:extLst>
            <a:ext uri="{FF2B5EF4-FFF2-40B4-BE49-F238E27FC236}">
              <a16:creationId xmlns="" xmlns:a16="http://schemas.microsoft.com/office/drawing/2014/main" id="{B06DFA2A-061F-4912-AD61-EC3659202DE9}"/>
            </a:ext>
          </a:extLst>
        </xdr:cNvPr>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a:extLst>
            <a:ext uri="{FF2B5EF4-FFF2-40B4-BE49-F238E27FC236}">
              <a16:creationId xmlns="" xmlns:a16="http://schemas.microsoft.com/office/drawing/2014/main" id="{83950C31-51F2-4841-B1BA-8D2391E4F5C0}"/>
            </a:ext>
          </a:extLst>
        </xdr:cNvPr>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51135</xdr:rowOff>
    </xdr:from>
    <xdr:ext cx="405111" cy="259045"/>
    <xdr:sp macro="" textlink="">
      <xdr:nvSpPr>
        <xdr:cNvPr id="90" name="n_1mainValue有形固定資産減価償却率">
          <a:extLst>
            <a:ext uri="{FF2B5EF4-FFF2-40B4-BE49-F238E27FC236}">
              <a16:creationId xmlns="" xmlns:a16="http://schemas.microsoft.com/office/drawing/2014/main" id="{B5EACD58-93EC-4FB2-A24E-9CF184C137CD}"/>
            </a:ext>
          </a:extLst>
        </xdr:cNvPr>
        <xdr:cNvSpPr txBox="1"/>
      </xdr:nvSpPr>
      <xdr:spPr>
        <a:xfrm>
          <a:off x="38360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102569</xdr:rowOff>
    </xdr:from>
    <xdr:ext cx="405111" cy="259045"/>
    <xdr:sp macro="" textlink="">
      <xdr:nvSpPr>
        <xdr:cNvPr id="91" name="n_2mainValue有形固定資産減価償却率">
          <a:extLst>
            <a:ext uri="{FF2B5EF4-FFF2-40B4-BE49-F238E27FC236}">
              <a16:creationId xmlns="" xmlns:a16="http://schemas.microsoft.com/office/drawing/2014/main" id="{630E1E18-B39D-4146-94BA-DBF091B984D1}"/>
            </a:ext>
          </a:extLst>
        </xdr:cNvPr>
        <xdr:cNvSpPr txBox="1"/>
      </xdr:nvSpPr>
      <xdr:spPr>
        <a:xfrm>
          <a:off x="3086744" y="636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 xmlns:a16="http://schemas.microsoft.com/office/drawing/2014/main" id="{99402D59-F91F-4301-AAA7-16AD6A0D170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 xmlns:a16="http://schemas.microsoft.com/office/drawing/2014/main" id="{E39E2A6C-5397-4F0B-8F2A-8D7834D6112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 xmlns:a16="http://schemas.microsoft.com/office/drawing/2014/main" id="{60D61E77-C3B8-4DBA-B5B5-E35AE4527B58}"/>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 xmlns:a16="http://schemas.microsoft.com/office/drawing/2014/main" id="{DDCE0ABA-BDA1-440B-8E0C-F9879CBE3E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 xmlns:a16="http://schemas.microsoft.com/office/drawing/2014/main" id="{2FB3DABC-9DDB-46F7-A9CB-E160E8CFBE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 xmlns:a16="http://schemas.microsoft.com/office/drawing/2014/main" id="{E5733D44-B6BC-4906-8F30-7D6E71AC28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 xmlns:a16="http://schemas.microsoft.com/office/drawing/2014/main" id="{727E421A-D7E6-4838-B5A8-C1CC1F3CB5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 xmlns:a16="http://schemas.microsoft.com/office/drawing/2014/main" id="{25B881C8-93BC-4F1E-9262-ECCCB40FC5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 xmlns:a16="http://schemas.microsoft.com/office/drawing/2014/main" id="{9160E4C3-8D40-4E79-B333-85345120A3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 xmlns:a16="http://schemas.microsoft.com/office/drawing/2014/main" id="{8A017E7F-B730-4CEE-9A7F-727357E2F52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 xmlns:a16="http://schemas.microsoft.com/office/drawing/2014/main" id="{B50DA600-4030-4607-AC85-1930C9AAEA2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 xmlns:a16="http://schemas.microsoft.com/office/drawing/2014/main" id="{1A5440BD-306C-4255-BC98-25F57CE845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 xmlns:a16="http://schemas.microsoft.com/office/drawing/2014/main" id="{5D838FDF-F77F-4AAE-BFF8-56616B258CF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債務償還可能年数は、全国平均、類似団体と比較してやや低い水準となっている。これは、近年、計画に造成している基金残高の増に伴う実質債務の減が要因であると考えられる。</a:t>
          </a:r>
        </a:p>
        <a:p>
          <a:r>
            <a:rPr kumimoji="1" lang="ja-JP" altLang="en-US" sz="1100">
              <a:latin typeface="ＭＳ Ｐゴシック" panose="020B0600070205080204" pitchFamily="50" charset="-128"/>
              <a:ea typeface="ＭＳ Ｐゴシック" panose="020B0600070205080204" pitchFamily="50" charset="-128"/>
            </a:rPr>
            <a:t>今後は、業務の効率化等による償還財源（資金収支計算書における業務活動収支の黒字分等）の増にも取り組み、債務償還可能年数の抑制に取り組んでいく。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 xmlns:a16="http://schemas.microsoft.com/office/drawing/2014/main" id="{EEA3CD69-5E5C-49CB-A9D7-8B41CD3B98C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 xmlns:a16="http://schemas.microsoft.com/office/drawing/2014/main" id="{F9593829-BC6D-46B1-99BC-119B3E83DBB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 xmlns:a16="http://schemas.microsoft.com/office/drawing/2014/main" id="{57315F8C-A1BA-4DF9-B216-29BC11E4DED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 xmlns:a16="http://schemas.microsoft.com/office/drawing/2014/main" id="{F90F7C43-6F9E-47FB-A2DA-DAB62FC7B4D2}"/>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 xmlns:a16="http://schemas.microsoft.com/office/drawing/2014/main" id="{B8128AEF-AF3C-4E38-801B-A35AE30F242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 xmlns:a16="http://schemas.microsoft.com/office/drawing/2014/main" id="{B25FCA65-C5F3-4C77-A822-F911C1DE630B}"/>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 xmlns:a16="http://schemas.microsoft.com/office/drawing/2014/main" id="{56B40A9D-AF77-401A-B003-F7DDA2571CC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 xmlns:a16="http://schemas.microsoft.com/office/drawing/2014/main" id="{FDB7DA2C-F2AC-4A98-AF41-8F385D726E6D}"/>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 xmlns:a16="http://schemas.microsoft.com/office/drawing/2014/main" id="{B1B8A008-B57F-44C3-9F35-ED6CF02CED2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 xmlns:a16="http://schemas.microsoft.com/office/drawing/2014/main" id="{B4E5F5B6-8BA9-424F-A188-3AAEF1AE5106}"/>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 xmlns:a16="http://schemas.microsoft.com/office/drawing/2014/main" id="{FC03095F-9A4A-4360-8EC1-45ABFF2EA6E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a:extLst>
            <a:ext uri="{FF2B5EF4-FFF2-40B4-BE49-F238E27FC236}">
              <a16:creationId xmlns="" xmlns:a16="http://schemas.microsoft.com/office/drawing/2014/main" id="{D75C32F3-AA83-4752-B266-E2573566B70D}"/>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 xmlns:a16="http://schemas.microsoft.com/office/drawing/2014/main" id="{363BF372-60EC-41C7-B6BB-B5C5BCEDC79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 xmlns:a16="http://schemas.microsoft.com/office/drawing/2014/main" id="{5FF23276-AABB-4A9D-8F95-16A1445DC3B4}"/>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 xmlns:a16="http://schemas.microsoft.com/office/drawing/2014/main" id="{C26FC889-1426-4A38-A825-618B2FB98A2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 xmlns:a16="http://schemas.microsoft.com/office/drawing/2014/main" id="{307C2C3F-9140-4269-A67B-31233338E45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 xmlns:a16="http://schemas.microsoft.com/office/drawing/2014/main" id="{D7F699A9-A4D5-41D9-B558-BC4DC0676E7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a:extLst>
            <a:ext uri="{FF2B5EF4-FFF2-40B4-BE49-F238E27FC236}">
              <a16:creationId xmlns="" xmlns:a16="http://schemas.microsoft.com/office/drawing/2014/main" id="{9A15CBB7-CD87-4E21-BD48-C538AF8C43E9}"/>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a:extLst>
            <a:ext uri="{FF2B5EF4-FFF2-40B4-BE49-F238E27FC236}">
              <a16:creationId xmlns="" xmlns:a16="http://schemas.microsoft.com/office/drawing/2014/main" id="{DA9233CC-2629-444A-82B9-BFDD0BCB818B}"/>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a:extLst>
            <a:ext uri="{FF2B5EF4-FFF2-40B4-BE49-F238E27FC236}">
              <a16:creationId xmlns="" xmlns:a16="http://schemas.microsoft.com/office/drawing/2014/main" id="{E1D3B098-A10C-4B56-A6A5-9652026FACC2}"/>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a:extLst>
            <a:ext uri="{FF2B5EF4-FFF2-40B4-BE49-F238E27FC236}">
              <a16:creationId xmlns="" xmlns:a16="http://schemas.microsoft.com/office/drawing/2014/main" id="{8CE4252D-3134-43CD-8F03-67A17D1B7083}"/>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a:extLst>
            <a:ext uri="{FF2B5EF4-FFF2-40B4-BE49-F238E27FC236}">
              <a16:creationId xmlns="" xmlns:a16="http://schemas.microsoft.com/office/drawing/2014/main" id="{3F232E89-E54E-444F-A799-4A11156EBF1B}"/>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a:extLst>
            <a:ext uri="{FF2B5EF4-FFF2-40B4-BE49-F238E27FC236}">
              <a16:creationId xmlns="" xmlns:a16="http://schemas.microsoft.com/office/drawing/2014/main" id="{C6A2A5ED-4C5F-4623-A987-5D9559ED82B7}"/>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 xmlns:a16="http://schemas.microsoft.com/office/drawing/2014/main" id="{34859A2D-7364-4567-96C7-61558ABE9D4B}"/>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5B2C1BBF-D272-4265-A08F-3E9A63E1EDF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7DC259AC-0C36-4234-A821-44BF3C8D816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7BAFA08C-D2AE-4118-8EB5-9F8A39EC24E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47FCF079-628C-4F1E-9897-9D1FB1C040F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963F2ABB-4F0D-473E-B6E2-0FB261FE14C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4" name="楕円 133">
          <a:extLst>
            <a:ext uri="{FF2B5EF4-FFF2-40B4-BE49-F238E27FC236}">
              <a16:creationId xmlns="" xmlns:a16="http://schemas.microsoft.com/office/drawing/2014/main" id="{C0549759-E173-480A-A243-786F09FA4C2B}"/>
            </a:ext>
          </a:extLst>
        </xdr:cNvPr>
        <xdr:cNvSpPr/>
      </xdr:nvSpPr>
      <xdr:spPr>
        <a:xfrm>
          <a:off x="14744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5" name="債務償還可能年数該当値テキスト">
          <a:extLst>
            <a:ext uri="{FF2B5EF4-FFF2-40B4-BE49-F238E27FC236}">
              <a16:creationId xmlns="" xmlns:a16="http://schemas.microsoft.com/office/drawing/2014/main" id="{99796D86-7874-4AC9-8ED8-C653CA2A7CFB}"/>
            </a:ext>
          </a:extLst>
        </xdr:cNvPr>
        <xdr:cNvSpPr txBox="1"/>
      </xdr:nvSpPr>
      <xdr:spPr>
        <a:xfrm>
          <a:off x="14846300" y="6145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 xmlns:a16="http://schemas.microsoft.com/office/drawing/2014/main" id="{EEE48653-19B3-45A5-A2C4-3E09F5AE15D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 xmlns:a16="http://schemas.microsoft.com/office/drawing/2014/main" id="{777C32FE-3718-4437-8DB6-4F38A7E5BCC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 xmlns:a16="http://schemas.microsoft.com/office/drawing/2014/main" id="{DDE4DD7E-9C84-4ED4-A5F0-4EAD8F54BC1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 xmlns:a16="http://schemas.microsoft.com/office/drawing/2014/main" id="{A8852A66-A848-4552-A5E1-9A03AAB758B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 xmlns:a16="http://schemas.microsoft.com/office/drawing/2014/main" id="{0B0E0762-D449-4A37-BF60-8C253DF6454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 xmlns:a16="http://schemas.microsoft.com/office/drawing/2014/main" id="{EED79EC1-3E59-44DE-B2B8-D29E110175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E14989F-3A16-4EA5-A970-8E66286FC5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DEC82CD-4E9A-4695-ABB6-9A98F8215E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02C02FD-2FE3-473A-925C-B8E1AB702B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CFD3921E-7F3F-4A72-A91B-94559C037B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1D607E89-2E7F-4C7A-8CA2-E1060B69D5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9E3228C-AC19-427E-97B9-A6F8D4C4F4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F26B0731-FA4C-486C-9F53-927819CC69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B64095FC-EFE9-449A-98D3-F6E6D14DAF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01CEA77-0548-470C-81F6-7CC3E45C5A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587A480-17EA-4774-9897-59E0934738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17,736
17,696
317.21
13,086,012
12,785,911
192,974
6,360,461
12,768,030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2F1B2AB9-80ED-4DC3-B276-7DE8D35B15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80B36C01-1E79-4051-BEAD-40788DBB07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6B2DF32-F02B-4820-AD8D-AACFC4BA76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B81B789F-47B7-4E6D-ABB5-8FE61B67B0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ED8829B0-9BA2-4CE9-B821-D36B638A50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AFB0B047-58B7-4BDB-B311-638F25874BB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546A302-2BA4-4CA6-95C4-ABCC1802D8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7F85984D-5AB3-4783-8AF1-AA2207837D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447D3E9-DE6B-4984-B2E6-BF95F85BA4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672D6D34-4A45-4DD1-9DFD-4116D91DDA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3BB84AA-926B-4F0D-98AB-3C4E34B56C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F0C1DE3-9518-4025-8C36-4BCC8FF15E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EFF36967-02AD-4E29-A339-A2A21D38BA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EF43A37-A8A3-4753-9F1E-56589FF971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635EF52-CA78-4486-BACE-66F8006B12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E771F488-34E6-4684-8019-2CB64AC5F6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C6DC1220-4F0A-45A2-8043-36E0563FBD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E83C4C5-82EF-48C6-A7FF-2CE91B8E28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54F75A79-EA22-4563-8B40-D4659F0203D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BF2BAF8B-1152-4A43-9C63-B042C7FF04D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675A1042-C918-49BC-9693-54C5D03D30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2FFAFF4-82A4-4B7D-A567-6AD1E00490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52E514FA-3463-4DDD-B48A-E9A22704AA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211687DC-9B54-4EEF-B04C-F5F5E093E7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707454A9-E2DC-46CE-96D3-D7F2ADBFDF4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737790C7-E856-4BA5-BD00-8F44798858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F650721D-5470-4710-98FE-1245476AD5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9C647652-B90A-47E8-AC96-6B72E41710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E52F68C5-651D-4135-A8C5-565C7F41C5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EF45C067-2976-4ECE-ACB5-0419F781190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941E09ED-8A72-4117-B6C9-FE65F367593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7AD8189C-7B82-4151-8BE5-B29D744C57B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61822037-25AC-4544-972F-CA051C8634F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D34568A7-46AD-496C-9AEB-66E7C3648E2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3B462519-1AC9-4291-A740-42C4549D570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C1F226CB-B233-4D0E-BC49-05285DB1BB8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46956DDF-9961-4F3A-BAB0-865F9224A1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59415B74-D400-4BC5-B8B0-098F275F4E0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A72E0598-52E0-4FAD-8D3A-BE63EBB60C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4E4CAC47-FE75-4271-92C5-6E2195B8812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D50E545B-40DB-4671-979E-495179C2FCD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D411469E-6B3B-439A-95A9-5EF6C4C2AB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11DDA43D-BCD8-405B-8A7D-B7EC0C773DE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1A6F88FC-E32D-4630-9280-584EA8F90B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 xmlns:a16="http://schemas.microsoft.com/office/drawing/2014/main" id="{04301B27-9F29-4028-84D5-3AA04AB80CA2}"/>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FB23E7B3-38CA-48AB-8197-E1737B8EAC06}"/>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 xmlns:a16="http://schemas.microsoft.com/office/drawing/2014/main" id="{CC2266A4-D200-4E3B-A373-08EDCA45693B}"/>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676AABEF-0373-47A3-A623-816F9807C94F}"/>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 xmlns:a16="http://schemas.microsoft.com/office/drawing/2014/main" id="{0FB0C022-1C0F-4409-BB7D-6AEE9C1563A3}"/>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A8B91E41-0359-4361-8DB5-302A77189D4A}"/>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 xmlns:a16="http://schemas.microsoft.com/office/drawing/2014/main" id="{441ED4E6-FA45-4A94-9316-3382CC8FB457}"/>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 xmlns:a16="http://schemas.microsoft.com/office/drawing/2014/main" id="{9E8E1558-36DC-4777-A310-61FA9147BBE8}"/>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 xmlns:a16="http://schemas.microsoft.com/office/drawing/2014/main" id="{C2076010-EC5C-427F-A751-CE43F27A0AA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940C163-8F6A-44E5-A083-F8349A5770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E1135289-DDCF-4B20-87E5-6871EDE24E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53B750A4-3CDD-4CB1-8A8E-8F14D7C1ED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8237984A-B7D9-4A88-8637-EA44858BD9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E9095FE5-36D3-4E3B-9811-D75959D9A32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0" name="楕円 69">
          <a:extLst>
            <a:ext uri="{FF2B5EF4-FFF2-40B4-BE49-F238E27FC236}">
              <a16:creationId xmlns="" xmlns:a16="http://schemas.microsoft.com/office/drawing/2014/main" id="{A393475D-0521-4281-BEDE-CD1C25717398}"/>
            </a:ext>
          </a:extLst>
        </xdr:cNvPr>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1" name="【道路】&#10;有形固定資産減価償却率該当値テキスト">
          <a:extLst>
            <a:ext uri="{FF2B5EF4-FFF2-40B4-BE49-F238E27FC236}">
              <a16:creationId xmlns="" xmlns:a16="http://schemas.microsoft.com/office/drawing/2014/main" id="{ACBDCB02-893C-4D6D-8DBC-91F65E207CDE}"/>
            </a:ext>
          </a:extLst>
        </xdr:cNvPr>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2" name="楕円 71">
          <a:extLst>
            <a:ext uri="{FF2B5EF4-FFF2-40B4-BE49-F238E27FC236}">
              <a16:creationId xmlns="" xmlns:a16="http://schemas.microsoft.com/office/drawing/2014/main" id="{99EE3FFD-5CDD-4849-B244-83BB377F954C}"/>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53340</xdr:rowOff>
    </xdr:to>
    <xdr:cxnSp macro="">
      <xdr:nvCxnSpPr>
        <xdr:cNvPr id="73" name="直線コネクタ 72">
          <a:extLst>
            <a:ext uri="{FF2B5EF4-FFF2-40B4-BE49-F238E27FC236}">
              <a16:creationId xmlns="" xmlns:a16="http://schemas.microsoft.com/office/drawing/2014/main" id="{AB480644-7DD6-40D8-8F36-C0FE0CCB6CE0}"/>
            </a:ext>
          </a:extLst>
        </xdr:cNvPr>
        <xdr:cNvCxnSpPr/>
      </xdr:nvCxnSpPr>
      <xdr:spPr>
        <a:xfrm flipV="1">
          <a:off x="3797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4" name="楕円 73">
          <a:extLst>
            <a:ext uri="{FF2B5EF4-FFF2-40B4-BE49-F238E27FC236}">
              <a16:creationId xmlns="" xmlns:a16="http://schemas.microsoft.com/office/drawing/2014/main" id="{850AAC53-B031-4AD4-B4C1-433802B1ACA4}"/>
            </a:ext>
          </a:extLst>
        </xdr:cNvPr>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68580</xdr:rowOff>
    </xdr:to>
    <xdr:cxnSp macro="">
      <xdr:nvCxnSpPr>
        <xdr:cNvPr id="75" name="直線コネクタ 74">
          <a:extLst>
            <a:ext uri="{FF2B5EF4-FFF2-40B4-BE49-F238E27FC236}">
              <a16:creationId xmlns="" xmlns:a16="http://schemas.microsoft.com/office/drawing/2014/main" id="{D3DA6EF7-BF6D-49DE-9EFE-DC20795D8BD3}"/>
            </a:ext>
          </a:extLst>
        </xdr:cNvPr>
        <xdr:cNvCxnSpPr/>
      </xdr:nvCxnSpPr>
      <xdr:spPr>
        <a:xfrm flipV="1">
          <a:off x="2908300" y="6568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a:extLst>
            <a:ext uri="{FF2B5EF4-FFF2-40B4-BE49-F238E27FC236}">
              <a16:creationId xmlns="" xmlns:a16="http://schemas.microsoft.com/office/drawing/2014/main" id="{51704CBF-164B-4073-8B1B-A06C0926C863}"/>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a:extLst>
            <a:ext uri="{FF2B5EF4-FFF2-40B4-BE49-F238E27FC236}">
              <a16:creationId xmlns="" xmlns:a16="http://schemas.microsoft.com/office/drawing/2014/main" id="{86B3DCD3-5627-4616-89BE-89519EFB8EF8}"/>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78" name="n_1mainValue【道路】&#10;有形固定資産減価償却率">
          <a:extLst>
            <a:ext uri="{FF2B5EF4-FFF2-40B4-BE49-F238E27FC236}">
              <a16:creationId xmlns="" xmlns:a16="http://schemas.microsoft.com/office/drawing/2014/main" id="{E1CB99A9-5F83-4366-9755-FFAB290AE67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9" name="n_2mainValue【道路】&#10;有形固定資産減価償却率">
          <a:extLst>
            <a:ext uri="{FF2B5EF4-FFF2-40B4-BE49-F238E27FC236}">
              <a16:creationId xmlns="" xmlns:a16="http://schemas.microsoft.com/office/drawing/2014/main" id="{020E2F58-9155-402E-AD6F-79D70DFC4582}"/>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9B948EFB-4FB4-410C-A91A-7E2BD34817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B5D9D705-5E5B-4EE5-AE50-734C5E60C7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58DF8B59-8F54-49A8-A230-3203894A5A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094F7798-8CD3-4234-B6A2-C5D155B224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CB3F2FEF-05B8-4A68-AD39-D8035F4B67E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8A0C6388-B6C7-4AC6-805A-FB58F29DCB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4EA103B6-321F-4EBE-9F2F-D7FD25FB6B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27EE6311-B1CB-4518-9735-5C64AADB099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A219E37E-1FA8-4505-A9AB-A33ED10B51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E86911F3-8D7E-432E-A801-6BBF26D8B6B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 xmlns:a16="http://schemas.microsoft.com/office/drawing/2014/main" id="{08CE0109-E0D3-4896-BF92-D21A505D7BD1}"/>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 xmlns:a16="http://schemas.microsoft.com/office/drawing/2014/main" id="{98F46926-A5F7-4170-82D4-F97AF1B6466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a:extLst>
            <a:ext uri="{FF2B5EF4-FFF2-40B4-BE49-F238E27FC236}">
              <a16:creationId xmlns="" xmlns:a16="http://schemas.microsoft.com/office/drawing/2014/main" id="{817EE8F0-6BA3-4C2B-BCAA-929885E625B2}"/>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 xmlns:a16="http://schemas.microsoft.com/office/drawing/2014/main" id="{6EC575A8-8F47-4357-81DC-4B299B8D84F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 xmlns:a16="http://schemas.microsoft.com/office/drawing/2014/main" id="{649453E7-9B32-4A1E-95F1-DCD2A58723D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 xmlns:a16="http://schemas.microsoft.com/office/drawing/2014/main" id="{63A6CE6C-47F4-4CC3-8C13-6B385CD854B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 xmlns:a16="http://schemas.microsoft.com/office/drawing/2014/main" id="{00A53318-BE65-4B9D-92C5-7A77344AC5D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 xmlns:a16="http://schemas.microsoft.com/office/drawing/2014/main" id="{EAAFF674-3375-480A-9F43-3C70BD248F6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 xmlns:a16="http://schemas.microsoft.com/office/drawing/2014/main" id="{04FC16CD-44B7-4974-991F-297E1966618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 xmlns:a16="http://schemas.microsoft.com/office/drawing/2014/main" id="{85E8B448-E794-4770-A573-7CDAB1C11EC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 xmlns:a16="http://schemas.microsoft.com/office/drawing/2014/main" id="{EE3EAD83-24B5-4EA1-8DB8-5B5B9E16F0E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 xmlns:a16="http://schemas.microsoft.com/office/drawing/2014/main" id="{7B160458-D0D6-4E5A-A614-CB72E72A7D1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a:extLst>
            <a:ext uri="{FF2B5EF4-FFF2-40B4-BE49-F238E27FC236}">
              <a16:creationId xmlns="" xmlns:a16="http://schemas.microsoft.com/office/drawing/2014/main" id="{29F18D9D-9DD2-41A0-AC45-F88049FD880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12DD0E38-97AE-419E-9BBC-FAE08BCAAC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D5745F20-5979-4E72-8037-73866934B31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D359D82A-1371-465F-87A4-51949E5EA0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a:extLst>
            <a:ext uri="{FF2B5EF4-FFF2-40B4-BE49-F238E27FC236}">
              <a16:creationId xmlns="" xmlns:a16="http://schemas.microsoft.com/office/drawing/2014/main" id="{A839EFBE-90F8-4D01-A067-5928795C0F1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a:extLst>
            <a:ext uri="{FF2B5EF4-FFF2-40B4-BE49-F238E27FC236}">
              <a16:creationId xmlns="" xmlns:a16="http://schemas.microsoft.com/office/drawing/2014/main" id="{EC41D82C-14AC-4114-BC0F-7DAC2F891AED}"/>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a:extLst>
            <a:ext uri="{FF2B5EF4-FFF2-40B4-BE49-F238E27FC236}">
              <a16:creationId xmlns="" xmlns:a16="http://schemas.microsoft.com/office/drawing/2014/main" id="{E1BFF25C-5AB0-4B38-8F9D-94B790EADA7B}"/>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a:extLst>
            <a:ext uri="{FF2B5EF4-FFF2-40B4-BE49-F238E27FC236}">
              <a16:creationId xmlns="" xmlns:a16="http://schemas.microsoft.com/office/drawing/2014/main" id="{C37481F5-B68C-4CF0-9ED4-9BE3C04A0CA4}"/>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a:extLst>
            <a:ext uri="{FF2B5EF4-FFF2-40B4-BE49-F238E27FC236}">
              <a16:creationId xmlns="" xmlns:a16="http://schemas.microsoft.com/office/drawing/2014/main" id="{1DCF9080-11E3-4094-B21D-7E55E6DF28D1}"/>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a:extLst>
            <a:ext uri="{FF2B5EF4-FFF2-40B4-BE49-F238E27FC236}">
              <a16:creationId xmlns="" xmlns:a16="http://schemas.microsoft.com/office/drawing/2014/main" id="{4E239166-A263-4D02-8751-6879D761B26C}"/>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a:extLst>
            <a:ext uri="{FF2B5EF4-FFF2-40B4-BE49-F238E27FC236}">
              <a16:creationId xmlns="" xmlns:a16="http://schemas.microsoft.com/office/drawing/2014/main" id="{49CEAA90-BC6A-4CE9-B819-AD8E4898B67A}"/>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a:extLst>
            <a:ext uri="{FF2B5EF4-FFF2-40B4-BE49-F238E27FC236}">
              <a16:creationId xmlns="" xmlns:a16="http://schemas.microsoft.com/office/drawing/2014/main" id="{10CF76BD-687F-42AB-97A2-CCED7BDF5C30}"/>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a:extLst>
            <a:ext uri="{FF2B5EF4-FFF2-40B4-BE49-F238E27FC236}">
              <a16:creationId xmlns="" xmlns:a16="http://schemas.microsoft.com/office/drawing/2014/main" id="{BD6A898A-085C-478C-B5A9-C54704030DD6}"/>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5FFA746E-A677-41AD-8484-F994D0F600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22E4740F-3BC6-454A-B234-1E1D1429E0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08970922-C63C-4112-9E70-4123C79F5AE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6F135F42-79BC-4CA0-AAF5-77FFFD7CDCD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24ACB5FC-3790-4BE0-B4AA-4F2FB12175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46203</xdr:rowOff>
    </xdr:from>
    <xdr:to>
      <xdr:col>55</xdr:col>
      <xdr:colOff>50800</xdr:colOff>
      <xdr:row>38</xdr:row>
      <xdr:rowOff>147803</xdr:rowOff>
    </xdr:to>
    <xdr:sp macro="" textlink="">
      <xdr:nvSpPr>
        <xdr:cNvPr id="120" name="楕円 119">
          <a:extLst>
            <a:ext uri="{FF2B5EF4-FFF2-40B4-BE49-F238E27FC236}">
              <a16:creationId xmlns="" xmlns:a16="http://schemas.microsoft.com/office/drawing/2014/main" id="{A7AE8729-38AE-4151-8D22-B4F308789ACB}"/>
            </a:ext>
          </a:extLst>
        </xdr:cNvPr>
        <xdr:cNvSpPr/>
      </xdr:nvSpPr>
      <xdr:spPr>
        <a:xfrm>
          <a:off x="10426700" y="65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69080</xdr:rowOff>
    </xdr:from>
    <xdr:ext cx="534377" cy="259045"/>
    <xdr:sp macro="" textlink="">
      <xdr:nvSpPr>
        <xdr:cNvPr id="121" name="【道路】&#10;一人当たり延長該当値テキスト">
          <a:extLst>
            <a:ext uri="{FF2B5EF4-FFF2-40B4-BE49-F238E27FC236}">
              <a16:creationId xmlns="" xmlns:a16="http://schemas.microsoft.com/office/drawing/2014/main" id="{18CC9ED4-7D8A-4DB5-88AD-83AA20BA937F}"/>
            </a:ext>
          </a:extLst>
        </xdr:cNvPr>
        <xdr:cNvSpPr txBox="1"/>
      </xdr:nvSpPr>
      <xdr:spPr>
        <a:xfrm>
          <a:off x="10515600" y="64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61911</xdr:rowOff>
    </xdr:from>
    <xdr:to>
      <xdr:col>50</xdr:col>
      <xdr:colOff>165100</xdr:colOff>
      <xdr:row>38</xdr:row>
      <xdr:rowOff>163511</xdr:rowOff>
    </xdr:to>
    <xdr:sp macro="" textlink="">
      <xdr:nvSpPr>
        <xdr:cNvPr id="122" name="楕円 121">
          <a:extLst>
            <a:ext uri="{FF2B5EF4-FFF2-40B4-BE49-F238E27FC236}">
              <a16:creationId xmlns="" xmlns:a16="http://schemas.microsoft.com/office/drawing/2014/main" id="{2D174194-033D-444C-9E86-C9FFE98F5CF9}"/>
            </a:ext>
          </a:extLst>
        </xdr:cNvPr>
        <xdr:cNvSpPr/>
      </xdr:nvSpPr>
      <xdr:spPr>
        <a:xfrm>
          <a:off x="9588500" y="65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97003</xdr:rowOff>
    </xdr:from>
    <xdr:to>
      <xdr:col>55</xdr:col>
      <xdr:colOff>0</xdr:colOff>
      <xdr:row>38</xdr:row>
      <xdr:rowOff>112711</xdr:rowOff>
    </xdr:to>
    <xdr:cxnSp macro="">
      <xdr:nvCxnSpPr>
        <xdr:cNvPr id="123" name="直線コネクタ 122">
          <a:extLst>
            <a:ext uri="{FF2B5EF4-FFF2-40B4-BE49-F238E27FC236}">
              <a16:creationId xmlns="" xmlns:a16="http://schemas.microsoft.com/office/drawing/2014/main" id="{AE6D9660-B558-42B4-90F3-D4C5AB693603}"/>
            </a:ext>
          </a:extLst>
        </xdr:cNvPr>
        <xdr:cNvCxnSpPr/>
      </xdr:nvCxnSpPr>
      <xdr:spPr>
        <a:xfrm flipV="1">
          <a:off x="9639300" y="6612103"/>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127878</xdr:rowOff>
    </xdr:from>
    <xdr:to>
      <xdr:col>46</xdr:col>
      <xdr:colOff>38100</xdr:colOff>
      <xdr:row>39</xdr:row>
      <xdr:rowOff>58028</xdr:rowOff>
    </xdr:to>
    <xdr:sp macro="" textlink="">
      <xdr:nvSpPr>
        <xdr:cNvPr id="124" name="楕円 123">
          <a:extLst>
            <a:ext uri="{FF2B5EF4-FFF2-40B4-BE49-F238E27FC236}">
              <a16:creationId xmlns="" xmlns:a16="http://schemas.microsoft.com/office/drawing/2014/main" id="{F9628BDB-A30B-4A7C-B7C7-A3B2B59D91DC}"/>
            </a:ext>
          </a:extLst>
        </xdr:cNvPr>
        <xdr:cNvSpPr/>
      </xdr:nvSpPr>
      <xdr:spPr>
        <a:xfrm>
          <a:off x="8699500" y="66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112711</xdr:rowOff>
    </xdr:from>
    <xdr:to>
      <xdr:col>50</xdr:col>
      <xdr:colOff>114300</xdr:colOff>
      <xdr:row>39</xdr:row>
      <xdr:rowOff>7228</xdr:rowOff>
    </xdr:to>
    <xdr:cxnSp macro="">
      <xdr:nvCxnSpPr>
        <xdr:cNvPr id="125" name="直線コネクタ 124">
          <a:extLst>
            <a:ext uri="{FF2B5EF4-FFF2-40B4-BE49-F238E27FC236}">
              <a16:creationId xmlns="" xmlns:a16="http://schemas.microsoft.com/office/drawing/2014/main" id="{907BE7D3-9600-45D2-A581-4C1354233CF4}"/>
            </a:ext>
          </a:extLst>
        </xdr:cNvPr>
        <xdr:cNvCxnSpPr/>
      </xdr:nvCxnSpPr>
      <xdr:spPr>
        <a:xfrm flipV="1">
          <a:off x="8750300" y="6627811"/>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a:extLst>
            <a:ext uri="{FF2B5EF4-FFF2-40B4-BE49-F238E27FC236}">
              <a16:creationId xmlns="" xmlns:a16="http://schemas.microsoft.com/office/drawing/2014/main" id="{73217035-7C1B-4B91-B172-A54EC8185B7D}"/>
            </a:ext>
          </a:extLst>
        </xdr:cNvPr>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a:extLst>
            <a:ext uri="{FF2B5EF4-FFF2-40B4-BE49-F238E27FC236}">
              <a16:creationId xmlns="" xmlns:a16="http://schemas.microsoft.com/office/drawing/2014/main" id="{7B251BC3-8E5C-499C-A696-016F6A59CB49}"/>
            </a:ext>
          </a:extLst>
        </xdr:cNvPr>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8588</xdr:rowOff>
    </xdr:from>
    <xdr:ext cx="534377" cy="259045"/>
    <xdr:sp macro="" textlink="">
      <xdr:nvSpPr>
        <xdr:cNvPr id="128" name="n_1mainValue【道路】&#10;一人当たり延長">
          <a:extLst>
            <a:ext uri="{FF2B5EF4-FFF2-40B4-BE49-F238E27FC236}">
              <a16:creationId xmlns="" xmlns:a16="http://schemas.microsoft.com/office/drawing/2014/main" id="{BB541255-67CC-4071-BC8D-5F65628588E3}"/>
            </a:ext>
          </a:extLst>
        </xdr:cNvPr>
        <xdr:cNvSpPr txBox="1"/>
      </xdr:nvSpPr>
      <xdr:spPr>
        <a:xfrm>
          <a:off x="9359411" y="63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74555</xdr:rowOff>
    </xdr:from>
    <xdr:ext cx="534377" cy="259045"/>
    <xdr:sp macro="" textlink="">
      <xdr:nvSpPr>
        <xdr:cNvPr id="129" name="n_2mainValue【道路】&#10;一人当たり延長">
          <a:extLst>
            <a:ext uri="{FF2B5EF4-FFF2-40B4-BE49-F238E27FC236}">
              <a16:creationId xmlns="" xmlns:a16="http://schemas.microsoft.com/office/drawing/2014/main" id="{C7A85239-3A2E-41C5-88D8-E400A7C20FF1}"/>
            </a:ext>
          </a:extLst>
        </xdr:cNvPr>
        <xdr:cNvSpPr txBox="1"/>
      </xdr:nvSpPr>
      <xdr:spPr>
        <a:xfrm>
          <a:off x="8483111" y="64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 xmlns:a16="http://schemas.microsoft.com/office/drawing/2014/main" id="{497F8113-304A-483B-8816-35DE48304A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 xmlns:a16="http://schemas.microsoft.com/office/drawing/2014/main" id="{078239E5-1E8C-4038-822E-F4A2B2071B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 xmlns:a16="http://schemas.microsoft.com/office/drawing/2014/main" id="{714AF55A-9249-4373-9455-61A951CAF1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 xmlns:a16="http://schemas.microsoft.com/office/drawing/2014/main" id="{6964BD32-A2C9-46FC-92C5-2D65658CD4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 xmlns:a16="http://schemas.microsoft.com/office/drawing/2014/main" id="{72827D17-8DFE-4E31-AB67-AEAC22865A6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 xmlns:a16="http://schemas.microsoft.com/office/drawing/2014/main" id="{37976E2B-2975-405A-BE57-5A0169B2B1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 xmlns:a16="http://schemas.microsoft.com/office/drawing/2014/main" id="{BA2FC248-C2B7-40A7-8AB8-6C3A086B6E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 xmlns:a16="http://schemas.microsoft.com/office/drawing/2014/main" id="{AFF43FC7-C729-4661-9BE9-5AE3C0BAEC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 xmlns:a16="http://schemas.microsoft.com/office/drawing/2014/main" id="{BA5D0427-6A6F-4750-890F-7196585895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 xmlns:a16="http://schemas.microsoft.com/office/drawing/2014/main" id="{C755E890-A4A2-4248-930F-A11617EB45C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 xmlns:a16="http://schemas.microsoft.com/office/drawing/2014/main" id="{E79B4785-0979-4587-A26A-5CF58471E8E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 xmlns:a16="http://schemas.microsoft.com/office/drawing/2014/main" id="{B3F63393-A8C0-4A89-B1CC-4BA0E1D49E47}"/>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 xmlns:a16="http://schemas.microsoft.com/office/drawing/2014/main" id="{56CCF5DC-8D88-4DC1-8BFA-9055B6AB20B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 xmlns:a16="http://schemas.microsoft.com/office/drawing/2014/main" id="{F4BF10A8-E166-47A6-B221-3F4811BAAD4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 xmlns:a16="http://schemas.microsoft.com/office/drawing/2014/main" id="{DF14FC06-B97D-4260-B76C-B40A5F194FE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 xmlns:a16="http://schemas.microsoft.com/office/drawing/2014/main" id="{BF6291B8-50D6-4583-8673-CEFDA3B382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 xmlns:a16="http://schemas.microsoft.com/office/drawing/2014/main" id="{90DCCBB7-A896-451A-A9A1-77CD4DE5369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 xmlns:a16="http://schemas.microsoft.com/office/drawing/2014/main" id="{A99117EB-44E1-4AA3-84A7-AED8376A0B4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 xmlns:a16="http://schemas.microsoft.com/office/drawing/2014/main" id="{CE05A6CB-A62A-4942-B1AF-13B0ED0F5D6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 xmlns:a16="http://schemas.microsoft.com/office/drawing/2014/main" id="{C390DEB0-8C9D-496C-8D3D-40E8E909707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 xmlns:a16="http://schemas.microsoft.com/office/drawing/2014/main" id="{B1DCFCD2-ADA3-4AF2-98EC-8DCCB78B36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 xmlns:a16="http://schemas.microsoft.com/office/drawing/2014/main" id="{81798F99-72B2-461B-83E3-70769321348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 xmlns:a16="http://schemas.microsoft.com/office/drawing/2014/main" id="{B87B1BA9-101C-4F66-AB8F-7486C4BF21F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a:extLst>
            <a:ext uri="{FF2B5EF4-FFF2-40B4-BE49-F238E27FC236}">
              <a16:creationId xmlns="" xmlns:a16="http://schemas.microsoft.com/office/drawing/2014/main" id="{D689C0C3-E923-49EA-B66B-F64302BD0C23}"/>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a:extLst>
            <a:ext uri="{FF2B5EF4-FFF2-40B4-BE49-F238E27FC236}">
              <a16:creationId xmlns="" xmlns:a16="http://schemas.microsoft.com/office/drawing/2014/main" id="{403AB6F1-E51D-42DB-A5C4-FEBCC2A38F67}"/>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a:extLst>
            <a:ext uri="{FF2B5EF4-FFF2-40B4-BE49-F238E27FC236}">
              <a16:creationId xmlns="" xmlns:a16="http://schemas.microsoft.com/office/drawing/2014/main" id="{FBEEFFC8-3ACF-45A5-947F-D3E17AB1214F}"/>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a:extLst>
            <a:ext uri="{FF2B5EF4-FFF2-40B4-BE49-F238E27FC236}">
              <a16:creationId xmlns="" xmlns:a16="http://schemas.microsoft.com/office/drawing/2014/main" id="{3C3EF263-FE62-4830-A021-6A4DDE632227}"/>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a:extLst>
            <a:ext uri="{FF2B5EF4-FFF2-40B4-BE49-F238E27FC236}">
              <a16:creationId xmlns="" xmlns:a16="http://schemas.microsoft.com/office/drawing/2014/main" id="{0742E483-0C9A-4D12-979E-C424E407191B}"/>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a:extLst>
            <a:ext uri="{FF2B5EF4-FFF2-40B4-BE49-F238E27FC236}">
              <a16:creationId xmlns="" xmlns:a16="http://schemas.microsoft.com/office/drawing/2014/main" id="{EE69B05E-036B-473B-A0A4-9AC3B19ACBA1}"/>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a:extLst>
            <a:ext uri="{FF2B5EF4-FFF2-40B4-BE49-F238E27FC236}">
              <a16:creationId xmlns="" xmlns:a16="http://schemas.microsoft.com/office/drawing/2014/main" id="{0FE78AA1-2199-4622-BE15-0C359D1B06D7}"/>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a:extLst>
            <a:ext uri="{FF2B5EF4-FFF2-40B4-BE49-F238E27FC236}">
              <a16:creationId xmlns="" xmlns:a16="http://schemas.microsoft.com/office/drawing/2014/main" id="{4754A80E-6215-4F0C-BB56-08694D58AD48}"/>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a:extLst>
            <a:ext uri="{FF2B5EF4-FFF2-40B4-BE49-F238E27FC236}">
              <a16:creationId xmlns="" xmlns:a16="http://schemas.microsoft.com/office/drawing/2014/main" id="{6C4B73D3-25CA-47A9-8D4F-7B23112A5FC1}"/>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6690A505-D54D-4ED7-929F-CE0992638D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50B59111-2A76-48AD-96FE-B86E660ADB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32F8EB1C-7C6A-4412-BF5D-67CFA745917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62F52ECA-3ADF-4B76-88DE-0CD05325AF2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8A97E88A-42DB-4FD2-A45D-ACC006CD8C8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67" name="楕円 166">
          <a:extLst>
            <a:ext uri="{FF2B5EF4-FFF2-40B4-BE49-F238E27FC236}">
              <a16:creationId xmlns="" xmlns:a16="http://schemas.microsoft.com/office/drawing/2014/main" id="{EA0F55FA-8AE6-4F9C-AEC3-6670573DA045}"/>
            </a:ext>
          </a:extLst>
        </xdr:cNvPr>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168" name="【橋りょう・トンネル】&#10;有形固定資産減価償却率該当値テキスト">
          <a:extLst>
            <a:ext uri="{FF2B5EF4-FFF2-40B4-BE49-F238E27FC236}">
              <a16:creationId xmlns="" xmlns:a16="http://schemas.microsoft.com/office/drawing/2014/main" id="{377D833F-14E4-4CD3-AB0C-0B0C9FD0DFE4}"/>
            </a:ext>
          </a:extLst>
        </xdr:cNvPr>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69" name="楕円 168">
          <a:extLst>
            <a:ext uri="{FF2B5EF4-FFF2-40B4-BE49-F238E27FC236}">
              <a16:creationId xmlns="" xmlns:a16="http://schemas.microsoft.com/office/drawing/2014/main" id="{2091D753-7E29-4EB3-A56C-6E97728D46B7}"/>
            </a:ext>
          </a:extLst>
        </xdr:cNvPr>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163830</xdr:rowOff>
    </xdr:from>
    <xdr:to>
      <xdr:col>24</xdr:col>
      <xdr:colOff>63500</xdr:colOff>
      <xdr:row>58</xdr:row>
      <xdr:rowOff>17145</xdr:rowOff>
    </xdr:to>
    <xdr:cxnSp macro="">
      <xdr:nvCxnSpPr>
        <xdr:cNvPr id="170" name="直線コネクタ 169">
          <a:extLst>
            <a:ext uri="{FF2B5EF4-FFF2-40B4-BE49-F238E27FC236}">
              <a16:creationId xmlns="" xmlns:a16="http://schemas.microsoft.com/office/drawing/2014/main" id="{5774B7D5-088E-41B7-AA51-ED5D2FC837E4}"/>
            </a:ext>
          </a:extLst>
        </xdr:cNvPr>
        <xdr:cNvCxnSpPr/>
      </xdr:nvCxnSpPr>
      <xdr:spPr>
        <a:xfrm flipV="1">
          <a:off x="3797300" y="99364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147320</xdr:rowOff>
    </xdr:from>
    <xdr:to>
      <xdr:col>15</xdr:col>
      <xdr:colOff>101600</xdr:colOff>
      <xdr:row>58</xdr:row>
      <xdr:rowOff>77470</xdr:rowOff>
    </xdr:to>
    <xdr:sp macro="" textlink="">
      <xdr:nvSpPr>
        <xdr:cNvPr id="171" name="楕円 170">
          <a:extLst>
            <a:ext uri="{FF2B5EF4-FFF2-40B4-BE49-F238E27FC236}">
              <a16:creationId xmlns="" xmlns:a16="http://schemas.microsoft.com/office/drawing/2014/main" id="{3363BF4D-C7F2-4935-BA4C-AD66E3AB86EF}"/>
            </a:ext>
          </a:extLst>
        </xdr:cNvPr>
        <xdr:cNvSpPr/>
      </xdr:nvSpPr>
      <xdr:spPr>
        <a:xfrm>
          <a:off x="2857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58</xdr:row>
      <xdr:rowOff>26670</xdr:rowOff>
    </xdr:to>
    <xdr:cxnSp macro="">
      <xdr:nvCxnSpPr>
        <xdr:cNvPr id="172" name="直線コネクタ 171">
          <a:extLst>
            <a:ext uri="{FF2B5EF4-FFF2-40B4-BE49-F238E27FC236}">
              <a16:creationId xmlns="" xmlns:a16="http://schemas.microsoft.com/office/drawing/2014/main" id="{45686A2C-2B29-43EF-8C42-BA1FDF3C1447}"/>
            </a:ext>
          </a:extLst>
        </xdr:cNvPr>
        <xdr:cNvCxnSpPr/>
      </xdr:nvCxnSpPr>
      <xdr:spPr>
        <a:xfrm flipV="1">
          <a:off x="2908300" y="9961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a:extLst>
            <a:ext uri="{FF2B5EF4-FFF2-40B4-BE49-F238E27FC236}">
              <a16:creationId xmlns="" xmlns:a16="http://schemas.microsoft.com/office/drawing/2014/main" id="{1299D603-6982-4C0A-A3DE-7E4A7A96C52E}"/>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a:extLst>
            <a:ext uri="{FF2B5EF4-FFF2-40B4-BE49-F238E27FC236}">
              <a16:creationId xmlns="" xmlns:a16="http://schemas.microsoft.com/office/drawing/2014/main" id="{49B39B1D-F56B-4730-A6D3-2C8433830B85}"/>
            </a:ext>
          </a:extLst>
        </xdr:cNvPr>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175" name="n_1mainValue【橋りょう・トンネル】&#10;有形固定資産減価償却率">
          <a:extLst>
            <a:ext uri="{FF2B5EF4-FFF2-40B4-BE49-F238E27FC236}">
              <a16:creationId xmlns="" xmlns:a16="http://schemas.microsoft.com/office/drawing/2014/main" id="{414DC7E5-476D-4E23-9E8F-31882D03B071}"/>
            </a:ext>
          </a:extLst>
        </xdr:cNvPr>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176" name="n_2mainValue【橋りょう・トンネル】&#10;有形固定資産減価償却率">
          <a:extLst>
            <a:ext uri="{FF2B5EF4-FFF2-40B4-BE49-F238E27FC236}">
              <a16:creationId xmlns="" xmlns:a16="http://schemas.microsoft.com/office/drawing/2014/main" id="{D0D0A34D-0EB2-4F08-8F81-FF17F0CB4A21}"/>
            </a:ext>
          </a:extLst>
        </xdr:cNvPr>
        <xdr:cNvSpPr txBox="1"/>
      </xdr:nvSpPr>
      <xdr:spPr>
        <a:xfrm>
          <a:off x="2705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 xmlns:a16="http://schemas.microsoft.com/office/drawing/2014/main" id="{F63183EB-0436-4485-980D-0FC1D336CE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 xmlns:a16="http://schemas.microsoft.com/office/drawing/2014/main" id="{26738A82-4E59-444B-B37A-295B68A67A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 xmlns:a16="http://schemas.microsoft.com/office/drawing/2014/main" id="{0BB34945-B4CD-45E4-A684-1B0AE3E01C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 xmlns:a16="http://schemas.microsoft.com/office/drawing/2014/main" id="{542E7B4E-E01E-41AA-9692-AD07D88C61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 xmlns:a16="http://schemas.microsoft.com/office/drawing/2014/main" id="{44134D1F-8CD8-45EE-B2C0-C368C5E20C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 xmlns:a16="http://schemas.microsoft.com/office/drawing/2014/main" id="{02019329-E081-490E-86E8-CD179435D6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 xmlns:a16="http://schemas.microsoft.com/office/drawing/2014/main" id="{F3EB2B23-3C83-408F-AB3E-7D1DAFFE4D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 xmlns:a16="http://schemas.microsoft.com/office/drawing/2014/main" id="{657FB2BC-8CFE-4699-B70E-EECBBE5277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 xmlns:a16="http://schemas.microsoft.com/office/drawing/2014/main" id="{065AF22A-2935-4C6B-A720-FAA1B329DD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 xmlns:a16="http://schemas.microsoft.com/office/drawing/2014/main" id="{E308B8D3-E1C2-43F1-810E-CD84A00B248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 xmlns:a16="http://schemas.microsoft.com/office/drawing/2014/main" id="{582FF762-26B5-4B9D-A5D5-7CBFD05A914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 xmlns:a16="http://schemas.microsoft.com/office/drawing/2014/main" id="{AB2CB273-E482-4AD0-920F-43E6FB06BE1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 xmlns:a16="http://schemas.microsoft.com/office/drawing/2014/main" id="{82BABECF-0769-473F-9BAA-B7F6D7324B4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 xmlns:a16="http://schemas.microsoft.com/office/drawing/2014/main" id="{D6A632BF-4F5C-40E7-8E56-2DE850BE255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 xmlns:a16="http://schemas.microsoft.com/office/drawing/2014/main" id="{398B4A7D-A6CD-4EE6-82D2-B373C854CA4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a:extLst>
            <a:ext uri="{FF2B5EF4-FFF2-40B4-BE49-F238E27FC236}">
              <a16:creationId xmlns="" xmlns:a16="http://schemas.microsoft.com/office/drawing/2014/main" id="{C7CF2156-9BA5-4BDB-BBA9-BAF3776D9C0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 xmlns:a16="http://schemas.microsoft.com/office/drawing/2014/main" id="{EC8F9B2A-7700-49FB-A8D3-65290D28A5A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a:extLst>
            <a:ext uri="{FF2B5EF4-FFF2-40B4-BE49-F238E27FC236}">
              <a16:creationId xmlns="" xmlns:a16="http://schemas.microsoft.com/office/drawing/2014/main" id="{4F28ACDE-8018-476B-936A-371249192E4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 xmlns:a16="http://schemas.microsoft.com/office/drawing/2014/main" id="{869D7D77-AC80-4483-BC1F-79821BE3B3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 xmlns:a16="http://schemas.microsoft.com/office/drawing/2014/main" id="{71CC33E4-2468-4D56-8430-C77BD4D476B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 xmlns:a16="http://schemas.microsoft.com/office/drawing/2014/main" id="{F5DF14FE-9D00-486C-936D-7D9FB9EADB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a:extLst>
            <a:ext uri="{FF2B5EF4-FFF2-40B4-BE49-F238E27FC236}">
              <a16:creationId xmlns="" xmlns:a16="http://schemas.microsoft.com/office/drawing/2014/main" id="{328F3424-225E-49FE-92EE-2D639B711C83}"/>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a:extLst>
            <a:ext uri="{FF2B5EF4-FFF2-40B4-BE49-F238E27FC236}">
              <a16:creationId xmlns="" xmlns:a16="http://schemas.microsoft.com/office/drawing/2014/main" id="{75A43628-97F2-4AC1-AB9E-262B09C54713}"/>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a:extLst>
            <a:ext uri="{FF2B5EF4-FFF2-40B4-BE49-F238E27FC236}">
              <a16:creationId xmlns="" xmlns:a16="http://schemas.microsoft.com/office/drawing/2014/main" id="{D3148CC3-C0F5-424E-808C-5F07B926B91D}"/>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a:extLst>
            <a:ext uri="{FF2B5EF4-FFF2-40B4-BE49-F238E27FC236}">
              <a16:creationId xmlns="" xmlns:a16="http://schemas.microsoft.com/office/drawing/2014/main" id="{B60D2801-7F45-47EB-9F8D-1361173D09B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a:extLst>
            <a:ext uri="{FF2B5EF4-FFF2-40B4-BE49-F238E27FC236}">
              <a16:creationId xmlns="" xmlns:a16="http://schemas.microsoft.com/office/drawing/2014/main" id="{836D26FD-4DB7-4DAE-93FF-12B4758096C7}"/>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a:extLst>
            <a:ext uri="{FF2B5EF4-FFF2-40B4-BE49-F238E27FC236}">
              <a16:creationId xmlns="" xmlns:a16="http://schemas.microsoft.com/office/drawing/2014/main" id="{FA6D0506-7D6F-467B-B291-A895B7BB5857}"/>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a:extLst>
            <a:ext uri="{FF2B5EF4-FFF2-40B4-BE49-F238E27FC236}">
              <a16:creationId xmlns="" xmlns:a16="http://schemas.microsoft.com/office/drawing/2014/main" id="{E74B1BA8-3D65-489E-B69F-D7CB67F08C1A}"/>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a:extLst>
            <a:ext uri="{FF2B5EF4-FFF2-40B4-BE49-F238E27FC236}">
              <a16:creationId xmlns="" xmlns:a16="http://schemas.microsoft.com/office/drawing/2014/main" id="{622EBAB6-589A-4895-9FB5-F002DB20C341}"/>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a:extLst>
            <a:ext uri="{FF2B5EF4-FFF2-40B4-BE49-F238E27FC236}">
              <a16:creationId xmlns="" xmlns:a16="http://schemas.microsoft.com/office/drawing/2014/main" id="{7DFFF3A7-7CA0-49CB-BA26-132C8DC0779D}"/>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9EC312A1-E74C-4EBF-8148-23263B82D6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CB94C215-9236-4174-9E31-C5C265D1DB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97DE5941-F9DB-4D47-BC7D-72E04B9DE0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054D3B58-8DA8-44D6-82F8-D22A7697A3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2936751F-188F-457F-B614-747E968BD5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157449</xdr:rowOff>
    </xdr:from>
    <xdr:to>
      <xdr:col>55</xdr:col>
      <xdr:colOff>50800</xdr:colOff>
      <xdr:row>61</xdr:row>
      <xdr:rowOff>87599</xdr:rowOff>
    </xdr:to>
    <xdr:sp macro="" textlink="">
      <xdr:nvSpPr>
        <xdr:cNvPr id="212" name="楕円 211">
          <a:extLst>
            <a:ext uri="{FF2B5EF4-FFF2-40B4-BE49-F238E27FC236}">
              <a16:creationId xmlns="" xmlns:a16="http://schemas.microsoft.com/office/drawing/2014/main" id="{31F7028D-C020-4E2A-A783-033F295E541E}"/>
            </a:ext>
          </a:extLst>
        </xdr:cNvPr>
        <xdr:cNvSpPr/>
      </xdr:nvSpPr>
      <xdr:spPr>
        <a:xfrm>
          <a:off x="10426700" y="104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8876</xdr:rowOff>
    </xdr:from>
    <xdr:ext cx="599010" cy="259045"/>
    <xdr:sp macro="" textlink="">
      <xdr:nvSpPr>
        <xdr:cNvPr id="213" name="【橋りょう・トンネル】&#10;一人当たり有形固定資産（償却資産）額該当値テキスト">
          <a:extLst>
            <a:ext uri="{FF2B5EF4-FFF2-40B4-BE49-F238E27FC236}">
              <a16:creationId xmlns="" xmlns:a16="http://schemas.microsoft.com/office/drawing/2014/main" id="{4B3C530E-21E6-485C-808C-28C3494D2DA1}"/>
            </a:ext>
          </a:extLst>
        </xdr:cNvPr>
        <xdr:cNvSpPr txBox="1"/>
      </xdr:nvSpPr>
      <xdr:spPr>
        <a:xfrm>
          <a:off x="10515600" y="1029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165751</xdr:rowOff>
    </xdr:from>
    <xdr:to>
      <xdr:col>50</xdr:col>
      <xdr:colOff>165100</xdr:colOff>
      <xdr:row>61</xdr:row>
      <xdr:rowOff>95901</xdr:rowOff>
    </xdr:to>
    <xdr:sp macro="" textlink="">
      <xdr:nvSpPr>
        <xdr:cNvPr id="214" name="楕円 213">
          <a:extLst>
            <a:ext uri="{FF2B5EF4-FFF2-40B4-BE49-F238E27FC236}">
              <a16:creationId xmlns="" xmlns:a16="http://schemas.microsoft.com/office/drawing/2014/main" id="{6E5D1E63-E4ED-4982-AAE8-ECCF8C49CFF2}"/>
            </a:ext>
          </a:extLst>
        </xdr:cNvPr>
        <xdr:cNvSpPr/>
      </xdr:nvSpPr>
      <xdr:spPr>
        <a:xfrm>
          <a:off x="9588500" y="104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36799</xdr:rowOff>
    </xdr:from>
    <xdr:to>
      <xdr:col>55</xdr:col>
      <xdr:colOff>0</xdr:colOff>
      <xdr:row>61</xdr:row>
      <xdr:rowOff>45101</xdr:rowOff>
    </xdr:to>
    <xdr:cxnSp macro="">
      <xdr:nvCxnSpPr>
        <xdr:cNvPr id="215" name="直線コネクタ 214">
          <a:extLst>
            <a:ext uri="{FF2B5EF4-FFF2-40B4-BE49-F238E27FC236}">
              <a16:creationId xmlns="" xmlns:a16="http://schemas.microsoft.com/office/drawing/2014/main" id="{F0186298-BB30-416B-BA07-D5E1F32475D3}"/>
            </a:ext>
          </a:extLst>
        </xdr:cNvPr>
        <xdr:cNvCxnSpPr/>
      </xdr:nvCxnSpPr>
      <xdr:spPr>
        <a:xfrm flipV="1">
          <a:off x="9639300" y="10495249"/>
          <a:ext cx="8382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10994</xdr:rowOff>
    </xdr:from>
    <xdr:to>
      <xdr:col>46</xdr:col>
      <xdr:colOff>38100</xdr:colOff>
      <xdr:row>61</xdr:row>
      <xdr:rowOff>112594</xdr:rowOff>
    </xdr:to>
    <xdr:sp macro="" textlink="">
      <xdr:nvSpPr>
        <xdr:cNvPr id="216" name="楕円 215">
          <a:extLst>
            <a:ext uri="{FF2B5EF4-FFF2-40B4-BE49-F238E27FC236}">
              <a16:creationId xmlns="" xmlns:a16="http://schemas.microsoft.com/office/drawing/2014/main" id="{B0E5C61F-AC6C-415F-95F1-1BC261DF1FFC}"/>
            </a:ext>
          </a:extLst>
        </xdr:cNvPr>
        <xdr:cNvSpPr/>
      </xdr:nvSpPr>
      <xdr:spPr>
        <a:xfrm>
          <a:off x="8699500" y="104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45101</xdr:rowOff>
    </xdr:from>
    <xdr:to>
      <xdr:col>50</xdr:col>
      <xdr:colOff>114300</xdr:colOff>
      <xdr:row>61</xdr:row>
      <xdr:rowOff>61794</xdr:rowOff>
    </xdr:to>
    <xdr:cxnSp macro="">
      <xdr:nvCxnSpPr>
        <xdr:cNvPr id="217" name="直線コネクタ 216">
          <a:extLst>
            <a:ext uri="{FF2B5EF4-FFF2-40B4-BE49-F238E27FC236}">
              <a16:creationId xmlns="" xmlns:a16="http://schemas.microsoft.com/office/drawing/2014/main" id="{5DF4F519-C23B-4DEA-9EED-E263D99A5E3F}"/>
            </a:ext>
          </a:extLst>
        </xdr:cNvPr>
        <xdr:cNvCxnSpPr/>
      </xdr:nvCxnSpPr>
      <xdr:spPr>
        <a:xfrm flipV="1">
          <a:off x="8750300" y="10503551"/>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a:extLst>
            <a:ext uri="{FF2B5EF4-FFF2-40B4-BE49-F238E27FC236}">
              <a16:creationId xmlns="" xmlns:a16="http://schemas.microsoft.com/office/drawing/2014/main" id="{200BA109-5D83-49DD-B46C-D75042D75BB2}"/>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a:extLst>
            <a:ext uri="{FF2B5EF4-FFF2-40B4-BE49-F238E27FC236}">
              <a16:creationId xmlns="" xmlns:a16="http://schemas.microsoft.com/office/drawing/2014/main" id="{8ABA6B87-A81C-471F-85E4-858C86939D35}"/>
            </a:ext>
          </a:extLst>
        </xdr:cNvPr>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112428</xdr:rowOff>
    </xdr:from>
    <xdr:ext cx="599010" cy="259045"/>
    <xdr:sp macro="" textlink="">
      <xdr:nvSpPr>
        <xdr:cNvPr id="220" name="n_1mainValue【橋りょう・トンネル】&#10;一人当たり有形固定資産（償却資産）額">
          <a:extLst>
            <a:ext uri="{FF2B5EF4-FFF2-40B4-BE49-F238E27FC236}">
              <a16:creationId xmlns="" xmlns:a16="http://schemas.microsoft.com/office/drawing/2014/main" id="{A79C006B-FEAF-46FA-9F70-8D0854F6BB90}"/>
            </a:ext>
          </a:extLst>
        </xdr:cNvPr>
        <xdr:cNvSpPr txBox="1"/>
      </xdr:nvSpPr>
      <xdr:spPr>
        <a:xfrm>
          <a:off x="9327095" y="1022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129121</xdr:rowOff>
    </xdr:from>
    <xdr:ext cx="599010" cy="259045"/>
    <xdr:sp macro="" textlink="">
      <xdr:nvSpPr>
        <xdr:cNvPr id="221" name="n_2mainValue【橋りょう・トンネル】&#10;一人当たり有形固定資産（償却資産）額">
          <a:extLst>
            <a:ext uri="{FF2B5EF4-FFF2-40B4-BE49-F238E27FC236}">
              <a16:creationId xmlns="" xmlns:a16="http://schemas.microsoft.com/office/drawing/2014/main" id="{CB40B0DB-0989-423A-B65B-3191865D27DF}"/>
            </a:ext>
          </a:extLst>
        </xdr:cNvPr>
        <xdr:cNvSpPr txBox="1"/>
      </xdr:nvSpPr>
      <xdr:spPr>
        <a:xfrm>
          <a:off x="8450795" y="1024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 xmlns:a16="http://schemas.microsoft.com/office/drawing/2014/main" id="{A75A2CB2-6393-489F-8432-BA1B7144C7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 xmlns:a16="http://schemas.microsoft.com/office/drawing/2014/main" id="{95C3F8DA-6C70-49EF-8D95-4075229BA1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 xmlns:a16="http://schemas.microsoft.com/office/drawing/2014/main" id="{0459D038-56B0-4D7F-87CF-B645222C1C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 xmlns:a16="http://schemas.microsoft.com/office/drawing/2014/main" id="{00407BF2-37F1-4A42-9C61-E5C2796DEC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 xmlns:a16="http://schemas.microsoft.com/office/drawing/2014/main" id="{03F0ED64-FC67-47DA-A3B5-3A6A5F8D57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 xmlns:a16="http://schemas.microsoft.com/office/drawing/2014/main" id="{1B7A5594-21DD-4732-9896-4676DDB20E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 xmlns:a16="http://schemas.microsoft.com/office/drawing/2014/main" id="{26773772-5048-492C-8536-624CD04843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 xmlns:a16="http://schemas.microsoft.com/office/drawing/2014/main" id="{7F9DEADA-A33E-47FC-ADCB-0A0231282E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 xmlns:a16="http://schemas.microsoft.com/office/drawing/2014/main" id="{B4499B4B-895D-484D-84CB-92F0D881FF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 xmlns:a16="http://schemas.microsoft.com/office/drawing/2014/main" id="{CD9A9FEA-2049-4818-B5E5-B950306907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a:extLst>
            <a:ext uri="{FF2B5EF4-FFF2-40B4-BE49-F238E27FC236}">
              <a16:creationId xmlns="" xmlns:a16="http://schemas.microsoft.com/office/drawing/2014/main" id="{C44F11CE-C6C5-4EBA-9063-F56ABF053A5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 xmlns:a16="http://schemas.microsoft.com/office/drawing/2014/main" id="{BAE8D266-3191-4FC8-AD9E-4F1D353FCC2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 xmlns:a16="http://schemas.microsoft.com/office/drawing/2014/main" id="{C93CD564-4ED9-47A8-8A06-058654BA868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 xmlns:a16="http://schemas.microsoft.com/office/drawing/2014/main" id="{0EC4F14F-902C-40EC-8883-25C8141647B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 xmlns:a16="http://schemas.microsoft.com/office/drawing/2014/main" id="{B45F0191-B546-4978-A95F-A9F783C1F8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 xmlns:a16="http://schemas.microsoft.com/office/drawing/2014/main" id="{768C5B56-C5EB-4770-BF09-327CFDB128F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 xmlns:a16="http://schemas.microsoft.com/office/drawing/2014/main" id="{D6AA2BB9-C42D-41F5-B302-AD7368D0E30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 xmlns:a16="http://schemas.microsoft.com/office/drawing/2014/main" id="{0FAB8F18-6200-4D72-A597-3245B0D40EE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 xmlns:a16="http://schemas.microsoft.com/office/drawing/2014/main" id="{11A87E4D-7637-4436-A7DC-44DAAA3B57A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 xmlns:a16="http://schemas.microsoft.com/office/drawing/2014/main" id="{A997FD52-3BB3-45FF-957A-A2EF675BD6F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 xmlns:a16="http://schemas.microsoft.com/office/drawing/2014/main" id="{F0E5D98E-D2E4-4031-8FA6-95D2E310EB8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 xmlns:a16="http://schemas.microsoft.com/office/drawing/2014/main" id="{3E4BA998-E3F5-4B7D-B0A2-D0B6D8FF94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 xmlns:a16="http://schemas.microsoft.com/office/drawing/2014/main" id="{1BFF7B16-A459-4E9D-A89C-9FD8F3E3FF4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 xmlns:a16="http://schemas.microsoft.com/office/drawing/2014/main" id="{0F2F07D1-D207-449F-A35A-4D93302941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a:extLst>
            <a:ext uri="{FF2B5EF4-FFF2-40B4-BE49-F238E27FC236}">
              <a16:creationId xmlns="" xmlns:a16="http://schemas.microsoft.com/office/drawing/2014/main" id="{8E1B708B-C2F1-49E8-B260-A5E690B89DE9}"/>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a:extLst>
            <a:ext uri="{FF2B5EF4-FFF2-40B4-BE49-F238E27FC236}">
              <a16:creationId xmlns="" xmlns:a16="http://schemas.microsoft.com/office/drawing/2014/main" id="{4BD62D40-F52E-4AEF-8B6F-96E65BCD70FE}"/>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a:extLst>
            <a:ext uri="{FF2B5EF4-FFF2-40B4-BE49-F238E27FC236}">
              <a16:creationId xmlns="" xmlns:a16="http://schemas.microsoft.com/office/drawing/2014/main" id="{CA179D4B-2040-4E04-9DA2-2BC90AC6E32A}"/>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a:extLst>
            <a:ext uri="{FF2B5EF4-FFF2-40B4-BE49-F238E27FC236}">
              <a16:creationId xmlns="" xmlns:a16="http://schemas.microsoft.com/office/drawing/2014/main" id="{16172242-1F86-426F-86D9-7F50A680B418}"/>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a:extLst>
            <a:ext uri="{FF2B5EF4-FFF2-40B4-BE49-F238E27FC236}">
              <a16:creationId xmlns="" xmlns:a16="http://schemas.microsoft.com/office/drawing/2014/main" id="{10230FE3-D49D-457A-A6BA-3FFEE7DD99EA}"/>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a:extLst>
            <a:ext uri="{FF2B5EF4-FFF2-40B4-BE49-F238E27FC236}">
              <a16:creationId xmlns="" xmlns:a16="http://schemas.microsoft.com/office/drawing/2014/main" id="{1DA0CE1D-4A31-4EFB-A7D0-EBEAD3760F21}"/>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a:extLst>
            <a:ext uri="{FF2B5EF4-FFF2-40B4-BE49-F238E27FC236}">
              <a16:creationId xmlns="" xmlns:a16="http://schemas.microsoft.com/office/drawing/2014/main" id="{2EB5B0F6-427A-4164-9693-A5A6EA4E2E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a:extLst>
            <a:ext uri="{FF2B5EF4-FFF2-40B4-BE49-F238E27FC236}">
              <a16:creationId xmlns="" xmlns:a16="http://schemas.microsoft.com/office/drawing/2014/main" id="{802673AF-33D1-4154-9247-50572F56BE89}"/>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a:extLst>
            <a:ext uri="{FF2B5EF4-FFF2-40B4-BE49-F238E27FC236}">
              <a16:creationId xmlns="" xmlns:a16="http://schemas.microsoft.com/office/drawing/2014/main" id="{0154DC2E-2379-4A5C-8866-5D60A917DA2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0E7873F4-5DEA-46A0-B714-C88D2196F3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A056ED41-37FF-4D81-BF5D-A872334E03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9E57195C-6F79-4A07-BEAC-B114E57188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14C67CD8-210D-4967-B517-A991EB8DAA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0AFE91C6-FB50-4C68-91ED-758DDC805E9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116839</xdr:rowOff>
    </xdr:from>
    <xdr:to>
      <xdr:col>24</xdr:col>
      <xdr:colOff>114300</xdr:colOff>
      <xdr:row>81</xdr:row>
      <xdr:rowOff>46989</xdr:rowOff>
    </xdr:to>
    <xdr:sp macro="" textlink="">
      <xdr:nvSpPr>
        <xdr:cNvPr id="260" name="楕円 259">
          <a:extLst>
            <a:ext uri="{FF2B5EF4-FFF2-40B4-BE49-F238E27FC236}">
              <a16:creationId xmlns="" xmlns:a16="http://schemas.microsoft.com/office/drawing/2014/main" id="{6EDC231A-1224-4C05-B9B0-6A769B5FD024}"/>
            </a:ext>
          </a:extLst>
        </xdr:cNvPr>
        <xdr:cNvSpPr/>
      </xdr:nvSpPr>
      <xdr:spPr>
        <a:xfrm>
          <a:off x="4584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139716</xdr:rowOff>
    </xdr:from>
    <xdr:ext cx="405111" cy="259045"/>
    <xdr:sp macro="" textlink="">
      <xdr:nvSpPr>
        <xdr:cNvPr id="261" name="【公営住宅】&#10;有形固定資産減価償却率該当値テキスト">
          <a:extLst>
            <a:ext uri="{FF2B5EF4-FFF2-40B4-BE49-F238E27FC236}">
              <a16:creationId xmlns="" xmlns:a16="http://schemas.microsoft.com/office/drawing/2014/main" id="{11064FEE-C047-4C05-BED6-5F79FD2D826E}"/>
            </a:ext>
          </a:extLst>
        </xdr:cNvPr>
        <xdr:cNvSpPr txBox="1"/>
      </xdr:nvSpPr>
      <xdr:spPr>
        <a:xfrm>
          <a:off x="4673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262" name="楕円 261">
          <a:extLst>
            <a:ext uri="{FF2B5EF4-FFF2-40B4-BE49-F238E27FC236}">
              <a16:creationId xmlns="" xmlns:a16="http://schemas.microsoft.com/office/drawing/2014/main" id="{3A6D40F9-6BB1-46E4-BBD5-4AD8817CE927}"/>
            </a:ext>
          </a:extLst>
        </xdr:cNvPr>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167639</xdr:rowOff>
    </xdr:from>
    <xdr:to>
      <xdr:col>24</xdr:col>
      <xdr:colOff>63500</xdr:colOff>
      <xdr:row>81</xdr:row>
      <xdr:rowOff>32386</xdr:rowOff>
    </xdr:to>
    <xdr:cxnSp macro="">
      <xdr:nvCxnSpPr>
        <xdr:cNvPr id="263" name="直線コネクタ 262">
          <a:extLst>
            <a:ext uri="{FF2B5EF4-FFF2-40B4-BE49-F238E27FC236}">
              <a16:creationId xmlns="" xmlns:a16="http://schemas.microsoft.com/office/drawing/2014/main" id="{8C878F45-B3A5-4ECF-999B-4DCF4C771005}"/>
            </a:ext>
          </a:extLst>
        </xdr:cNvPr>
        <xdr:cNvCxnSpPr/>
      </xdr:nvCxnSpPr>
      <xdr:spPr>
        <a:xfrm flipV="1">
          <a:off x="3797300" y="138836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264" name="楕円 263">
          <a:extLst>
            <a:ext uri="{FF2B5EF4-FFF2-40B4-BE49-F238E27FC236}">
              <a16:creationId xmlns="" xmlns:a16="http://schemas.microsoft.com/office/drawing/2014/main" id="{3C2FE39E-7129-40C6-A8B9-AA2C31D8CE6E}"/>
            </a:ext>
          </a:extLst>
        </xdr:cNvPr>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32386</xdr:rowOff>
    </xdr:from>
    <xdr:to>
      <xdr:col>19</xdr:col>
      <xdr:colOff>177800</xdr:colOff>
      <xdr:row>81</xdr:row>
      <xdr:rowOff>64770</xdr:rowOff>
    </xdr:to>
    <xdr:cxnSp macro="">
      <xdr:nvCxnSpPr>
        <xdr:cNvPr id="265" name="直線コネクタ 264">
          <a:extLst>
            <a:ext uri="{FF2B5EF4-FFF2-40B4-BE49-F238E27FC236}">
              <a16:creationId xmlns="" xmlns:a16="http://schemas.microsoft.com/office/drawing/2014/main" id="{0A31A4FF-583D-4CA4-ACCE-4C02AF19D8CC}"/>
            </a:ext>
          </a:extLst>
        </xdr:cNvPr>
        <xdr:cNvCxnSpPr/>
      </xdr:nvCxnSpPr>
      <xdr:spPr>
        <a:xfrm flipV="1">
          <a:off x="2908300" y="139198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a:extLst>
            <a:ext uri="{FF2B5EF4-FFF2-40B4-BE49-F238E27FC236}">
              <a16:creationId xmlns="" xmlns:a16="http://schemas.microsoft.com/office/drawing/2014/main" id="{4E48CCC5-D53D-4494-82A1-A62C735DFB21}"/>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a:extLst>
            <a:ext uri="{FF2B5EF4-FFF2-40B4-BE49-F238E27FC236}">
              <a16:creationId xmlns="" xmlns:a16="http://schemas.microsoft.com/office/drawing/2014/main" id="{CA54D60E-127C-48D5-B3DB-33435FFE6104}"/>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99713</xdr:rowOff>
    </xdr:from>
    <xdr:ext cx="405111" cy="259045"/>
    <xdr:sp macro="" textlink="">
      <xdr:nvSpPr>
        <xdr:cNvPr id="268" name="n_1mainValue【公営住宅】&#10;有形固定資産減価償却率">
          <a:extLst>
            <a:ext uri="{FF2B5EF4-FFF2-40B4-BE49-F238E27FC236}">
              <a16:creationId xmlns="" xmlns:a16="http://schemas.microsoft.com/office/drawing/2014/main" id="{BB7974C4-72E5-4881-8DB6-BD1977BE7DE2}"/>
            </a:ext>
          </a:extLst>
        </xdr:cNvPr>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269" name="n_2mainValue【公営住宅】&#10;有形固定資産減価償却率">
          <a:extLst>
            <a:ext uri="{FF2B5EF4-FFF2-40B4-BE49-F238E27FC236}">
              <a16:creationId xmlns="" xmlns:a16="http://schemas.microsoft.com/office/drawing/2014/main" id="{F9F2B093-2BD9-4D35-866D-3C32BE2C4BCD}"/>
            </a:ext>
          </a:extLst>
        </xdr:cNvPr>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 xmlns:a16="http://schemas.microsoft.com/office/drawing/2014/main" id="{F43B67E8-7BB3-436A-B857-65A658251A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 xmlns:a16="http://schemas.microsoft.com/office/drawing/2014/main" id="{0D9EF042-EB87-4E77-A971-D65FFBB160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 xmlns:a16="http://schemas.microsoft.com/office/drawing/2014/main" id="{244ABB41-F844-4250-B2F0-7F077D6675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 xmlns:a16="http://schemas.microsoft.com/office/drawing/2014/main" id="{7B0465AF-6058-4A26-9E6D-D3C59747E8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 xmlns:a16="http://schemas.microsoft.com/office/drawing/2014/main" id="{F45CED89-3A61-4DB7-92F3-D0EB7E36C1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 xmlns:a16="http://schemas.microsoft.com/office/drawing/2014/main" id="{0942C94B-57C4-4C51-B110-82E5F6B689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 xmlns:a16="http://schemas.microsoft.com/office/drawing/2014/main" id="{ECFA690D-5552-4613-BCBF-C90E6E3044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 xmlns:a16="http://schemas.microsoft.com/office/drawing/2014/main" id="{876B176D-21D2-433F-81DD-6DAD8F48B9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 xmlns:a16="http://schemas.microsoft.com/office/drawing/2014/main" id="{18977CFA-6D6F-4D95-9F44-C03D88216B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 xmlns:a16="http://schemas.microsoft.com/office/drawing/2014/main" id="{08BC4383-4490-48E1-AD61-F909AFDC47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 xmlns:a16="http://schemas.microsoft.com/office/drawing/2014/main" id="{510902C9-0BDD-4561-A6C1-F14D324E8F5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 xmlns:a16="http://schemas.microsoft.com/office/drawing/2014/main" id="{7FD031AC-08D9-4023-96FA-9006E11EDB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 xmlns:a16="http://schemas.microsoft.com/office/drawing/2014/main" id="{727A6B4B-CF8B-4980-930D-7AAB7401730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 xmlns:a16="http://schemas.microsoft.com/office/drawing/2014/main" id="{C289472B-DE7C-4CBB-887C-95E1A5D70FF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 xmlns:a16="http://schemas.microsoft.com/office/drawing/2014/main" id="{EF8F0376-D850-49D3-8A19-004F64C71E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 xmlns:a16="http://schemas.microsoft.com/office/drawing/2014/main" id="{5F72FE75-95D7-48C4-ACD9-8E421368D3F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 xmlns:a16="http://schemas.microsoft.com/office/drawing/2014/main" id="{EBAA42D3-9465-4800-9E9F-863E69E6AF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 xmlns:a16="http://schemas.microsoft.com/office/drawing/2014/main" id="{45BC7C3C-77B5-4E85-8624-6B8D303ACB3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 xmlns:a16="http://schemas.microsoft.com/office/drawing/2014/main" id="{A25F6191-EBCE-48CC-AEA8-E9FE27FAC0C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 xmlns:a16="http://schemas.microsoft.com/office/drawing/2014/main" id="{E23F1550-7449-4F8C-86D4-C493EF55B61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 xmlns:a16="http://schemas.microsoft.com/office/drawing/2014/main" id="{37ABB3D6-F8C4-4AC5-8956-6898B552E0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 xmlns:a16="http://schemas.microsoft.com/office/drawing/2014/main" id="{E71772B2-C42D-46B2-9806-EA0688B674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 xmlns:a16="http://schemas.microsoft.com/office/drawing/2014/main" id="{1F1635FB-1CA7-4E9E-A84D-FD68F9B7AC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a:extLst>
            <a:ext uri="{FF2B5EF4-FFF2-40B4-BE49-F238E27FC236}">
              <a16:creationId xmlns="" xmlns:a16="http://schemas.microsoft.com/office/drawing/2014/main" id="{B70ECDC6-313E-4AEB-8A6E-DDC9EA460D4C}"/>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a:extLst>
            <a:ext uri="{FF2B5EF4-FFF2-40B4-BE49-F238E27FC236}">
              <a16:creationId xmlns="" xmlns:a16="http://schemas.microsoft.com/office/drawing/2014/main" id="{F9321AE4-58C3-4D15-AEC2-7AE605D2DF7F}"/>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a:extLst>
            <a:ext uri="{FF2B5EF4-FFF2-40B4-BE49-F238E27FC236}">
              <a16:creationId xmlns="" xmlns:a16="http://schemas.microsoft.com/office/drawing/2014/main" id="{2C983DB9-1944-41DB-BACF-8E4894496B8A}"/>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a:extLst>
            <a:ext uri="{FF2B5EF4-FFF2-40B4-BE49-F238E27FC236}">
              <a16:creationId xmlns="" xmlns:a16="http://schemas.microsoft.com/office/drawing/2014/main" id="{B94A01AD-A2D3-498A-9B15-F4007A93D627}"/>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a:extLst>
            <a:ext uri="{FF2B5EF4-FFF2-40B4-BE49-F238E27FC236}">
              <a16:creationId xmlns="" xmlns:a16="http://schemas.microsoft.com/office/drawing/2014/main" id="{3B987D09-06E4-47CA-9B56-F6D065BC336F}"/>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a:extLst>
            <a:ext uri="{FF2B5EF4-FFF2-40B4-BE49-F238E27FC236}">
              <a16:creationId xmlns="" xmlns:a16="http://schemas.microsoft.com/office/drawing/2014/main" id="{11AC5404-BCAF-4B48-9FAB-7D88F87C8335}"/>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a:extLst>
            <a:ext uri="{FF2B5EF4-FFF2-40B4-BE49-F238E27FC236}">
              <a16:creationId xmlns="" xmlns:a16="http://schemas.microsoft.com/office/drawing/2014/main" id="{FA24492C-2ECF-49B7-ACC3-386157EE4DF4}"/>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a:extLst>
            <a:ext uri="{FF2B5EF4-FFF2-40B4-BE49-F238E27FC236}">
              <a16:creationId xmlns="" xmlns:a16="http://schemas.microsoft.com/office/drawing/2014/main" id="{5978C9A7-575A-4864-8AB8-78B00A424133}"/>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a:extLst>
            <a:ext uri="{FF2B5EF4-FFF2-40B4-BE49-F238E27FC236}">
              <a16:creationId xmlns="" xmlns:a16="http://schemas.microsoft.com/office/drawing/2014/main" id="{E7C7576C-54F0-4C92-9810-3C64B22CDB5E}"/>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584EC4D4-C9B4-4CCF-BF5B-A02FE7267C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611FFC1E-6284-4C43-9200-9DDF4BB352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3E06AF4E-9D8E-455C-8DFA-8F8E40DFAD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E730A0A8-E72A-4F5F-8649-87F12CA634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FC5A6C3F-ACDB-41F4-9B43-354D91BC359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94362</xdr:rowOff>
    </xdr:from>
    <xdr:to>
      <xdr:col>55</xdr:col>
      <xdr:colOff>50800</xdr:colOff>
      <xdr:row>82</xdr:row>
      <xdr:rowOff>24512</xdr:rowOff>
    </xdr:to>
    <xdr:sp macro="" textlink="">
      <xdr:nvSpPr>
        <xdr:cNvPr id="307" name="楕円 306">
          <a:extLst>
            <a:ext uri="{FF2B5EF4-FFF2-40B4-BE49-F238E27FC236}">
              <a16:creationId xmlns="" xmlns:a16="http://schemas.microsoft.com/office/drawing/2014/main" id="{4EE83854-D5EB-4416-81EE-C9BD1F618D8A}"/>
            </a:ext>
          </a:extLst>
        </xdr:cNvPr>
        <xdr:cNvSpPr/>
      </xdr:nvSpPr>
      <xdr:spPr>
        <a:xfrm>
          <a:off x="10426700" y="139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117239</xdr:rowOff>
    </xdr:from>
    <xdr:ext cx="469744" cy="259045"/>
    <xdr:sp macro="" textlink="">
      <xdr:nvSpPr>
        <xdr:cNvPr id="308" name="【公営住宅】&#10;一人当たり面積該当値テキスト">
          <a:extLst>
            <a:ext uri="{FF2B5EF4-FFF2-40B4-BE49-F238E27FC236}">
              <a16:creationId xmlns="" xmlns:a16="http://schemas.microsoft.com/office/drawing/2014/main" id="{FECC78F8-6BDF-4F1A-A937-A6C4F31D592B}"/>
            </a:ext>
          </a:extLst>
        </xdr:cNvPr>
        <xdr:cNvSpPr txBox="1"/>
      </xdr:nvSpPr>
      <xdr:spPr>
        <a:xfrm>
          <a:off x="10515600" y="1383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103887</xdr:rowOff>
    </xdr:from>
    <xdr:to>
      <xdr:col>50</xdr:col>
      <xdr:colOff>165100</xdr:colOff>
      <xdr:row>82</xdr:row>
      <xdr:rowOff>34037</xdr:rowOff>
    </xdr:to>
    <xdr:sp macro="" textlink="">
      <xdr:nvSpPr>
        <xdr:cNvPr id="309" name="楕円 308">
          <a:extLst>
            <a:ext uri="{FF2B5EF4-FFF2-40B4-BE49-F238E27FC236}">
              <a16:creationId xmlns="" xmlns:a16="http://schemas.microsoft.com/office/drawing/2014/main" id="{A3A8A069-C931-424B-8B1F-BC0B91AFF215}"/>
            </a:ext>
          </a:extLst>
        </xdr:cNvPr>
        <xdr:cNvSpPr/>
      </xdr:nvSpPr>
      <xdr:spPr>
        <a:xfrm>
          <a:off x="958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145162</xdr:rowOff>
    </xdr:from>
    <xdr:to>
      <xdr:col>55</xdr:col>
      <xdr:colOff>0</xdr:colOff>
      <xdr:row>81</xdr:row>
      <xdr:rowOff>154687</xdr:rowOff>
    </xdr:to>
    <xdr:cxnSp macro="">
      <xdr:nvCxnSpPr>
        <xdr:cNvPr id="310" name="直線コネクタ 309">
          <a:extLst>
            <a:ext uri="{FF2B5EF4-FFF2-40B4-BE49-F238E27FC236}">
              <a16:creationId xmlns="" xmlns:a16="http://schemas.microsoft.com/office/drawing/2014/main" id="{2EC434EA-954B-411B-90BC-AA49ACE3DCB4}"/>
            </a:ext>
          </a:extLst>
        </xdr:cNvPr>
        <xdr:cNvCxnSpPr/>
      </xdr:nvCxnSpPr>
      <xdr:spPr>
        <a:xfrm flipV="1">
          <a:off x="9639300" y="1403261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18162</xdr:rowOff>
    </xdr:from>
    <xdr:to>
      <xdr:col>46</xdr:col>
      <xdr:colOff>38100</xdr:colOff>
      <xdr:row>82</xdr:row>
      <xdr:rowOff>119762</xdr:rowOff>
    </xdr:to>
    <xdr:sp macro="" textlink="">
      <xdr:nvSpPr>
        <xdr:cNvPr id="311" name="楕円 310">
          <a:extLst>
            <a:ext uri="{FF2B5EF4-FFF2-40B4-BE49-F238E27FC236}">
              <a16:creationId xmlns="" xmlns:a16="http://schemas.microsoft.com/office/drawing/2014/main" id="{801F555E-E29D-496D-BE46-71DF7162968F}"/>
            </a:ext>
          </a:extLst>
        </xdr:cNvPr>
        <xdr:cNvSpPr/>
      </xdr:nvSpPr>
      <xdr:spPr>
        <a:xfrm>
          <a:off x="8699500" y="140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154687</xdr:rowOff>
    </xdr:from>
    <xdr:to>
      <xdr:col>50</xdr:col>
      <xdr:colOff>114300</xdr:colOff>
      <xdr:row>82</xdr:row>
      <xdr:rowOff>68962</xdr:rowOff>
    </xdr:to>
    <xdr:cxnSp macro="">
      <xdr:nvCxnSpPr>
        <xdr:cNvPr id="312" name="直線コネクタ 311">
          <a:extLst>
            <a:ext uri="{FF2B5EF4-FFF2-40B4-BE49-F238E27FC236}">
              <a16:creationId xmlns="" xmlns:a16="http://schemas.microsoft.com/office/drawing/2014/main" id="{A394999E-4371-4269-8734-E4DC90786A7E}"/>
            </a:ext>
          </a:extLst>
        </xdr:cNvPr>
        <xdr:cNvCxnSpPr/>
      </xdr:nvCxnSpPr>
      <xdr:spPr>
        <a:xfrm flipV="1">
          <a:off x="8750300" y="1404213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a:extLst>
            <a:ext uri="{FF2B5EF4-FFF2-40B4-BE49-F238E27FC236}">
              <a16:creationId xmlns="" xmlns:a16="http://schemas.microsoft.com/office/drawing/2014/main" id="{7CE5E384-C309-4C91-A539-BD8BD8D2600F}"/>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a:extLst>
            <a:ext uri="{FF2B5EF4-FFF2-40B4-BE49-F238E27FC236}">
              <a16:creationId xmlns="" xmlns:a16="http://schemas.microsoft.com/office/drawing/2014/main" id="{3FD93510-05F7-415E-A053-31F260323192}"/>
            </a:ext>
          </a:extLst>
        </xdr:cNvPr>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50564</xdr:rowOff>
    </xdr:from>
    <xdr:ext cx="469744" cy="259045"/>
    <xdr:sp macro="" textlink="">
      <xdr:nvSpPr>
        <xdr:cNvPr id="315" name="n_1mainValue【公営住宅】&#10;一人当たり面積">
          <a:extLst>
            <a:ext uri="{FF2B5EF4-FFF2-40B4-BE49-F238E27FC236}">
              <a16:creationId xmlns="" xmlns:a16="http://schemas.microsoft.com/office/drawing/2014/main" id="{4404FE4B-B2BA-41A5-816E-98220E61930E}"/>
            </a:ext>
          </a:extLst>
        </xdr:cNvPr>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136289</xdr:rowOff>
    </xdr:from>
    <xdr:ext cx="469744" cy="259045"/>
    <xdr:sp macro="" textlink="">
      <xdr:nvSpPr>
        <xdr:cNvPr id="316" name="n_2mainValue【公営住宅】&#10;一人当たり面積">
          <a:extLst>
            <a:ext uri="{FF2B5EF4-FFF2-40B4-BE49-F238E27FC236}">
              <a16:creationId xmlns="" xmlns:a16="http://schemas.microsoft.com/office/drawing/2014/main" id="{D221E6F1-9057-4948-B663-266405831174}"/>
            </a:ext>
          </a:extLst>
        </xdr:cNvPr>
        <xdr:cNvSpPr txBox="1"/>
      </xdr:nvSpPr>
      <xdr:spPr>
        <a:xfrm>
          <a:off x="8515427" y="138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 xmlns:a16="http://schemas.microsoft.com/office/drawing/2014/main" id="{7DC8B742-95AF-4A9F-8FDE-0840115933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 xmlns:a16="http://schemas.microsoft.com/office/drawing/2014/main" id="{F820DBA6-5FB8-4E2D-BFE6-FEBF29BA3F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 xmlns:a16="http://schemas.microsoft.com/office/drawing/2014/main" id="{80DACD5C-50AE-4DFF-9E57-581976B699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 xmlns:a16="http://schemas.microsoft.com/office/drawing/2014/main" id="{E3A3FCB8-212C-4364-A53A-8B537F3348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 xmlns:a16="http://schemas.microsoft.com/office/drawing/2014/main" id="{CC4BF113-813C-4DFD-9EA7-9ACF1A2DC3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 xmlns:a16="http://schemas.microsoft.com/office/drawing/2014/main" id="{79D49481-9524-49D6-9D59-CEF9FE026C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 xmlns:a16="http://schemas.microsoft.com/office/drawing/2014/main" id="{6BF7A8AC-BAB8-456A-93ED-1EE46DAB69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 xmlns:a16="http://schemas.microsoft.com/office/drawing/2014/main" id="{0505F89B-21A0-4189-9A44-B70F8B017D8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 xmlns:a16="http://schemas.microsoft.com/office/drawing/2014/main" id="{998D8DB7-F567-48D0-B684-2217E4BFF3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 xmlns:a16="http://schemas.microsoft.com/office/drawing/2014/main" id="{17032C89-2AEC-48E4-8A7A-52ADF2E9659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a:extLst>
            <a:ext uri="{FF2B5EF4-FFF2-40B4-BE49-F238E27FC236}">
              <a16:creationId xmlns="" xmlns:a16="http://schemas.microsoft.com/office/drawing/2014/main" id="{8AFE1FEE-35E8-4FCC-AD83-20EB9EE9AAA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a:extLst>
            <a:ext uri="{FF2B5EF4-FFF2-40B4-BE49-F238E27FC236}">
              <a16:creationId xmlns="" xmlns:a16="http://schemas.microsoft.com/office/drawing/2014/main" id="{8D2F5DCF-A7B7-4A4D-B4FC-45EA121B37A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a:extLst>
            <a:ext uri="{FF2B5EF4-FFF2-40B4-BE49-F238E27FC236}">
              <a16:creationId xmlns="" xmlns:a16="http://schemas.microsoft.com/office/drawing/2014/main" id="{0560F2C5-1500-471B-86BD-763D4D9273F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a:extLst>
            <a:ext uri="{FF2B5EF4-FFF2-40B4-BE49-F238E27FC236}">
              <a16:creationId xmlns="" xmlns:a16="http://schemas.microsoft.com/office/drawing/2014/main" id="{FC8ADA15-49C9-415D-BC0F-98C91986D7B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a:extLst>
            <a:ext uri="{FF2B5EF4-FFF2-40B4-BE49-F238E27FC236}">
              <a16:creationId xmlns="" xmlns:a16="http://schemas.microsoft.com/office/drawing/2014/main" id="{132290D8-6AEE-4AC9-8762-C0A4C94BB0B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a:extLst>
            <a:ext uri="{FF2B5EF4-FFF2-40B4-BE49-F238E27FC236}">
              <a16:creationId xmlns="" xmlns:a16="http://schemas.microsoft.com/office/drawing/2014/main" id="{BAE05D09-61AB-4969-9A54-1DC9A4722B9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a:extLst>
            <a:ext uri="{FF2B5EF4-FFF2-40B4-BE49-F238E27FC236}">
              <a16:creationId xmlns="" xmlns:a16="http://schemas.microsoft.com/office/drawing/2014/main" id="{6EE8EF61-D256-4FEB-A62F-D7E0DE53A1B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a:extLst>
            <a:ext uri="{FF2B5EF4-FFF2-40B4-BE49-F238E27FC236}">
              <a16:creationId xmlns="" xmlns:a16="http://schemas.microsoft.com/office/drawing/2014/main" id="{583364E9-772F-4F12-8966-A62DAA17A23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a:extLst>
            <a:ext uri="{FF2B5EF4-FFF2-40B4-BE49-F238E27FC236}">
              <a16:creationId xmlns="" xmlns:a16="http://schemas.microsoft.com/office/drawing/2014/main" id="{8131DAE3-565B-41F6-80DC-14772000F88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a:extLst>
            <a:ext uri="{FF2B5EF4-FFF2-40B4-BE49-F238E27FC236}">
              <a16:creationId xmlns="" xmlns:a16="http://schemas.microsoft.com/office/drawing/2014/main" id="{73B7A3FE-5532-4735-BAF4-90D2B7C94FD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a:extLst>
            <a:ext uri="{FF2B5EF4-FFF2-40B4-BE49-F238E27FC236}">
              <a16:creationId xmlns="" xmlns:a16="http://schemas.microsoft.com/office/drawing/2014/main" id="{82AFE771-08DC-4502-A80E-03516906DB9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a:extLst>
            <a:ext uri="{FF2B5EF4-FFF2-40B4-BE49-F238E27FC236}">
              <a16:creationId xmlns="" xmlns:a16="http://schemas.microsoft.com/office/drawing/2014/main" id="{80579D40-0947-4B58-BE3D-A65B5465F788}"/>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a:extLst>
            <a:ext uri="{FF2B5EF4-FFF2-40B4-BE49-F238E27FC236}">
              <a16:creationId xmlns="" xmlns:a16="http://schemas.microsoft.com/office/drawing/2014/main" id="{1BE9095F-327D-487C-8B2F-7C82A71E1E2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a:extLst>
            <a:ext uri="{FF2B5EF4-FFF2-40B4-BE49-F238E27FC236}">
              <a16:creationId xmlns="" xmlns:a16="http://schemas.microsoft.com/office/drawing/2014/main" id="{8B572B09-F73D-4B56-985B-15CDF0CB3A6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a:extLst>
            <a:ext uri="{FF2B5EF4-FFF2-40B4-BE49-F238E27FC236}">
              <a16:creationId xmlns="" xmlns:a16="http://schemas.microsoft.com/office/drawing/2014/main" id="{1D92A040-53EA-43A5-B8E1-BB510BF6B3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a:extLst>
            <a:ext uri="{FF2B5EF4-FFF2-40B4-BE49-F238E27FC236}">
              <a16:creationId xmlns="" xmlns:a16="http://schemas.microsoft.com/office/drawing/2014/main" id="{9378A629-9F03-4E32-B0F8-9C69FC605A29}"/>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a:extLst>
            <a:ext uri="{FF2B5EF4-FFF2-40B4-BE49-F238E27FC236}">
              <a16:creationId xmlns="" xmlns:a16="http://schemas.microsoft.com/office/drawing/2014/main" id="{1A8D1033-3A72-400B-9690-3BB1886FF1BE}"/>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a:extLst>
            <a:ext uri="{FF2B5EF4-FFF2-40B4-BE49-F238E27FC236}">
              <a16:creationId xmlns="" xmlns:a16="http://schemas.microsoft.com/office/drawing/2014/main" id="{4C98A920-6DF2-475E-8CDA-709075A18BFC}"/>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a:extLst>
            <a:ext uri="{FF2B5EF4-FFF2-40B4-BE49-F238E27FC236}">
              <a16:creationId xmlns="" xmlns:a16="http://schemas.microsoft.com/office/drawing/2014/main" id="{B823B65E-47A9-4C31-A0EB-883170B90527}"/>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a:extLst>
            <a:ext uri="{FF2B5EF4-FFF2-40B4-BE49-F238E27FC236}">
              <a16:creationId xmlns="" xmlns:a16="http://schemas.microsoft.com/office/drawing/2014/main" id="{972BA02F-424C-4869-A488-04D197C389B5}"/>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7" name="【港湾・漁港】&#10;有形固定資産減価償却率平均値テキスト">
          <a:extLst>
            <a:ext uri="{FF2B5EF4-FFF2-40B4-BE49-F238E27FC236}">
              <a16:creationId xmlns="" xmlns:a16="http://schemas.microsoft.com/office/drawing/2014/main" id="{B5DDF5A7-30CC-4DC8-9EEE-281A67B221BC}"/>
            </a:ext>
          </a:extLst>
        </xdr:cNvPr>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a:extLst>
            <a:ext uri="{FF2B5EF4-FFF2-40B4-BE49-F238E27FC236}">
              <a16:creationId xmlns="" xmlns:a16="http://schemas.microsoft.com/office/drawing/2014/main" id="{85D3A1B1-DBAF-460B-A868-46A1485A4B08}"/>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a:extLst>
            <a:ext uri="{FF2B5EF4-FFF2-40B4-BE49-F238E27FC236}">
              <a16:creationId xmlns="" xmlns:a16="http://schemas.microsoft.com/office/drawing/2014/main" id="{68F1AD11-2E95-423F-911B-60567F8A62D6}"/>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a:extLst>
            <a:ext uri="{FF2B5EF4-FFF2-40B4-BE49-F238E27FC236}">
              <a16:creationId xmlns="" xmlns:a16="http://schemas.microsoft.com/office/drawing/2014/main" id="{969036DC-EF26-42EF-8CAF-C28C9A6DA528}"/>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 xmlns:a16="http://schemas.microsoft.com/office/drawing/2014/main" id="{A42F899A-6500-4FA7-A6F1-47F94722B4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 xmlns:a16="http://schemas.microsoft.com/office/drawing/2014/main" id="{077F23E8-C109-4AEB-B7D3-7A0291DDF88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F3B91451-88DD-44DE-A0A3-DF965B5CB41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B35D0564-9D6B-4073-A8E6-30D4EFC8ECA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08F01F31-1D6F-4502-BE87-A05F0A2F471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56" name="楕円 355">
          <a:extLst>
            <a:ext uri="{FF2B5EF4-FFF2-40B4-BE49-F238E27FC236}">
              <a16:creationId xmlns="" xmlns:a16="http://schemas.microsoft.com/office/drawing/2014/main" id="{942488D1-A752-4F11-BF89-A8A7860F8F9C}"/>
            </a:ext>
          </a:extLst>
        </xdr:cNvPr>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38116</xdr:rowOff>
    </xdr:from>
    <xdr:ext cx="405111" cy="259045"/>
    <xdr:sp macro="" textlink="">
      <xdr:nvSpPr>
        <xdr:cNvPr id="357" name="【港湾・漁港】&#10;有形固定資産減価償却率該当値テキスト">
          <a:extLst>
            <a:ext uri="{FF2B5EF4-FFF2-40B4-BE49-F238E27FC236}">
              <a16:creationId xmlns="" xmlns:a16="http://schemas.microsoft.com/office/drawing/2014/main" id="{50A57A94-7FF6-48AB-965C-B2F13BEF7DC1}"/>
            </a:ext>
          </a:extLst>
        </xdr:cNvPr>
        <xdr:cNvSpPr txBox="1"/>
      </xdr:nvSpPr>
      <xdr:spPr>
        <a:xfrm>
          <a:off x="46736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92348</xdr:rowOff>
    </xdr:from>
    <xdr:to>
      <xdr:col>20</xdr:col>
      <xdr:colOff>38100</xdr:colOff>
      <xdr:row>104</xdr:row>
      <xdr:rowOff>22498</xdr:rowOff>
    </xdr:to>
    <xdr:sp macro="" textlink="">
      <xdr:nvSpPr>
        <xdr:cNvPr id="358" name="楕円 357">
          <a:extLst>
            <a:ext uri="{FF2B5EF4-FFF2-40B4-BE49-F238E27FC236}">
              <a16:creationId xmlns="" xmlns:a16="http://schemas.microsoft.com/office/drawing/2014/main" id="{82483D53-FFF0-47B2-A32D-D4D7B2845658}"/>
            </a:ext>
          </a:extLst>
        </xdr:cNvPr>
        <xdr:cNvSpPr/>
      </xdr:nvSpPr>
      <xdr:spPr>
        <a:xfrm>
          <a:off x="3746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143148</xdr:rowOff>
    </xdr:to>
    <xdr:cxnSp macro="">
      <xdr:nvCxnSpPr>
        <xdr:cNvPr id="359" name="直線コネクタ 358">
          <a:extLst>
            <a:ext uri="{FF2B5EF4-FFF2-40B4-BE49-F238E27FC236}">
              <a16:creationId xmlns="" xmlns:a16="http://schemas.microsoft.com/office/drawing/2014/main" id="{170EAA42-8420-4EC7-8A38-37617844E868}"/>
            </a:ext>
          </a:extLst>
        </xdr:cNvPr>
        <xdr:cNvCxnSpPr/>
      </xdr:nvCxnSpPr>
      <xdr:spPr>
        <a:xfrm flipV="1">
          <a:off x="3797300" y="177698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100512</xdr:rowOff>
    </xdr:from>
    <xdr:to>
      <xdr:col>15</xdr:col>
      <xdr:colOff>101600</xdr:colOff>
      <xdr:row>104</xdr:row>
      <xdr:rowOff>30662</xdr:rowOff>
    </xdr:to>
    <xdr:sp macro="" textlink="">
      <xdr:nvSpPr>
        <xdr:cNvPr id="360" name="楕円 359">
          <a:extLst>
            <a:ext uri="{FF2B5EF4-FFF2-40B4-BE49-F238E27FC236}">
              <a16:creationId xmlns="" xmlns:a16="http://schemas.microsoft.com/office/drawing/2014/main" id="{8E14A562-398A-4295-8EA9-525D3E2E0E44}"/>
            </a:ext>
          </a:extLst>
        </xdr:cNvPr>
        <xdr:cNvSpPr/>
      </xdr:nvSpPr>
      <xdr:spPr>
        <a:xfrm>
          <a:off x="2857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103</xdr:row>
      <xdr:rowOff>151312</xdr:rowOff>
    </xdr:to>
    <xdr:cxnSp macro="">
      <xdr:nvCxnSpPr>
        <xdr:cNvPr id="361" name="直線コネクタ 360">
          <a:extLst>
            <a:ext uri="{FF2B5EF4-FFF2-40B4-BE49-F238E27FC236}">
              <a16:creationId xmlns="" xmlns:a16="http://schemas.microsoft.com/office/drawing/2014/main" id="{ECDEA11E-692F-41F3-81A1-1BABB624F153}"/>
            </a:ext>
          </a:extLst>
        </xdr:cNvPr>
        <xdr:cNvCxnSpPr/>
      </xdr:nvCxnSpPr>
      <xdr:spPr>
        <a:xfrm flipV="1">
          <a:off x="2908300" y="178024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a:extLst>
            <a:ext uri="{FF2B5EF4-FFF2-40B4-BE49-F238E27FC236}">
              <a16:creationId xmlns="" xmlns:a16="http://schemas.microsoft.com/office/drawing/2014/main" id="{F1323B8B-EDAE-412A-AE20-38534DFBB215}"/>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a:extLst>
            <a:ext uri="{FF2B5EF4-FFF2-40B4-BE49-F238E27FC236}">
              <a16:creationId xmlns="" xmlns:a16="http://schemas.microsoft.com/office/drawing/2014/main" id="{B9D2ACCD-01D3-4F60-B8C5-77EE82048FE7}"/>
            </a:ext>
          </a:extLst>
        </xdr:cNvPr>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39025</xdr:rowOff>
    </xdr:from>
    <xdr:ext cx="405111" cy="259045"/>
    <xdr:sp macro="" textlink="">
      <xdr:nvSpPr>
        <xdr:cNvPr id="364" name="n_1mainValue【港湾・漁港】&#10;有形固定資産減価償却率">
          <a:extLst>
            <a:ext uri="{FF2B5EF4-FFF2-40B4-BE49-F238E27FC236}">
              <a16:creationId xmlns="" xmlns:a16="http://schemas.microsoft.com/office/drawing/2014/main" id="{B599842F-A765-4135-8A17-B11024200DDF}"/>
            </a:ext>
          </a:extLst>
        </xdr:cNvPr>
        <xdr:cNvSpPr txBox="1"/>
      </xdr:nvSpPr>
      <xdr:spPr>
        <a:xfrm>
          <a:off x="3582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47189</xdr:rowOff>
    </xdr:from>
    <xdr:ext cx="405111" cy="259045"/>
    <xdr:sp macro="" textlink="">
      <xdr:nvSpPr>
        <xdr:cNvPr id="365" name="n_2mainValue【港湾・漁港】&#10;有形固定資産減価償却率">
          <a:extLst>
            <a:ext uri="{FF2B5EF4-FFF2-40B4-BE49-F238E27FC236}">
              <a16:creationId xmlns="" xmlns:a16="http://schemas.microsoft.com/office/drawing/2014/main" id="{05EFFE89-CA18-4C61-BE73-5CE31F304722}"/>
            </a:ext>
          </a:extLst>
        </xdr:cNvPr>
        <xdr:cNvSpPr txBox="1"/>
      </xdr:nvSpPr>
      <xdr:spPr>
        <a:xfrm>
          <a:off x="2705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 xmlns:a16="http://schemas.microsoft.com/office/drawing/2014/main" id="{ED9C7A86-7CA2-40A9-9FF3-4138245E3B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 xmlns:a16="http://schemas.microsoft.com/office/drawing/2014/main" id="{05F56F3B-7543-4D97-B7A3-77D79C98F6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 xmlns:a16="http://schemas.microsoft.com/office/drawing/2014/main" id="{22054FC2-E585-4890-9B1A-8D3CCBA1E4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 xmlns:a16="http://schemas.microsoft.com/office/drawing/2014/main" id="{0874B303-BF0A-487A-9B24-E63A63582E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 xmlns:a16="http://schemas.microsoft.com/office/drawing/2014/main" id="{F1392949-2390-4B74-B326-9DEBCCFA7A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 xmlns:a16="http://schemas.microsoft.com/office/drawing/2014/main" id="{C1CBAA32-8715-4435-8407-DE97FEC2DC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 xmlns:a16="http://schemas.microsoft.com/office/drawing/2014/main" id="{CDD085E8-2724-47D6-B194-82BB73ACF4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 xmlns:a16="http://schemas.microsoft.com/office/drawing/2014/main" id="{239E8DCB-D5F9-40F0-9806-37A43A93DBF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 xmlns:a16="http://schemas.microsoft.com/office/drawing/2014/main" id="{E76EFC69-FC92-40C2-B572-F80BED104B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 xmlns:a16="http://schemas.microsoft.com/office/drawing/2014/main" id="{DDE47237-7729-44BA-9DC5-5834D1DEF4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a:extLst>
            <a:ext uri="{FF2B5EF4-FFF2-40B4-BE49-F238E27FC236}">
              <a16:creationId xmlns="" xmlns:a16="http://schemas.microsoft.com/office/drawing/2014/main" id="{2B53C951-F0E5-48A3-9EC3-F9CF8EB5E155}"/>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a:extLst>
            <a:ext uri="{FF2B5EF4-FFF2-40B4-BE49-F238E27FC236}">
              <a16:creationId xmlns="" xmlns:a16="http://schemas.microsoft.com/office/drawing/2014/main" id="{F5F2C081-8206-47F0-9D54-0D7D39428F55}"/>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 xmlns:a16="http://schemas.microsoft.com/office/drawing/2014/main" id="{103DFA91-B880-45B9-AE0B-3CE9D6DD6F7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a:extLst>
            <a:ext uri="{FF2B5EF4-FFF2-40B4-BE49-F238E27FC236}">
              <a16:creationId xmlns="" xmlns:a16="http://schemas.microsoft.com/office/drawing/2014/main" id="{D00660E8-6CA1-4B39-A10D-A716E23FA734}"/>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a:extLst>
            <a:ext uri="{FF2B5EF4-FFF2-40B4-BE49-F238E27FC236}">
              <a16:creationId xmlns="" xmlns:a16="http://schemas.microsoft.com/office/drawing/2014/main" id="{67A67E15-EE9C-40B2-A2EE-0478E01BC28D}"/>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a:extLst>
            <a:ext uri="{FF2B5EF4-FFF2-40B4-BE49-F238E27FC236}">
              <a16:creationId xmlns="" xmlns:a16="http://schemas.microsoft.com/office/drawing/2014/main" id="{E24A729B-DE75-4AD1-B79F-676D52651AAC}"/>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 xmlns:a16="http://schemas.microsoft.com/office/drawing/2014/main" id="{76B8F0BB-A4D6-4C03-B04A-F5E1D7D1AEC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a:extLst>
            <a:ext uri="{FF2B5EF4-FFF2-40B4-BE49-F238E27FC236}">
              <a16:creationId xmlns="" xmlns:a16="http://schemas.microsoft.com/office/drawing/2014/main" id="{12EBAC22-7177-4378-AA16-4708D233D62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a:extLst>
            <a:ext uri="{FF2B5EF4-FFF2-40B4-BE49-F238E27FC236}">
              <a16:creationId xmlns="" xmlns:a16="http://schemas.microsoft.com/office/drawing/2014/main" id="{2991ED4A-0981-4D43-A367-F076A457590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a:extLst>
            <a:ext uri="{FF2B5EF4-FFF2-40B4-BE49-F238E27FC236}">
              <a16:creationId xmlns="" xmlns:a16="http://schemas.microsoft.com/office/drawing/2014/main" id="{3E7D5AC7-E902-488A-B531-66EC6CA448DC}"/>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a:extLst>
            <a:ext uri="{FF2B5EF4-FFF2-40B4-BE49-F238E27FC236}">
              <a16:creationId xmlns="" xmlns:a16="http://schemas.microsoft.com/office/drawing/2014/main" id="{7FD51AE7-CFF8-4740-8064-3AD8AC73220D}"/>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a:extLst>
            <a:ext uri="{FF2B5EF4-FFF2-40B4-BE49-F238E27FC236}">
              <a16:creationId xmlns="" xmlns:a16="http://schemas.microsoft.com/office/drawing/2014/main" id="{9C088A06-35BF-49D0-8129-AC48A4F50657}"/>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a:extLst>
            <a:ext uri="{FF2B5EF4-FFF2-40B4-BE49-F238E27FC236}">
              <a16:creationId xmlns="" xmlns:a16="http://schemas.microsoft.com/office/drawing/2014/main" id="{B5233C94-FF0A-4835-B58F-781B7872A4DD}"/>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a:extLst>
            <a:ext uri="{FF2B5EF4-FFF2-40B4-BE49-F238E27FC236}">
              <a16:creationId xmlns="" xmlns:a16="http://schemas.microsoft.com/office/drawing/2014/main" id="{9B63C81B-66DA-41F3-87C8-CC4BB0D2D5AC}"/>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a:extLst>
            <a:ext uri="{FF2B5EF4-FFF2-40B4-BE49-F238E27FC236}">
              <a16:creationId xmlns="" xmlns:a16="http://schemas.microsoft.com/office/drawing/2014/main" id="{63802B05-89B3-4F45-8F13-A99B75F44D8D}"/>
            </a:ext>
          </a:extLst>
        </xdr:cNvPr>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a:extLst>
            <a:ext uri="{FF2B5EF4-FFF2-40B4-BE49-F238E27FC236}">
              <a16:creationId xmlns="" xmlns:a16="http://schemas.microsoft.com/office/drawing/2014/main" id="{75F0E0F2-34B4-40A4-B349-9B2844547B77}"/>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a:extLst>
            <a:ext uri="{FF2B5EF4-FFF2-40B4-BE49-F238E27FC236}">
              <a16:creationId xmlns="" xmlns:a16="http://schemas.microsoft.com/office/drawing/2014/main" id="{1E040B3A-33EB-4F14-A9C6-3EEF9834E0EA}"/>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a:extLst>
            <a:ext uri="{FF2B5EF4-FFF2-40B4-BE49-F238E27FC236}">
              <a16:creationId xmlns="" xmlns:a16="http://schemas.microsoft.com/office/drawing/2014/main" id="{E9BCE345-93B7-41D8-B62D-C8307DD0C124}"/>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a:extLst>
            <a:ext uri="{FF2B5EF4-FFF2-40B4-BE49-F238E27FC236}">
              <a16:creationId xmlns="" xmlns:a16="http://schemas.microsoft.com/office/drawing/2014/main" id="{0D01F58D-1164-4FD9-B220-12522DF5145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a:extLst>
            <a:ext uri="{FF2B5EF4-FFF2-40B4-BE49-F238E27FC236}">
              <a16:creationId xmlns="" xmlns:a16="http://schemas.microsoft.com/office/drawing/2014/main" id="{C9D0AEE3-9F10-4B36-95DB-865041D524B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a:extLst>
            <a:ext uri="{FF2B5EF4-FFF2-40B4-BE49-F238E27FC236}">
              <a16:creationId xmlns="" xmlns:a16="http://schemas.microsoft.com/office/drawing/2014/main" id="{25DB6A2A-2B61-4D39-BCB8-275FF7682E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a:extLst>
            <a:ext uri="{FF2B5EF4-FFF2-40B4-BE49-F238E27FC236}">
              <a16:creationId xmlns="" xmlns:a16="http://schemas.microsoft.com/office/drawing/2014/main" id="{BDC77983-2D93-4C72-A90C-A1C2E80B7D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a:extLst>
            <a:ext uri="{FF2B5EF4-FFF2-40B4-BE49-F238E27FC236}">
              <a16:creationId xmlns="" xmlns:a16="http://schemas.microsoft.com/office/drawing/2014/main" id="{E4AA86BF-89B0-4E02-A575-2C37EC3C15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140142</xdr:rowOff>
    </xdr:from>
    <xdr:to>
      <xdr:col>55</xdr:col>
      <xdr:colOff>50800</xdr:colOff>
      <xdr:row>107</xdr:row>
      <xdr:rowOff>70292</xdr:rowOff>
    </xdr:to>
    <xdr:sp macro="" textlink="">
      <xdr:nvSpPr>
        <xdr:cNvPr id="399" name="楕円 398">
          <a:extLst>
            <a:ext uri="{FF2B5EF4-FFF2-40B4-BE49-F238E27FC236}">
              <a16:creationId xmlns="" xmlns:a16="http://schemas.microsoft.com/office/drawing/2014/main" id="{F2D4F764-E9F9-44C7-820B-0353FA42D3E5}"/>
            </a:ext>
          </a:extLst>
        </xdr:cNvPr>
        <xdr:cNvSpPr/>
      </xdr:nvSpPr>
      <xdr:spPr>
        <a:xfrm>
          <a:off x="10426700" y="183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80313</xdr:rowOff>
    </xdr:from>
    <xdr:ext cx="599010" cy="259045"/>
    <xdr:sp macro="" textlink="">
      <xdr:nvSpPr>
        <xdr:cNvPr id="400" name="【港湾・漁港】&#10;一人当たり有形固定資産（償却資産）額該当値テキスト">
          <a:extLst>
            <a:ext uri="{FF2B5EF4-FFF2-40B4-BE49-F238E27FC236}">
              <a16:creationId xmlns="" xmlns:a16="http://schemas.microsoft.com/office/drawing/2014/main" id="{0AC6E622-D5C8-4662-A217-F319CCE696E1}"/>
            </a:ext>
          </a:extLst>
        </xdr:cNvPr>
        <xdr:cNvSpPr txBox="1"/>
      </xdr:nvSpPr>
      <xdr:spPr>
        <a:xfrm>
          <a:off x="10515600" y="182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141461</xdr:rowOff>
    </xdr:from>
    <xdr:to>
      <xdr:col>50</xdr:col>
      <xdr:colOff>165100</xdr:colOff>
      <xdr:row>107</xdr:row>
      <xdr:rowOff>71611</xdr:rowOff>
    </xdr:to>
    <xdr:sp macro="" textlink="">
      <xdr:nvSpPr>
        <xdr:cNvPr id="401" name="楕円 400">
          <a:extLst>
            <a:ext uri="{FF2B5EF4-FFF2-40B4-BE49-F238E27FC236}">
              <a16:creationId xmlns="" xmlns:a16="http://schemas.microsoft.com/office/drawing/2014/main" id="{3AA43F30-BD77-4886-A3A9-1A0C935823A2}"/>
            </a:ext>
          </a:extLst>
        </xdr:cNvPr>
        <xdr:cNvSpPr/>
      </xdr:nvSpPr>
      <xdr:spPr>
        <a:xfrm>
          <a:off x="9588500" y="183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19492</xdr:rowOff>
    </xdr:from>
    <xdr:to>
      <xdr:col>55</xdr:col>
      <xdr:colOff>0</xdr:colOff>
      <xdr:row>107</xdr:row>
      <xdr:rowOff>20811</xdr:rowOff>
    </xdr:to>
    <xdr:cxnSp macro="">
      <xdr:nvCxnSpPr>
        <xdr:cNvPr id="402" name="直線コネクタ 401">
          <a:extLst>
            <a:ext uri="{FF2B5EF4-FFF2-40B4-BE49-F238E27FC236}">
              <a16:creationId xmlns="" xmlns:a16="http://schemas.microsoft.com/office/drawing/2014/main" id="{5AE6B3AF-7E00-4FEB-A8B9-EC05ECA559B7}"/>
            </a:ext>
          </a:extLst>
        </xdr:cNvPr>
        <xdr:cNvCxnSpPr/>
      </xdr:nvCxnSpPr>
      <xdr:spPr>
        <a:xfrm flipV="1">
          <a:off x="9639300" y="18364642"/>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145549</xdr:rowOff>
    </xdr:from>
    <xdr:to>
      <xdr:col>46</xdr:col>
      <xdr:colOff>38100</xdr:colOff>
      <xdr:row>107</xdr:row>
      <xdr:rowOff>75699</xdr:rowOff>
    </xdr:to>
    <xdr:sp macro="" textlink="">
      <xdr:nvSpPr>
        <xdr:cNvPr id="403" name="楕円 402">
          <a:extLst>
            <a:ext uri="{FF2B5EF4-FFF2-40B4-BE49-F238E27FC236}">
              <a16:creationId xmlns="" xmlns:a16="http://schemas.microsoft.com/office/drawing/2014/main" id="{5159EB7D-63BE-4C1F-B350-388A1E4A3CA6}"/>
            </a:ext>
          </a:extLst>
        </xdr:cNvPr>
        <xdr:cNvSpPr/>
      </xdr:nvSpPr>
      <xdr:spPr>
        <a:xfrm>
          <a:off x="8699500" y="183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20811</xdr:rowOff>
    </xdr:from>
    <xdr:to>
      <xdr:col>50</xdr:col>
      <xdr:colOff>114300</xdr:colOff>
      <xdr:row>107</xdr:row>
      <xdr:rowOff>24899</xdr:rowOff>
    </xdr:to>
    <xdr:cxnSp macro="">
      <xdr:nvCxnSpPr>
        <xdr:cNvPr id="404" name="直線コネクタ 403">
          <a:extLst>
            <a:ext uri="{FF2B5EF4-FFF2-40B4-BE49-F238E27FC236}">
              <a16:creationId xmlns="" xmlns:a16="http://schemas.microsoft.com/office/drawing/2014/main" id="{1E06D281-8F0B-434C-9552-36B80FA8CC3C}"/>
            </a:ext>
          </a:extLst>
        </xdr:cNvPr>
        <xdr:cNvCxnSpPr/>
      </xdr:nvCxnSpPr>
      <xdr:spPr>
        <a:xfrm flipV="1">
          <a:off x="8750300" y="18365961"/>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a:extLst>
            <a:ext uri="{FF2B5EF4-FFF2-40B4-BE49-F238E27FC236}">
              <a16:creationId xmlns="" xmlns:a16="http://schemas.microsoft.com/office/drawing/2014/main" id="{697D0324-559E-490B-9209-B8CA6C3CEAB3}"/>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a:extLst>
            <a:ext uri="{FF2B5EF4-FFF2-40B4-BE49-F238E27FC236}">
              <a16:creationId xmlns="" xmlns:a16="http://schemas.microsoft.com/office/drawing/2014/main" id="{D8FE306A-8DD4-4E98-B931-17E6EEB4F658}"/>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62738</xdr:rowOff>
    </xdr:from>
    <xdr:ext cx="599010" cy="259045"/>
    <xdr:sp macro="" textlink="">
      <xdr:nvSpPr>
        <xdr:cNvPr id="407" name="n_1mainValue【港湾・漁港】&#10;一人当たり有形固定資産（償却資産）額">
          <a:extLst>
            <a:ext uri="{FF2B5EF4-FFF2-40B4-BE49-F238E27FC236}">
              <a16:creationId xmlns="" xmlns:a16="http://schemas.microsoft.com/office/drawing/2014/main" id="{ADBCA413-C3AB-486A-95BD-DFA81EBCFFD4}"/>
            </a:ext>
          </a:extLst>
        </xdr:cNvPr>
        <xdr:cNvSpPr txBox="1"/>
      </xdr:nvSpPr>
      <xdr:spPr>
        <a:xfrm>
          <a:off x="9327095" y="1840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66826</xdr:rowOff>
    </xdr:from>
    <xdr:ext cx="599010" cy="259045"/>
    <xdr:sp macro="" textlink="">
      <xdr:nvSpPr>
        <xdr:cNvPr id="408" name="n_2mainValue【港湾・漁港】&#10;一人当たり有形固定資産（償却資産）額">
          <a:extLst>
            <a:ext uri="{FF2B5EF4-FFF2-40B4-BE49-F238E27FC236}">
              <a16:creationId xmlns="" xmlns:a16="http://schemas.microsoft.com/office/drawing/2014/main" id="{4C1CAF59-1B88-4AAC-9DB6-9628E1EFF367}"/>
            </a:ext>
          </a:extLst>
        </xdr:cNvPr>
        <xdr:cNvSpPr txBox="1"/>
      </xdr:nvSpPr>
      <xdr:spPr>
        <a:xfrm>
          <a:off x="8450795" y="184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a:extLst>
            <a:ext uri="{FF2B5EF4-FFF2-40B4-BE49-F238E27FC236}">
              <a16:creationId xmlns="" xmlns:a16="http://schemas.microsoft.com/office/drawing/2014/main" id="{3C8BC2B5-8CD0-4164-A284-837047E04A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a:extLst>
            <a:ext uri="{FF2B5EF4-FFF2-40B4-BE49-F238E27FC236}">
              <a16:creationId xmlns="" xmlns:a16="http://schemas.microsoft.com/office/drawing/2014/main" id="{615B9368-D9D7-4E48-80D0-03DDFE5F6B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a:extLst>
            <a:ext uri="{FF2B5EF4-FFF2-40B4-BE49-F238E27FC236}">
              <a16:creationId xmlns="" xmlns:a16="http://schemas.microsoft.com/office/drawing/2014/main" id="{5D679663-A09D-4CD9-8C34-EE03C8952E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a:extLst>
            <a:ext uri="{FF2B5EF4-FFF2-40B4-BE49-F238E27FC236}">
              <a16:creationId xmlns="" xmlns:a16="http://schemas.microsoft.com/office/drawing/2014/main" id="{556DF4B7-6B89-4B6E-A5B1-7C9762DF9F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a:extLst>
            <a:ext uri="{FF2B5EF4-FFF2-40B4-BE49-F238E27FC236}">
              <a16:creationId xmlns="" xmlns:a16="http://schemas.microsoft.com/office/drawing/2014/main" id="{45FBC625-4202-47C7-BEC0-E3E1633290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a:extLst>
            <a:ext uri="{FF2B5EF4-FFF2-40B4-BE49-F238E27FC236}">
              <a16:creationId xmlns="" xmlns:a16="http://schemas.microsoft.com/office/drawing/2014/main" id="{47754894-F738-4CF5-A7E9-0E5C5C48AF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a:extLst>
            <a:ext uri="{FF2B5EF4-FFF2-40B4-BE49-F238E27FC236}">
              <a16:creationId xmlns="" xmlns:a16="http://schemas.microsoft.com/office/drawing/2014/main" id="{A44A3384-81CD-4106-8683-3E36C4F9D5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a:extLst>
            <a:ext uri="{FF2B5EF4-FFF2-40B4-BE49-F238E27FC236}">
              <a16:creationId xmlns="" xmlns:a16="http://schemas.microsoft.com/office/drawing/2014/main" id="{43B88AA4-FA88-44F0-94D9-614F74C4760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a:extLst>
            <a:ext uri="{FF2B5EF4-FFF2-40B4-BE49-F238E27FC236}">
              <a16:creationId xmlns="" xmlns:a16="http://schemas.microsoft.com/office/drawing/2014/main" id="{CB2B6C00-D4EF-42C4-80E5-D76AD609C6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a:extLst>
            <a:ext uri="{FF2B5EF4-FFF2-40B4-BE49-F238E27FC236}">
              <a16:creationId xmlns="" xmlns:a16="http://schemas.microsoft.com/office/drawing/2014/main" id="{59DCCEEF-9FA2-4911-A459-F787E1CE0A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a:extLst>
            <a:ext uri="{FF2B5EF4-FFF2-40B4-BE49-F238E27FC236}">
              <a16:creationId xmlns="" xmlns:a16="http://schemas.microsoft.com/office/drawing/2014/main" id="{E2F6C6F3-F9F4-4EC1-A4D7-1C43309F346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a:extLst>
            <a:ext uri="{FF2B5EF4-FFF2-40B4-BE49-F238E27FC236}">
              <a16:creationId xmlns="" xmlns:a16="http://schemas.microsoft.com/office/drawing/2014/main" id="{D713B730-9E3D-4DAE-A50A-3C78C9BC13E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a:extLst>
            <a:ext uri="{FF2B5EF4-FFF2-40B4-BE49-F238E27FC236}">
              <a16:creationId xmlns="" xmlns:a16="http://schemas.microsoft.com/office/drawing/2014/main" id="{9E532239-53DE-4822-88FB-0F613CBAB3A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a:extLst>
            <a:ext uri="{FF2B5EF4-FFF2-40B4-BE49-F238E27FC236}">
              <a16:creationId xmlns="" xmlns:a16="http://schemas.microsoft.com/office/drawing/2014/main" id="{72DFA1E9-D4C8-49AF-9BC4-7EB5294C215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a:extLst>
            <a:ext uri="{FF2B5EF4-FFF2-40B4-BE49-F238E27FC236}">
              <a16:creationId xmlns="" xmlns:a16="http://schemas.microsoft.com/office/drawing/2014/main" id="{1D868DDC-6FAA-4A07-A8DE-41BA05FABF8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a:extLst>
            <a:ext uri="{FF2B5EF4-FFF2-40B4-BE49-F238E27FC236}">
              <a16:creationId xmlns="" xmlns:a16="http://schemas.microsoft.com/office/drawing/2014/main" id="{F7223264-1099-400F-BC91-FCBA9EF3CF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a:extLst>
            <a:ext uri="{FF2B5EF4-FFF2-40B4-BE49-F238E27FC236}">
              <a16:creationId xmlns="" xmlns:a16="http://schemas.microsoft.com/office/drawing/2014/main" id="{1DCD197E-616E-46FD-8ACD-8B1911ACFD9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a:extLst>
            <a:ext uri="{FF2B5EF4-FFF2-40B4-BE49-F238E27FC236}">
              <a16:creationId xmlns="" xmlns:a16="http://schemas.microsoft.com/office/drawing/2014/main" id="{61705B1D-F73A-4F1A-BC74-2C90DFC0F8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a:extLst>
            <a:ext uri="{FF2B5EF4-FFF2-40B4-BE49-F238E27FC236}">
              <a16:creationId xmlns="" xmlns:a16="http://schemas.microsoft.com/office/drawing/2014/main" id="{D07E0CDB-486B-4975-B875-801012F0C5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a:extLst>
            <a:ext uri="{FF2B5EF4-FFF2-40B4-BE49-F238E27FC236}">
              <a16:creationId xmlns="" xmlns:a16="http://schemas.microsoft.com/office/drawing/2014/main" id="{D455E5E1-0FA4-4674-A7B1-43FD3AF6D66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a:extLst>
            <a:ext uri="{FF2B5EF4-FFF2-40B4-BE49-F238E27FC236}">
              <a16:creationId xmlns="" xmlns:a16="http://schemas.microsoft.com/office/drawing/2014/main" id="{B6492311-BE21-4D7A-9DA4-F224C0414C0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 xmlns:a16="http://schemas.microsoft.com/office/drawing/2014/main" id="{D41E1457-E8D8-4338-98C5-DE3108F2814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 xmlns:a16="http://schemas.microsoft.com/office/drawing/2014/main" id="{F9B7749C-6A65-4ED1-A68C-248156F0BD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a:extLst>
            <a:ext uri="{FF2B5EF4-FFF2-40B4-BE49-F238E27FC236}">
              <a16:creationId xmlns="" xmlns:a16="http://schemas.microsoft.com/office/drawing/2014/main" id="{F71B9FC3-EE54-4095-862E-FFE2932B33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a:extLst>
            <a:ext uri="{FF2B5EF4-FFF2-40B4-BE49-F238E27FC236}">
              <a16:creationId xmlns="" xmlns:a16="http://schemas.microsoft.com/office/drawing/2014/main" id="{D7AB3DA5-B552-42C2-8030-E7555CB29E5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a:extLst>
            <a:ext uri="{FF2B5EF4-FFF2-40B4-BE49-F238E27FC236}">
              <a16:creationId xmlns="" xmlns:a16="http://schemas.microsoft.com/office/drawing/2014/main" id="{9102FDC6-C996-4103-A5E0-56161B154926}"/>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a:extLst>
            <a:ext uri="{FF2B5EF4-FFF2-40B4-BE49-F238E27FC236}">
              <a16:creationId xmlns="" xmlns:a16="http://schemas.microsoft.com/office/drawing/2014/main" id="{9804BE96-3628-4F3C-A78D-C9BF50018B3E}"/>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a:extLst>
            <a:ext uri="{FF2B5EF4-FFF2-40B4-BE49-F238E27FC236}">
              <a16:creationId xmlns="" xmlns:a16="http://schemas.microsoft.com/office/drawing/2014/main" id="{53F30722-A8B7-4FDF-90D6-E22E00879CE1}"/>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a:extLst>
            <a:ext uri="{FF2B5EF4-FFF2-40B4-BE49-F238E27FC236}">
              <a16:creationId xmlns="" xmlns:a16="http://schemas.microsoft.com/office/drawing/2014/main" id="{F3D8F3B8-8EAD-432F-85D3-B3C571772D9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438" name="【認定こども園・幼稚園・保育所】&#10;有形固定資産減価償却率平均値テキスト">
          <a:extLst>
            <a:ext uri="{FF2B5EF4-FFF2-40B4-BE49-F238E27FC236}">
              <a16:creationId xmlns="" xmlns:a16="http://schemas.microsoft.com/office/drawing/2014/main" id="{D28123B5-3A19-4F85-B93A-BA34EC9848FD}"/>
            </a:ext>
          </a:extLst>
        </xdr:cNvPr>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a:extLst>
            <a:ext uri="{FF2B5EF4-FFF2-40B4-BE49-F238E27FC236}">
              <a16:creationId xmlns="" xmlns:a16="http://schemas.microsoft.com/office/drawing/2014/main" id="{8F9997F0-6CE2-4EAD-BF83-9801D481E67D}"/>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a:extLst>
            <a:ext uri="{FF2B5EF4-FFF2-40B4-BE49-F238E27FC236}">
              <a16:creationId xmlns="" xmlns:a16="http://schemas.microsoft.com/office/drawing/2014/main" id="{1C004F0D-ED87-4C97-8986-BC3AC1777DB9}"/>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a:extLst>
            <a:ext uri="{FF2B5EF4-FFF2-40B4-BE49-F238E27FC236}">
              <a16:creationId xmlns="" xmlns:a16="http://schemas.microsoft.com/office/drawing/2014/main" id="{71A8F3B4-6303-40B4-8AD1-CE1988EACF01}"/>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 xmlns:a16="http://schemas.microsoft.com/office/drawing/2014/main" id="{1C30AB0E-CACB-4145-A155-A72BA642965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 xmlns:a16="http://schemas.microsoft.com/office/drawing/2014/main" id="{31CE11E3-3BCA-499C-A105-70DEFA03A9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 xmlns:a16="http://schemas.microsoft.com/office/drawing/2014/main" id="{DB7A49E4-4213-4C63-AA2D-FB7CD4E9E8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1A842570-7365-4CFB-B28D-1DA26DC284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93F77616-B102-49C2-9FD8-C56703E483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47" name="楕円 446">
          <a:extLst>
            <a:ext uri="{FF2B5EF4-FFF2-40B4-BE49-F238E27FC236}">
              <a16:creationId xmlns="" xmlns:a16="http://schemas.microsoft.com/office/drawing/2014/main" id="{5788A544-563B-414E-8B0A-AC53E0DD1DD9}"/>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48" name="【認定こども園・幼稚園・保育所】&#10;有形固定資産減価償却率該当値テキスト">
          <a:extLst>
            <a:ext uri="{FF2B5EF4-FFF2-40B4-BE49-F238E27FC236}">
              <a16:creationId xmlns="" xmlns:a16="http://schemas.microsoft.com/office/drawing/2014/main" id="{C6B83689-CBDB-4F50-8496-5DFD0B8E4FBD}"/>
            </a:ext>
          </a:extLst>
        </xdr:cNvPr>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449" name="楕円 448">
          <a:extLst>
            <a:ext uri="{FF2B5EF4-FFF2-40B4-BE49-F238E27FC236}">
              <a16:creationId xmlns="" xmlns:a16="http://schemas.microsoft.com/office/drawing/2014/main" id="{D715FB0E-F11A-4B8F-B064-9946DA363ECD}"/>
            </a:ext>
          </a:extLst>
        </xdr:cNvPr>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40005</xdr:rowOff>
    </xdr:from>
    <xdr:to>
      <xdr:col>85</xdr:col>
      <xdr:colOff>127000</xdr:colOff>
      <xdr:row>39</xdr:row>
      <xdr:rowOff>53340</xdr:rowOff>
    </xdr:to>
    <xdr:cxnSp macro="">
      <xdr:nvCxnSpPr>
        <xdr:cNvPr id="450" name="直線コネクタ 449">
          <a:extLst>
            <a:ext uri="{FF2B5EF4-FFF2-40B4-BE49-F238E27FC236}">
              <a16:creationId xmlns="" xmlns:a16="http://schemas.microsoft.com/office/drawing/2014/main" id="{F9DD0FA2-2ABA-4CA4-B7DF-72D8261A613C}"/>
            </a:ext>
          </a:extLst>
        </xdr:cNvPr>
        <xdr:cNvCxnSpPr/>
      </xdr:nvCxnSpPr>
      <xdr:spPr>
        <a:xfrm>
          <a:off x="15481300" y="6383655"/>
          <a:ext cx="8382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451" name="楕円 450">
          <a:extLst>
            <a:ext uri="{FF2B5EF4-FFF2-40B4-BE49-F238E27FC236}">
              <a16:creationId xmlns="" xmlns:a16="http://schemas.microsoft.com/office/drawing/2014/main" id="{23443335-0685-47F7-8404-C88A6AAF0E2C}"/>
            </a:ext>
          </a:extLst>
        </xdr:cNvPr>
        <xdr:cNvSpPr/>
      </xdr:nvSpPr>
      <xdr:spPr>
        <a:xfrm>
          <a:off x="14541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40005</xdr:rowOff>
    </xdr:from>
    <xdr:to>
      <xdr:col>81</xdr:col>
      <xdr:colOff>50800</xdr:colOff>
      <xdr:row>37</xdr:row>
      <xdr:rowOff>120015</xdr:rowOff>
    </xdr:to>
    <xdr:cxnSp macro="">
      <xdr:nvCxnSpPr>
        <xdr:cNvPr id="452" name="直線コネクタ 451">
          <a:extLst>
            <a:ext uri="{FF2B5EF4-FFF2-40B4-BE49-F238E27FC236}">
              <a16:creationId xmlns="" xmlns:a16="http://schemas.microsoft.com/office/drawing/2014/main" id="{D1677C5D-4EEA-4B5C-9007-B693F2504D92}"/>
            </a:ext>
          </a:extLst>
        </xdr:cNvPr>
        <xdr:cNvCxnSpPr/>
      </xdr:nvCxnSpPr>
      <xdr:spPr>
        <a:xfrm flipV="1">
          <a:off x="14592300" y="63836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53" name="n_1aveValue【認定こども園・幼稚園・保育所】&#10;有形固定資産減価償却率">
          <a:extLst>
            <a:ext uri="{FF2B5EF4-FFF2-40B4-BE49-F238E27FC236}">
              <a16:creationId xmlns="" xmlns:a16="http://schemas.microsoft.com/office/drawing/2014/main" id="{952772EF-1E66-48E9-8795-70E30721F4D8}"/>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4" name="n_2aveValue【認定こども園・幼稚園・保育所】&#10;有形固定資産減価償却率">
          <a:extLst>
            <a:ext uri="{FF2B5EF4-FFF2-40B4-BE49-F238E27FC236}">
              <a16:creationId xmlns="" xmlns:a16="http://schemas.microsoft.com/office/drawing/2014/main" id="{59C7DE69-2782-4627-B1A2-5410E74F3252}"/>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455" name="n_1mainValue【認定こども園・幼稚園・保育所】&#10;有形固定資産減価償却率">
          <a:extLst>
            <a:ext uri="{FF2B5EF4-FFF2-40B4-BE49-F238E27FC236}">
              <a16:creationId xmlns="" xmlns:a16="http://schemas.microsoft.com/office/drawing/2014/main" id="{957E48C1-8026-4A1B-BC63-6DB6CB491E87}"/>
            </a:ext>
          </a:extLst>
        </xdr:cNvPr>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161942</xdr:rowOff>
    </xdr:from>
    <xdr:ext cx="405111" cy="259045"/>
    <xdr:sp macro="" textlink="">
      <xdr:nvSpPr>
        <xdr:cNvPr id="456" name="n_2mainValue【認定こども園・幼稚園・保育所】&#10;有形固定資産減価償却率">
          <a:extLst>
            <a:ext uri="{FF2B5EF4-FFF2-40B4-BE49-F238E27FC236}">
              <a16:creationId xmlns="" xmlns:a16="http://schemas.microsoft.com/office/drawing/2014/main" id="{CB8AB1A1-C0E0-49C1-A525-64ADC5E64EFB}"/>
            </a:ext>
          </a:extLst>
        </xdr:cNvPr>
        <xdr:cNvSpPr txBox="1"/>
      </xdr:nvSpPr>
      <xdr:spPr>
        <a:xfrm>
          <a:off x="14389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 xmlns:a16="http://schemas.microsoft.com/office/drawing/2014/main" id="{67850B28-A871-4DA3-9A97-02BC602F1C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 xmlns:a16="http://schemas.microsoft.com/office/drawing/2014/main" id="{30558585-3574-4081-8052-601ABD5CAFA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 xmlns:a16="http://schemas.microsoft.com/office/drawing/2014/main" id="{6A64E363-6B20-4FCF-875C-8880415B4E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 xmlns:a16="http://schemas.microsoft.com/office/drawing/2014/main" id="{DC373C44-27D4-47CE-BB8B-F689E75C22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 xmlns:a16="http://schemas.microsoft.com/office/drawing/2014/main" id="{B566C0BB-3D16-4836-A583-D8FD334926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 xmlns:a16="http://schemas.microsoft.com/office/drawing/2014/main" id="{8008F620-504E-49B9-B966-004026A995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 xmlns:a16="http://schemas.microsoft.com/office/drawing/2014/main" id="{2226D57C-A177-482A-BF7F-BF343A2920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 xmlns:a16="http://schemas.microsoft.com/office/drawing/2014/main" id="{1A6DC750-C957-4B86-BAEA-8A6A62BEE1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 xmlns:a16="http://schemas.microsoft.com/office/drawing/2014/main" id="{231F495B-0711-423C-89AB-E151EA721C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 xmlns:a16="http://schemas.microsoft.com/office/drawing/2014/main" id="{4D5C5B98-B401-4FCC-9B58-1D1C3F5DE3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 xmlns:a16="http://schemas.microsoft.com/office/drawing/2014/main" id="{34219EF7-9B83-4884-A6EB-24B07312D26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a:extLst>
            <a:ext uri="{FF2B5EF4-FFF2-40B4-BE49-F238E27FC236}">
              <a16:creationId xmlns="" xmlns:a16="http://schemas.microsoft.com/office/drawing/2014/main" id="{A4858386-025F-411E-A535-95011C9924C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 xmlns:a16="http://schemas.microsoft.com/office/drawing/2014/main" id="{FBDE9F2B-BD9D-4678-B7AD-C442EC01D95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a:extLst>
            <a:ext uri="{FF2B5EF4-FFF2-40B4-BE49-F238E27FC236}">
              <a16:creationId xmlns="" xmlns:a16="http://schemas.microsoft.com/office/drawing/2014/main" id="{8A01D192-ABCD-4BFB-9A83-A8B4DD0D62E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 xmlns:a16="http://schemas.microsoft.com/office/drawing/2014/main" id="{D400BD51-2818-4B96-B798-734A50D9877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a:extLst>
            <a:ext uri="{FF2B5EF4-FFF2-40B4-BE49-F238E27FC236}">
              <a16:creationId xmlns="" xmlns:a16="http://schemas.microsoft.com/office/drawing/2014/main" id="{DF684824-1046-4282-9EB8-967B7AC605B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 xmlns:a16="http://schemas.microsoft.com/office/drawing/2014/main" id="{354CEBC3-CE76-48EC-9436-FC8E422D79B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a:extLst>
            <a:ext uri="{FF2B5EF4-FFF2-40B4-BE49-F238E27FC236}">
              <a16:creationId xmlns="" xmlns:a16="http://schemas.microsoft.com/office/drawing/2014/main" id="{55CB070D-3065-4033-A95A-A609F402C31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 xmlns:a16="http://schemas.microsoft.com/office/drawing/2014/main" id="{0E2692FF-E85C-4D52-A17B-54CEC83231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 xmlns:a16="http://schemas.microsoft.com/office/drawing/2014/main" id="{DA69A6C0-70E8-46E6-A055-76488CDE093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 xmlns:a16="http://schemas.microsoft.com/office/drawing/2014/main" id="{B8ADA514-1982-4E36-AA26-6E71AF7F70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a:extLst>
            <a:ext uri="{FF2B5EF4-FFF2-40B4-BE49-F238E27FC236}">
              <a16:creationId xmlns="" xmlns:a16="http://schemas.microsoft.com/office/drawing/2014/main" id="{66BEA00D-99CD-4B00-865A-FC7A90F71DCE}"/>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a:extLst>
            <a:ext uri="{FF2B5EF4-FFF2-40B4-BE49-F238E27FC236}">
              <a16:creationId xmlns="" xmlns:a16="http://schemas.microsoft.com/office/drawing/2014/main" id="{6114CB79-C63C-45E0-8464-A86574D59481}"/>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a:extLst>
            <a:ext uri="{FF2B5EF4-FFF2-40B4-BE49-F238E27FC236}">
              <a16:creationId xmlns="" xmlns:a16="http://schemas.microsoft.com/office/drawing/2014/main" id="{71C72CE5-B8A4-462C-88E4-8CB795D8A02F}"/>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a:extLst>
            <a:ext uri="{FF2B5EF4-FFF2-40B4-BE49-F238E27FC236}">
              <a16:creationId xmlns="" xmlns:a16="http://schemas.microsoft.com/office/drawing/2014/main" id="{EB864080-3DAF-41C1-A3B7-D3C1D0423AA1}"/>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a:extLst>
            <a:ext uri="{FF2B5EF4-FFF2-40B4-BE49-F238E27FC236}">
              <a16:creationId xmlns="" xmlns:a16="http://schemas.microsoft.com/office/drawing/2014/main" id="{7E86C34F-1D57-4D47-AD25-4B260EE4D9E4}"/>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a:extLst>
            <a:ext uri="{FF2B5EF4-FFF2-40B4-BE49-F238E27FC236}">
              <a16:creationId xmlns="" xmlns:a16="http://schemas.microsoft.com/office/drawing/2014/main" id="{77D8819A-0BE2-4659-8488-2A261711AABB}"/>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a:extLst>
            <a:ext uri="{FF2B5EF4-FFF2-40B4-BE49-F238E27FC236}">
              <a16:creationId xmlns="" xmlns:a16="http://schemas.microsoft.com/office/drawing/2014/main" id="{31A8B15E-AD05-43D2-9C36-0F2124605F5F}"/>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a:extLst>
            <a:ext uri="{FF2B5EF4-FFF2-40B4-BE49-F238E27FC236}">
              <a16:creationId xmlns="" xmlns:a16="http://schemas.microsoft.com/office/drawing/2014/main" id="{687A4222-EC71-462C-9219-9BE466560E5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a:extLst>
            <a:ext uri="{FF2B5EF4-FFF2-40B4-BE49-F238E27FC236}">
              <a16:creationId xmlns="" xmlns:a16="http://schemas.microsoft.com/office/drawing/2014/main" id="{ED0C2C86-A9F6-43DD-82E1-8BB935AC7001}"/>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6B422C7E-52B2-4699-BC67-3C5CAF0A30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6A1945CB-D756-4205-A419-B2B89DF6544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B59FBB0D-AAFC-4848-B98B-06E8797264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FBF9AC40-9FD8-466B-B634-F36D14A00C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738A1581-43FC-48EA-AF2E-707443C964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132842</xdr:rowOff>
    </xdr:from>
    <xdr:to>
      <xdr:col>116</xdr:col>
      <xdr:colOff>114300</xdr:colOff>
      <xdr:row>35</xdr:row>
      <xdr:rowOff>62992</xdr:rowOff>
    </xdr:to>
    <xdr:sp macro="" textlink="">
      <xdr:nvSpPr>
        <xdr:cNvPr id="492" name="楕円 491">
          <a:extLst>
            <a:ext uri="{FF2B5EF4-FFF2-40B4-BE49-F238E27FC236}">
              <a16:creationId xmlns="" xmlns:a16="http://schemas.microsoft.com/office/drawing/2014/main" id="{E08C8B26-34A9-43C8-B614-E839A2E2F665}"/>
            </a:ext>
          </a:extLst>
        </xdr:cNvPr>
        <xdr:cNvSpPr/>
      </xdr:nvSpPr>
      <xdr:spPr>
        <a:xfrm>
          <a:off x="221107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47769</xdr:rowOff>
    </xdr:from>
    <xdr:ext cx="469744" cy="259045"/>
    <xdr:sp macro="" textlink="">
      <xdr:nvSpPr>
        <xdr:cNvPr id="493" name="【認定こども園・幼稚園・保育所】&#10;一人当たり面積該当値テキスト">
          <a:extLst>
            <a:ext uri="{FF2B5EF4-FFF2-40B4-BE49-F238E27FC236}">
              <a16:creationId xmlns="" xmlns:a16="http://schemas.microsoft.com/office/drawing/2014/main" id="{4BC60815-F587-41D2-B3C9-68324819B2F2}"/>
            </a:ext>
          </a:extLst>
        </xdr:cNvPr>
        <xdr:cNvSpPr txBox="1"/>
      </xdr:nvSpPr>
      <xdr:spPr>
        <a:xfrm>
          <a:off x="22199600"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123698</xdr:rowOff>
    </xdr:from>
    <xdr:to>
      <xdr:col>112</xdr:col>
      <xdr:colOff>38100</xdr:colOff>
      <xdr:row>36</xdr:row>
      <xdr:rowOff>53848</xdr:rowOff>
    </xdr:to>
    <xdr:sp macro="" textlink="">
      <xdr:nvSpPr>
        <xdr:cNvPr id="494" name="楕円 493">
          <a:extLst>
            <a:ext uri="{FF2B5EF4-FFF2-40B4-BE49-F238E27FC236}">
              <a16:creationId xmlns="" xmlns:a16="http://schemas.microsoft.com/office/drawing/2014/main" id="{E35E6431-A54D-43E1-AA80-BD71586045D8}"/>
            </a:ext>
          </a:extLst>
        </xdr:cNvPr>
        <xdr:cNvSpPr/>
      </xdr:nvSpPr>
      <xdr:spPr>
        <a:xfrm>
          <a:off x="21272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12192</xdr:rowOff>
    </xdr:from>
    <xdr:to>
      <xdr:col>116</xdr:col>
      <xdr:colOff>63500</xdr:colOff>
      <xdr:row>36</xdr:row>
      <xdr:rowOff>3048</xdr:rowOff>
    </xdr:to>
    <xdr:cxnSp macro="">
      <xdr:nvCxnSpPr>
        <xdr:cNvPr id="495" name="直線コネクタ 494">
          <a:extLst>
            <a:ext uri="{FF2B5EF4-FFF2-40B4-BE49-F238E27FC236}">
              <a16:creationId xmlns="" xmlns:a16="http://schemas.microsoft.com/office/drawing/2014/main" id="{7797DD71-1B0C-48C3-83A5-41521D5564FF}"/>
            </a:ext>
          </a:extLst>
        </xdr:cNvPr>
        <xdr:cNvCxnSpPr/>
      </xdr:nvCxnSpPr>
      <xdr:spPr>
        <a:xfrm flipV="1">
          <a:off x="21323300" y="6012942"/>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119126</xdr:rowOff>
    </xdr:from>
    <xdr:to>
      <xdr:col>107</xdr:col>
      <xdr:colOff>101600</xdr:colOff>
      <xdr:row>36</xdr:row>
      <xdr:rowOff>49276</xdr:rowOff>
    </xdr:to>
    <xdr:sp macro="" textlink="">
      <xdr:nvSpPr>
        <xdr:cNvPr id="496" name="楕円 495">
          <a:extLst>
            <a:ext uri="{FF2B5EF4-FFF2-40B4-BE49-F238E27FC236}">
              <a16:creationId xmlns="" xmlns:a16="http://schemas.microsoft.com/office/drawing/2014/main" id="{8832E7AA-32C7-405D-8449-31A72AA1EFFD}"/>
            </a:ext>
          </a:extLst>
        </xdr:cNvPr>
        <xdr:cNvSpPr/>
      </xdr:nvSpPr>
      <xdr:spPr>
        <a:xfrm>
          <a:off x="20383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169926</xdr:rowOff>
    </xdr:from>
    <xdr:to>
      <xdr:col>111</xdr:col>
      <xdr:colOff>177800</xdr:colOff>
      <xdr:row>36</xdr:row>
      <xdr:rowOff>3048</xdr:rowOff>
    </xdr:to>
    <xdr:cxnSp macro="">
      <xdr:nvCxnSpPr>
        <xdr:cNvPr id="497" name="直線コネクタ 496">
          <a:extLst>
            <a:ext uri="{FF2B5EF4-FFF2-40B4-BE49-F238E27FC236}">
              <a16:creationId xmlns="" xmlns:a16="http://schemas.microsoft.com/office/drawing/2014/main" id="{7C6DBEF2-50B5-44E4-8F60-5BAB0F79E756}"/>
            </a:ext>
          </a:extLst>
        </xdr:cNvPr>
        <xdr:cNvCxnSpPr/>
      </xdr:nvCxnSpPr>
      <xdr:spPr>
        <a:xfrm>
          <a:off x="20434300" y="6170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a:extLst>
            <a:ext uri="{FF2B5EF4-FFF2-40B4-BE49-F238E27FC236}">
              <a16:creationId xmlns="" xmlns:a16="http://schemas.microsoft.com/office/drawing/2014/main" id="{48EF4F26-6EBE-4BD0-821A-B7C0C364D5EB}"/>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a:extLst>
            <a:ext uri="{FF2B5EF4-FFF2-40B4-BE49-F238E27FC236}">
              <a16:creationId xmlns="" xmlns:a16="http://schemas.microsoft.com/office/drawing/2014/main" id="{83B8637A-1FFC-4339-8E3E-087297752CF3}"/>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70375</xdr:rowOff>
    </xdr:from>
    <xdr:ext cx="469744" cy="259045"/>
    <xdr:sp macro="" textlink="">
      <xdr:nvSpPr>
        <xdr:cNvPr id="500" name="n_1mainValue【認定こども園・幼稚園・保育所】&#10;一人当たり面積">
          <a:extLst>
            <a:ext uri="{FF2B5EF4-FFF2-40B4-BE49-F238E27FC236}">
              <a16:creationId xmlns="" xmlns:a16="http://schemas.microsoft.com/office/drawing/2014/main" id="{2CDC35A9-471E-4587-A00D-A2D746E99261}"/>
            </a:ext>
          </a:extLst>
        </xdr:cNvPr>
        <xdr:cNvSpPr txBox="1"/>
      </xdr:nvSpPr>
      <xdr:spPr>
        <a:xfrm>
          <a:off x="210757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65803</xdr:rowOff>
    </xdr:from>
    <xdr:ext cx="469744" cy="259045"/>
    <xdr:sp macro="" textlink="">
      <xdr:nvSpPr>
        <xdr:cNvPr id="501" name="n_2mainValue【認定こども園・幼稚園・保育所】&#10;一人当たり面積">
          <a:extLst>
            <a:ext uri="{FF2B5EF4-FFF2-40B4-BE49-F238E27FC236}">
              <a16:creationId xmlns="" xmlns:a16="http://schemas.microsoft.com/office/drawing/2014/main" id="{579B6B99-609A-46C1-ACBB-6C472EE9FB69}"/>
            </a:ext>
          </a:extLst>
        </xdr:cNvPr>
        <xdr:cNvSpPr txBox="1"/>
      </xdr:nvSpPr>
      <xdr:spPr>
        <a:xfrm>
          <a:off x="20199427"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 xmlns:a16="http://schemas.microsoft.com/office/drawing/2014/main" id="{973E844A-2F15-4EA0-91A8-495D81F265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 xmlns:a16="http://schemas.microsoft.com/office/drawing/2014/main" id="{87CE2702-0032-4447-BE18-14FCAD33D83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 xmlns:a16="http://schemas.microsoft.com/office/drawing/2014/main" id="{1D499972-4B89-4F36-8020-6C06802D57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 xmlns:a16="http://schemas.microsoft.com/office/drawing/2014/main" id="{56413F4F-743C-4EEB-9DF3-C7EF297291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 xmlns:a16="http://schemas.microsoft.com/office/drawing/2014/main" id="{001085B1-18B8-43FC-BC43-5D1C150DD1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 xmlns:a16="http://schemas.microsoft.com/office/drawing/2014/main" id="{A2CAD7CE-3DD8-4EB7-A122-002FC00A65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 xmlns:a16="http://schemas.microsoft.com/office/drawing/2014/main" id="{A4584B5C-1328-48CF-B001-D1549A21BC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 xmlns:a16="http://schemas.microsoft.com/office/drawing/2014/main" id="{D88D7F52-74FC-4A31-8AB2-C4419BAAEE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 xmlns:a16="http://schemas.microsoft.com/office/drawing/2014/main" id="{CB7F69D7-5707-449A-BB98-109A21A22E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 xmlns:a16="http://schemas.microsoft.com/office/drawing/2014/main" id="{9C8BF143-AC4C-4576-AABF-9B3FC1481E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a:extLst>
            <a:ext uri="{FF2B5EF4-FFF2-40B4-BE49-F238E27FC236}">
              <a16:creationId xmlns="" xmlns:a16="http://schemas.microsoft.com/office/drawing/2014/main" id="{6C9F9EF2-9533-4B39-A7FF-ED63E686C79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 xmlns:a16="http://schemas.microsoft.com/office/drawing/2014/main" id="{39DEB33A-828E-4AFE-BF26-9504BC9917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a:extLst>
            <a:ext uri="{FF2B5EF4-FFF2-40B4-BE49-F238E27FC236}">
              <a16:creationId xmlns="" xmlns:a16="http://schemas.microsoft.com/office/drawing/2014/main" id="{FAF7109F-1744-49F5-95B0-9F9C451F646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 xmlns:a16="http://schemas.microsoft.com/office/drawing/2014/main" id="{1F3027E8-9525-43AF-ADF1-C7DFA6DD149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 xmlns:a16="http://schemas.microsoft.com/office/drawing/2014/main" id="{DB3B9C41-8903-4CB6-97CA-AD3A6BB72CF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 xmlns:a16="http://schemas.microsoft.com/office/drawing/2014/main" id="{018818F0-9717-465E-B45F-02255D8649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 xmlns:a16="http://schemas.microsoft.com/office/drawing/2014/main" id="{70753580-9609-4468-B42F-0E3002202E0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 xmlns:a16="http://schemas.microsoft.com/office/drawing/2014/main" id="{029F16AF-2EA8-4A9D-86BC-41FE280AABB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 xmlns:a16="http://schemas.microsoft.com/office/drawing/2014/main" id="{C94F9AFC-089D-4282-B27D-64E0B2D283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 xmlns:a16="http://schemas.microsoft.com/office/drawing/2014/main" id="{1CDFA3D2-AFC6-4DD9-9417-7E265284182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a:extLst>
            <a:ext uri="{FF2B5EF4-FFF2-40B4-BE49-F238E27FC236}">
              <a16:creationId xmlns="" xmlns:a16="http://schemas.microsoft.com/office/drawing/2014/main" id="{FB0951AA-FFE9-4B36-8BCD-95F34031AFE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 xmlns:a16="http://schemas.microsoft.com/office/drawing/2014/main" id="{03EA0A2A-1FFE-4EEF-BFE2-EA8ED244F9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a:extLst>
            <a:ext uri="{FF2B5EF4-FFF2-40B4-BE49-F238E27FC236}">
              <a16:creationId xmlns="" xmlns:a16="http://schemas.microsoft.com/office/drawing/2014/main" id="{92447311-E843-4BE8-8CFE-9A1A99165A2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 xmlns:a16="http://schemas.microsoft.com/office/drawing/2014/main" id="{4F7CD36F-CE05-450E-A914-C7CF97C666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a:extLst>
            <a:ext uri="{FF2B5EF4-FFF2-40B4-BE49-F238E27FC236}">
              <a16:creationId xmlns="" xmlns:a16="http://schemas.microsoft.com/office/drawing/2014/main" id="{3293E528-405B-4C22-9401-43B598F4A5D4}"/>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a:extLst>
            <a:ext uri="{FF2B5EF4-FFF2-40B4-BE49-F238E27FC236}">
              <a16:creationId xmlns="" xmlns:a16="http://schemas.microsoft.com/office/drawing/2014/main" id="{3498B441-2516-49DB-9FDD-439A69AF2ED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a:extLst>
            <a:ext uri="{FF2B5EF4-FFF2-40B4-BE49-F238E27FC236}">
              <a16:creationId xmlns="" xmlns:a16="http://schemas.microsoft.com/office/drawing/2014/main" id="{0A1EEA9B-3D0E-42E1-A045-5CC46092C213}"/>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a:extLst>
            <a:ext uri="{FF2B5EF4-FFF2-40B4-BE49-F238E27FC236}">
              <a16:creationId xmlns="" xmlns:a16="http://schemas.microsoft.com/office/drawing/2014/main" id="{8D1CDA8E-2B0E-4720-9A29-0B90085B40BC}"/>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a:extLst>
            <a:ext uri="{FF2B5EF4-FFF2-40B4-BE49-F238E27FC236}">
              <a16:creationId xmlns="" xmlns:a16="http://schemas.microsoft.com/office/drawing/2014/main" id="{66490805-2CCA-4DAA-B3A6-18115F665C15}"/>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31" name="【学校施設】&#10;有形固定資産減価償却率平均値テキスト">
          <a:extLst>
            <a:ext uri="{FF2B5EF4-FFF2-40B4-BE49-F238E27FC236}">
              <a16:creationId xmlns="" xmlns:a16="http://schemas.microsoft.com/office/drawing/2014/main" id="{794D038F-ABD0-4788-8665-D875E1CA3EC3}"/>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a:extLst>
            <a:ext uri="{FF2B5EF4-FFF2-40B4-BE49-F238E27FC236}">
              <a16:creationId xmlns="" xmlns:a16="http://schemas.microsoft.com/office/drawing/2014/main" id="{7C27CD36-8D4E-48A6-96BC-C6F8A45888DB}"/>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a:extLst>
            <a:ext uri="{FF2B5EF4-FFF2-40B4-BE49-F238E27FC236}">
              <a16:creationId xmlns="" xmlns:a16="http://schemas.microsoft.com/office/drawing/2014/main" id="{BD21236A-3750-4B87-AC75-40E918DB6914}"/>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a:extLst>
            <a:ext uri="{FF2B5EF4-FFF2-40B4-BE49-F238E27FC236}">
              <a16:creationId xmlns="" xmlns:a16="http://schemas.microsoft.com/office/drawing/2014/main" id="{F978C1BF-4B00-4F41-9193-A39C154CDB5A}"/>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 xmlns:a16="http://schemas.microsoft.com/office/drawing/2014/main" id="{9661EA80-64A2-4626-8893-F9B57DCADD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 xmlns:a16="http://schemas.microsoft.com/office/drawing/2014/main" id="{23938AC4-740F-4776-B125-7D5EF5E260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 xmlns:a16="http://schemas.microsoft.com/office/drawing/2014/main" id="{AFAD05E6-0CDE-4FCC-9E3E-7BF61EBA51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 xmlns:a16="http://schemas.microsoft.com/office/drawing/2014/main" id="{6596E310-26C4-4FC6-8BE4-D70CD1C520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 xmlns:a16="http://schemas.microsoft.com/office/drawing/2014/main" id="{80A7A480-FC50-4DFB-9552-4612BDE274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0" name="楕円 539">
          <a:extLst>
            <a:ext uri="{FF2B5EF4-FFF2-40B4-BE49-F238E27FC236}">
              <a16:creationId xmlns="" xmlns:a16="http://schemas.microsoft.com/office/drawing/2014/main" id="{006E771C-7DD7-4BE2-AC95-97CB96AB4EDB}"/>
            </a:ext>
          </a:extLst>
        </xdr:cNvPr>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541" name="【学校施設】&#10;有形固定資産減価償却率該当値テキスト">
          <a:extLst>
            <a:ext uri="{FF2B5EF4-FFF2-40B4-BE49-F238E27FC236}">
              <a16:creationId xmlns="" xmlns:a16="http://schemas.microsoft.com/office/drawing/2014/main" id="{865D2963-A442-4A84-8A38-5A9FD8479703}"/>
            </a:ext>
          </a:extLst>
        </xdr:cNvPr>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111125</xdr:rowOff>
    </xdr:from>
    <xdr:to>
      <xdr:col>81</xdr:col>
      <xdr:colOff>101600</xdr:colOff>
      <xdr:row>59</xdr:row>
      <xdr:rowOff>41275</xdr:rowOff>
    </xdr:to>
    <xdr:sp macro="" textlink="">
      <xdr:nvSpPr>
        <xdr:cNvPr id="542" name="楕円 541">
          <a:extLst>
            <a:ext uri="{FF2B5EF4-FFF2-40B4-BE49-F238E27FC236}">
              <a16:creationId xmlns="" xmlns:a16="http://schemas.microsoft.com/office/drawing/2014/main" id="{FD888339-0D8B-4CC6-A26A-DC04709FA574}"/>
            </a:ext>
          </a:extLst>
        </xdr:cNvPr>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118110</xdr:rowOff>
    </xdr:from>
    <xdr:to>
      <xdr:col>85</xdr:col>
      <xdr:colOff>127000</xdr:colOff>
      <xdr:row>58</xdr:row>
      <xdr:rowOff>161925</xdr:rowOff>
    </xdr:to>
    <xdr:cxnSp macro="">
      <xdr:nvCxnSpPr>
        <xdr:cNvPr id="543" name="直線コネクタ 542">
          <a:extLst>
            <a:ext uri="{FF2B5EF4-FFF2-40B4-BE49-F238E27FC236}">
              <a16:creationId xmlns="" xmlns:a16="http://schemas.microsoft.com/office/drawing/2014/main" id="{063A964B-AB47-44FA-AE1F-18ECBEE78CBF}"/>
            </a:ext>
          </a:extLst>
        </xdr:cNvPr>
        <xdr:cNvCxnSpPr/>
      </xdr:nvCxnSpPr>
      <xdr:spPr>
        <a:xfrm flipV="1">
          <a:off x="15481300" y="100622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48260</xdr:rowOff>
    </xdr:from>
    <xdr:to>
      <xdr:col>76</xdr:col>
      <xdr:colOff>165100</xdr:colOff>
      <xdr:row>58</xdr:row>
      <xdr:rowOff>149860</xdr:rowOff>
    </xdr:to>
    <xdr:sp macro="" textlink="">
      <xdr:nvSpPr>
        <xdr:cNvPr id="544" name="楕円 543">
          <a:extLst>
            <a:ext uri="{FF2B5EF4-FFF2-40B4-BE49-F238E27FC236}">
              <a16:creationId xmlns="" xmlns:a16="http://schemas.microsoft.com/office/drawing/2014/main" id="{518FF9CB-DE36-4A7B-9146-7E529988B421}"/>
            </a:ext>
          </a:extLst>
        </xdr:cNvPr>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161925</xdr:rowOff>
    </xdr:to>
    <xdr:cxnSp macro="">
      <xdr:nvCxnSpPr>
        <xdr:cNvPr id="545" name="直線コネクタ 544">
          <a:extLst>
            <a:ext uri="{FF2B5EF4-FFF2-40B4-BE49-F238E27FC236}">
              <a16:creationId xmlns="" xmlns:a16="http://schemas.microsoft.com/office/drawing/2014/main" id="{E27CAAF5-63AC-47EE-A106-BE6642321226}"/>
            </a:ext>
          </a:extLst>
        </xdr:cNvPr>
        <xdr:cNvCxnSpPr/>
      </xdr:nvCxnSpPr>
      <xdr:spPr>
        <a:xfrm>
          <a:off x="14592300" y="100431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6" name="n_1aveValue【学校施設】&#10;有形固定資産減価償却率">
          <a:extLst>
            <a:ext uri="{FF2B5EF4-FFF2-40B4-BE49-F238E27FC236}">
              <a16:creationId xmlns="" xmlns:a16="http://schemas.microsoft.com/office/drawing/2014/main" id="{C0264F03-340A-4887-9A63-4DA207415520}"/>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7" name="n_2aveValue【学校施設】&#10;有形固定資産減価償却率">
          <a:extLst>
            <a:ext uri="{FF2B5EF4-FFF2-40B4-BE49-F238E27FC236}">
              <a16:creationId xmlns="" xmlns:a16="http://schemas.microsoft.com/office/drawing/2014/main" id="{E7BDA20C-30A5-44E9-A552-59265FE73AD4}"/>
            </a:ext>
          </a:extLst>
        </xdr:cNvPr>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57802</xdr:rowOff>
    </xdr:from>
    <xdr:ext cx="405111" cy="259045"/>
    <xdr:sp macro="" textlink="">
      <xdr:nvSpPr>
        <xdr:cNvPr id="548" name="n_1mainValue【学校施設】&#10;有形固定資産減価償却率">
          <a:extLst>
            <a:ext uri="{FF2B5EF4-FFF2-40B4-BE49-F238E27FC236}">
              <a16:creationId xmlns="" xmlns:a16="http://schemas.microsoft.com/office/drawing/2014/main" id="{09F86AF7-291F-43B9-923D-1761B9D42020}"/>
            </a:ext>
          </a:extLst>
        </xdr:cNvPr>
        <xdr:cNvSpPr txBox="1"/>
      </xdr:nvSpPr>
      <xdr:spPr>
        <a:xfrm>
          <a:off x="15266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549" name="n_2mainValue【学校施設】&#10;有形固定資産減価償却率">
          <a:extLst>
            <a:ext uri="{FF2B5EF4-FFF2-40B4-BE49-F238E27FC236}">
              <a16:creationId xmlns="" xmlns:a16="http://schemas.microsoft.com/office/drawing/2014/main" id="{5A40A0E3-6F6B-4B52-8316-3FE332A1C739}"/>
            </a:ext>
          </a:extLst>
        </xdr:cNvPr>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 xmlns:a16="http://schemas.microsoft.com/office/drawing/2014/main" id="{5463B596-FDE5-4624-871B-9146D0F452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 xmlns:a16="http://schemas.microsoft.com/office/drawing/2014/main" id="{CB2BB372-2EBF-4973-92CF-CBB9EE7577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 xmlns:a16="http://schemas.microsoft.com/office/drawing/2014/main" id="{EAD1F8B1-9C09-4DF1-AF93-0C6C2C5183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 xmlns:a16="http://schemas.microsoft.com/office/drawing/2014/main" id="{A294AC27-BD0A-4DF3-9B57-958D98DA65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 xmlns:a16="http://schemas.microsoft.com/office/drawing/2014/main" id="{D0506D13-EED5-454C-9E80-EA1001C5038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 xmlns:a16="http://schemas.microsoft.com/office/drawing/2014/main" id="{D2329AE5-F9AC-47E2-B52D-7D12D3D078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 xmlns:a16="http://schemas.microsoft.com/office/drawing/2014/main" id="{CC89C0EE-2113-49B5-8D9D-78FD1AF42D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 xmlns:a16="http://schemas.microsoft.com/office/drawing/2014/main" id="{86113782-E656-42A7-B90B-95D1856EA41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 xmlns:a16="http://schemas.microsoft.com/office/drawing/2014/main" id="{38E5A48A-6110-43C8-81E4-2AB881A6F0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 xmlns:a16="http://schemas.microsoft.com/office/drawing/2014/main" id="{1AE7745C-E70C-49DC-8251-B134D435D1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a:extLst>
            <a:ext uri="{FF2B5EF4-FFF2-40B4-BE49-F238E27FC236}">
              <a16:creationId xmlns="" xmlns:a16="http://schemas.microsoft.com/office/drawing/2014/main" id="{EF9CF0EA-0DD4-4B34-BEC3-8652A3A4858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a:extLst>
            <a:ext uri="{FF2B5EF4-FFF2-40B4-BE49-F238E27FC236}">
              <a16:creationId xmlns="" xmlns:a16="http://schemas.microsoft.com/office/drawing/2014/main" id="{D772ED30-153D-4A40-A13C-905DA1ED451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a:extLst>
            <a:ext uri="{FF2B5EF4-FFF2-40B4-BE49-F238E27FC236}">
              <a16:creationId xmlns="" xmlns:a16="http://schemas.microsoft.com/office/drawing/2014/main" id="{90F9B721-1A07-4EA4-81E5-933C484D48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a:extLst>
            <a:ext uri="{FF2B5EF4-FFF2-40B4-BE49-F238E27FC236}">
              <a16:creationId xmlns="" xmlns:a16="http://schemas.microsoft.com/office/drawing/2014/main" id="{6EAD6E68-C85E-4DF7-B77A-64AA4E04EA2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a:extLst>
            <a:ext uri="{FF2B5EF4-FFF2-40B4-BE49-F238E27FC236}">
              <a16:creationId xmlns="" xmlns:a16="http://schemas.microsoft.com/office/drawing/2014/main" id="{8FAB3826-5030-4FA4-BE6C-CE71D5E9542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a:extLst>
            <a:ext uri="{FF2B5EF4-FFF2-40B4-BE49-F238E27FC236}">
              <a16:creationId xmlns="" xmlns:a16="http://schemas.microsoft.com/office/drawing/2014/main" id="{6973BDA3-A8C8-44D3-B5C1-6E750473E94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a:extLst>
            <a:ext uri="{FF2B5EF4-FFF2-40B4-BE49-F238E27FC236}">
              <a16:creationId xmlns="" xmlns:a16="http://schemas.microsoft.com/office/drawing/2014/main" id="{6FA55771-7D9A-4230-8133-41FE3054E57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a:extLst>
            <a:ext uri="{FF2B5EF4-FFF2-40B4-BE49-F238E27FC236}">
              <a16:creationId xmlns="" xmlns:a16="http://schemas.microsoft.com/office/drawing/2014/main" id="{DA81304F-75D9-44B0-B27B-676FADB3C21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a:extLst>
            <a:ext uri="{FF2B5EF4-FFF2-40B4-BE49-F238E27FC236}">
              <a16:creationId xmlns="" xmlns:a16="http://schemas.microsoft.com/office/drawing/2014/main" id="{69567DE1-8200-4A98-9547-294AD5265C4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a:extLst>
            <a:ext uri="{FF2B5EF4-FFF2-40B4-BE49-F238E27FC236}">
              <a16:creationId xmlns="" xmlns:a16="http://schemas.microsoft.com/office/drawing/2014/main" id="{688B89F6-C680-4C6E-A9B7-5F55562C369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a:extLst>
            <a:ext uri="{FF2B5EF4-FFF2-40B4-BE49-F238E27FC236}">
              <a16:creationId xmlns="" xmlns:a16="http://schemas.microsoft.com/office/drawing/2014/main" id="{C1878687-90D2-4103-8181-9E0FD3D70E9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a:extLst>
            <a:ext uri="{FF2B5EF4-FFF2-40B4-BE49-F238E27FC236}">
              <a16:creationId xmlns="" xmlns:a16="http://schemas.microsoft.com/office/drawing/2014/main" id="{A27CDC04-F563-4A6C-B779-1A062FAF5F0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 xmlns:a16="http://schemas.microsoft.com/office/drawing/2014/main" id="{7B8DCA3A-A352-4609-8128-E8959B9BEB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a:extLst>
            <a:ext uri="{FF2B5EF4-FFF2-40B4-BE49-F238E27FC236}">
              <a16:creationId xmlns="" xmlns:a16="http://schemas.microsoft.com/office/drawing/2014/main" id="{2F32DC87-3826-4CB3-9DCF-87D9AC10B5A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 xmlns:a16="http://schemas.microsoft.com/office/drawing/2014/main" id="{F2161C4C-8BCE-4113-A42E-E824C5C504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a:extLst>
            <a:ext uri="{FF2B5EF4-FFF2-40B4-BE49-F238E27FC236}">
              <a16:creationId xmlns="" xmlns:a16="http://schemas.microsoft.com/office/drawing/2014/main" id="{3C016C89-2B78-4C3C-983A-E03EAF5586E9}"/>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a:extLst>
            <a:ext uri="{FF2B5EF4-FFF2-40B4-BE49-F238E27FC236}">
              <a16:creationId xmlns="" xmlns:a16="http://schemas.microsoft.com/office/drawing/2014/main" id="{78BA8A51-761D-45EE-9FDB-6E13E36FF5DB}"/>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a:extLst>
            <a:ext uri="{FF2B5EF4-FFF2-40B4-BE49-F238E27FC236}">
              <a16:creationId xmlns="" xmlns:a16="http://schemas.microsoft.com/office/drawing/2014/main" id="{999B6DF0-B359-4B0D-B631-7F48637A92D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a:extLst>
            <a:ext uri="{FF2B5EF4-FFF2-40B4-BE49-F238E27FC236}">
              <a16:creationId xmlns="" xmlns:a16="http://schemas.microsoft.com/office/drawing/2014/main" id="{7C551F6E-899C-4B68-BF87-1BC8997403E5}"/>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a:extLst>
            <a:ext uri="{FF2B5EF4-FFF2-40B4-BE49-F238E27FC236}">
              <a16:creationId xmlns="" xmlns:a16="http://schemas.microsoft.com/office/drawing/2014/main" id="{7428F529-1B26-4622-8D25-9BC315513933}"/>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80" name="【学校施設】&#10;一人当たり面積平均値テキスト">
          <a:extLst>
            <a:ext uri="{FF2B5EF4-FFF2-40B4-BE49-F238E27FC236}">
              <a16:creationId xmlns="" xmlns:a16="http://schemas.microsoft.com/office/drawing/2014/main" id="{80A9C3D8-1AF5-48E1-A57E-A0820CF98DD4}"/>
            </a:ext>
          </a:extLst>
        </xdr:cNvPr>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a:extLst>
            <a:ext uri="{FF2B5EF4-FFF2-40B4-BE49-F238E27FC236}">
              <a16:creationId xmlns="" xmlns:a16="http://schemas.microsoft.com/office/drawing/2014/main" id="{776CAC87-E64B-4DB4-B75A-DF7962491046}"/>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a:extLst>
            <a:ext uri="{FF2B5EF4-FFF2-40B4-BE49-F238E27FC236}">
              <a16:creationId xmlns="" xmlns:a16="http://schemas.microsoft.com/office/drawing/2014/main" id="{950CDE7F-BEB5-41E8-9D9A-342F1D6ED92C}"/>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a:extLst>
            <a:ext uri="{FF2B5EF4-FFF2-40B4-BE49-F238E27FC236}">
              <a16:creationId xmlns="" xmlns:a16="http://schemas.microsoft.com/office/drawing/2014/main" id="{6CB60467-C900-4B2C-AC9D-4C28BBA5DF64}"/>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 xmlns:a16="http://schemas.microsoft.com/office/drawing/2014/main" id="{3B9129C2-25BA-4E3F-B81B-CFB262F8F5B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 xmlns:a16="http://schemas.microsoft.com/office/drawing/2014/main" id="{68D7CE04-5577-44E9-8E84-0E804C1052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 xmlns:a16="http://schemas.microsoft.com/office/drawing/2014/main" id="{FDB79918-A0FD-4DAC-A10D-3555060BF8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 xmlns:a16="http://schemas.microsoft.com/office/drawing/2014/main" id="{E51B7F26-AC27-4CB0-BBBD-B8AAC01135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 xmlns:a16="http://schemas.microsoft.com/office/drawing/2014/main" id="{C5A68CE9-28D8-4EAB-A0C3-E46718870B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7220</xdr:rowOff>
    </xdr:from>
    <xdr:to>
      <xdr:col>116</xdr:col>
      <xdr:colOff>114300</xdr:colOff>
      <xdr:row>63</xdr:row>
      <xdr:rowOff>108820</xdr:rowOff>
    </xdr:to>
    <xdr:sp macro="" textlink="">
      <xdr:nvSpPr>
        <xdr:cNvPr id="589" name="楕円 588">
          <a:extLst>
            <a:ext uri="{FF2B5EF4-FFF2-40B4-BE49-F238E27FC236}">
              <a16:creationId xmlns="" xmlns:a16="http://schemas.microsoft.com/office/drawing/2014/main" id="{D99E70D9-C359-4776-BFF4-D42DB4EB77D6}"/>
            </a:ext>
          </a:extLst>
        </xdr:cNvPr>
        <xdr:cNvSpPr/>
      </xdr:nvSpPr>
      <xdr:spPr>
        <a:xfrm>
          <a:off x="22110700" y="1080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90" name="【学校施設】&#10;一人当たり面積該当値テキスト">
          <a:extLst>
            <a:ext uri="{FF2B5EF4-FFF2-40B4-BE49-F238E27FC236}">
              <a16:creationId xmlns="" xmlns:a16="http://schemas.microsoft.com/office/drawing/2014/main" id="{44F1E1AB-D29B-426E-B3F1-DEC30DDDE35B}"/>
            </a:ext>
          </a:extLst>
        </xdr:cNvPr>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10051</xdr:rowOff>
    </xdr:from>
    <xdr:to>
      <xdr:col>112</xdr:col>
      <xdr:colOff>38100</xdr:colOff>
      <xdr:row>63</xdr:row>
      <xdr:rowOff>111651</xdr:rowOff>
    </xdr:to>
    <xdr:sp macro="" textlink="">
      <xdr:nvSpPr>
        <xdr:cNvPr id="591" name="楕円 590">
          <a:extLst>
            <a:ext uri="{FF2B5EF4-FFF2-40B4-BE49-F238E27FC236}">
              <a16:creationId xmlns="" xmlns:a16="http://schemas.microsoft.com/office/drawing/2014/main" id="{381F5F57-B626-44D7-B004-8FAD4F63704F}"/>
            </a:ext>
          </a:extLst>
        </xdr:cNvPr>
        <xdr:cNvSpPr/>
      </xdr:nvSpPr>
      <xdr:spPr>
        <a:xfrm>
          <a:off x="21272500" y="108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58020</xdr:rowOff>
    </xdr:from>
    <xdr:to>
      <xdr:col>116</xdr:col>
      <xdr:colOff>63500</xdr:colOff>
      <xdr:row>63</xdr:row>
      <xdr:rowOff>60851</xdr:rowOff>
    </xdr:to>
    <xdr:cxnSp macro="">
      <xdr:nvCxnSpPr>
        <xdr:cNvPr id="592" name="直線コネクタ 591">
          <a:extLst>
            <a:ext uri="{FF2B5EF4-FFF2-40B4-BE49-F238E27FC236}">
              <a16:creationId xmlns="" xmlns:a16="http://schemas.microsoft.com/office/drawing/2014/main" id="{BB7AE80B-F995-4446-8064-4578A320E1FA}"/>
            </a:ext>
          </a:extLst>
        </xdr:cNvPr>
        <xdr:cNvCxnSpPr/>
      </xdr:nvCxnSpPr>
      <xdr:spPr>
        <a:xfrm flipV="1">
          <a:off x="21323300" y="10859370"/>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14623</xdr:rowOff>
    </xdr:from>
    <xdr:to>
      <xdr:col>107</xdr:col>
      <xdr:colOff>101600</xdr:colOff>
      <xdr:row>63</xdr:row>
      <xdr:rowOff>116223</xdr:rowOff>
    </xdr:to>
    <xdr:sp macro="" textlink="">
      <xdr:nvSpPr>
        <xdr:cNvPr id="593" name="楕円 592">
          <a:extLst>
            <a:ext uri="{FF2B5EF4-FFF2-40B4-BE49-F238E27FC236}">
              <a16:creationId xmlns="" xmlns:a16="http://schemas.microsoft.com/office/drawing/2014/main" id="{274CDB2D-1A53-4BDD-BFB0-F91F2A8E145E}"/>
            </a:ext>
          </a:extLst>
        </xdr:cNvPr>
        <xdr:cNvSpPr/>
      </xdr:nvSpPr>
      <xdr:spPr>
        <a:xfrm>
          <a:off x="20383500" y="108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60851</xdr:rowOff>
    </xdr:from>
    <xdr:to>
      <xdr:col>111</xdr:col>
      <xdr:colOff>177800</xdr:colOff>
      <xdr:row>63</xdr:row>
      <xdr:rowOff>65423</xdr:rowOff>
    </xdr:to>
    <xdr:cxnSp macro="">
      <xdr:nvCxnSpPr>
        <xdr:cNvPr id="594" name="直線コネクタ 593">
          <a:extLst>
            <a:ext uri="{FF2B5EF4-FFF2-40B4-BE49-F238E27FC236}">
              <a16:creationId xmlns="" xmlns:a16="http://schemas.microsoft.com/office/drawing/2014/main" id="{61FEE26E-F7F7-43D3-9DA1-8B30DEABC123}"/>
            </a:ext>
          </a:extLst>
        </xdr:cNvPr>
        <xdr:cNvCxnSpPr/>
      </xdr:nvCxnSpPr>
      <xdr:spPr>
        <a:xfrm flipV="1">
          <a:off x="20434300" y="1086220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95" name="n_1aveValue【学校施設】&#10;一人当たり面積">
          <a:extLst>
            <a:ext uri="{FF2B5EF4-FFF2-40B4-BE49-F238E27FC236}">
              <a16:creationId xmlns="" xmlns:a16="http://schemas.microsoft.com/office/drawing/2014/main" id="{F935BC32-48C3-404E-A987-73B438F4AC0B}"/>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96" name="n_2aveValue【学校施設】&#10;一人当たり面積">
          <a:extLst>
            <a:ext uri="{FF2B5EF4-FFF2-40B4-BE49-F238E27FC236}">
              <a16:creationId xmlns="" xmlns:a16="http://schemas.microsoft.com/office/drawing/2014/main" id="{1D2C1E31-B1B6-4F53-AC44-C9A48CE3908D}"/>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102778</xdr:rowOff>
    </xdr:from>
    <xdr:ext cx="469744" cy="259045"/>
    <xdr:sp macro="" textlink="">
      <xdr:nvSpPr>
        <xdr:cNvPr id="597" name="n_1mainValue【学校施設】&#10;一人当たり面積">
          <a:extLst>
            <a:ext uri="{FF2B5EF4-FFF2-40B4-BE49-F238E27FC236}">
              <a16:creationId xmlns="" xmlns:a16="http://schemas.microsoft.com/office/drawing/2014/main" id="{38455EAE-F4EF-4EB3-8A37-1A848CA77C18}"/>
            </a:ext>
          </a:extLst>
        </xdr:cNvPr>
        <xdr:cNvSpPr txBox="1"/>
      </xdr:nvSpPr>
      <xdr:spPr>
        <a:xfrm>
          <a:off x="21075727" y="109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107350</xdr:rowOff>
    </xdr:from>
    <xdr:ext cx="469744" cy="259045"/>
    <xdr:sp macro="" textlink="">
      <xdr:nvSpPr>
        <xdr:cNvPr id="598" name="n_2mainValue【学校施設】&#10;一人当たり面積">
          <a:extLst>
            <a:ext uri="{FF2B5EF4-FFF2-40B4-BE49-F238E27FC236}">
              <a16:creationId xmlns="" xmlns:a16="http://schemas.microsoft.com/office/drawing/2014/main" id="{FCAD6113-57A5-42DE-9E72-8257CF2B58C4}"/>
            </a:ext>
          </a:extLst>
        </xdr:cNvPr>
        <xdr:cNvSpPr txBox="1"/>
      </xdr:nvSpPr>
      <xdr:spPr>
        <a:xfrm>
          <a:off x="20199427" y="109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 xmlns:a16="http://schemas.microsoft.com/office/drawing/2014/main" id="{BB40D85C-8BB5-43F1-B1DA-D39317845C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 xmlns:a16="http://schemas.microsoft.com/office/drawing/2014/main" id="{797F2F4E-41DD-4149-B5AC-DB713ABACA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 xmlns:a16="http://schemas.microsoft.com/office/drawing/2014/main" id="{174BC339-716E-469E-85D5-AE18A9788C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 xmlns:a16="http://schemas.microsoft.com/office/drawing/2014/main" id="{160DC865-83DA-4F0E-AEB1-9374214DAD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 xmlns:a16="http://schemas.microsoft.com/office/drawing/2014/main" id="{9FBE39A2-49C3-45D5-AF57-980F07D476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 xmlns:a16="http://schemas.microsoft.com/office/drawing/2014/main" id="{FAD61B00-7CBF-4F2C-89B4-A32D3FAB1A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 xmlns:a16="http://schemas.microsoft.com/office/drawing/2014/main" id="{C8817A62-2D5A-40CD-BA14-0A3D7CC2BF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 xmlns:a16="http://schemas.microsoft.com/office/drawing/2014/main" id="{A67E8985-E854-4818-9101-FDED5761339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a:extLst>
            <a:ext uri="{FF2B5EF4-FFF2-40B4-BE49-F238E27FC236}">
              <a16:creationId xmlns="" xmlns:a16="http://schemas.microsoft.com/office/drawing/2014/main" id="{E3B3B5CC-E996-4B07-B5F0-5F2F184072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a:extLst>
            <a:ext uri="{FF2B5EF4-FFF2-40B4-BE49-F238E27FC236}">
              <a16:creationId xmlns="" xmlns:a16="http://schemas.microsoft.com/office/drawing/2014/main" id="{128745E6-9F4D-4941-9352-8868ACF47C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a:extLst>
            <a:ext uri="{FF2B5EF4-FFF2-40B4-BE49-F238E27FC236}">
              <a16:creationId xmlns="" xmlns:a16="http://schemas.microsoft.com/office/drawing/2014/main" id="{7F31C03A-7F4E-4710-8F28-D6B20AC51A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a:extLst>
            <a:ext uri="{FF2B5EF4-FFF2-40B4-BE49-F238E27FC236}">
              <a16:creationId xmlns="" xmlns:a16="http://schemas.microsoft.com/office/drawing/2014/main" id="{C3FB77C4-1FE0-4437-8697-094450B428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a:extLst>
            <a:ext uri="{FF2B5EF4-FFF2-40B4-BE49-F238E27FC236}">
              <a16:creationId xmlns="" xmlns:a16="http://schemas.microsoft.com/office/drawing/2014/main" id="{0FF678CE-09C9-4206-AB10-53DC7B0765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a:extLst>
            <a:ext uri="{FF2B5EF4-FFF2-40B4-BE49-F238E27FC236}">
              <a16:creationId xmlns="" xmlns:a16="http://schemas.microsoft.com/office/drawing/2014/main" id="{FE70B377-BAB2-4BCA-92F0-C815F8EDE8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a:extLst>
            <a:ext uri="{FF2B5EF4-FFF2-40B4-BE49-F238E27FC236}">
              <a16:creationId xmlns="" xmlns:a16="http://schemas.microsoft.com/office/drawing/2014/main" id="{6735EE57-9C49-491B-A88B-809EC7AA4B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a:extLst>
            <a:ext uri="{FF2B5EF4-FFF2-40B4-BE49-F238E27FC236}">
              <a16:creationId xmlns="" xmlns:a16="http://schemas.microsoft.com/office/drawing/2014/main" id="{95930F03-A8FE-42CC-9F93-07A633AF909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 xmlns:a16="http://schemas.microsoft.com/office/drawing/2014/main" id="{F7353108-F4C7-45E7-AEE9-4C08DCB6F9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 xmlns:a16="http://schemas.microsoft.com/office/drawing/2014/main" id="{FFDC3500-F0C7-47E3-B8E8-F911CDE9D1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 xmlns:a16="http://schemas.microsoft.com/office/drawing/2014/main" id="{ECA5DAAC-70FC-472D-B6ED-98B07129D0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 xmlns:a16="http://schemas.microsoft.com/office/drawing/2014/main" id="{34DD3062-2C2A-4135-9D21-CB6BF2628C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 xmlns:a16="http://schemas.microsoft.com/office/drawing/2014/main" id="{CAF975B6-EEB0-41F8-9C16-6B9AF478D6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 xmlns:a16="http://schemas.microsoft.com/office/drawing/2014/main" id="{AAACA1F3-4B4C-4570-AFA5-D921B3FF80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 xmlns:a16="http://schemas.microsoft.com/office/drawing/2014/main" id="{ECC5034E-C7AF-4312-A175-0ED99775AC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 xmlns:a16="http://schemas.microsoft.com/office/drawing/2014/main" id="{74A7DD7F-BE98-4C6C-AE62-26DD9EB506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 xmlns:a16="http://schemas.microsoft.com/office/drawing/2014/main" id="{42CDD15A-D288-47E9-B136-06CF00A19D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 xmlns:a16="http://schemas.microsoft.com/office/drawing/2014/main" id="{48799BFB-864A-402B-B6BD-1E053FA407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 xmlns:a16="http://schemas.microsoft.com/office/drawing/2014/main" id="{741A87E9-EF95-4363-8787-7DE018CAE7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a:extLst>
            <a:ext uri="{FF2B5EF4-FFF2-40B4-BE49-F238E27FC236}">
              <a16:creationId xmlns="" xmlns:a16="http://schemas.microsoft.com/office/drawing/2014/main" id="{7B45DA96-A85E-444E-BF56-AE1FFEA2D84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 xmlns:a16="http://schemas.microsoft.com/office/drawing/2014/main" id="{B0E6EC53-033E-4D77-BA14-2163B26F6A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 xmlns:a16="http://schemas.microsoft.com/office/drawing/2014/main" id="{E329B5F3-8B0D-4823-A2C9-08E6DC4559E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 xmlns:a16="http://schemas.microsoft.com/office/drawing/2014/main" id="{24E4F6D6-9C50-43A9-A8B8-99E7960ED0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 xmlns:a16="http://schemas.microsoft.com/office/drawing/2014/main" id="{246AE253-9713-401F-A685-4A7F5CCD892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 xmlns:a16="http://schemas.microsoft.com/office/drawing/2014/main" id="{D9679E50-88A5-4579-953A-9BEF9EDF97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 xmlns:a16="http://schemas.microsoft.com/office/drawing/2014/main" id="{22AA3E6A-8F81-4B59-85F6-795A177C91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 xmlns:a16="http://schemas.microsoft.com/office/drawing/2014/main" id="{93D8913C-3C75-48B9-8A14-A582DEFB377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 xmlns:a16="http://schemas.microsoft.com/office/drawing/2014/main" id="{DA139729-02FD-40E3-AD7C-22845C7F7A9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 xmlns:a16="http://schemas.microsoft.com/office/drawing/2014/main" id="{CB5B041A-60FE-4498-B0DB-693278659F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a:extLst>
            <a:ext uri="{FF2B5EF4-FFF2-40B4-BE49-F238E27FC236}">
              <a16:creationId xmlns="" xmlns:a16="http://schemas.microsoft.com/office/drawing/2014/main" id="{4A5C5B13-0454-44BD-A21A-2868815A22C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 xmlns:a16="http://schemas.microsoft.com/office/drawing/2014/main" id="{7A635690-7A6A-4E0D-B00A-EC55AB5890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a:extLst>
            <a:ext uri="{FF2B5EF4-FFF2-40B4-BE49-F238E27FC236}">
              <a16:creationId xmlns="" xmlns:a16="http://schemas.microsoft.com/office/drawing/2014/main" id="{03FEAE81-3EDB-487A-A137-3721A1BCFBD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a:extLst>
            <a:ext uri="{FF2B5EF4-FFF2-40B4-BE49-F238E27FC236}">
              <a16:creationId xmlns="" xmlns:a16="http://schemas.microsoft.com/office/drawing/2014/main" id="{E93FABC5-4958-4937-99A4-0B70FF6D10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0" name="直線コネクタ 639">
          <a:extLst>
            <a:ext uri="{FF2B5EF4-FFF2-40B4-BE49-F238E27FC236}">
              <a16:creationId xmlns="" xmlns:a16="http://schemas.microsoft.com/office/drawing/2014/main" id="{B9A06F1F-41B1-434F-B452-5FFD729FB979}"/>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1" name="【公民館】&#10;有形固定資産減価償却率最小値テキスト">
          <a:extLst>
            <a:ext uri="{FF2B5EF4-FFF2-40B4-BE49-F238E27FC236}">
              <a16:creationId xmlns="" xmlns:a16="http://schemas.microsoft.com/office/drawing/2014/main" id="{560F9C91-80B6-48B0-A606-F38CD8ACE98E}"/>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2" name="直線コネクタ 641">
          <a:extLst>
            <a:ext uri="{FF2B5EF4-FFF2-40B4-BE49-F238E27FC236}">
              <a16:creationId xmlns="" xmlns:a16="http://schemas.microsoft.com/office/drawing/2014/main" id="{6966A4D7-4509-4750-BA62-D258044C88DB}"/>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a:extLst>
            <a:ext uri="{FF2B5EF4-FFF2-40B4-BE49-F238E27FC236}">
              <a16:creationId xmlns="" xmlns:a16="http://schemas.microsoft.com/office/drawing/2014/main" id="{07D93B7C-493A-4138-BB6F-F428B1183DF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a:extLst>
            <a:ext uri="{FF2B5EF4-FFF2-40B4-BE49-F238E27FC236}">
              <a16:creationId xmlns="" xmlns:a16="http://schemas.microsoft.com/office/drawing/2014/main" id="{4932497E-B779-4CF8-8EE4-EACE1AF5D7A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5" name="【公民館】&#10;有形固定資産減価償却率平均値テキスト">
          <a:extLst>
            <a:ext uri="{FF2B5EF4-FFF2-40B4-BE49-F238E27FC236}">
              <a16:creationId xmlns="" xmlns:a16="http://schemas.microsoft.com/office/drawing/2014/main" id="{906C0C75-60E7-47B5-ACCA-2BA5ACF99A45}"/>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6" name="フローチャート: 判断 645">
          <a:extLst>
            <a:ext uri="{FF2B5EF4-FFF2-40B4-BE49-F238E27FC236}">
              <a16:creationId xmlns="" xmlns:a16="http://schemas.microsoft.com/office/drawing/2014/main" id="{437B0E6D-873E-46F1-AF0E-49D1F3AD6CC3}"/>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7" name="フローチャート: 判断 646">
          <a:extLst>
            <a:ext uri="{FF2B5EF4-FFF2-40B4-BE49-F238E27FC236}">
              <a16:creationId xmlns="" xmlns:a16="http://schemas.microsoft.com/office/drawing/2014/main" id="{52A0D404-FD00-4204-BB14-F9BDA6701E33}"/>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8" name="フローチャート: 判断 647">
          <a:extLst>
            <a:ext uri="{FF2B5EF4-FFF2-40B4-BE49-F238E27FC236}">
              <a16:creationId xmlns="" xmlns:a16="http://schemas.microsoft.com/office/drawing/2014/main" id="{FC47A23B-066A-4504-8FFD-818CB1830883}"/>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 xmlns:a16="http://schemas.microsoft.com/office/drawing/2014/main" id="{3A0D2C11-CCAC-4839-B69E-4BCD99B9BC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 xmlns:a16="http://schemas.microsoft.com/office/drawing/2014/main" id="{084C0D2E-F378-45D6-8812-2983A8B37D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 xmlns:a16="http://schemas.microsoft.com/office/drawing/2014/main" id="{11C44E19-DFC0-49A2-B57F-D3054D6F06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 xmlns:a16="http://schemas.microsoft.com/office/drawing/2014/main" id="{EFE54974-CEEC-4AB9-AD35-882BD47022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 xmlns:a16="http://schemas.microsoft.com/office/drawing/2014/main" id="{F666C14D-C7E3-41D7-B6E8-879A3DC1FF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654" name="楕円 653">
          <a:extLst>
            <a:ext uri="{FF2B5EF4-FFF2-40B4-BE49-F238E27FC236}">
              <a16:creationId xmlns="" xmlns:a16="http://schemas.microsoft.com/office/drawing/2014/main" id="{40A00496-8608-4A0B-A94B-D0CEF8875143}"/>
            </a:ext>
          </a:extLst>
        </xdr:cNvPr>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655" name="【公民館】&#10;有形固定資産減価償却率該当値テキスト">
          <a:extLst>
            <a:ext uri="{FF2B5EF4-FFF2-40B4-BE49-F238E27FC236}">
              <a16:creationId xmlns="" xmlns:a16="http://schemas.microsoft.com/office/drawing/2014/main" id="{25A061A4-53E3-4F51-9D89-228F009758CD}"/>
            </a:ext>
          </a:extLst>
        </xdr:cNvPr>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656" name="楕円 655">
          <a:extLst>
            <a:ext uri="{FF2B5EF4-FFF2-40B4-BE49-F238E27FC236}">
              <a16:creationId xmlns="" xmlns:a16="http://schemas.microsoft.com/office/drawing/2014/main" id="{B55ABBD1-9004-4673-93BA-FAAEE73FC261}"/>
            </a:ext>
          </a:extLst>
        </xdr:cNvPr>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79466</xdr:rowOff>
    </xdr:to>
    <xdr:cxnSp macro="">
      <xdr:nvCxnSpPr>
        <xdr:cNvPr id="657" name="直線コネクタ 656">
          <a:extLst>
            <a:ext uri="{FF2B5EF4-FFF2-40B4-BE49-F238E27FC236}">
              <a16:creationId xmlns="" xmlns:a16="http://schemas.microsoft.com/office/drawing/2014/main" id="{3B10EB75-BA55-4323-B825-FAED03068EA0}"/>
            </a:ext>
          </a:extLst>
        </xdr:cNvPr>
        <xdr:cNvCxnSpPr/>
      </xdr:nvCxnSpPr>
      <xdr:spPr>
        <a:xfrm flipV="1">
          <a:off x="15481300" y="175379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658" name="楕円 657">
          <a:extLst>
            <a:ext uri="{FF2B5EF4-FFF2-40B4-BE49-F238E27FC236}">
              <a16:creationId xmlns="" xmlns:a16="http://schemas.microsoft.com/office/drawing/2014/main" id="{511CFD1A-88B1-44E5-91A2-609F031DBFFD}"/>
            </a:ext>
          </a:extLst>
        </xdr:cNvPr>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38644</xdr:rowOff>
    </xdr:from>
    <xdr:to>
      <xdr:col>81</xdr:col>
      <xdr:colOff>50800</xdr:colOff>
      <xdr:row>102</xdr:row>
      <xdr:rowOff>79466</xdr:rowOff>
    </xdr:to>
    <xdr:cxnSp macro="">
      <xdr:nvCxnSpPr>
        <xdr:cNvPr id="659" name="直線コネクタ 658">
          <a:extLst>
            <a:ext uri="{FF2B5EF4-FFF2-40B4-BE49-F238E27FC236}">
              <a16:creationId xmlns="" xmlns:a16="http://schemas.microsoft.com/office/drawing/2014/main" id="{66AE0EE4-8A09-4542-AC2C-21BF8A08E310}"/>
            </a:ext>
          </a:extLst>
        </xdr:cNvPr>
        <xdr:cNvCxnSpPr/>
      </xdr:nvCxnSpPr>
      <xdr:spPr>
        <a:xfrm>
          <a:off x="14592300" y="175265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0" name="n_1aveValue【公民館】&#10;有形固定資産減価償却率">
          <a:extLst>
            <a:ext uri="{FF2B5EF4-FFF2-40B4-BE49-F238E27FC236}">
              <a16:creationId xmlns="" xmlns:a16="http://schemas.microsoft.com/office/drawing/2014/main" id="{2C3CE47C-7F2D-444B-8758-3EBC0915CE5E}"/>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1" name="n_2aveValue【公民館】&#10;有形固定資産減価償却率">
          <a:extLst>
            <a:ext uri="{FF2B5EF4-FFF2-40B4-BE49-F238E27FC236}">
              <a16:creationId xmlns="" xmlns:a16="http://schemas.microsoft.com/office/drawing/2014/main" id="{27C674BB-6C22-4AC6-9A89-7C9492EFACCD}"/>
            </a:ext>
          </a:extLst>
        </xdr:cNvPr>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662" name="n_1mainValue【公民館】&#10;有形固定資産減価償却率">
          <a:extLst>
            <a:ext uri="{FF2B5EF4-FFF2-40B4-BE49-F238E27FC236}">
              <a16:creationId xmlns="" xmlns:a16="http://schemas.microsoft.com/office/drawing/2014/main" id="{4613FF52-1B9E-4639-A2DA-B708CB42868E}"/>
            </a:ext>
          </a:extLst>
        </xdr:cNvPr>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663" name="n_2mainValue【公民館】&#10;有形固定資産減価償却率">
          <a:extLst>
            <a:ext uri="{FF2B5EF4-FFF2-40B4-BE49-F238E27FC236}">
              <a16:creationId xmlns="" xmlns:a16="http://schemas.microsoft.com/office/drawing/2014/main" id="{E2BCF757-AAAD-4AA2-B1C7-C87C6D0F3A16}"/>
            </a:ext>
          </a:extLst>
        </xdr:cNvPr>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 xmlns:a16="http://schemas.microsoft.com/office/drawing/2014/main" id="{4F48E2DA-CFC5-4658-9882-1342324793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 xmlns:a16="http://schemas.microsoft.com/office/drawing/2014/main" id="{023BACED-7176-4D35-9586-54297AA6F3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 xmlns:a16="http://schemas.microsoft.com/office/drawing/2014/main" id="{34A8EF6B-6A13-44AA-93A8-21857C5931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 xmlns:a16="http://schemas.microsoft.com/office/drawing/2014/main" id="{0761BEB7-6342-40E0-BFB8-C8B1461249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 xmlns:a16="http://schemas.microsoft.com/office/drawing/2014/main" id="{2847F063-42A9-47CC-BE79-D4CFD63101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 xmlns:a16="http://schemas.microsoft.com/office/drawing/2014/main" id="{319B9304-0601-4A3F-92A2-9B80862DA7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 xmlns:a16="http://schemas.microsoft.com/office/drawing/2014/main" id="{07BBBCDD-3133-4049-8B92-97ABF99D89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 xmlns:a16="http://schemas.microsoft.com/office/drawing/2014/main" id="{7961DB2A-A801-4833-9774-7C3D9F66146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 xmlns:a16="http://schemas.microsoft.com/office/drawing/2014/main" id="{AA27D47E-EF32-4B55-98FF-B6E2FB870B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 xmlns:a16="http://schemas.microsoft.com/office/drawing/2014/main" id="{241E271E-0634-4432-95AA-FD178D32BE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 xmlns:a16="http://schemas.microsoft.com/office/drawing/2014/main" id="{AC91E880-7104-45A6-B3A0-702CE4AB9D6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 xmlns:a16="http://schemas.microsoft.com/office/drawing/2014/main" id="{504262B7-F1CB-4DAF-8967-AE46685EB45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 xmlns:a16="http://schemas.microsoft.com/office/drawing/2014/main" id="{B7224913-75CD-41E9-B79C-00F969D7383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 xmlns:a16="http://schemas.microsoft.com/office/drawing/2014/main" id="{5BD6CA72-C7C6-42B6-88DA-AF8176490C2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 xmlns:a16="http://schemas.microsoft.com/office/drawing/2014/main" id="{3A422282-F986-4735-99CA-E5B0244773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 xmlns:a16="http://schemas.microsoft.com/office/drawing/2014/main" id="{ED245A7A-340F-4C1E-86E1-E46FBD36A12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 xmlns:a16="http://schemas.microsoft.com/office/drawing/2014/main" id="{4A066111-D999-415B-B447-4BBE8AF858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 xmlns:a16="http://schemas.microsoft.com/office/drawing/2014/main" id="{617203E8-D2DB-4C38-9901-0A8A98678EF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 xmlns:a16="http://schemas.microsoft.com/office/drawing/2014/main" id="{E6A738BF-1A42-4529-9C79-EA28180F74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 xmlns:a16="http://schemas.microsoft.com/office/drawing/2014/main" id="{5A909392-0F0A-46E4-A6C3-8955AD53235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 xmlns:a16="http://schemas.microsoft.com/office/drawing/2014/main" id="{7CEB31EC-5639-4F24-B15D-F5232E5A45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 xmlns:a16="http://schemas.microsoft.com/office/drawing/2014/main" id="{427A2E9C-7D12-4224-9E7A-633693BB57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 xmlns:a16="http://schemas.microsoft.com/office/drawing/2014/main" id="{CC8E4625-3A2D-4610-A205-8A9F5E3199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7" name="直線コネクタ 686">
          <a:extLst>
            <a:ext uri="{FF2B5EF4-FFF2-40B4-BE49-F238E27FC236}">
              <a16:creationId xmlns="" xmlns:a16="http://schemas.microsoft.com/office/drawing/2014/main" id="{9E7CA46B-6937-464F-892E-1EA9024F5605}"/>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8" name="【公民館】&#10;一人当たり面積最小値テキスト">
          <a:extLst>
            <a:ext uri="{FF2B5EF4-FFF2-40B4-BE49-F238E27FC236}">
              <a16:creationId xmlns="" xmlns:a16="http://schemas.microsoft.com/office/drawing/2014/main" id="{BC44EA0A-E9B3-4C9B-9D47-F13C2550EC3B}"/>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9" name="直線コネクタ 688">
          <a:extLst>
            <a:ext uri="{FF2B5EF4-FFF2-40B4-BE49-F238E27FC236}">
              <a16:creationId xmlns="" xmlns:a16="http://schemas.microsoft.com/office/drawing/2014/main" id="{7C3E2AE5-D8FD-43E6-9F36-AA36118B27D6}"/>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0" name="【公民館】&#10;一人当たり面積最大値テキスト">
          <a:extLst>
            <a:ext uri="{FF2B5EF4-FFF2-40B4-BE49-F238E27FC236}">
              <a16:creationId xmlns="" xmlns:a16="http://schemas.microsoft.com/office/drawing/2014/main" id="{02372A34-F977-43E5-B097-A9CE65BADC58}"/>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1" name="直線コネクタ 690">
          <a:extLst>
            <a:ext uri="{FF2B5EF4-FFF2-40B4-BE49-F238E27FC236}">
              <a16:creationId xmlns="" xmlns:a16="http://schemas.microsoft.com/office/drawing/2014/main" id="{76FD686C-09CE-4127-AC29-A06D6CDC64C5}"/>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2" name="【公民館】&#10;一人当たり面積平均値テキスト">
          <a:extLst>
            <a:ext uri="{FF2B5EF4-FFF2-40B4-BE49-F238E27FC236}">
              <a16:creationId xmlns="" xmlns:a16="http://schemas.microsoft.com/office/drawing/2014/main" id="{B43C90C4-19C3-494D-A307-36DBD45B48D4}"/>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3" name="フローチャート: 判断 692">
          <a:extLst>
            <a:ext uri="{FF2B5EF4-FFF2-40B4-BE49-F238E27FC236}">
              <a16:creationId xmlns="" xmlns:a16="http://schemas.microsoft.com/office/drawing/2014/main" id="{4E1CF2E1-732C-435B-88A6-EDB1015AB39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4" name="フローチャート: 判断 693">
          <a:extLst>
            <a:ext uri="{FF2B5EF4-FFF2-40B4-BE49-F238E27FC236}">
              <a16:creationId xmlns="" xmlns:a16="http://schemas.microsoft.com/office/drawing/2014/main" id="{9134D068-B0F2-4E08-B625-D8D50ACE3729}"/>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5" name="フローチャート: 判断 694">
          <a:extLst>
            <a:ext uri="{FF2B5EF4-FFF2-40B4-BE49-F238E27FC236}">
              <a16:creationId xmlns="" xmlns:a16="http://schemas.microsoft.com/office/drawing/2014/main" id="{56936476-2198-4BA7-8D94-75E360E4BE00}"/>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 xmlns:a16="http://schemas.microsoft.com/office/drawing/2014/main" id="{AFE5893A-1265-4EE6-84BB-18846A909C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 xmlns:a16="http://schemas.microsoft.com/office/drawing/2014/main" id="{79B31EA8-419F-42ED-9537-9A4653CCA7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 xmlns:a16="http://schemas.microsoft.com/office/drawing/2014/main" id="{60607902-E549-4971-AD77-A7143BD3DF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 xmlns:a16="http://schemas.microsoft.com/office/drawing/2014/main" id="{CCE0BEA3-A975-4CF1-8617-2B65BA14FF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 xmlns:a16="http://schemas.microsoft.com/office/drawing/2014/main" id="{6C9846C6-3642-4B4E-8B63-F9A2AB5B96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701" name="楕円 700">
          <a:extLst>
            <a:ext uri="{FF2B5EF4-FFF2-40B4-BE49-F238E27FC236}">
              <a16:creationId xmlns="" xmlns:a16="http://schemas.microsoft.com/office/drawing/2014/main" id="{C9976AA0-1AAE-4384-98EA-856AE8576A5A}"/>
            </a:ext>
          </a:extLst>
        </xdr:cNvPr>
        <xdr:cNvSpPr/>
      </xdr:nvSpPr>
      <xdr:spPr>
        <a:xfrm>
          <a:off x="22110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114952</xdr:rowOff>
    </xdr:from>
    <xdr:ext cx="469744" cy="259045"/>
    <xdr:sp macro="" textlink="">
      <xdr:nvSpPr>
        <xdr:cNvPr id="702" name="【公民館】&#10;一人当たり面積該当値テキスト">
          <a:extLst>
            <a:ext uri="{FF2B5EF4-FFF2-40B4-BE49-F238E27FC236}">
              <a16:creationId xmlns="" xmlns:a16="http://schemas.microsoft.com/office/drawing/2014/main" id="{8B1B89EB-538D-4335-85B7-D67BAA11D09E}"/>
            </a:ext>
          </a:extLst>
        </xdr:cNvPr>
        <xdr:cNvSpPr txBox="1"/>
      </xdr:nvSpPr>
      <xdr:spPr>
        <a:xfrm>
          <a:off x="22199600"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73025</xdr:rowOff>
    </xdr:from>
    <xdr:to>
      <xdr:col>112</xdr:col>
      <xdr:colOff>38100</xdr:colOff>
      <xdr:row>106</xdr:row>
      <xdr:rowOff>3175</xdr:rowOff>
    </xdr:to>
    <xdr:sp macro="" textlink="">
      <xdr:nvSpPr>
        <xdr:cNvPr id="703" name="楕円 702">
          <a:extLst>
            <a:ext uri="{FF2B5EF4-FFF2-40B4-BE49-F238E27FC236}">
              <a16:creationId xmlns="" xmlns:a16="http://schemas.microsoft.com/office/drawing/2014/main" id="{C12D2803-34BA-4379-AA09-E3A4A2164A01}"/>
            </a:ext>
          </a:extLst>
        </xdr:cNvPr>
        <xdr:cNvSpPr/>
      </xdr:nvSpPr>
      <xdr:spPr>
        <a:xfrm>
          <a:off x="2127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123825</xdr:rowOff>
    </xdr:from>
    <xdr:to>
      <xdr:col>116</xdr:col>
      <xdr:colOff>63500</xdr:colOff>
      <xdr:row>105</xdr:row>
      <xdr:rowOff>142875</xdr:rowOff>
    </xdr:to>
    <xdr:cxnSp macro="">
      <xdr:nvCxnSpPr>
        <xdr:cNvPr id="704" name="直線コネクタ 703">
          <a:extLst>
            <a:ext uri="{FF2B5EF4-FFF2-40B4-BE49-F238E27FC236}">
              <a16:creationId xmlns="" xmlns:a16="http://schemas.microsoft.com/office/drawing/2014/main" id="{0D506395-AC7C-4EEA-98B5-E1F4AA931F12}"/>
            </a:ext>
          </a:extLst>
        </xdr:cNvPr>
        <xdr:cNvCxnSpPr/>
      </xdr:nvCxnSpPr>
      <xdr:spPr>
        <a:xfrm>
          <a:off x="21323300" y="181260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80645</xdr:rowOff>
    </xdr:from>
    <xdr:to>
      <xdr:col>107</xdr:col>
      <xdr:colOff>101600</xdr:colOff>
      <xdr:row>106</xdr:row>
      <xdr:rowOff>10795</xdr:rowOff>
    </xdr:to>
    <xdr:sp macro="" textlink="">
      <xdr:nvSpPr>
        <xdr:cNvPr id="705" name="楕円 704">
          <a:extLst>
            <a:ext uri="{FF2B5EF4-FFF2-40B4-BE49-F238E27FC236}">
              <a16:creationId xmlns="" xmlns:a16="http://schemas.microsoft.com/office/drawing/2014/main" id="{1E37F4CB-472B-43AE-98C5-09C4BF01E606}"/>
            </a:ext>
          </a:extLst>
        </xdr:cNvPr>
        <xdr:cNvSpPr/>
      </xdr:nvSpPr>
      <xdr:spPr>
        <a:xfrm>
          <a:off x="2038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123825</xdr:rowOff>
    </xdr:from>
    <xdr:to>
      <xdr:col>111</xdr:col>
      <xdr:colOff>177800</xdr:colOff>
      <xdr:row>105</xdr:row>
      <xdr:rowOff>131445</xdr:rowOff>
    </xdr:to>
    <xdr:cxnSp macro="">
      <xdr:nvCxnSpPr>
        <xdr:cNvPr id="706" name="直線コネクタ 705">
          <a:extLst>
            <a:ext uri="{FF2B5EF4-FFF2-40B4-BE49-F238E27FC236}">
              <a16:creationId xmlns="" xmlns:a16="http://schemas.microsoft.com/office/drawing/2014/main" id="{15E08CC5-4ECC-4D4B-A8D1-04DDD2E60A5A}"/>
            </a:ext>
          </a:extLst>
        </xdr:cNvPr>
        <xdr:cNvCxnSpPr/>
      </xdr:nvCxnSpPr>
      <xdr:spPr>
        <a:xfrm flipV="1">
          <a:off x="20434300" y="181260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07" name="n_1aveValue【公民館】&#10;一人当たり面積">
          <a:extLst>
            <a:ext uri="{FF2B5EF4-FFF2-40B4-BE49-F238E27FC236}">
              <a16:creationId xmlns="" xmlns:a16="http://schemas.microsoft.com/office/drawing/2014/main" id="{0F6A31B2-19D9-41D6-BF62-F4B8908D3390}"/>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08" name="n_2aveValue【公民館】&#10;一人当たり面積">
          <a:extLst>
            <a:ext uri="{FF2B5EF4-FFF2-40B4-BE49-F238E27FC236}">
              <a16:creationId xmlns="" xmlns:a16="http://schemas.microsoft.com/office/drawing/2014/main" id="{243BA98D-0B58-4D12-9FB8-FAD75057AF93}"/>
            </a:ext>
          </a:extLst>
        </xdr:cNvPr>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19702</xdr:rowOff>
    </xdr:from>
    <xdr:ext cx="469744" cy="259045"/>
    <xdr:sp macro="" textlink="">
      <xdr:nvSpPr>
        <xdr:cNvPr id="709" name="n_1mainValue【公民館】&#10;一人当たり面積">
          <a:extLst>
            <a:ext uri="{FF2B5EF4-FFF2-40B4-BE49-F238E27FC236}">
              <a16:creationId xmlns="" xmlns:a16="http://schemas.microsoft.com/office/drawing/2014/main" id="{46FB68C4-313B-4994-B5B6-2DFE4E865B4B}"/>
            </a:ext>
          </a:extLst>
        </xdr:cNvPr>
        <xdr:cNvSpPr txBox="1"/>
      </xdr:nvSpPr>
      <xdr:spPr>
        <a:xfrm>
          <a:off x="210757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27322</xdr:rowOff>
    </xdr:from>
    <xdr:ext cx="469744" cy="259045"/>
    <xdr:sp macro="" textlink="">
      <xdr:nvSpPr>
        <xdr:cNvPr id="710" name="n_2mainValue【公民館】&#10;一人当たり面積">
          <a:extLst>
            <a:ext uri="{FF2B5EF4-FFF2-40B4-BE49-F238E27FC236}">
              <a16:creationId xmlns="" xmlns:a16="http://schemas.microsoft.com/office/drawing/2014/main" id="{96F3A433-B47A-4DC8-9DC2-845DB62BBA83}"/>
            </a:ext>
          </a:extLst>
        </xdr:cNvPr>
        <xdr:cNvSpPr txBox="1"/>
      </xdr:nvSpPr>
      <xdr:spPr>
        <a:xfrm>
          <a:off x="2019942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 xmlns:a16="http://schemas.microsoft.com/office/drawing/2014/main" id="{58196A33-AFCC-4D71-A92C-91F92C5523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 xmlns:a16="http://schemas.microsoft.com/office/drawing/2014/main" id="{E25F02CF-747C-416C-B5BE-871B093A70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 xmlns:a16="http://schemas.microsoft.com/office/drawing/2014/main" id="{48809BA8-40D1-40C5-A311-A25B2DF673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類似団体と比較して有形固定資産減価償却率が特に高くなっている施設類型は、公営住宅および学校施設である。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本市が保有する建物総延床面積の割合では、公営住宅と学校教育系施設が大きく、これらを合わせると全体の約半分を占めている。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年度に長寿命化修繕計画（個別施設計画）を策定し、国庫補助事業を活用した計画的な長寿命化対策を実施している。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学校教育系施設については、平成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小中学校統合に取り組んでおり、市立安芸中学校および清水ヶ丘中学校の移転・統合に着手済みである。また、中学校統合後は小学校８校を２校に再編する方針としており、利用需要等を踏まえた最適な配置を推進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0302002-1304-434C-8592-AE4F05090B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90D6C421-B7E1-4EE5-B301-BA773E5538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CACE205-5BF5-45F2-8A6F-64185CE3ED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93271F4B-FE55-4CA3-B6DD-D6E16C94E1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A010234B-421B-4911-86A8-DDCC8684D5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7A9E81A-E181-4A0C-B4B8-D0862038A1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A02D430-89DA-42DB-ADEA-299EFE4004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841902CA-3F93-4A72-9609-21A4BBE6AE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923631DB-FC0A-4BCB-A087-AD5453AFFE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1DE06025-7FED-494F-BCEB-74CF030D60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17,736
17,696
317.21
13,086,012
12,785,911
192,974
6,360,461
12,768,030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C22FA444-97E4-4C70-B147-C36F42B6B5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CA061A0-1944-452E-9451-6C48BD1FF0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C677183-E5A7-4C71-BE1A-49FB3C6C80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356F080-063D-4871-B457-EAD2479A32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C98B8B1-8284-47E5-BCD4-2FCF2115F1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BC0C5DA6-E07D-4294-A482-4FBEE5D9EF5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B1BA829-FB68-424F-89D3-44018ED238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BD53DAB1-AB3E-4F98-BACE-C8046F9087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73D62F7-3F0E-457D-AA78-E74095B19E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BE4C45C-EE36-4E33-B9B8-ECD635519A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EEB2B3AF-DC4F-451E-97BA-7E6B699FA1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BF2DFCD8-8A38-4070-B4CD-EFF52B97CE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214D0E1F-6A3B-4583-B555-5CFBAF7CBC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10BF9BD-DC1A-4CED-9147-EAAFC94AD9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7A9D9400-88D3-418C-8B47-AAC227F100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AB2CD47C-4049-45D3-9B2A-819A56691F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68987F0D-8F46-4883-8130-A3551A2352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7D8391F0-C26E-4C34-B63C-546F8D973D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913B6ED7-2765-45E4-9F98-EBE4EDA88C4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EB9EFA6B-72DA-4BE4-96C3-9C3A26BAC28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E07CF8F2-BDDD-44CC-8F95-09DA3CAF14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C9360816-633B-44DC-9948-9D7E37D1BD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BDF04D72-B329-4325-999D-E3FB92EE13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ABA7B8F6-FBDB-4849-9FEB-6A84718E63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6A6EF3AC-E5D9-414F-A94B-493267B14E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2E12F694-E92D-4413-8F4A-8D59D6E438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8E224B70-6A2E-4C3E-9DCB-A94E3BA21C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CD472C28-2170-436E-87BB-AAC856A786D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B81F0D7F-C653-48FB-ADE3-F4B99FA5DFF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5C9D14CB-C4FE-450C-A25F-7B09A3BEE6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 xmlns:a16="http://schemas.microsoft.com/office/drawing/2014/main" id="{8F17C9E5-C2D4-42FC-AB28-C45BBDFC529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 xmlns:a16="http://schemas.microsoft.com/office/drawing/2014/main" id="{7C7BF26C-1280-45AC-BF56-1C3A7436F44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 xmlns:a16="http://schemas.microsoft.com/office/drawing/2014/main" id="{69023BC3-5794-41B0-A97B-3AAF8661D9A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 xmlns:a16="http://schemas.microsoft.com/office/drawing/2014/main" id="{481F71D3-1BF1-4264-9D30-4059C3B8174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 xmlns:a16="http://schemas.microsoft.com/office/drawing/2014/main" id="{9BE9E0E7-2716-49E9-A860-697E8157C9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744E2275-BB4B-4B27-8CEE-8AAACA0561E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 xmlns:a16="http://schemas.microsoft.com/office/drawing/2014/main" id="{4C68D895-CC02-44BF-A057-09D2CC4B27B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 xmlns:a16="http://schemas.microsoft.com/office/drawing/2014/main" id="{3B5DA831-4472-417F-8711-104AD3B5EE7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 xmlns:a16="http://schemas.microsoft.com/office/drawing/2014/main" id="{7219B819-FDC5-4DFB-A9B7-E920BCFE33C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 xmlns:a16="http://schemas.microsoft.com/office/drawing/2014/main" id="{A70F7DB6-98B7-4EDE-8C8E-417F964017A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92EDB30F-B5D2-46FA-9F1D-CB4C2EB296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 xmlns:a16="http://schemas.microsoft.com/office/drawing/2014/main" id="{117FC308-BB56-4916-B3F6-91280E7AC13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CC70D155-7379-42F1-AA1B-DB1DD2CF81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 xmlns:a16="http://schemas.microsoft.com/office/drawing/2014/main" id="{56B4F878-6914-4FD8-BFFA-81264D63AAD5}"/>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 xmlns:a16="http://schemas.microsoft.com/office/drawing/2014/main" id="{DEC17504-A38F-41C7-AA02-546AF69BC61C}"/>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 xmlns:a16="http://schemas.microsoft.com/office/drawing/2014/main" id="{E365C331-7F78-43B4-96F1-F73B36232A63}"/>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 xmlns:a16="http://schemas.microsoft.com/office/drawing/2014/main" id="{6489E192-A269-40B8-928C-79785C1522D1}"/>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 xmlns:a16="http://schemas.microsoft.com/office/drawing/2014/main" id="{F4BD7FF2-A29D-4563-A6FA-C09625BED215}"/>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C2BC0021-16CF-4A0B-B8D2-BF17847E6381}"/>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 xmlns:a16="http://schemas.microsoft.com/office/drawing/2014/main" id="{6D48FDE7-451C-447D-AE16-1F2F32FCE6A7}"/>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 xmlns:a16="http://schemas.microsoft.com/office/drawing/2014/main" id="{836E0587-9691-4326-A889-4A455BF92563}"/>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 xmlns:a16="http://schemas.microsoft.com/office/drawing/2014/main" id="{072E4B73-B4E9-4022-8805-2A0C0CA037E4}"/>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5BEC5C3D-F038-4DFD-82D0-295F1122E3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868BCA40-761F-4F07-81B8-76A1CFD34B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B5DDF182-9371-4877-B0FC-C823992960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671E7C96-C9A7-4BFF-855B-397E330C4E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C506DC8B-1330-45A6-9DD6-1899AD6BE2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9" name="楕円 68">
          <a:extLst>
            <a:ext uri="{FF2B5EF4-FFF2-40B4-BE49-F238E27FC236}">
              <a16:creationId xmlns="" xmlns:a16="http://schemas.microsoft.com/office/drawing/2014/main" id="{B3B8DBB2-DE19-4E4E-AE59-F8DFDF8A6047}"/>
            </a:ext>
          </a:extLst>
        </xdr:cNvPr>
        <xdr:cNvSpPr/>
      </xdr:nvSpPr>
      <xdr:spPr>
        <a:xfrm>
          <a:off x="4584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149877</xdr:rowOff>
    </xdr:from>
    <xdr:ext cx="405111" cy="259045"/>
    <xdr:sp macro="" textlink="">
      <xdr:nvSpPr>
        <xdr:cNvPr id="70" name="【図書館】&#10;有形固定資産減価償却率該当値テキスト">
          <a:extLst>
            <a:ext uri="{FF2B5EF4-FFF2-40B4-BE49-F238E27FC236}">
              <a16:creationId xmlns="" xmlns:a16="http://schemas.microsoft.com/office/drawing/2014/main" id="{E76F2008-F6AC-4F94-AC4B-56881D9225BD}"/>
            </a:ext>
          </a:extLst>
        </xdr:cNvPr>
        <xdr:cNvSpPr txBox="1"/>
      </xdr:nvSpPr>
      <xdr:spPr>
        <a:xfrm>
          <a:off x="4673600"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152400</xdr:rowOff>
    </xdr:from>
    <xdr:to>
      <xdr:col>20</xdr:col>
      <xdr:colOff>38100</xdr:colOff>
      <xdr:row>36</xdr:row>
      <xdr:rowOff>82550</xdr:rowOff>
    </xdr:to>
    <xdr:sp macro="" textlink="">
      <xdr:nvSpPr>
        <xdr:cNvPr id="71" name="楕円 70">
          <a:extLst>
            <a:ext uri="{FF2B5EF4-FFF2-40B4-BE49-F238E27FC236}">
              <a16:creationId xmlns="" xmlns:a16="http://schemas.microsoft.com/office/drawing/2014/main" id="{AD5190D4-1631-4014-96DF-C88CD64066F4}"/>
            </a:ext>
          </a:extLst>
        </xdr:cNvPr>
        <xdr:cNvSpPr/>
      </xdr:nvSpPr>
      <xdr:spPr>
        <a:xfrm>
          <a:off x="3746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6350</xdr:rowOff>
    </xdr:from>
    <xdr:to>
      <xdr:col>24</xdr:col>
      <xdr:colOff>63500</xdr:colOff>
      <xdr:row>36</xdr:row>
      <xdr:rowOff>31750</xdr:rowOff>
    </xdr:to>
    <xdr:cxnSp macro="">
      <xdr:nvCxnSpPr>
        <xdr:cNvPr id="72" name="直線コネクタ 71">
          <a:extLst>
            <a:ext uri="{FF2B5EF4-FFF2-40B4-BE49-F238E27FC236}">
              <a16:creationId xmlns="" xmlns:a16="http://schemas.microsoft.com/office/drawing/2014/main" id="{1727F6E2-8B9F-4603-977A-00E69AA799D8}"/>
            </a:ext>
          </a:extLst>
        </xdr:cNvPr>
        <xdr:cNvCxnSpPr/>
      </xdr:nvCxnSpPr>
      <xdr:spPr>
        <a:xfrm flipV="1">
          <a:off x="3797300" y="61785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146050</xdr:rowOff>
    </xdr:from>
    <xdr:to>
      <xdr:col>15</xdr:col>
      <xdr:colOff>101600</xdr:colOff>
      <xdr:row>36</xdr:row>
      <xdr:rowOff>76200</xdr:rowOff>
    </xdr:to>
    <xdr:sp macro="" textlink="">
      <xdr:nvSpPr>
        <xdr:cNvPr id="73" name="楕円 72">
          <a:extLst>
            <a:ext uri="{FF2B5EF4-FFF2-40B4-BE49-F238E27FC236}">
              <a16:creationId xmlns="" xmlns:a16="http://schemas.microsoft.com/office/drawing/2014/main" id="{53158BD6-424E-4A7D-9D95-DAE303D5C16E}"/>
            </a:ext>
          </a:extLst>
        </xdr:cNvPr>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31750</xdr:rowOff>
    </xdr:to>
    <xdr:cxnSp macro="">
      <xdr:nvCxnSpPr>
        <xdr:cNvPr id="74" name="直線コネクタ 73">
          <a:extLst>
            <a:ext uri="{FF2B5EF4-FFF2-40B4-BE49-F238E27FC236}">
              <a16:creationId xmlns="" xmlns:a16="http://schemas.microsoft.com/office/drawing/2014/main" id="{15C44471-9DE1-43A1-9364-47049BC7CCC2}"/>
            </a:ext>
          </a:extLst>
        </xdr:cNvPr>
        <xdr:cNvCxnSpPr/>
      </xdr:nvCxnSpPr>
      <xdr:spPr>
        <a:xfrm>
          <a:off x="2908300" y="61976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a:extLst>
            <a:ext uri="{FF2B5EF4-FFF2-40B4-BE49-F238E27FC236}">
              <a16:creationId xmlns="" xmlns:a16="http://schemas.microsoft.com/office/drawing/2014/main" id="{7FB0AEBF-D7F0-413B-AA68-90091F736167}"/>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a:extLst>
            <a:ext uri="{FF2B5EF4-FFF2-40B4-BE49-F238E27FC236}">
              <a16:creationId xmlns="" xmlns:a16="http://schemas.microsoft.com/office/drawing/2014/main" id="{2FCB9A64-34F6-4F2E-8349-3444E90C4898}"/>
            </a:ext>
          </a:extLst>
        </xdr:cNvPr>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99077</xdr:rowOff>
    </xdr:from>
    <xdr:ext cx="405111" cy="259045"/>
    <xdr:sp macro="" textlink="">
      <xdr:nvSpPr>
        <xdr:cNvPr id="77" name="n_1mainValue【図書館】&#10;有形固定資産減価償却率">
          <a:extLst>
            <a:ext uri="{FF2B5EF4-FFF2-40B4-BE49-F238E27FC236}">
              <a16:creationId xmlns="" xmlns:a16="http://schemas.microsoft.com/office/drawing/2014/main" id="{546B70E2-62CA-456E-A07C-F057A1B1C355}"/>
            </a:ext>
          </a:extLst>
        </xdr:cNvPr>
        <xdr:cNvSpPr txBox="1"/>
      </xdr:nvSpPr>
      <xdr:spPr>
        <a:xfrm>
          <a:off x="35820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92727</xdr:rowOff>
    </xdr:from>
    <xdr:ext cx="405111" cy="259045"/>
    <xdr:sp macro="" textlink="">
      <xdr:nvSpPr>
        <xdr:cNvPr id="78" name="n_2mainValue【図書館】&#10;有形固定資産減価償却率">
          <a:extLst>
            <a:ext uri="{FF2B5EF4-FFF2-40B4-BE49-F238E27FC236}">
              <a16:creationId xmlns="" xmlns:a16="http://schemas.microsoft.com/office/drawing/2014/main" id="{B128E7FC-24B5-4D2A-8B95-E054880D939A}"/>
            </a:ext>
          </a:extLst>
        </xdr:cNvPr>
        <xdr:cNvSpPr txBox="1"/>
      </xdr:nvSpPr>
      <xdr:spPr>
        <a:xfrm>
          <a:off x="2705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 xmlns:a16="http://schemas.microsoft.com/office/drawing/2014/main" id="{5681540F-79B6-4A42-81B5-4EB29951AF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 xmlns:a16="http://schemas.microsoft.com/office/drawing/2014/main" id="{FA1EFDE5-D2EC-42CC-AFD8-7D4A516C7D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 xmlns:a16="http://schemas.microsoft.com/office/drawing/2014/main" id="{DD191DDA-6AE5-438D-839E-5CC8A65D59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 xmlns:a16="http://schemas.microsoft.com/office/drawing/2014/main" id="{27D6AB16-45A3-4EE6-A538-9DF0A867FA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 xmlns:a16="http://schemas.microsoft.com/office/drawing/2014/main" id="{35481C89-D24B-4464-9025-5532D7FD41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 xmlns:a16="http://schemas.microsoft.com/office/drawing/2014/main" id="{2ACE0D11-3A95-44CC-BA25-80A356DB2B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 xmlns:a16="http://schemas.microsoft.com/office/drawing/2014/main" id="{E75A183B-6DB3-47BA-9F97-49C2EC84FB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 xmlns:a16="http://schemas.microsoft.com/office/drawing/2014/main" id="{5F4CD3A9-06A4-4A01-9F57-468DABA9D0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 xmlns:a16="http://schemas.microsoft.com/office/drawing/2014/main" id="{7786833C-AA55-4CE6-8131-FF314937A3D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 xmlns:a16="http://schemas.microsoft.com/office/drawing/2014/main" id="{AF0F6FF5-B288-4BD9-921C-85290C8F4D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 xmlns:a16="http://schemas.microsoft.com/office/drawing/2014/main" id="{BC15296E-F650-4E71-BE2D-6A132919C0D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 xmlns:a16="http://schemas.microsoft.com/office/drawing/2014/main" id="{40E688A4-D6A8-4E76-B37D-216912152CD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 xmlns:a16="http://schemas.microsoft.com/office/drawing/2014/main" id="{5D38F863-3297-4E6B-87AC-DF60ADFC3C8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 xmlns:a16="http://schemas.microsoft.com/office/drawing/2014/main" id="{09230834-1D61-4034-BFA1-4BB31B87699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 xmlns:a16="http://schemas.microsoft.com/office/drawing/2014/main" id="{5F28D8B0-3C07-4D07-A1C7-9B333407615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 xmlns:a16="http://schemas.microsoft.com/office/drawing/2014/main" id="{4A6C6A2D-14D8-41C8-8654-17FC6111FD8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 xmlns:a16="http://schemas.microsoft.com/office/drawing/2014/main" id="{1291A07B-319C-41B9-B720-482F391AC31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 xmlns:a16="http://schemas.microsoft.com/office/drawing/2014/main" id="{D6945E5E-94CB-4DB8-8FFA-A6DB3FF7491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 xmlns:a16="http://schemas.microsoft.com/office/drawing/2014/main" id="{EA9E6269-F8E3-458D-BD68-2EF0EC4D34E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 xmlns:a16="http://schemas.microsoft.com/office/drawing/2014/main" id="{2E240BB8-173C-41CE-88E9-E61E00638A8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 xmlns:a16="http://schemas.microsoft.com/office/drawing/2014/main" id="{BB5C9A4B-5CE2-4C49-B8EE-2A5B723F3B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 xmlns:a16="http://schemas.microsoft.com/office/drawing/2014/main" id="{B5877217-FC32-4247-A801-DED505588C5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 xmlns:a16="http://schemas.microsoft.com/office/drawing/2014/main" id="{0344F8AB-5C48-4732-94DF-DEEC56F781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a:extLst>
            <a:ext uri="{FF2B5EF4-FFF2-40B4-BE49-F238E27FC236}">
              <a16:creationId xmlns="" xmlns:a16="http://schemas.microsoft.com/office/drawing/2014/main" id="{DCEA9C7A-8011-4E81-9A03-8149D003122B}"/>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a:extLst>
            <a:ext uri="{FF2B5EF4-FFF2-40B4-BE49-F238E27FC236}">
              <a16:creationId xmlns="" xmlns:a16="http://schemas.microsoft.com/office/drawing/2014/main" id="{99293BB7-EDE0-496E-AA89-A7B0BB67D21D}"/>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a:extLst>
            <a:ext uri="{FF2B5EF4-FFF2-40B4-BE49-F238E27FC236}">
              <a16:creationId xmlns="" xmlns:a16="http://schemas.microsoft.com/office/drawing/2014/main" id="{852D59CD-8DFD-4B7F-897E-9C2F3F052D86}"/>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a:extLst>
            <a:ext uri="{FF2B5EF4-FFF2-40B4-BE49-F238E27FC236}">
              <a16:creationId xmlns="" xmlns:a16="http://schemas.microsoft.com/office/drawing/2014/main" id="{B49BB698-5613-4205-843D-76D5D300AD76}"/>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a:extLst>
            <a:ext uri="{FF2B5EF4-FFF2-40B4-BE49-F238E27FC236}">
              <a16:creationId xmlns="" xmlns:a16="http://schemas.microsoft.com/office/drawing/2014/main" id="{12546608-03B0-438C-BD4F-68F8C5B853B2}"/>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a:extLst>
            <a:ext uri="{FF2B5EF4-FFF2-40B4-BE49-F238E27FC236}">
              <a16:creationId xmlns="" xmlns:a16="http://schemas.microsoft.com/office/drawing/2014/main" id="{19E41954-0733-4639-B494-4F356E28AE09}"/>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a:extLst>
            <a:ext uri="{FF2B5EF4-FFF2-40B4-BE49-F238E27FC236}">
              <a16:creationId xmlns="" xmlns:a16="http://schemas.microsoft.com/office/drawing/2014/main" id="{BE707044-75CD-4C9A-B0E1-0997A04844F7}"/>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a:extLst>
            <a:ext uri="{FF2B5EF4-FFF2-40B4-BE49-F238E27FC236}">
              <a16:creationId xmlns="" xmlns:a16="http://schemas.microsoft.com/office/drawing/2014/main" id="{9A5C01E8-F9D7-4EAA-9EC9-7E1F6B21582A}"/>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a:extLst>
            <a:ext uri="{FF2B5EF4-FFF2-40B4-BE49-F238E27FC236}">
              <a16:creationId xmlns="" xmlns:a16="http://schemas.microsoft.com/office/drawing/2014/main" id="{D3B3EA0A-0560-4E4B-8103-0D26E5E19253}"/>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6BDCDDD9-58E0-4154-B71A-387FCD55DD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D6F3E1AE-5D9A-482C-B5C2-37DA1FB179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60441225-9601-48B5-BD31-0168631ADA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0C591887-56B8-46B7-B6DA-F53424DE83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81754DA9-3AEE-4E71-BBC4-C9879C2D2A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52070</xdr:rowOff>
    </xdr:from>
    <xdr:to>
      <xdr:col>55</xdr:col>
      <xdr:colOff>50800</xdr:colOff>
      <xdr:row>39</xdr:row>
      <xdr:rowOff>153670</xdr:rowOff>
    </xdr:to>
    <xdr:sp macro="" textlink="">
      <xdr:nvSpPr>
        <xdr:cNvPr id="116" name="楕円 115">
          <a:extLst>
            <a:ext uri="{FF2B5EF4-FFF2-40B4-BE49-F238E27FC236}">
              <a16:creationId xmlns="" xmlns:a16="http://schemas.microsoft.com/office/drawing/2014/main" id="{0C3FE8CA-A5E6-4E20-8576-337DA6E13F4C}"/>
            </a:ext>
          </a:extLst>
        </xdr:cNvPr>
        <xdr:cNvSpPr/>
      </xdr:nvSpPr>
      <xdr:spPr>
        <a:xfrm>
          <a:off x="10426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30497</xdr:rowOff>
    </xdr:from>
    <xdr:ext cx="469744" cy="259045"/>
    <xdr:sp macro="" textlink="">
      <xdr:nvSpPr>
        <xdr:cNvPr id="117" name="【図書館】&#10;一人当たり面積該当値テキスト">
          <a:extLst>
            <a:ext uri="{FF2B5EF4-FFF2-40B4-BE49-F238E27FC236}">
              <a16:creationId xmlns="" xmlns:a16="http://schemas.microsoft.com/office/drawing/2014/main" id="{B7B16882-01A1-495E-996D-93E951AC074C}"/>
            </a:ext>
          </a:extLst>
        </xdr:cNvPr>
        <xdr:cNvSpPr txBox="1"/>
      </xdr:nvSpPr>
      <xdr:spPr>
        <a:xfrm>
          <a:off x="10515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18" name="楕円 117">
          <a:extLst>
            <a:ext uri="{FF2B5EF4-FFF2-40B4-BE49-F238E27FC236}">
              <a16:creationId xmlns="" xmlns:a16="http://schemas.microsoft.com/office/drawing/2014/main" id="{73DC8BFF-B611-42A7-9D88-EF41FA60CC59}"/>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102870</xdr:rowOff>
    </xdr:from>
    <xdr:to>
      <xdr:col>55</xdr:col>
      <xdr:colOff>0</xdr:colOff>
      <xdr:row>39</xdr:row>
      <xdr:rowOff>110490</xdr:rowOff>
    </xdr:to>
    <xdr:cxnSp macro="">
      <xdr:nvCxnSpPr>
        <xdr:cNvPr id="119" name="直線コネクタ 118">
          <a:extLst>
            <a:ext uri="{FF2B5EF4-FFF2-40B4-BE49-F238E27FC236}">
              <a16:creationId xmlns="" xmlns:a16="http://schemas.microsoft.com/office/drawing/2014/main" id="{9CEBE06A-0602-4A9F-84A8-EAC9E0AFEE47}"/>
            </a:ext>
          </a:extLst>
        </xdr:cNvPr>
        <xdr:cNvCxnSpPr/>
      </xdr:nvCxnSpPr>
      <xdr:spPr>
        <a:xfrm flipV="1">
          <a:off x="9639300" y="678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67310</xdr:rowOff>
    </xdr:from>
    <xdr:to>
      <xdr:col>46</xdr:col>
      <xdr:colOff>38100</xdr:colOff>
      <xdr:row>39</xdr:row>
      <xdr:rowOff>168910</xdr:rowOff>
    </xdr:to>
    <xdr:sp macro="" textlink="">
      <xdr:nvSpPr>
        <xdr:cNvPr id="120" name="楕円 119">
          <a:extLst>
            <a:ext uri="{FF2B5EF4-FFF2-40B4-BE49-F238E27FC236}">
              <a16:creationId xmlns="" xmlns:a16="http://schemas.microsoft.com/office/drawing/2014/main" id="{B0F36CBF-0EFD-42B8-851C-E3CBFC19BB80}"/>
            </a:ext>
          </a:extLst>
        </xdr:cNvPr>
        <xdr:cNvSpPr/>
      </xdr:nvSpPr>
      <xdr:spPr>
        <a:xfrm>
          <a:off x="8699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118110</xdr:rowOff>
    </xdr:to>
    <xdr:cxnSp macro="">
      <xdr:nvCxnSpPr>
        <xdr:cNvPr id="121" name="直線コネクタ 120">
          <a:extLst>
            <a:ext uri="{FF2B5EF4-FFF2-40B4-BE49-F238E27FC236}">
              <a16:creationId xmlns="" xmlns:a16="http://schemas.microsoft.com/office/drawing/2014/main" id="{E3637D29-85E3-4706-80CD-1D7B773C8502}"/>
            </a:ext>
          </a:extLst>
        </xdr:cNvPr>
        <xdr:cNvCxnSpPr/>
      </xdr:nvCxnSpPr>
      <xdr:spPr>
        <a:xfrm flipV="1">
          <a:off x="8750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a:extLst>
            <a:ext uri="{FF2B5EF4-FFF2-40B4-BE49-F238E27FC236}">
              <a16:creationId xmlns="" xmlns:a16="http://schemas.microsoft.com/office/drawing/2014/main" id="{4B18CB1E-3515-4A31-AF4E-E6F12E281C51}"/>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a:extLst>
            <a:ext uri="{FF2B5EF4-FFF2-40B4-BE49-F238E27FC236}">
              <a16:creationId xmlns="" xmlns:a16="http://schemas.microsoft.com/office/drawing/2014/main" id="{248C8429-193F-478C-A631-68745437BFE8}"/>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24" name="n_1mainValue【図書館】&#10;一人当たり面積">
          <a:extLst>
            <a:ext uri="{FF2B5EF4-FFF2-40B4-BE49-F238E27FC236}">
              <a16:creationId xmlns="" xmlns:a16="http://schemas.microsoft.com/office/drawing/2014/main" id="{D3AC5DB7-C394-4FCE-B085-64E55C59EE52}"/>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160037</xdr:rowOff>
    </xdr:from>
    <xdr:ext cx="469744" cy="259045"/>
    <xdr:sp macro="" textlink="">
      <xdr:nvSpPr>
        <xdr:cNvPr id="125" name="n_2mainValue【図書館】&#10;一人当たり面積">
          <a:extLst>
            <a:ext uri="{FF2B5EF4-FFF2-40B4-BE49-F238E27FC236}">
              <a16:creationId xmlns="" xmlns:a16="http://schemas.microsoft.com/office/drawing/2014/main" id="{0FD9FA4E-4A1D-4E5E-A72B-8EAF647923AB}"/>
            </a:ext>
          </a:extLst>
        </xdr:cNvPr>
        <xdr:cNvSpPr txBox="1"/>
      </xdr:nvSpPr>
      <xdr:spPr>
        <a:xfrm>
          <a:off x="8515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 xmlns:a16="http://schemas.microsoft.com/office/drawing/2014/main" id="{A1171802-DAE9-4D8A-B2F2-C3B5677B4D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 xmlns:a16="http://schemas.microsoft.com/office/drawing/2014/main" id="{7006EB13-1175-4B04-AA85-DE7D020DD0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 xmlns:a16="http://schemas.microsoft.com/office/drawing/2014/main" id="{F21B36F3-028E-4279-8470-5F41FF8DEE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 xmlns:a16="http://schemas.microsoft.com/office/drawing/2014/main" id="{E52BB936-57DF-423C-B3DA-EAB9FB13C2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 xmlns:a16="http://schemas.microsoft.com/office/drawing/2014/main" id="{8F67066B-C253-4DD3-B7CE-C842596E2F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 xmlns:a16="http://schemas.microsoft.com/office/drawing/2014/main" id="{91295FC3-29A2-4E03-9A48-F06EAC3BF5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 xmlns:a16="http://schemas.microsoft.com/office/drawing/2014/main" id="{FDFB4AD5-CBD6-4D22-8F02-4C183632DB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 xmlns:a16="http://schemas.microsoft.com/office/drawing/2014/main" id="{2ABF2395-7CB7-46AA-9269-2C3A9E4C2F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 xmlns:a16="http://schemas.microsoft.com/office/drawing/2014/main" id="{00474714-91FD-4E53-85D4-EFF3778BC8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 xmlns:a16="http://schemas.microsoft.com/office/drawing/2014/main" id="{534F18A0-A71F-49E7-B303-88691F2DADD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 xmlns:a16="http://schemas.microsoft.com/office/drawing/2014/main" id="{C36A9EFD-F9EC-4102-9066-FB9A07A52AE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 xmlns:a16="http://schemas.microsoft.com/office/drawing/2014/main" id="{8C733E23-398B-4951-AAB7-3EEA681DA8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 xmlns:a16="http://schemas.microsoft.com/office/drawing/2014/main" id="{675EEACC-42BA-45C9-8A3F-FD19D75FED4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 xmlns:a16="http://schemas.microsoft.com/office/drawing/2014/main" id="{EEA588C6-A75E-4BA7-AD0B-8915A30D2FA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 xmlns:a16="http://schemas.microsoft.com/office/drawing/2014/main" id="{56F3942E-9031-4125-B857-893D1F4D5A5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 xmlns:a16="http://schemas.microsoft.com/office/drawing/2014/main" id="{A3E51E43-4C81-423C-AF17-B90E5A4581A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 xmlns:a16="http://schemas.microsoft.com/office/drawing/2014/main" id="{1C5CE822-5BBC-4D48-84A4-504A9A89D54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 xmlns:a16="http://schemas.microsoft.com/office/drawing/2014/main" id="{C86BFE53-8C3C-4255-9734-A79E488467F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 xmlns:a16="http://schemas.microsoft.com/office/drawing/2014/main" id="{80A559CE-1BDF-49AF-9EDF-A88FE56F2B0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 xmlns:a16="http://schemas.microsoft.com/office/drawing/2014/main" id="{6BF51B9A-9F07-4435-B084-32F229CE9CA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 xmlns:a16="http://schemas.microsoft.com/office/drawing/2014/main" id="{8D8EC49C-4E78-488F-91BF-59E2B3F64B2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 xmlns:a16="http://schemas.microsoft.com/office/drawing/2014/main" id="{EAE03239-7506-4992-96F2-688B022CAA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 xmlns:a16="http://schemas.microsoft.com/office/drawing/2014/main" id="{4E84FBCE-7CBC-4C81-902F-C23B4CFC876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 xmlns:a16="http://schemas.microsoft.com/office/drawing/2014/main" id="{3EEFE34B-EC00-41FF-A9D5-DB2174F5BC2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a:extLst>
            <a:ext uri="{FF2B5EF4-FFF2-40B4-BE49-F238E27FC236}">
              <a16:creationId xmlns="" xmlns:a16="http://schemas.microsoft.com/office/drawing/2014/main" id="{5BE0EC68-225B-4812-9B3C-439466B7D9A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a:extLst>
            <a:ext uri="{FF2B5EF4-FFF2-40B4-BE49-F238E27FC236}">
              <a16:creationId xmlns="" xmlns:a16="http://schemas.microsoft.com/office/drawing/2014/main" id="{6141E9B8-4B97-4038-A221-30F81686AE81}"/>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a:extLst>
            <a:ext uri="{FF2B5EF4-FFF2-40B4-BE49-F238E27FC236}">
              <a16:creationId xmlns="" xmlns:a16="http://schemas.microsoft.com/office/drawing/2014/main" id="{880BCC20-2951-4731-832C-B1A330C94F6A}"/>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a:extLst>
            <a:ext uri="{FF2B5EF4-FFF2-40B4-BE49-F238E27FC236}">
              <a16:creationId xmlns="" xmlns:a16="http://schemas.microsoft.com/office/drawing/2014/main" id="{D38D6DE5-8BAF-475F-9752-35F60E353B7E}"/>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a:extLst>
            <a:ext uri="{FF2B5EF4-FFF2-40B4-BE49-F238E27FC236}">
              <a16:creationId xmlns="" xmlns:a16="http://schemas.microsoft.com/office/drawing/2014/main" id="{ED1D2DC2-0476-41C8-BF86-02653E123C44}"/>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a:extLst>
            <a:ext uri="{FF2B5EF4-FFF2-40B4-BE49-F238E27FC236}">
              <a16:creationId xmlns="" xmlns:a16="http://schemas.microsoft.com/office/drawing/2014/main" id="{B833224B-5EF6-4A04-B70F-08D87A55548F}"/>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a:extLst>
            <a:ext uri="{FF2B5EF4-FFF2-40B4-BE49-F238E27FC236}">
              <a16:creationId xmlns="" xmlns:a16="http://schemas.microsoft.com/office/drawing/2014/main" id="{24708C94-3162-499C-A317-6D847DF8D7B7}"/>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a:extLst>
            <a:ext uri="{FF2B5EF4-FFF2-40B4-BE49-F238E27FC236}">
              <a16:creationId xmlns="" xmlns:a16="http://schemas.microsoft.com/office/drawing/2014/main" id="{E8672661-DCFB-4811-B711-0EE9A8F69DC7}"/>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a:extLst>
            <a:ext uri="{FF2B5EF4-FFF2-40B4-BE49-F238E27FC236}">
              <a16:creationId xmlns="" xmlns:a16="http://schemas.microsoft.com/office/drawing/2014/main" id="{5255E2F7-E3B9-4740-830D-0D884120A926}"/>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78FDBFCB-D43B-4C02-99CE-7F975C882E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E6804231-9D25-43A7-B9CD-CC8759DB8A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7C437E32-6F93-45D7-AAC0-DE4C226383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BD1DFFDB-0D72-452A-B372-FC20A9126C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55727028-DA59-4855-A898-9FB319FB8F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23495</xdr:rowOff>
    </xdr:from>
    <xdr:to>
      <xdr:col>24</xdr:col>
      <xdr:colOff>114300</xdr:colOff>
      <xdr:row>58</xdr:row>
      <xdr:rowOff>125095</xdr:rowOff>
    </xdr:to>
    <xdr:sp macro="" textlink="">
      <xdr:nvSpPr>
        <xdr:cNvPr id="164" name="楕円 163">
          <a:extLst>
            <a:ext uri="{FF2B5EF4-FFF2-40B4-BE49-F238E27FC236}">
              <a16:creationId xmlns="" xmlns:a16="http://schemas.microsoft.com/office/drawing/2014/main" id="{62DC619F-D62E-4952-9A12-FEADF342F852}"/>
            </a:ext>
          </a:extLst>
        </xdr:cNvPr>
        <xdr:cNvSpPr/>
      </xdr:nvSpPr>
      <xdr:spPr>
        <a:xfrm>
          <a:off x="4584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46372</xdr:rowOff>
    </xdr:from>
    <xdr:ext cx="405111" cy="259045"/>
    <xdr:sp macro="" textlink="">
      <xdr:nvSpPr>
        <xdr:cNvPr id="165" name="【体育館・プール】&#10;有形固定資産減価償却率該当値テキスト">
          <a:extLst>
            <a:ext uri="{FF2B5EF4-FFF2-40B4-BE49-F238E27FC236}">
              <a16:creationId xmlns="" xmlns:a16="http://schemas.microsoft.com/office/drawing/2014/main" id="{EE8C16CF-AD5D-4990-A9D1-F222509CBBCF}"/>
            </a:ext>
          </a:extLst>
        </xdr:cNvPr>
        <xdr:cNvSpPr txBox="1"/>
      </xdr:nvSpPr>
      <xdr:spPr>
        <a:xfrm>
          <a:off x="4673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66" name="楕円 165">
          <a:extLst>
            <a:ext uri="{FF2B5EF4-FFF2-40B4-BE49-F238E27FC236}">
              <a16:creationId xmlns="" xmlns:a16="http://schemas.microsoft.com/office/drawing/2014/main" id="{23EBD1F9-A612-4DF8-9141-8A67BD347A72}"/>
            </a:ext>
          </a:extLst>
        </xdr:cNvPr>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74295</xdr:rowOff>
    </xdr:from>
    <xdr:to>
      <xdr:col>24</xdr:col>
      <xdr:colOff>63500</xdr:colOff>
      <xdr:row>58</xdr:row>
      <xdr:rowOff>121920</xdr:rowOff>
    </xdr:to>
    <xdr:cxnSp macro="">
      <xdr:nvCxnSpPr>
        <xdr:cNvPr id="167" name="直線コネクタ 166">
          <a:extLst>
            <a:ext uri="{FF2B5EF4-FFF2-40B4-BE49-F238E27FC236}">
              <a16:creationId xmlns="" xmlns:a16="http://schemas.microsoft.com/office/drawing/2014/main" id="{960C5720-52F4-483F-A148-561F52F9A763}"/>
            </a:ext>
          </a:extLst>
        </xdr:cNvPr>
        <xdr:cNvCxnSpPr/>
      </xdr:nvCxnSpPr>
      <xdr:spPr>
        <a:xfrm flipV="1">
          <a:off x="3797300" y="100183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68" name="楕円 167">
          <a:extLst>
            <a:ext uri="{FF2B5EF4-FFF2-40B4-BE49-F238E27FC236}">
              <a16:creationId xmlns="" xmlns:a16="http://schemas.microsoft.com/office/drawing/2014/main" id="{58492177-6BDF-4602-9DC8-C17F74F4DCB3}"/>
            </a:ext>
          </a:extLst>
        </xdr:cNvPr>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121920</xdr:rowOff>
    </xdr:to>
    <xdr:cxnSp macro="">
      <xdr:nvCxnSpPr>
        <xdr:cNvPr id="169" name="直線コネクタ 168">
          <a:extLst>
            <a:ext uri="{FF2B5EF4-FFF2-40B4-BE49-F238E27FC236}">
              <a16:creationId xmlns="" xmlns:a16="http://schemas.microsoft.com/office/drawing/2014/main" id="{D63F27B9-F2B6-43B7-9FF4-18191E617E04}"/>
            </a:ext>
          </a:extLst>
        </xdr:cNvPr>
        <xdr:cNvCxnSpPr/>
      </xdr:nvCxnSpPr>
      <xdr:spPr>
        <a:xfrm>
          <a:off x="2908300" y="100564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a:extLst>
            <a:ext uri="{FF2B5EF4-FFF2-40B4-BE49-F238E27FC236}">
              <a16:creationId xmlns="" xmlns:a16="http://schemas.microsoft.com/office/drawing/2014/main" id="{9F1962F4-6D64-42C8-AEB1-6371AA633871}"/>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a:extLst>
            <a:ext uri="{FF2B5EF4-FFF2-40B4-BE49-F238E27FC236}">
              <a16:creationId xmlns="" xmlns:a16="http://schemas.microsoft.com/office/drawing/2014/main" id="{B0EFE822-16C3-4DC8-ADCF-3CCE71EEA084}"/>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17797</xdr:rowOff>
    </xdr:from>
    <xdr:ext cx="405111" cy="259045"/>
    <xdr:sp macro="" textlink="">
      <xdr:nvSpPr>
        <xdr:cNvPr id="172" name="n_1mainValue【体育館・プール】&#10;有形固定資産減価償却率">
          <a:extLst>
            <a:ext uri="{FF2B5EF4-FFF2-40B4-BE49-F238E27FC236}">
              <a16:creationId xmlns="" xmlns:a16="http://schemas.microsoft.com/office/drawing/2014/main" id="{F6B91477-9A6A-4EBA-AC2D-8BB5F06B79E2}"/>
            </a:ext>
          </a:extLst>
        </xdr:cNvPr>
        <xdr:cNvSpPr txBox="1"/>
      </xdr:nvSpPr>
      <xdr:spPr>
        <a:xfrm>
          <a:off x="3582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173" name="n_2mainValue【体育館・プール】&#10;有形固定資産減価償却率">
          <a:extLst>
            <a:ext uri="{FF2B5EF4-FFF2-40B4-BE49-F238E27FC236}">
              <a16:creationId xmlns="" xmlns:a16="http://schemas.microsoft.com/office/drawing/2014/main" id="{69E0462A-0D45-40DD-933F-CCD1DD44864C}"/>
            </a:ext>
          </a:extLst>
        </xdr:cNvPr>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 xmlns:a16="http://schemas.microsoft.com/office/drawing/2014/main" id="{A3D86AB8-CE07-4014-993F-EE5E427164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 xmlns:a16="http://schemas.microsoft.com/office/drawing/2014/main" id="{BD670850-09F6-4C1F-AAE7-3D8C24ABB3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 xmlns:a16="http://schemas.microsoft.com/office/drawing/2014/main" id="{7092BB92-AB1A-4CF0-ACB5-AE89ADF9D3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 xmlns:a16="http://schemas.microsoft.com/office/drawing/2014/main" id="{4CCA308E-8B84-4C96-B834-8C2E9DEF91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 xmlns:a16="http://schemas.microsoft.com/office/drawing/2014/main" id="{C4EBF49C-0D0D-4AA1-95EF-26423C5577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 xmlns:a16="http://schemas.microsoft.com/office/drawing/2014/main" id="{C2789703-9E1F-4F12-BC30-AF7D07CE56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 xmlns:a16="http://schemas.microsoft.com/office/drawing/2014/main" id="{CC636E29-5D9E-4B83-AB1F-5EE9B6D6C2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 xmlns:a16="http://schemas.microsoft.com/office/drawing/2014/main" id="{D6E3AC26-4C9C-4020-AF50-CDE816C2DC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 xmlns:a16="http://schemas.microsoft.com/office/drawing/2014/main" id="{3DB6F0D3-9594-4700-907A-B5DB85E427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 xmlns:a16="http://schemas.microsoft.com/office/drawing/2014/main" id="{80AA1710-F689-4CFF-B97D-B82AD50E54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 xmlns:a16="http://schemas.microsoft.com/office/drawing/2014/main" id="{264C1C3D-1523-4131-A688-ECB32B76544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 xmlns:a16="http://schemas.microsoft.com/office/drawing/2014/main" id="{E04E0714-3C9C-45B0-A462-5DAFAA698D4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 xmlns:a16="http://schemas.microsoft.com/office/drawing/2014/main" id="{C74D4B71-4456-42E6-8E7F-0907CE1C226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 xmlns:a16="http://schemas.microsoft.com/office/drawing/2014/main" id="{FAA12434-BBBA-40EF-AC1A-8A34CB62ACE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 xmlns:a16="http://schemas.microsoft.com/office/drawing/2014/main" id="{3DEDBDA5-A255-40E3-B9E7-694C2EB4AE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 xmlns:a16="http://schemas.microsoft.com/office/drawing/2014/main" id="{D1762828-948E-4CFA-86CC-C7657C03DB0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 xmlns:a16="http://schemas.microsoft.com/office/drawing/2014/main" id="{FAD9CCD4-215D-43D0-8F67-095030EB1C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 xmlns:a16="http://schemas.microsoft.com/office/drawing/2014/main" id="{C00F75EE-803D-467F-96FE-45EA8AC88EB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 xmlns:a16="http://schemas.microsoft.com/office/drawing/2014/main" id="{1C46E020-9565-453C-9847-291686B7658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 xmlns:a16="http://schemas.microsoft.com/office/drawing/2014/main" id="{764A2F89-51DB-406A-ABE3-45C7F484052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 xmlns:a16="http://schemas.microsoft.com/office/drawing/2014/main" id="{1E5CCBC8-2B1E-4785-9DF5-EBE64BEA1E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 xmlns:a16="http://schemas.microsoft.com/office/drawing/2014/main" id="{F6776D33-CD79-4C7E-A66C-F36A11069A4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 xmlns:a16="http://schemas.microsoft.com/office/drawing/2014/main" id="{1C4190FA-1E4C-417C-B9A7-5DE212EFBB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a:extLst>
            <a:ext uri="{FF2B5EF4-FFF2-40B4-BE49-F238E27FC236}">
              <a16:creationId xmlns="" xmlns:a16="http://schemas.microsoft.com/office/drawing/2014/main" id="{655A895C-D14A-4160-AF8E-C0D9E56E5971}"/>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a:extLst>
            <a:ext uri="{FF2B5EF4-FFF2-40B4-BE49-F238E27FC236}">
              <a16:creationId xmlns="" xmlns:a16="http://schemas.microsoft.com/office/drawing/2014/main" id="{8C1EA2D8-EA12-45DE-91E6-744AFE3F66EC}"/>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a:extLst>
            <a:ext uri="{FF2B5EF4-FFF2-40B4-BE49-F238E27FC236}">
              <a16:creationId xmlns="" xmlns:a16="http://schemas.microsoft.com/office/drawing/2014/main" id="{0726CC32-E368-44B9-8667-447B16BDB112}"/>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a:extLst>
            <a:ext uri="{FF2B5EF4-FFF2-40B4-BE49-F238E27FC236}">
              <a16:creationId xmlns="" xmlns:a16="http://schemas.microsoft.com/office/drawing/2014/main" id="{EFF38359-EAE2-4DDB-981B-03D9D5658C47}"/>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a:extLst>
            <a:ext uri="{FF2B5EF4-FFF2-40B4-BE49-F238E27FC236}">
              <a16:creationId xmlns="" xmlns:a16="http://schemas.microsoft.com/office/drawing/2014/main" id="{44451E45-2C2B-44E9-B211-1BE03C91EA13}"/>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a:extLst>
            <a:ext uri="{FF2B5EF4-FFF2-40B4-BE49-F238E27FC236}">
              <a16:creationId xmlns="" xmlns:a16="http://schemas.microsoft.com/office/drawing/2014/main" id="{76F355F9-A864-4182-A44A-36DC4FA07E62}"/>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a:extLst>
            <a:ext uri="{FF2B5EF4-FFF2-40B4-BE49-F238E27FC236}">
              <a16:creationId xmlns="" xmlns:a16="http://schemas.microsoft.com/office/drawing/2014/main" id="{4669BF47-B738-425F-B18C-BCB9D889F21E}"/>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a:extLst>
            <a:ext uri="{FF2B5EF4-FFF2-40B4-BE49-F238E27FC236}">
              <a16:creationId xmlns="" xmlns:a16="http://schemas.microsoft.com/office/drawing/2014/main" id="{395AF6C7-47F0-4E2F-8E34-2B76EFF9FD63}"/>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a:extLst>
            <a:ext uri="{FF2B5EF4-FFF2-40B4-BE49-F238E27FC236}">
              <a16:creationId xmlns="" xmlns:a16="http://schemas.microsoft.com/office/drawing/2014/main" id="{EF48F530-C74B-4170-AA36-E64ED9DBFD67}"/>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 xmlns:a16="http://schemas.microsoft.com/office/drawing/2014/main" id="{9D577C11-EC25-4037-8A50-C57E0D48E1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F1B63861-9261-40E0-874F-591E13E0DA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157B72BE-96BD-4B00-B3C7-F35737FF9F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B65DC26B-6340-4784-9289-69A0209394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3CB3989D-3AF7-4E06-A030-FAE33B5A86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86741</xdr:rowOff>
    </xdr:from>
    <xdr:to>
      <xdr:col>55</xdr:col>
      <xdr:colOff>50800</xdr:colOff>
      <xdr:row>64</xdr:row>
      <xdr:rowOff>16891</xdr:rowOff>
    </xdr:to>
    <xdr:sp macro="" textlink="">
      <xdr:nvSpPr>
        <xdr:cNvPr id="211" name="楕円 210">
          <a:extLst>
            <a:ext uri="{FF2B5EF4-FFF2-40B4-BE49-F238E27FC236}">
              <a16:creationId xmlns="" xmlns:a16="http://schemas.microsoft.com/office/drawing/2014/main" id="{2EC7B476-4067-49D6-8B53-8BA5CE7A6F6D}"/>
            </a:ext>
          </a:extLst>
        </xdr:cNvPr>
        <xdr:cNvSpPr/>
      </xdr:nvSpPr>
      <xdr:spPr>
        <a:xfrm>
          <a:off x="10426700" y="108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46118</xdr:rowOff>
    </xdr:from>
    <xdr:ext cx="469744" cy="259045"/>
    <xdr:sp macro="" textlink="">
      <xdr:nvSpPr>
        <xdr:cNvPr id="212" name="【体育館・プール】&#10;一人当たり面積該当値テキスト">
          <a:extLst>
            <a:ext uri="{FF2B5EF4-FFF2-40B4-BE49-F238E27FC236}">
              <a16:creationId xmlns="" xmlns:a16="http://schemas.microsoft.com/office/drawing/2014/main" id="{25E2277A-1FA0-44F2-BF1B-1FCBDD987775}"/>
            </a:ext>
          </a:extLst>
        </xdr:cNvPr>
        <xdr:cNvSpPr txBox="1"/>
      </xdr:nvSpPr>
      <xdr:spPr>
        <a:xfrm>
          <a:off x="10515600"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88074</xdr:rowOff>
    </xdr:from>
    <xdr:to>
      <xdr:col>50</xdr:col>
      <xdr:colOff>165100</xdr:colOff>
      <xdr:row>64</xdr:row>
      <xdr:rowOff>18224</xdr:rowOff>
    </xdr:to>
    <xdr:sp macro="" textlink="">
      <xdr:nvSpPr>
        <xdr:cNvPr id="213" name="楕円 212">
          <a:extLst>
            <a:ext uri="{FF2B5EF4-FFF2-40B4-BE49-F238E27FC236}">
              <a16:creationId xmlns="" xmlns:a16="http://schemas.microsoft.com/office/drawing/2014/main" id="{A604E312-CCCB-40D6-9091-8C6790044FEB}"/>
            </a:ext>
          </a:extLst>
        </xdr:cNvPr>
        <xdr:cNvSpPr/>
      </xdr:nvSpPr>
      <xdr:spPr>
        <a:xfrm>
          <a:off x="9588500" y="1088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137541</xdr:rowOff>
    </xdr:from>
    <xdr:to>
      <xdr:col>55</xdr:col>
      <xdr:colOff>0</xdr:colOff>
      <xdr:row>63</xdr:row>
      <xdr:rowOff>138874</xdr:rowOff>
    </xdr:to>
    <xdr:cxnSp macro="">
      <xdr:nvCxnSpPr>
        <xdr:cNvPr id="214" name="直線コネクタ 213">
          <a:extLst>
            <a:ext uri="{FF2B5EF4-FFF2-40B4-BE49-F238E27FC236}">
              <a16:creationId xmlns="" xmlns:a16="http://schemas.microsoft.com/office/drawing/2014/main" id="{241BDA61-7D6E-496F-90AD-1199FFACAF1A}"/>
            </a:ext>
          </a:extLst>
        </xdr:cNvPr>
        <xdr:cNvCxnSpPr/>
      </xdr:nvCxnSpPr>
      <xdr:spPr>
        <a:xfrm flipV="1">
          <a:off x="9639300" y="1093889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94742</xdr:rowOff>
    </xdr:from>
    <xdr:to>
      <xdr:col>46</xdr:col>
      <xdr:colOff>38100</xdr:colOff>
      <xdr:row>64</xdr:row>
      <xdr:rowOff>24892</xdr:rowOff>
    </xdr:to>
    <xdr:sp macro="" textlink="">
      <xdr:nvSpPr>
        <xdr:cNvPr id="215" name="楕円 214">
          <a:extLst>
            <a:ext uri="{FF2B5EF4-FFF2-40B4-BE49-F238E27FC236}">
              <a16:creationId xmlns="" xmlns:a16="http://schemas.microsoft.com/office/drawing/2014/main" id="{4A1E42E2-2BEF-4842-B1F2-BF11B4167B74}"/>
            </a:ext>
          </a:extLst>
        </xdr:cNvPr>
        <xdr:cNvSpPr/>
      </xdr:nvSpPr>
      <xdr:spPr>
        <a:xfrm>
          <a:off x="8699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138874</xdr:rowOff>
    </xdr:from>
    <xdr:to>
      <xdr:col>50</xdr:col>
      <xdr:colOff>114300</xdr:colOff>
      <xdr:row>63</xdr:row>
      <xdr:rowOff>145542</xdr:rowOff>
    </xdr:to>
    <xdr:cxnSp macro="">
      <xdr:nvCxnSpPr>
        <xdr:cNvPr id="216" name="直線コネクタ 215">
          <a:extLst>
            <a:ext uri="{FF2B5EF4-FFF2-40B4-BE49-F238E27FC236}">
              <a16:creationId xmlns="" xmlns:a16="http://schemas.microsoft.com/office/drawing/2014/main" id="{6FCE0CB4-5EEE-4A69-BDE1-26B2EC79A372}"/>
            </a:ext>
          </a:extLst>
        </xdr:cNvPr>
        <xdr:cNvCxnSpPr/>
      </xdr:nvCxnSpPr>
      <xdr:spPr>
        <a:xfrm flipV="1">
          <a:off x="8750300" y="1094022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a:extLst>
            <a:ext uri="{FF2B5EF4-FFF2-40B4-BE49-F238E27FC236}">
              <a16:creationId xmlns="" xmlns:a16="http://schemas.microsoft.com/office/drawing/2014/main" id="{DBFA2DE7-D526-4028-9066-887B8988D249}"/>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a:extLst>
            <a:ext uri="{FF2B5EF4-FFF2-40B4-BE49-F238E27FC236}">
              <a16:creationId xmlns="" xmlns:a16="http://schemas.microsoft.com/office/drawing/2014/main" id="{55BE28EA-5C1F-42A1-BF4D-9A0E86112B33}"/>
            </a:ext>
          </a:extLst>
        </xdr:cNvPr>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34751</xdr:rowOff>
    </xdr:from>
    <xdr:ext cx="469744" cy="259045"/>
    <xdr:sp macro="" textlink="">
      <xdr:nvSpPr>
        <xdr:cNvPr id="219" name="n_1mainValue【体育館・プール】&#10;一人当たり面積">
          <a:extLst>
            <a:ext uri="{FF2B5EF4-FFF2-40B4-BE49-F238E27FC236}">
              <a16:creationId xmlns="" xmlns:a16="http://schemas.microsoft.com/office/drawing/2014/main" id="{9A64ADEC-9EA0-4823-9A4A-084516FA536A}"/>
            </a:ext>
          </a:extLst>
        </xdr:cNvPr>
        <xdr:cNvSpPr txBox="1"/>
      </xdr:nvSpPr>
      <xdr:spPr>
        <a:xfrm>
          <a:off x="9391727" y="10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41419</xdr:rowOff>
    </xdr:from>
    <xdr:ext cx="469744" cy="259045"/>
    <xdr:sp macro="" textlink="">
      <xdr:nvSpPr>
        <xdr:cNvPr id="220" name="n_2mainValue【体育館・プール】&#10;一人当たり面積">
          <a:extLst>
            <a:ext uri="{FF2B5EF4-FFF2-40B4-BE49-F238E27FC236}">
              <a16:creationId xmlns="" xmlns:a16="http://schemas.microsoft.com/office/drawing/2014/main" id="{878A7AC4-AC85-4830-A593-FF07AEE60CCE}"/>
            </a:ext>
          </a:extLst>
        </xdr:cNvPr>
        <xdr:cNvSpPr txBox="1"/>
      </xdr:nvSpPr>
      <xdr:spPr>
        <a:xfrm>
          <a:off x="8515427" y="1067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 xmlns:a16="http://schemas.microsoft.com/office/drawing/2014/main" id="{885C1814-0C22-4DEB-A87C-56742B62EC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 xmlns:a16="http://schemas.microsoft.com/office/drawing/2014/main" id="{91E05F0F-606D-4C8F-AE6F-D89405B95D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 xmlns:a16="http://schemas.microsoft.com/office/drawing/2014/main" id="{297AE162-E9EF-408E-A3C6-2A33C2DB11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 xmlns:a16="http://schemas.microsoft.com/office/drawing/2014/main" id="{2CA09368-CBF1-4044-B08D-97E142687A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 xmlns:a16="http://schemas.microsoft.com/office/drawing/2014/main" id="{B8E0C96C-9F59-49BC-AF33-377AB9D13E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 xmlns:a16="http://schemas.microsoft.com/office/drawing/2014/main" id="{30C9229C-B03F-4F32-8353-DC7855E3FB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 xmlns:a16="http://schemas.microsoft.com/office/drawing/2014/main" id="{1A98FAE1-B2D1-4C04-93FD-FCE2314687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 xmlns:a16="http://schemas.microsoft.com/office/drawing/2014/main" id="{CD802C55-6E9F-4B5A-93DC-EDD759B9BDF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a:extLst>
            <a:ext uri="{FF2B5EF4-FFF2-40B4-BE49-F238E27FC236}">
              <a16:creationId xmlns="" xmlns:a16="http://schemas.microsoft.com/office/drawing/2014/main" id="{C5C51E45-CD1F-4499-99DB-04C7D4B10D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a:extLst>
            <a:ext uri="{FF2B5EF4-FFF2-40B4-BE49-F238E27FC236}">
              <a16:creationId xmlns="" xmlns:a16="http://schemas.microsoft.com/office/drawing/2014/main" id="{19D2BE5F-0D88-4370-AB67-4D6234CC2B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a:extLst>
            <a:ext uri="{FF2B5EF4-FFF2-40B4-BE49-F238E27FC236}">
              <a16:creationId xmlns="" xmlns:a16="http://schemas.microsoft.com/office/drawing/2014/main" id="{C5C8894A-E78A-449D-A938-5B8CC34B0F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a:extLst>
            <a:ext uri="{FF2B5EF4-FFF2-40B4-BE49-F238E27FC236}">
              <a16:creationId xmlns="" xmlns:a16="http://schemas.microsoft.com/office/drawing/2014/main" id="{9395FD43-5D9C-4329-8574-A1B8365326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a:extLst>
            <a:ext uri="{FF2B5EF4-FFF2-40B4-BE49-F238E27FC236}">
              <a16:creationId xmlns="" xmlns:a16="http://schemas.microsoft.com/office/drawing/2014/main" id="{8305A940-D301-4891-ABDF-F86B60E339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a:extLst>
            <a:ext uri="{FF2B5EF4-FFF2-40B4-BE49-F238E27FC236}">
              <a16:creationId xmlns="" xmlns:a16="http://schemas.microsoft.com/office/drawing/2014/main" id="{995C113E-6F0A-483F-AEAB-483B9AF88D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a:extLst>
            <a:ext uri="{FF2B5EF4-FFF2-40B4-BE49-F238E27FC236}">
              <a16:creationId xmlns="" xmlns:a16="http://schemas.microsoft.com/office/drawing/2014/main" id="{FC8F0717-884F-4B6D-9C90-19C6A7E9C8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a:extLst>
            <a:ext uri="{FF2B5EF4-FFF2-40B4-BE49-F238E27FC236}">
              <a16:creationId xmlns="" xmlns:a16="http://schemas.microsoft.com/office/drawing/2014/main" id="{43875294-FA14-4589-A656-8B50C765083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 xmlns:a16="http://schemas.microsoft.com/office/drawing/2014/main" id="{84BEA52E-1D55-44C5-92D9-6A7AE2EA08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 xmlns:a16="http://schemas.microsoft.com/office/drawing/2014/main" id="{48560EB4-8E90-40AA-AA48-3C5EDABB75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 xmlns:a16="http://schemas.microsoft.com/office/drawing/2014/main" id="{74FC3B55-FD26-4278-854C-FFE33EE9A1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 xmlns:a16="http://schemas.microsoft.com/office/drawing/2014/main" id="{8E1934C3-4E5D-40E7-AD08-ECFD9EACCC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 xmlns:a16="http://schemas.microsoft.com/office/drawing/2014/main" id="{FD697E08-60D0-407C-927F-63DE3E7CC2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 xmlns:a16="http://schemas.microsoft.com/office/drawing/2014/main" id="{2BC9C145-B5FA-4A23-9F54-D59AC00B53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 xmlns:a16="http://schemas.microsoft.com/office/drawing/2014/main" id="{F38F4D1D-B499-4B46-8C5F-64BB085D7D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 xmlns:a16="http://schemas.microsoft.com/office/drawing/2014/main" id="{D52CCCBF-A283-4C51-AEF0-FA507ACDB8C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a:extLst>
            <a:ext uri="{FF2B5EF4-FFF2-40B4-BE49-F238E27FC236}">
              <a16:creationId xmlns="" xmlns:a16="http://schemas.microsoft.com/office/drawing/2014/main" id="{65FC3DB2-3B34-466E-AC79-34A1435373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a:extLst>
            <a:ext uri="{FF2B5EF4-FFF2-40B4-BE49-F238E27FC236}">
              <a16:creationId xmlns="" xmlns:a16="http://schemas.microsoft.com/office/drawing/2014/main" id="{A999497E-B224-4D72-925A-CA0532A1C4D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7" name="直線コネクタ 246">
          <a:extLst>
            <a:ext uri="{FF2B5EF4-FFF2-40B4-BE49-F238E27FC236}">
              <a16:creationId xmlns="" xmlns:a16="http://schemas.microsoft.com/office/drawing/2014/main" id="{73AAEF88-AFE2-4AC6-8CFF-F114FB2F3E5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8" name="テキスト ボックス 247">
          <a:extLst>
            <a:ext uri="{FF2B5EF4-FFF2-40B4-BE49-F238E27FC236}">
              <a16:creationId xmlns="" xmlns:a16="http://schemas.microsoft.com/office/drawing/2014/main" id="{FDD73E63-EB5D-4711-9E81-02DA6BB0A01F}"/>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9" name="直線コネクタ 248">
          <a:extLst>
            <a:ext uri="{FF2B5EF4-FFF2-40B4-BE49-F238E27FC236}">
              <a16:creationId xmlns="" xmlns:a16="http://schemas.microsoft.com/office/drawing/2014/main" id="{7AB5C895-D61B-47E0-9312-2ED7F77D09A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0" name="テキスト ボックス 249">
          <a:extLst>
            <a:ext uri="{FF2B5EF4-FFF2-40B4-BE49-F238E27FC236}">
              <a16:creationId xmlns="" xmlns:a16="http://schemas.microsoft.com/office/drawing/2014/main" id="{50F8C59D-E8C2-4DA8-84D0-6D5D7F225CF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1" name="直線コネクタ 250">
          <a:extLst>
            <a:ext uri="{FF2B5EF4-FFF2-40B4-BE49-F238E27FC236}">
              <a16:creationId xmlns="" xmlns:a16="http://schemas.microsoft.com/office/drawing/2014/main" id="{10DDC73A-F39E-4557-B56F-7F2B66CD1B6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2" name="テキスト ボックス 251">
          <a:extLst>
            <a:ext uri="{FF2B5EF4-FFF2-40B4-BE49-F238E27FC236}">
              <a16:creationId xmlns="" xmlns:a16="http://schemas.microsoft.com/office/drawing/2014/main" id="{9B62953B-4E39-4404-B2D9-09618A42D38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3" name="直線コネクタ 252">
          <a:extLst>
            <a:ext uri="{FF2B5EF4-FFF2-40B4-BE49-F238E27FC236}">
              <a16:creationId xmlns="" xmlns:a16="http://schemas.microsoft.com/office/drawing/2014/main" id="{5441C844-AECD-4630-8B32-8860EACD11B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4" name="テキスト ボックス 253">
          <a:extLst>
            <a:ext uri="{FF2B5EF4-FFF2-40B4-BE49-F238E27FC236}">
              <a16:creationId xmlns="" xmlns:a16="http://schemas.microsoft.com/office/drawing/2014/main" id="{D459232A-F37F-451C-B326-B7A94B1E427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5" name="直線コネクタ 254">
          <a:extLst>
            <a:ext uri="{FF2B5EF4-FFF2-40B4-BE49-F238E27FC236}">
              <a16:creationId xmlns="" xmlns:a16="http://schemas.microsoft.com/office/drawing/2014/main" id="{2B4E969B-9BFA-447C-9D10-A8DA45B990C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6" name="テキスト ボックス 255">
          <a:extLst>
            <a:ext uri="{FF2B5EF4-FFF2-40B4-BE49-F238E27FC236}">
              <a16:creationId xmlns="" xmlns:a16="http://schemas.microsoft.com/office/drawing/2014/main" id="{9DD8CFB6-4922-43B9-94A3-B9FB211532A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a:extLst>
            <a:ext uri="{FF2B5EF4-FFF2-40B4-BE49-F238E27FC236}">
              <a16:creationId xmlns="" xmlns:a16="http://schemas.microsoft.com/office/drawing/2014/main" id="{C175AD52-BF4A-49A9-A2A7-B9E01BDBCE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a:extLst>
            <a:ext uri="{FF2B5EF4-FFF2-40B4-BE49-F238E27FC236}">
              <a16:creationId xmlns="" xmlns:a16="http://schemas.microsoft.com/office/drawing/2014/main" id="{94B923F9-CF0C-4D79-AE7C-D6093F96665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a:extLst>
            <a:ext uri="{FF2B5EF4-FFF2-40B4-BE49-F238E27FC236}">
              <a16:creationId xmlns="" xmlns:a16="http://schemas.microsoft.com/office/drawing/2014/main" id="{68553C10-D1DD-46D7-B0FC-F283DC72C04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0" name="直線コネクタ 259">
          <a:extLst>
            <a:ext uri="{FF2B5EF4-FFF2-40B4-BE49-F238E27FC236}">
              <a16:creationId xmlns="" xmlns:a16="http://schemas.microsoft.com/office/drawing/2014/main" id="{314F3ECA-5881-4083-8398-8950AE36414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1" name="【市民会館】&#10;有形固定資産減価償却率最小値テキスト">
          <a:extLst>
            <a:ext uri="{FF2B5EF4-FFF2-40B4-BE49-F238E27FC236}">
              <a16:creationId xmlns="" xmlns:a16="http://schemas.microsoft.com/office/drawing/2014/main" id="{EE282007-A978-4549-8E8E-69F73DD1313B}"/>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2" name="直線コネクタ 261">
          <a:extLst>
            <a:ext uri="{FF2B5EF4-FFF2-40B4-BE49-F238E27FC236}">
              <a16:creationId xmlns="" xmlns:a16="http://schemas.microsoft.com/office/drawing/2014/main" id="{E9FA9F60-F2DC-4665-9BE7-19E05141F0AD}"/>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3" name="【市民会館】&#10;有形固定資産減価償却率最大値テキスト">
          <a:extLst>
            <a:ext uri="{FF2B5EF4-FFF2-40B4-BE49-F238E27FC236}">
              <a16:creationId xmlns="" xmlns:a16="http://schemas.microsoft.com/office/drawing/2014/main" id="{BA2F7B5D-0EA1-467C-974A-DC43CD7174CB}"/>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4" name="直線コネクタ 263">
          <a:extLst>
            <a:ext uri="{FF2B5EF4-FFF2-40B4-BE49-F238E27FC236}">
              <a16:creationId xmlns="" xmlns:a16="http://schemas.microsoft.com/office/drawing/2014/main" id="{1A71A7AC-FB00-42C9-BE28-8CBB729A818A}"/>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5" name="【市民会館】&#10;有形固定資産減価償却率平均値テキスト">
          <a:extLst>
            <a:ext uri="{FF2B5EF4-FFF2-40B4-BE49-F238E27FC236}">
              <a16:creationId xmlns="" xmlns:a16="http://schemas.microsoft.com/office/drawing/2014/main" id="{5149BCC2-EE27-4BC8-973F-8AE7A02EAAE9}"/>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6" name="フローチャート: 判断 265">
          <a:extLst>
            <a:ext uri="{FF2B5EF4-FFF2-40B4-BE49-F238E27FC236}">
              <a16:creationId xmlns="" xmlns:a16="http://schemas.microsoft.com/office/drawing/2014/main" id="{2322B62F-3DE9-474C-9E65-5AE6865E7AB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7" name="フローチャート: 判断 266">
          <a:extLst>
            <a:ext uri="{FF2B5EF4-FFF2-40B4-BE49-F238E27FC236}">
              <a16:creationId xmlns="" xmlns:a16="http://schemas.microsoft.com/office/drawing/2014/main" id="{AF68765A-568A-4E5A-89E2-C88B43F4ADD2}"/>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68" name="フローチャート: 判断 267">
          <a:extLst>
            <a:ext uri="{FF2B5EF4-FFF2-40B4-BE49-F238E27FC236}">
              <a16:creationId xmlns="" xmlns:a16="http://schemas.microsoft.com/office/drawing/2014/main" id="{1767E5E3-3865-489C-BF2F-C7E026692A9F}"/>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a:extLst>
            <a:ext uri="{FF2B5EF4-FFF2-40B4-BE49-F238E27FC236}">
              <a16:creationId xmlns="" xmlns:a16="http://schemas.microsoft.com/office/drawing/2014/main" id="{40BA502E-4D00-478A-B839-682C1D4A8E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a:extLst>
            <a:ext uri="{FF2B5EF4-FFF2-40B4-BE49-F238E27FC236}">
              <a16:creationId xmlns="" xmlns:a16="http://schemas.microsoft.com/office/drawing/2014/main" id="{576F6FCA-9590-43A3-A862-245CF414DEF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a:extLst>
            <a:ext uri="{FF2B5EF4-FFF2-40B4-BE49-F238E27FC236}">
              <a16:creationId xmlns="" xmlns:a16="http://schemas.microsoft.com/office/drawing/2014/main" id="{BC42E6D7-E4E9-4008-BF6A-6B71D886B6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a:extLst>
            <a:ext uri="{FF2B5EF4-FFF2-40B4-BE49-F238E27FC236}">
              <a16:creationId xmlns="" xmlns:a16="http://schemas.microsoft.com/office/drawing/2014/main" id="{1D264360-D151-4CAA-BB8B-24B87DD951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a:extLst>
            <a:ext uri="{FF2B5EF4-FFF2-40B4-BE49-F238E27FC236}">
              <a16:creationId xmlns="" xmlns:a16="http://schemas.microsoft.com/office/drawing/2014/main" id="{80526830-8438-40A7-AA01-34D17F1D714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274" name="楕円 273">
          <a:extLst>
            <a:ext uri="{FF2B5EF4-FFF2-40B4-BE49-F238E27FC236}">
              <a16:creationId xmlns="" xmlns:a16="http://schemas.microsoft.com/office/drawing/2014/main" id="{9FE004A2-A248-43E5-8C0E-6B2224C1D55B}"/>
            </a:ext>
          </a:extLst>
        </xdr:cNvPr>
        <xdr:cNvSpPr/>
      </xdr:nvSpPr>
      <xdr:spPr>
        <a:xfrm>
          <a:off x="4584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35577</xdr:rowOff>
    </xdr:from>
    <xdr:ext cx="405111" cy="259045"/>
    <xdr:sp macro="" textlink="">
      <xdr:nvSpPr>
        <xdr:cNvPr id="275" name="【市民会館】&#10;有形固定資産減価償却率該当値テキスト">
          <a:extLst>
            <a:ext uri="{FF2B5EF4-FFF2-40B4-BE49-F238E27FC236}">
              <a16:creationId xmlns="" xmlns:a16="http://schemas.microsoft.com/office/drawing/2014/main" id="{C0A5EA11-BC5C-4B39-9D7F-ED2590D116EF}"/>
            </a:ext>
          </a:extLst>
        </xdr:cNvPr>
        <xdr:cNvSpPr txBox="1"/>
      </xdr:nvSpPr>
      <xdr:spPr>
        <a:xfrm>
          <a:off x="4673600"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127000</xdr:rowOff>
    </xdr:from>
    <xdr:to>
      <xdr:col>20</xdr:col>
      <xdr:colOff>38100</xdr:colOff>
      <xdr:row>102</xdr:row>
      <xdr:rowOff>57150</xdr:rowOff>
    </xdr:to>
    <xdr:sp macro="" textlink="">
      <xdr:nvSpPr>
        <xdr:cNvPr id="276" name="楕円 275">
          <a:extLst>
            <a:ext uri="{FF2B5EF4-FFF2-40B4-BE49-F238E27FC236}">
              <a16:creationId xmlns="" xmlns:a16="http://schemas.microsoft.com/office/drawing/2014/main" id="{303E1C92-F91B-44B0-BCE1-93973134048C}"/>
            </a:ext>
          </a:extLst>
        </xdr:cNvPr>
        <xdr:cNvSpPr/>
      </xdr:nvSpPr>
      <xdr:spPr>
        <a:xfrm>
          <a:off x="3746500" y="17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0</xdr:rowOff>
    </xdr:from>
    <xdr:to>
      <xdr:col>24</xdr:col>
      <xdr:colOff>63500</xdr:colOff>
      <xdr:row>102</xdr:row>
      <xdr:rowOff>6350</xdr:rowOff>
    </xdr:to>
    <xdr:cxnSp macro="">
      <xdr:nvCxnSpPr>
        <xdr:cNvPr id="277" name="直線コネクタ 276">
          <a:extLst>
            <a:ext uri="{FF2B5EF4-FFF2-40B4-BE49-F238E27FC236}">
              <a16:creationId xmlns="" xmlns:a16="http://schemas.microsoft.com/office/drawing/2014/main" id="{4399D965-B44B-44F8-988C-7118B4F221E8}"/>
            </a:ext>
          </a:extLst>
        </xdr:cNvPr>
        <xdr:cNvCxnSpPr/>
      </xdr:nvCxnSpPr>
      <xdr:spPr>
        <a:xfrm flipV="1">
          <a:off x="3797300" y="174879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134620</xdr:rowOff>
    </xdr:from>
    <xdr:to>
      <xdr:col>15</xdr:col>
      <xdr:colOff>101600</xdr:colOff>
      <xdr:row>102</xdr:row>
      <xdr:rowOff>64770</xdr:rowOff>
    </xdr:to>
    <xdr:sp macro="" textlink="">
      <xdr:nvSpPr>
        <xdr:cNvPr id="278" name="楕円 277">
          <a:extLst>
            <a:ext uri="{FF2B5EF4-FFF2-40B4-BE49-F238E27FC236}">
              <a16:creationId xmlns="" xmlns:a16="http://schemas.microsoft.com/office/drawing/2014/main" id="{E7576D01-89EB-4DF7-AE0C-E6B4B452E79B}"/>
            </a:ext>
          </a:extLst>
        </xdr:cNvPr>
        <xdr:cNvSpPr/>
      </xdr:nvSpPr>
      <xdr:spPr>
        <a:xfrm>
          <a:off x="28575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6350</xdr:rowOff>
    </xdr:from>
    <xdr:to>
      <xdr:col>19</xdr:col>
      <xdr:colOff>177800</xdr:colOff>
      <xdr:row>102</xdr:row>
      <xdr:rowOff>13970</xdr:rowOff>
    </xdr:to>
    <xdr:cxnSp macro="">
      <xdr:nvCxnSpPr>
        <xdr:cNvPr id="279" name="直線コネクタ 278">
          <a:extLst>
            <a:ext uri="{FF2B5EF4-FFF2-40B4-BE49-F238E27FC236}">
              <a16:creationId xmlns="" xmlns:a16="http://schemas.microsoft.com/office/drawing/2014/main" id="{2AF610FA-0188-4555-A027-419944F688E0}"/>
            </a:ext>
          </a:extLst>
        </xdr:cNvPr>
        <xdr:cNvCxnSpPr/>
      </xdr:nvCxnSpPr>
      <xdr:spPr>
        <a:xfrm flipV="1">
          <a:off x="2908300" y="17494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280" name="n_1aveValue【市民会館】&#10;有形固定資産減価償却率">
          <a:extLst>
            <a:ext uri="{FF2B5EF4-FFF2-40B4-BE49-F238E27FC236}">
              <a16:creationId xmlns="" xmlns:a16="http://schemas.microsoft.com/office/drawing/2014/main" id="{E88D7A0B-7259-4CBF-B9C7-2CDA5156956C}"/>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281" name="n_2aveValue【市民会館】&#10;有形固定資産減価償却率">
          <a:extLst>
            <a:ext uri="{FF2B5EF4-FFF2-40B4-BE49-F238E27FC236}">
              <a16:creationId xmlns="" xmlns:a16="http://schemas.microsoft.com/office/drawing/2014/main" id="{7EC844F6-7A5B-458F-96C2-D369D9514719}"/>
            </a:ext>
          </a:extLst>
        </xdr:cNvPr>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73677</xdr:rowOff>
    </xdr:from>
    <xdr:ext cx="405111" cy="259045"/>
    <xdr:sp macro="" textlink="">
      <xdr:nvSpPr>
        <xdr:cNvPr id="282" name="n_1mainValue【市民会館】&#10;有形固定資産減価償却率">
          <a:extLst>
            <a:ext uri="{FF2B5EF4-FFF2-40B4-BE49-F238E27FC236}">
              <a16:creationId xmlns="" xmlns:a16="http://schemas.microsoft.com/office/drawing/2014/main" id="{DFCE993D-E51D-47B0-91DE-300B59464FD3}"/>
            </a:ext>
          </a:extLst>
        </xdr:cNvPr>
        <xdr:cNvSpPr txBox="1"/>
      </xdr:nvSpPr>
      <xdr:spPr>
        <a:xfrm>
          <a:off x="3582044"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81297</xdr:rowOff>
    </xdr:from>
    <xdr:ext cx="405111" cy="259045"/>
    <xdr:sp macro="" textlink="">
      <xdr:nvSpPr>
        <xdr:cNvPr id="283" name="n_2mainValue【市民会館】&#10;有形固定資産減価償却率">
          <a:extLst>
            <a:ext uri="{FF2B5EF4-FFF2-40B4-BE49-F238E27FC236}">
              <a16:creationId xmlns="" xmlns:a16="http://schemas.microsoft.com/office/drawing/2014/main" id="{426CDC63-125D-4578-9A04-A58A17C621C9}"/>
            </a:ext>
          </a:extLst>
        </xdr:cNvPr>
        <xdr:cNvSpPr txBox="1"/>
      </xdr:nvSpPr>
      <xdr:spPr>
        <a:xfrm>
          <a:off x="2705744"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 xmlns:a16="http://schemas.microsoft.com/office/drawing/2014/main" id="{FC3E0C5B-D4EB-4E12-8B7A-DCF7DC040A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 xmlns:a16="http://schemas.microsoft.com/office/drawing/2014/main" id="{7611F7C0-2CFB-494C-BBD0-D9BC39F727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 xmlns:a16="http://schemas.microsoft.com/office/drawing/2014/main" id="{03080D78-CDF2-4EE2-AB8F-C9419DA847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 xmlns:a16="http://schemas.microsoft.com/office/drawing/2014/main" id="{E57C96E0-12E3-41FB-B026-B4BD11F8FF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 xmlns:a16="http://schemas.microsoft.com/office/drawing/2014/main" id="{49F380B6-7B40-49B2-9978-1C4F6B3F30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 xmlns:a16="http://schemas.microsoft.com/office/drawing/2014/main" id="{CBF3923D-1A44-4456-B84A-995F964F34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 xmlns:a16="http://schemas.microsoft.com/office/drawing/2014/main" id="{33EBB319-0999-46B7-8ADD-A3102CBAAD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 xmlns:a16="http://schemas.microsoft.com/office/drawing/2014/main" id="{1861EFAD-9955-4FA4-A8BB-BD7C1875468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a:extLst>
            <a:ext uri="{FF2B5EF4-FFF2-40B4-BE49-F238E27FC236}">
              <a16:creationId xmlns="" xmlns:a16="http://schemas.microsoft.com/office/drawing/2014/main" id="{8539785C-BBDB-4F54-979A-8250E19FA43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a:extLst>
            <a:ext uri="{FF2B5EF4-FFF2-40B4-BE49-F238E27FC236}">
              <a16:creationId xmlns="" xmlns:a16="http://schemas.microsoft.com/office/drawing/2014/main" id="{F2584302-EF8F-4FA4-A84E-B1C98CBCF7F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a:extLst>
            <a:ext uri="{FF2B5EF4-FFF2-40B4-BE49-F238E27FC236}">
              <a16:creationId xmlns="" xmlns:a16="http://schemas.microsoft.com/office/drawing/2014/main" id="{77B9762C-352F-4970-835A-9F56F0F28A8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a:extLst>
            <a:ext uri="{FF2B5EF4-FFF2-40B4-BE49-F238E27FC236}">
              <a16:creationId xmlns="" xmlns:a16="http://schemas.microsoft.com/office/drawing/2014/main" id="{DD21CA27-8BF5-4DA1-90F5-F31086B059D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a:extLst>
            <a:ext uri="{FF2B5EF4-FFF2-40B4-BE49-F238E27FC236}">
              <a16:creationId xmlns="" xmlns:a16="http://schemas.microsoft.com/office/drawing/2014/main" id="{8A306A96-3C11-48E7-9A16-49F963E07BC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a:extLst>
            <a:ext uri="{FF2B5EF4-FFF2-40B4-BE49-F238E27FC236}">
              <a16:creationId xmlns="" xmlns:a16="http://schemas.microsoft.com/office/drawing/2014/main" id="{41FAE2DE-38B9-4ABC-883C-F4737FA941A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a:extLst>
            <a:ext uri="{FF2B5EF4-FFF2-40B4-BE49-F238E27FC236}">
              <a16:creationId xmlns="" xmlns:a16="http://schemas.microsoft.com/office/drawing/2014/main" id="{5A639CB3-367F-409B-B2C7-9803A92F6A6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a:extLst>
            <a:ext uri="{FF2B5EF4-FFF2-40B4-BE49-F238E27FC236}">
              <a16:creationId xmlns="" xmlns:a16="http://schemas.microsoft.com/office/drawing/2014/main" id="{DB50FEE8-D00E-4BA1-933F-CA24753CEE8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a:extLst>
            <a:ext uri="{FF2B5EF4-FFF2-40B4-BE49-F238E27FC236}">
              <a16:creationId xmlns="" xmlns:a16="http://schemas.microsoft.com/office/drawing/2014/main" id="{213FB158-139C-413D-8DFF-BEB76D66083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a:extLst>
            <a:ext uri="{FF2B5EF4-FFF2-40B4-BE49-F238E27FC236}">
              <a16:creationId xmlns="" xmlns:a16="http://schemas.microsoft.com/office/drawing/2014/main" id="{9B8C0539-0E1E-48FA-A317-EA86FD23E75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a:extLst>
            <a:ext uri="{FF2B5EF4-FFF2-40B4-BE49-F238E27FC236}">
              <a16:creationId xmlns="" xmlns:a16="http://schemas.microsoft.com/office/drawing/2014/main" id="{7E357CDB-F78C-4BC8-942C-FA26D91948D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a:extLst>
            <a:ext uri="{FF2B5EF4-FFF2-40B4-BE49-F238E27FC236}">
              <a16:creationId xmlns="" xmlns:a16="http://schemas.microsoft.com/office/drawing/2014/main" id="{AD157BB0-F0B0-4BE9-B8E3-0D6F9FB3D9B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a:extLst>
            <a:ext uri="{FF2B5EF4-FFF2-40B4-BE49-F238E27FC236}">
              <a16:creationId xmlns="" xmlns:a16="http://schemas.microsoft.com/office/drawing/2014/main" id="{ABEAF771-032C-4914-B21F-CA069438644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a:extLst>
            <a:ext uri="{FF2B5EF4-FFF2-40B4-BE49-F238E27FC236}">
              <a16:creationId xmlns="" xmlns:a16="http://schemas.microsoft.com/office/drawing/2014/main" id="{83665230-3995-4850-B711-E473ED2F61E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a:extLst>
            <a:ext uri="{FF2B5EF4-FFF2-40B4-BE49-F238E27FC236}">
              <a16:creationId xmlns="" xmlns:a16="http://schemas.microsoft.com/office/drawing/2014/main" id="{85CC47DD-A6D2-4973-9F85-77A2894D40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a:extLst>
            <a:ext uri="{FF2B5EF4-FFF2-40B4-BE49-F238E27FC236}">
              <a16:creationId xmlns="" xmlns:a16="http://schemas.microsoft.com/office/drawing/2014/main" id="{CB466271-39BC-49D9-A02E-668290110C6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a:extLst>
            <a:ext uri="{FF2B5EF4-FFF2-40B4-BE49-F238E27FC236}">
              <a16:creationId xmlns="" xmlns:a16="http://schemas.microsoft.com/office/drawing/2014/main" id="{2537FF00-96A5-42EE-B2F1-911A9D6E2FD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9" name="直線コネクタ 308">
          <a:extLst>
            <a:ext uri="{FF2B5EF4-FFF2-40B4-BE49-F238E27FC236}">
              <a16:creationId xmlns="" xmlns:a16="http://schemas.microsoft.com/office/drawing/2014/main" id="{A4391433-D2C2-457F-A4E6-AAE8C3545B6E}"/>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10" name="【市民会館】&#10;一人当たり面積最小値テキスト">
          <a:extLst>
            <a:ext uri="{FF2B5EF4-FFF2-40B4-BE49-F238E27FC236}">
              <a16:creationId xmlns="" xmlns:a16="http://schemas.microsoft.com/office/drawing/2014/main" id="{3FE7B96E-1435-4548-BBD9-0E5F53399227}"/>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1" name="直線コネクタ 310">
          <a:extLst>
            <a:ext uri="{FF2B5EF4-FFF2-40B4-BE49-F238E27FC236}">
              <a16:creationId xmlns="" xmlns:a16="http://schemas.microsoft.com/office/drawing/2014/main" id="{B147F351-E196-4A54-BE47-2642BF86DED4}"/>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2" name="【市民会館】&#10;一人当たり面積最大値テキスト">
          <a:extLst>
            <a:ext uri="{FF2B5EF4-FFF2-40B4-BE49-F238E27FC236}">
              <a16:creationId xmlns="" xmlns:a16="http://schemas.microsoft.com/office/drawing/2014/main" id="{A06ECBCD-6D91-40BA-8BDE-C6434075E055}"/>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3" name="直線コネクタ 312">
          <a:extLst>
            <a:ext uri="{FF2B5EF4-FFF2-40B4-BE49-F238E27FC236}">
              <a16:creationId xmlns="" xmlns:a16="http://schemas.microsoft.com/office/drawing/2014/main" id="{980B8505-534E-4A8E-8432-021BB6710231}"/>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4" name="【市民会館】&#10;一人当たり面積平均値テキスト">
          <a:extLst>
            <a:ext uri="{FF2B5EF4-FFF2-40B4-BE49-F238E27FC236}">
              <a16:creationId xmlns="" xmlns:a16="http://schemas.microsoft.com/office/drawing/2014/main" id="{558FB5E1-432F-413C-8F93-137E7455F198}"/>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5" name="フローチャート: 判断 314">
          <a:extLst>
            <a:ext uri="{FF2B5EF4-FFF2-40B4-BE49-F238E27FC236}">
              <a16:creationId xmlns="" xmlns:a16="http://schemas.microsoft.com/office/drawing/2014/main" id="{D1C1FC6C-A426-44DD-B6B1-C51939A115B2}"/>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6" name="フローチャート: 判断 315">
          <a:extLst>
            <a:ext uri="{FF2B5EF4-FFF2-40B4-BE49-F238E27FC236}">
              <a16:creationId xmlns="" xmlns:a16="http://schemas.microsoft.com/office/drawing/2014/main" id="{CD6D5F41-DA21-41D2-A04A-FB44441964E3}"/>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17" name="フローチャート: 判断 316">
          <a:extLst>
            <a:ext uri="{FF2B5EF4-FFF2-40B4-BE49-F238E27FC236}">
              <a16:creationId xmlns="" xmlns:a16="http://schemas.microsoft.com/office/drawing/2014/main" id="{4FC3661D-6B3F-47A9-9BE5-EC70DD07AD17}"/>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a:extLst>
            <a:ext uri="{FF2B5EF4-FFF2-40B4-BE49-F238E27FC236}">
              <a16:creationId xmlns="" xmlns:a16="http://schemas.microsoft.com/office/drawing/2014/main" id="{840D7DE4-5E6F-48E7-B0BB-99A2944A62B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a:extLst>
            <a:ext uri="{FF2B5EF4-FFF2-40B4-BE49-F238E27FC236}">
              <a16:creationId xmlns="" xmlns:a16="http://schemas.microsoft.com/office/drawing/2014/main" id="{E639A27C-3EFB-4317-8647-58BF2B3193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a:extLst>
            <a:ext uri="{FF2B5EF4-FFF2-40B4-BE49-F238E27FC236}">
              <a16:creationId xmlns="" xmlns:a16="http://schemas.microsoft.com/office/drawing/2014/main" id="{6C0D035D-B1AF-4A63-B42C-5C1FA89429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a:extLst>
            <a:ext uri="{FF2B5EF4-FFF2-40B4-BE49-F238E27FC236}">
              <a16:creationId xmlns="" xmlns:a16="http://schemas.microsoft.com/office/drawing/2014/main" id="{785BE83A-7C9C-4319-A557-50F020688AB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a:extLst>
            <a:ext uri="{FF2B5EF4-FFF2-40B4-BE49-F238E27FC236}">
              <a16:creationId xmlns="" xmlns:a16="http://schemas.microsoft.com/office/drawing/2014/main" id="{39577BDF-658D-4690-BA05-E2A84D220A0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100512</xdr:rowOff>
    </xdr:from>
    <xdr:to>
      <xdr:col>55</xdr:col>
      <xdr:colOff>50800</xdr:colOff>
      <xdr:row>108</xdr:row>
      <xdr:rowOff>30662</xdr:rowOff>
    </xdr:to>
    <xdr:sp macro="" textlink="">
      <xdr:nvSpPr>
        <xdr:cNvPr id="323" name="楕円 322">
          <a:extLst>
            <a:ext uri="{FF2B5EF4-FFF2-40B4-BE49-F238E27FC236}">
              <a16:creationId xmlns="" xmlns:a16="http://schemas.microsoft.com/office/drawing/2014/main" id="{80B0E253-96F9-4D27-A63D-1E4F4934EB9E}"/>
            </a:ext>
          </a:extLst>
        </xdr:cNvPr>
        <xdr:cNvSpPr/>
      </xdr:nvSpPr>
      <xdr:spPr>
        <a:xfrm>
          <a:off x="10426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78939</xdr:rowOff>
    </xdr:from>
    <xdr:ext cx="469744" cy="259045"/>
    <xdr:sp macro="" textlink="">
      <xdr:nvSpPr>
        <xdr:cNvPr id="324" name="【市民会館】&#10;一人当たり面積該当値テキスト">
          <a:extLst>
            <a:ext uri="{FF2B5EF4-FFF2-40B4-BE49-F238E27FC236}">
              <a16:creationId xmlns="" xmlns:a16="http://schemas.microsoft.com/office/drawing/2014/main" id="{5CC94AF6-A3C2-4683-8AF8-9365F474476B}"/>
            </a:ext>
          </a:extLst>
        </xdr:cNvPr>
        <xdr:cNvSpPr txBox="1"/>
      </xdr:nvSpPr>
      <xdr:spPr>
        <a:xfrm>
          <a:off x="10515600"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325" name="楕円 324">
          <a:extLst>
            <a:ext uri="{FF2B5EF4-FFF2-40B4-BE49-F238E27FC236}">
              <a16:creationId xmlns="" xmlns:a16="http://schemas.microsoft.com/office/drawing/2014/main" id="{D61CC9AD-2EAB-47DB-BD12-37704B5B043D}"/>
            </a:ext>
          </a:extLst>
        </xdr:cNvPr>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151312</xdr:rowOff>
    </xdr:from>
    <xdr:to>
      <xdr:col>55</xdr:col>
      <xdr:colOff>0</xdr:colOff>
      <xdr:row>107</xdr:row>
      <xdr:rowOff>152944</xdr:rowOff>
    </xdr:to>
    <xdr:cxnSp macro="">
      <xdr:nvCxnSpPr>
        <xdr:cNvPr id="326" name="直線コネクタ 325">
          <a:extLst>
            <a:ext uri="{FF2B5EF4-FFF2-40B4-BE49-F238E27FC236}">
              <a16:creationId xmlns="" xmlns:a16="http://schemas.microsoft.com/office/drawing/2014/main" id="{8B6770AD-92EC-463A-82D2-48C5D2AC04E4}"/>
            </a:ext>
          </a:extLst>
        </xdr:cNvPr>
        <xdr:cNvCxnSpPr/>
      </xdr:nvCxnSpPr>
      <xdr:spPr>
        <a:xfrm flipV="1">
          <a:off x="9639300" y="184964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107043</xdr:rowOff>
    </xdr:from>
    <xdr:to>
      <xdr:col>46</xdr:col>
      <xdr:colOff>38100</xdr:colOff>
      <xdr:row>108</xdr:row>
      <xdr:rowOff>37193</xdr:rowOff>
    </xdr:to>
    <xdr:sp macro="" textlink="">
      <xdr:nvSpPr>
        <xdr:cNvPr id="327" name="楕円 326">
          <a:extLst>
            <a:ext uri="{FF2B5EF4-FFF2-40B4-BE49-F238E27FC236}">
              <a16:creationId xmlns="" xmlns:a16="http://schemas.microsoft.com/office/drawing/2014/main" id="{B88E9B60-359A-4098-A552-BF9480D660BE}"/>
            </a:ext>
          </a:extLst>
        </xdr:cNvPr>
        <xdr:cNvSpPr/>
      </xdr:nvSpPr>
      <xdr:spPr>
        <a:xfrm>
          <a:off x="8699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157843</xdr:rowOff>
    </xdr:to>
    <xdr:cxnSp macro="">
      <xdr:nvCxnSpPr>
        <xdr:cNvPr id="328" name="直線コネクタ 327">
          <a:extLst>
            <a:ext uri="{FF2B5EF4-FFF2-40B4-BE49-F238E27FC236}">
              <a16:creationId xmlns="" xmlns:a16="http://schemas.microsoft.com/office/drawing/2014/main" id="{D0859C69-5B9F-48E5-972F-48D337D1B7AA}"/>
            </a:ext>
          </a:extLst>
        </xdr:cNvPr>
        <xdr:cNvCxnSpPr/>
      </xdr:nvCxnSpPr>
      <xdr:spPr>
        <a:xfrm flipV="1">
          <a:off x="8750300" y="184980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29" name="n_1aveValue【市民会館】&#10;一人当たり面積">
          <a:extLst>
            <a:ext uri="{FF2B5EF4-FFF2-40B4-BE49-F238E27FC236}">
              <a16:creationId xmlns="" xmlns:a16="http://schemas.microsoft.com/office/drawing/2014/main" id="{A9DBC835-D7FC-4F1B-ACBA-64D691CABB91}"/>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30" name="n_2aveValue【市民会館】&#10;一人当たり面積">
          <a:extLst>
            <a:ext uri="{FF2B5EF4-FFF2-40B4-BE49-F238E27FC236}">
              <a16:creationId xmlns="" xmlns:a16="http://schemas.microsoft.com/office/drawing/2014/main" id="{84740698-FE1B-41EE-AFA5-76887092015F}"/>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331" name="n_1mainValue【市民会館】&#10;一人当たり面積">
          <a:extLst>
            <a:ext uri="{FF2B5EF4-FFF2-40B4-BE49-F238E27FC236}">
              <a16:creationId xmlns="" xmlns:a16="http://schemas.microsoft.com/office/drawing/2014/main" id="{921CEA88-7B31-4312-A899-DA0A8B16E473}"/>
            </a:ext>
          </a:extLst>
        </xdr:cNvPr>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28320</xdr:rowOff>
    </xdr:from>
    <xdr:ext cx="469744" cy="259045"/>
    <xdr:sp macro="" textlink="">
      <xdr:nvSpPr>
        <xdr:cNvPr id="332" name="n_2mainValue【市民会館】&#10;一人当たり面積">
          <a:extLst>
            <a:ext uri="{FF2B5EF4-FFF2-40B4-BE49-F238E27FC236}">
              <a16:creationId xmlns="" xmlns:a16="http://schemas.microsoft.com/office/drawing/2014/main" id="{483430D5-F594-414E-B883-30654FFD8559}"/>
            </a:ext>
          </a:extLst>
        </xdr:cNvPr>
        <xdr:cNvSpPr txBox="1"/>
      </xdr:nvSpPr>
      <xdr:spPr>
        <a:xfrm>
          <a:off x="8515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 xmlns:a16="http://schemas.microsoft.com/office/drawing/2014/main" id="{836433E8-D22D-4055-AB8E-5107E1D199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 xmlns:a16="http://schemas.microsoft.com/office/drawing/2014/main" id="{FF7689E7-C790-49FF-94D5-9C5CB2CB5B7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 xmlns:a16="http://schemas.microsoft.com/office/drawing/2014/main" id="{9524BCFD-29D6-4643-9F91-1AD90AFB3B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 xmlns:a16="http://schemas.microsoft.com/office/drawing/2014/main" id="{FB575075-9C13-4309-9233-5404511B75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 xmlns:a16="http://schemas.microsoft.com/office/drawing/2014/main" id="{31CEB712-FF60-4BA2-9F39-DF4A61DDE2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 xmlns:a16="http://schemas.microsoft.com/office/drawing/2014/main" id="{CA8E960D-B4EF-416A-83F8-D07654AA17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 xmlns:a16="http://schemas.microsoft.com/office/drawing/2014/main" id="{1BF4F0ED-25C9-46B4-AF0C-651439B841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 xmlns:a16="http://schemas.microsoft.com/office/drawing/2014/main" id="{7E13728C-D2F7-4A80-83D6-9995B92E97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 xmlns:a16="http://schemas.microsoft.com/office/drawing/2014/main" id="{052F4771-1020-41F3-83A2-CC36EC0015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 xmlns:a16="http://schemas.microsoft.com/office/drawing/2014/main" id="{64A869C5-852A-46FE-B533-726CCFE2B6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a:extLst>
            <a:ext uri="{FF2B5EF4-FFF2-40B4-BE49-F238E27FC236}">
              <a16:creationId xmlns="" xmlns:a16="http://schemas.microsoft.com/office/drawing/2014/main" id="{920594F2-FD27-4C96-AC5E-B73E21EF411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a:extLst>
            <a:ext uri="{FF2B5EF4-FFF2-40B4-BE49-F238E27FC236}">
              <a16:creationId xmlns="" xmlns:a16="http://schemas.microsoft.com/office/drawing/2014/main" id="{4F56FEC9-36BF-4B5D-BD13-2BEDDFFB36D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a:extLst>
            <a:ext uri="{FF2B5EF4-FFF2-40B4-BE49-F238E27FC236}">
              <a16:creationId xmlns="" xmlns:a16="http://schemas.microsoft.com/office/drawing/2014/main" id="{BEB18038-18CB-4DCC-9A65-D92675ECFD7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a:extLst>
            <a:ext uri="{FF2B5EF4-FFF2-40B4-BE49-F238E27FC236}">
              <a16:creationId xmlns="" xmlns:a16="http://schemas.microsoft.com/office/drawing/2014/main" id="{331613D3-F80B-414D-86AD-A313692D7BD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a:extLst>
            <a:ext uri="{FF2B5EF4-FFF2-40B4-BE49-F238E27FC236}">
              <a16:creationId xmlns="" xmlns:a16="http://schemas.microsoft.com/office/drawing/2014/main" id="{72520205-3C6F-479D-AD82-12E4FC4B8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a:extLst>
            <a:ext uri="{FF2B5EF4-FFF2-40B4-BE49-F238E27FC236}">
              <a16:creationId xmlns="" xmlns:a16="http://schemas.microsoft.com/office/drawing/2014/main" id="{54FC1ACD-954F-41CF-A5C6-FDC1BCBFD13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a:extLst>
            <a:ext uri="{FF2B5EF4-FFF2-40B4-BE49-F238E27FC236}">
              <a16:creationId xmlns="" xmlns:a16="http://schemas.microsoft.com/office/drawing/2014/main" id="{5C037C31-88F7-4E16-9245-0B22D8560A4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a:extLst>
            <a:ext uri="{FF2B5EF4-FFF2-40B4-BE49-F238E27FC236}">
              <a16:creationId xmlns="" xmlns:a16="http://schemas.microsoft.com/office/drawing/2014/main" id="{92177A6D-E872-4DBF-837C-F7EBF948BB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a:extLst>
            <a:ext uri="{FF2B5EF4-FFF2-40B4-BE49-F238E27FC236}">
              <a16:creationId xmlns="" xmlns:a16="http://schemas.microsoft.com/office/drawing/2014/main" id="{8091E258-05F1-4532-B55C-28806660B3E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a:extLst>
            <a:ext uri="{FF2B5EF4-FFF2-40B4-BE49-F238E27FC236}">
              <a16:creationId xmlns="" xmlns:a16="http://schemas.microsoft.com/office/drawing/2014/main" id="{13B594FD-78FA-4425-A3B7-A52A568FB4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a:extLst>
            <a:ext uri="{FF2B5EF4-FFF2-40B4-BE49-F238E27FC236}">
              <a16:creationId xmlns="" xmlns:a16="http://schemas.microsoft.com/office/drawing/2014/main" id="{389FAB44-1E80-480A-9D0F-BB1CC91F802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a:extLst>
            <a:ext uri="{FF2B5EF4-FFF2-40B4-BE49-F238E27FC236}">
              <a16:creationId xmlns="" xmlns:a16="http://schemas.microsoft.com/office/drawing/2014/main" id="{55DA575B-F63E-46C9-8E93-8EE9C9374D0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 xmlns:a16="http://schemas.microsoft.com/office/drawing/2014/main" id="{09006E9F-59FD-46D1-B530-B8A6F36A74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 xmlns:a16="http://schemas.microsoft.com/office/drawing/2014/main" id="{1B2470A2-2328-4ADA-BA8D-4ECB57E5AC7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 xmlns:a16="http://schemas.microsoft.com/office/drawing/2014/main" id="{DA003270-3272-42DF-81E3-E13110DFAD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8" name="直線コネクタ 357">
          <a:extLst>
            <a:ext uri="{FF2B5EF4-FFF2-40B4-BE49-F238E27FC236}">
              <a16:creationId xmlns="" xmlns:a16="http://schemas.microsoft.com/office/drawing/2014/main" id="{8667195F-5908-449B-9325-D2FAEB654631}"/>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9" name="【一般廃棄物処理施設】&#10;有形固定資産減価償却率最小値テキスト">
          <a:extLst>
            <a:ext uri="{FF2B5EF4-FFF2-40B4-BE49-F238E27FC236}">
              <a16:creationId xmlns="" xmlns:a16="http://schemas.microsoft.com/office/drawing/2014/main" id="{7B28F218-427C-44B3-B6FA-4EA580F5B103}"/>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60" name="直線コネクタ 359">
          <a:extLst>
            <a:ext uri="{FF2B5EF4-FFF2-40B4-BE49-F238E27FC236}">
              <a16:creationId xmlns="" xmlns:a16="http://schemas.microsoft.com/office/drawing/2014/main" id="{A3D1F2F4-F4FC-4730-9B28-78B5BB1B2C65}"/>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1" name="【一般廃棄物処理施設】&#10;有形固定資産減価償却率最大値テキスト">
          <a:extLst>
            <a:ext uri="{FF2B5EF4-FFF2-40B4-BE49-F238E27FC236}">
              <a16:creationId xmlns="" xmlns:a16="http://schemas.microsoft.com/office/drawing/2014/main" id="{69571051-B7B9-4A82-9CC0-90ECA85E800A}"/>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2" name="直線コネクタ 361">
          <a:extLst>
            <a:ext uri="{FF2B5EF4-FFF2-40B4-BE49-F238E27FC236}">
              <a16:creationId xmlns="" xmlns:a16="http://schemas.microsoft.com/office/drawing/2014/main" id="{978A7765-0F29-451E-9750-51A902FC31AA}"/>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3" name="【一般廃棄物処理施設】&#10;有形固定資産減価償却率平均値テキスト">
          <a:extLst>
            <a:ext uri="{FF2B5EF4-FFF2-40B4-BE49-F238E27FC236}">
              <a16:creationId xmlns="" xmlns:a16="http://schemas.microsoft.com/office/drawing/2014/main" id="{008FAD96-39C1-486B-B7B3-88F5F35DC0ED}"/>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4" name="フローチャート: 判断 363">
          <a:extLst>
            <a:ext uri="{FF2B5EF4-FFF2-40B4-BE49-F238E27FC236}">
              <a16:creationId xmlns="" xmlns:a16="http://schemas.microsoft.com/office/drawing/2014/main" id="{28C302CB-7651-4FAA-88E9-FC402F3D2E4D}"/>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5" name="フローチャート: 判断 364">
          <a:extLst>
            <a:ext uri="{FF2B5EF4-FFF2-40B4-BE49-F238E27FC236}">
              <a16:creationId xmlns="" xmlns:a16="http://schemas.microsoft.com/office/drawing/2014/main" id="{393640EB-8AA0-475B-8983-ED86129C3F9A}"/>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6" name="フローチャート: 判断 365">
          <a:extLst>
            <a:ext uri="{FF2B5EF4-FFF2-40B4-BE49-F238E27FC236}">
              <a16:creationId xmlns="" xmlns:a16="http://schemas.microsoft.com/office/drawing/2014/main" id="{FFFA37D4-9DC0-4F2A-BE1B-D3F2AB0BC6E9}"/>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 xmlns:a16="http://schemas.microsoft.com/office/drawing/2014/main" id="{863FA6E0-42E7-4147-AD34-76A0EABBD5E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 xmlns:a16="http://schemas.microsoft.com/office/drawing/2014/main" id="{412322F4-56A2-4376-98AC-542A80083C4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 xmlns:a16="http://schemas.microsoft.com/office/drawing/2014/main" id="{C2CC6BDE-BDC3-4837-9D2A-966B7F736D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 xmlns:a16="http://schemas.microsoft.com/office/drawing/2014/main" id="{E6C14C81-FA63-4A4C-B0AA-1535BFCAAB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 xmlns:a16="http://schemas.microsoft.com/office/drawing/2014/main" id="{9C1D8BC6-6E3C-48B6-9945-5634EFFC03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103777</xdr:rowOff>
    </xdr:from>
    <xdr:to>
      <xdr:col>85</xdr:col>
      <xdr:colOff>177800</xdr:colOff>
      <xdr:row>35</xdr:row>
      <xdr:rowOff>33927</xdr:rowOff>
    </xdr:to>
    <xdr:sp macro="" textlink="">
      <xdr:nvSpPr>
        <xdr:cNvPr id="372" name="楕円 371">
          <a:extLst>
            <a:ext uri="{FF2B5EF4-FFF2-40B4-BE49-F238E27FC236}">
              <a16:creationId xmlns="" xmlns:a16="http://schemas.microsoft.com/office/drawing/2014/main" id="{2AD17D27-3C19-4DEE-9E95-61647E929285}"/>
            </a:ext>
          </a:extLst>
        </xdr:cNvPr>
        <xdr:cNvSpPr/>
      </xdr:nvSpPr>
      <xdr:spPr>
        <a:xfrm>
          <a:off x="16268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126654</xdr:rowOff>
    </xdr:from>
    <xdr:ext cx="405111" cy="259045"/>
    <xdr:sp macro="" textlink="">
      <xdr:nvSpPr>
        <xdr:cNvPr id="373" name="【一般廃棄物処理施設】&#10;有形固定資産減価償却率該当値テキスト">
          <a:extLst>
            <a:ext uri="{FF2B5EF4-FFF2-40B4-BE49-F238E27FC236}">
              <a16:creationId xmlns="" xmlns:a16="http://schemas.microsoft.com/office/drawing/2014/main" id="{713EBB4E-0A58-4D8B-84EE-CBE3F7931CCF}"/>
            </a:ext>
          </a:extLst>
        </xdr:cNvPr>
        <xdr:cNvSpPr txBox="1"/>
      </xdr:nvSpPr>
      <xdr:spPr>
        <a:xfrm>
          <a:off x="16357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374" name="楕円 373">
          <a:extLst>
            <a:ext uri="{FF2B5EF4-FFF2-40B4-BE49-F238E27FC236}">
              <a16:creationId xmlns="" xmlns:a16="http://schemas.microsoft.com/office/drawing/2014/main" id="{E065505B-62D7-42CA-B51C-6E49370DEEBE}"/>
            </a:ext>
          </a:extLst>
        </xdr:cNvPr>
        <xdr:cNvSpPr/>
      </xdr:nvSpPr>
      <xdr:spPr>
        <a:xfrm>
          <a:off x="15430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35</xdr:row>
      <xdr:rowOff>46808</xdr:rowOff>
    </xdr:to>
    <xdr:cxnSp macro="">
      <xdr:nvCxnSpPr>
        <xdr:cNvPr id="375" name="直線コネクタ 374">
          <a:extLst>
            <a:ext uri="{FF2B5EF4-FFF2-40B4-BE49-F238E27FC236}">
              <a16:creationId xmlns="" xmlns:a16="http://schemas.microsoft.com/office/drawing/2014/main" id="{9952A92D-2EBE-4515-8522-381406F0CD41}"/>
            </a:ext>
          </a:extLst>
        </xdr:cNvPr>
        <xdr:cNvCxnSpPr/>
      </xdr:nvCxnSpPr>
      <xdr:spPr>
        <a:xfrm flipV="1">
          <a:off x="15481300" y="598387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376" name="n_1aveValue【一般廃棄物処理施設】&#10;有形固定資産減価償却率">
          <a:extLst>
            <a:ext uri="{FF2B5EF4-FFF2-40B4-BE49-F238E27FC236}">
              <a16:creationId xmlns="" xmlns:a16="http://schemas.microsoft.com/office/drawing/2014/main" id="{371B66F4-3259-4EA8-8C84-AD55A387C6F6}"/>
            </a:ext>
          </a:extLst>
        </xdr:cNvPr>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7" name="n_2aveValue【一般廃棄物処理施設】&#10;有形固定資産減価償却率">
          <a:extLst>
            <a:ext uri="{FF2B5EF4-FFF2-40B4-BE49-F238E27FC236}">
              <a16:creationId xmlns="" xmlns:a16="http://schemas.microsoft.com/office/drawing/2014/main" id="{95BE616F-E909-4A90-AA47-7FCEDF237A28}"/>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378" name="n_1mainValue【一般廃棄物処理施設】&#10;有形固定資産減価償却率">
          <a:extLst>
            <a:ext uri="{FF2B5EF4-FFF2-40B4-BE49-F238E27FC236}">
              <a16:creationId xmlns="" xmlns:a16="http://schemas.microsoft.com/office/drawing/2014/main" id="{B1ECF368-3767-4F6A-954E-607B0A454F65}"/>
            </a:ext>
          </a:extLst>
        </xdr:cNvPr>
        <xdr:cNvSpPr txBox="1"/>
      </xdr:nvSpPr>
      <xdr:spPr>
        <a:xfrm>
          <a:off x="152660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 xmlns:a16="http://schemas.microsoft.com/office/drawing/2014/main" id="{8460405E-DFF1-48A1-AB8F-45EF4E59A3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 xmlns:a16="http://schemas.microsoft.com/office/drawing/2014/main" id="{B251D479-A395-4220-936B-46AC9DFDA4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 xmlns:a16="http://schemas.microsoft.com/office/drawing/2014/main" id="{81DB7BA9-0494-4C4D-8FFC-6DEDAE4B63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 xmlns:a16="http://schemas.microsoft.com/office/drawing/2014/main" id="{E0548FAD-E71A-4234-87DC-0F63B9FAD5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 xmlns:a16="http://schemas.microsoft.com/office/drawing/2014/main" id="{E3372534-F51F-466B-9307-1A1F7A923F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 xmlns:a16="http://schemas.microsoft.com/office/drawing/2014/main" id="{A0A33F4A-3D42-48B7-B885-1EF6095A18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 xmlns:a16="http://schemas.microsoft.com/office/drawing/2014/main" id="{F4256441-DD5B-49E0-90E3-0F01EA0BE3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 xmlns:a16="http://schemas.microsoft.com/office/drawing/2014/main" id="{8462AD49-485E-481C-8EFC-0317210530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 xmlns:a16="http://schemas.microsoft.com/office/drawing/2014/main" id="{863DCA5E-5F25-411E-A3E3-1E8D8D232B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 xmlns:a16="http://schemas.microsoft.com/office/drawing/2014/main" id="{DFBF94A0-73C4-4836-9CE8-090B57FF47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a:extLst>
            <a:ext uri="{FF2B5EF4-FFF2-40B4-BE49-F238E27FC236}">
              <a16:creationId xmlns="" xmlns:a16="http://schemas.microsoft.com/office/drawing/2014/main" id="{4CA5B170-F361-4E00-83B8-0C12011D78E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a:extLst>
            <a:ext uri="{FF2B5EF4-FFF2-40B4-BE49-F238E27FC236}">
              <a16:creationId xmlns="" xmlns:a16="http://schemas.microsoft.com/office/drawing/2014/main" id="{9EF566D0-CF0A-4EFD-9554-C14CA078B0E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a:extLst>
            <a:ext uri="{FF2B5EF4-FFF2-40B4-BE49-F238E27FC236}">
              <a16:creationId xmlns="" xmlns:a16="http://schemas.microsoft.com/office/drawing/2014/main" id="{3DE742B7-41C3-4506-A9A5-DD675517D41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a:extLst>
            <a:ext uri="{FF2B5EF4-FFF2-40B4-BE49-F238E27FC236}">
              <a16:creationId xmlns="" xmlns:a16="http://schemas.microsoft.com/office/drawing/2014/main" id="{7CBF7073-762D-4F76-B463-498EF3665C5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a:extLst>
            <a:ext uri="{FF2B5EF4-FFF2-40B4-BE49-F238E27FC236}">
              <a16:creationId xmlns="" xmlns:a16="http://schemas.microsoft.com/office/drawing/2014/main" id="{0B763999-4FB6-4CE2-BB2E-A6C541DB1A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a:extLst>
            <a:ext uri="{FF2B5EF4-FFF2-40B4-BE49-F238E27FC236}">
              <a16:creationId xmlns="" xmlns:a16="http://schemas.microsoft.com/office/drawing/2014/main" id="{91F6EE79-ABF5-4BF9-B6D4-D37383A50D7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a:extLst>
            <a:ext uri="{FF2B5EF4-FFF2-40B4-BE49-F238E27FC236}">
              <a16:creationId xmlns="" xmlns:a16="http://schemas.microsoft.com/office/drawing/2014/main" id="{04204648-FEC8-43C1-AFE1-9C96303DE8E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a:extLst>
            <a:ext uri="{FF2B5EF4-FFF2-40B4-BE49-F238E27FC236}">
              <a16:creationId xmlns="" xmlns:a16="http://schemas.microsoft.com/office/drawing/2014/main" id="{0205E785-2210-4DB5-AF2E-2CE8FBE8D0E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 xmlns:a16="http://schemas.microsoft.com/office/drawing/2014/main" id="{1467B62F-C6B5-4065-99F5-62E3485F60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a:extLst>
            <a:ext uri="{FF2B5EF4-FFF2-40B4-BE49-F238E27FC236}">
              <a16:creationId xmlns="" xmlns:a16="http://schemas.microsoft.com/office/drawing/2014/main" id="{80286992-E02E-45AB-BD15-7AF402535FA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a:extLst>
            <a:ext uri="{FF2B5EF4-FFF2-40B4-BE49-F238E27FC236}">
              <a16:creationId xmlns="" xmlns:a16="http://schemas.microsoft.com/office/drawing/2014/main" id="{6B6FF8C9-895D-4429-AAC3-344EFD5DA8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0" name="直線コネクタ 399">
          <a:extLst>
            <a:ext uri="{FF2B5EF4-FFF2-40B4-BE49-F238E27FC236}">
              <a16:creationId xmlns="" xmlns:a16="http://schemas.microsoft.com/office/drawing/2014/main" id="{11C16CEB-25BF-416C-9BF8-2B7C5D137317}"/>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1" name="【一般廃棄物処理施設】&#10;一人当たり有形固定資産（償却資産）額最小値テキスト">
          <a:extLst>
            <a:ext uri="{FF2B5EF4-FFF2-40B4-BE49-F238E27FC236}">
              <a16:creationId xmlns="" xmlns:a16="http://schemas.microsoft.com/office/drawing/2014/main" id="{5CFE5A6D-DFBC-42AE-B23A-6AB21E0357D1}"/>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2" name="直線コネクタ 401">
          <a:extLst>
            <a:ext uri="{FF2B5EF4-FFF2-40B4-BE49-F238E27FC236}">
              <a16:creationId xmlns="" xmlns:a16="http://schemas.microsoft.com/office/drawing/2014/main" id="{ACC7C404-D8A7-4B36-82E1-96A84FA0CB73}"/>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3" name="【一般廃棄物処理施設】&#10;一人当たり有形固定資産（償却資産）額最大値テキスト">
          <a:extLst>
            <a:ext uri="{FF2B5EF4-FFF2-40B4-BE49-F238E27FC236}">
              <a16:creationId xmlns="" xmlns:a16="http://schemas.microsoft.com/office/drawing/2014/main" id="{93EE6F58-ACFE-440B-8B07-257744E721B6}"/>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4" name="直線コネクタ 403">
          <a:extLst>
            <a:ext uri="{FF2B5EF4-FFF2-40B4-BE49-F238E27FC236}">
              <a16:creationId xmlns="" xmlns:a16="http://schemas.microsoft.com/office/drawing/2014/main" id="{B01C57D4-DEC6-40B6-A587-559473AED529}"/>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05" name="【一般廃棄物処理施設】&#10;一人当たり有形固定資産（償却資産）額平均値テキスト">
          <a:extLst>
            <a:ext uri="{FF2B5EF4-FFF2-40B4-BE49-F238E27FC236}">
              <a16:creationId xmlns="" xmlns:a16="http://schemas.microsoft.com/office/drawing/2014/main" id="{B8BF34B7-8B72-4040-BED1-612CABA7C0E6}"/>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6" name="フローチャート: 判断 405">
          <a:extLst>
            <a:ext uri="{FF2B5EF4-FFF2-40B4-BE49-F238E27FC236}">
              <a16:creationId xmlns="" xmlns:a16="http://schemas.microsoft.com/office/drawing/2014/main" id="{D1936D20-72D2-4817-894F-2A557874D8B7}"/>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7" name="フローチャート: 判断 406">
          <a:extLst>
            <a:ext uri="{FF2B5EF4-FFF2-40B4-BE49-F238E27FC236}">
              <a16:creationId xmlns="" xmlns:a16="http://schemas.microsoft.com/office/drawing/2014/main" id="{0BB2C217-D861-4F0D-BCFD-A0F242F6885B}"/>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a:extLst>
            <a:ext uri="{FF2B5EF4-FFF2-40B4-BE49-F238E27FC236}">
              <a16:creationId xmlns="" xmlns:a16="http://schemas.microsoft.com/office/drawing/2014/main" id="{993E4763-5256-4429-81B2-56C6D0D4A838}"/>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a:extLst>
            <a:ext uri="{FF2B5EF4-FFF2-40B4-BE49-F238E27FC236}">
              <a16:creationId xmlns="" xmlns:a16="http://schemas.microsoft.com/office/drawing/2014/main" id="{99F3ED20-9116-4FA5-9446-1AD9277982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a:extLst>
            <a:ext uri="{FF2B5EF4-FFF2-40B4-BE49-F238E27FC236}">
              <a16:creationId xmlns="" xmlns:a16="http://schemas.microsoft.com/office/drawing/2014/main" id="{A525A639-3DC4-4477-A20C-9F5088DBE12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a:extLst>
            <a:ext uri="{FF2B5EF4-FFF2-40B4-BE49-F238E27FC236}">
              <a16:creationId xmlns="" xmlns:a16="http://schemas.microsoft.com/office/drawing/2014/main" id="{4E1D2FE3-4227-46DD-AE1F-9A35209E03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a:extLst>
            <a:ext uri="{FF2B5EF4-FFF2-40B4-BE49-F238E27FC236}">
              <a16:creationId xmlns="" xmlns:a16="http://schemas.microsoft.com/office/drawing/2014/main" id="{47633423-5EDD-4F6C-A42A-CE37DC051E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a:extLst>
            <a:ext uri="{FF2B5EF4-FFF2-40B4-BE49-F238E27FC236}">
              <a16:creationId xmlns="" xmlns:a16="http://schemas.microsoft.com/office/drawing/2014/main" id="{0DFDA0C1-0A25-493E-B58D-8C52639FA0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73607</xdr:rowOff>
    </xdr:from>
    <xdr:to>
      <xdr:col>116</xdr:col>
      <xdr:colOff>114300</xdr:colOff>
      <xdr:row>35</xdr:row>
      <xdr:rowOff>3757</xdr:rowOff>
    </xdr:to>
    <xdr:sp macro="" textlink="">
      <xdr:nvSpPr>
        <xdr:cNvPr id="414" name="楕円 413">
          <a:extLst>
            <a:ext uri="{FF2B5EF4-FFF2-40B4-BE49-F238E27FC236}">
              <a16:creationId xmlns="" xmlns:a16="http://schemas.microsoft.com/office/drawing/2014/main" id="{F954619E-096A-4455-A0A2-EE319E7A64C4}"/>
            </a:ext>
          </a:extLst>
        </xdr:cNvPr>
        <xdr:cNvSpPr/>
      </xdr:nvSpPr>
      <xdr:spPr>
        <a:xfrm>
          <a:off x="22110700" y="59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96484</xdr:rowOff>
    </xdr:from>
    <xdr:ext cx="599010" cy="259045"/>
    <xdr:sp macro="" textlink="">
      <xdr:nvSpPr>
        <xdr:cNvPr id="415" name="【一般廃棄物処理施設】&#10;一人当たり有形固定資産（償却資産）額該当値テキスト">
          <a:extLst>
            <a:ext uri="{FF2B5EF4-FFF2-40B4-BE49-F238E27FC236}">
              <a16:creationId xmlns="" xmlns:a16="http://schemas.microsoft.com/office/drawing/2014/main" id="{68626DDF-EAFA-42CF-BFD1-3A83FDAC4DEF}"/>
            </a:ext>
          </a:extLst>
        </xdr:cNvPr>
        <xdr:cNvSpPr txBox="1"/>
      </xdr:nvSpPr>
      <xdr:spPr>
        <a:xfrm>
          <a:off x="22199600" y="575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78650</xdr:rowOff>
    </xdr:from>
    <xdr:to>
      <xdr:col>112</xdr:col>
      <xdr:colOff>38100</xdr:colOff>
      <xdr:row>35</xdr:row>
      <xdr:rowOff>8800</xdr:rowOff>
    </xdr:to>
    <xdr:sp macro="" textlink="">
      <xdr:nvSpPr>
        <xdr:cNvPr id="416" name="楕円 415">
          <a:extLst>
            <a:ext uri="{FF2B5EF4-FFF2-40B4-BE49-F238E27FC236}">
              <a16:creationId xmlns="" xmlns:a16="http://schemas.microsoft.com/office/drawing/2014/main" id="{C73A1E43-2BE2-491E-A55E-BC5BEC0EB0AD}"/>
            </a:ext>
          </a:extLst>
        </xdr:cNvPr>
        <xdr:cNvSpPr/>
      </xdr:nvSpPr>
      <xdr:spPr>
        <a:xfrm>
          <a:off x="21272500" y="59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124407</xdr:rowOff>
    </xdr:from>
    <xdr:to>
      <xdr:col>116</xdr:col>
      <xdr:colOff>63500</xdr:colOff>
      <xdr:row>34</xdr:row>
      <xdr:rowOff>129450</xdr:rowOff>
    </xdr:to>
    <xdr:cxnSp macro="">
      <xdr:nvCxnSpPr>
        <xdr:cNvPr id="417" name="直線コネクタ 416">
          <a:extLst>
            <a:ext uri="{FF2B5EF4-FFF2-40B4-BE49-F238E27FC236}">
              <a16:creationId xmlns="" xmlns:a16="http://schemas.microsoft.com/office/drawing/2014/main" id="{3BEA54DC-4B0B-4583-A68A-1CF65E6ED585}"/>
            </a:ext>
          </a:extLst>
        </xdr:cNvPr>
        <xdr:cNvCxnSpPr/>
      </xdr:nvCxnSpPr>
      <xdr:spPr>
        <a:xfrm flipV="1">
          <a:off x="21323300" y="5953707"/>
          <a:ext cx="8382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18" name="n_1aveValue【一般廃棄物処理施設】&#10;一人当たり有形固定資産（償却資産）額">
          <a:extLst>
            <a:ext uri="{FF2B5EF4-FFF2-40B4-BE49-F238E27FC236}">
              <a16:creationId xmlns="" xmlns:a16="http://schemas.microsoft.com/office/drawing/2014/main" id="{75B3FE2B-1D0F-4799-9DBB-7C8F8E0A3E57}"/>
            </a:ext>
          </a:extLst>
        </xdr:cNvPr>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19" name="n_2aveValue【一般廃棄物処理施設】&#10;一人当たり有形固定資産（償却資産）額">
          <a:extLst>
            <a:ext uri="{FF2B5EF4-FFF2-40B4-BE49-F238E27FC236}">
              <a16:creationId xmlns="" xmlns:a16="http://schemas.microsoft.com/office/drawing/2014/main" id="{7119372C-BF6B-4F88-8025-B07FFD11C803}"/>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25327</xdr:rowOff>
    </xdr:from>
    <xdr:ext cx="599010" cy="259045"/>
    <xdr:sp macro="" textlink="">
      <xdr:nvSpPr>
        <xdr:cNvPr id="420" name="n_1mainValue【一般廃棄物処理施設】&#10;一人当たり有形固定資産（償却資産）額">
          <a:extLst>
            <a:ext uri="{FF2B5EF4-FFF2-40B4-BE49-F238E27FC236}">
              <a16:creationId xmlns="" xmlns:a16="http://schemas.microsoft.com/office/drawing/2014/main" id="{CF1A3891-7ED3-4662-90D2-359E036BA53B}"/>
            </a:ext>
          </a:extLst>
        </xdr:cNvPr>
        <xdr:cNvSpPr txBox="1"/>
      </xdr:nvSpPr>
      <xdr:spPr>
        <a:xfrm>
          <a:off x="21011095" y="568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a:extLst>
            <a:ext uri="{FF2B5EF4-FFF2-40B4-BE49-F238E27FC236}">
              <a16:creationId xmlns="" xmlns:a16="http://schemas.microsoft.com/office/drawing/2014/main" id="{2855DBEE-3BD6-465D-9F37-90B1067CDD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a:extLst>
            <a:ext uri="{FF2B5EF4-FFF2-40B4-BE49-F238E27FC236}">
              <a16:creationId xmlns="" xmlns:a16="http://schemas.microsoft.com/office/drawing/2014/main" id="{C9FC3ACB-DBC0-4C16-864F-F58699CEAE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a:extLst>
            <a:ext uri="{FF2B5EF4-FFF2-40B4-BE49-F238E27FC236}">
              <a16:creationId xmlns="" xmlns:a16="http://schemas.microsoft.com/office/drawing/2014/main" id="{5122FBFE-D46E-4DD5-9111-6674AF6834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a:extLst>
            <a:ext uri="{FF2B5EF4-FFF2-40B4-BE49-F238E27FC236}">
              <a16:creationId xmlns="" xmlns:a16="http://schemas.microsoft.com/office/drawing/2014/main" id="{B4315FB0-BDCE-49FE-8B58-9E0CC8446C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a:extLst>
            <a:ext uri="{FF2B5EF4-FFF2-40B4-BE49-F238E27FC236}">
              <a16:creationId xmlns="" xmlns:a16="http://schemas.microsoft.com/office/drawing/2014/main" id="{D9F69B4C-560F-44DD-BEA3-769395D4A9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a:extLst>
            <a:ext uri="{FF2B5EF4-FFF2-40B4-BE49-F238E27FC236}">
              <a16:creationId xmlns="" xmlns:a16="http://schemas.microsoft.com/office/drawing/2014/main" id="{D12C1FE3-47BC-4A9B-A9D1-11462E4478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a:extLst>
            <a:ext uri="{FF2B5EF4-FFF2-40B4-BE49-F238E27FC236}">
              <a16:creationId xmlns="" xmlns:a16="http://schemas.microsoft.com/office/drawing/2014/main" id="{328C7351-C39F-4C3E-9577-63DF94F557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a:extLst>
            <a:ext uri="{FF2B5EF4-FFF2-40B4-BE49-F238E27FC236}">
              <a16:creationId xmlns="" xmlns:a16="http://schemas.microsoft.com/office/drawing/2014/main" id="{B8586499-8EF0-4F25-A9CE-0609D475E20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a:extLst>
            <a:ext uri="{FF2B5EF4-FFF2-40B4-BE49-F238E27FC236}">
              <a16:creationId xmlns="" xmlns:a16="http://schemas.microsoft.com/office/drawing/2014/main" id="{B12D842D-2AD2-4618-89C6-69EAD72F02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a:extLst>
            <a:ext uri="{FF2B5EF4-FFF2-40B4-BE49-F238E27FC236}">
              <a16:creationId xmlns="" xmlns:a16="http://schemas.microsoft.com/office/drawing/2014/main" id="{484A908F-2D63-469B-9153-E5870084A2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a:extLst>
            <a:ext uri="{FF2B5EF4-FFF2-40B4-BE49-F238E27FC236}">
              <a16:creationId xmlns="" xmlns:a16="http://schemas.microsoft.com/office/drawing/2014/main" id="{ED8B079F-A9FE-4571-9F63-0B4D58907F9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a:extLst>
            <a:ext uri="{FF2B5EF4-FFF2-40B4-BE49-F238E27FC236}">
              <a16:creationId xmlns="" xmlns:a16="http://schemas.microsoft.com/office/drawing/2014/main" id="{D423F177-05E8-46BC-AF72-B9401182A1A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a:extLst>
            <a:ext uri="{FF2B5EF4-FFF2-40B4-BE49-F238E27FC236}">
              <a16:creationId xmlns="" xmlns:a16="http://schemas.microsoft.com/office/drawing/2014/main" id="{FE6196EC-360B-48A9-9BAB-A449FDFDC86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a:extLst>
            <a:ext uri="{FF2B5EF4-FFF2-40B4-BE49-F238E27FC236}">
              <a16:creationId xmlns="" xmlns:a16="http://schemas.microsoft.com/office/drawing/2014/main" id="{00B7480A-3656-4E15-8394-C6F552FDEF9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a:extLst>
            <a:ext uri="{FF2B5EF4-FFF2-40B4-BE49-F238E27FC236}">
              <a16:creationId xmlns="" xmlns:a16="http://schemas.microsoft.com/office/drawing/2014/main" id="{6E8A460D-C629-45F6-99FB-394BCF05626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a:extLst>
            <a:ext uri="{FF2B5EF4-FFF2-40B4-BE49-F238E27FC236}">
              <a16:creationId xmlns="" xmlns:a16="http://schemas.microsoft.com/office/drawing/2014/main" id="{51958392-702B-45AC-92B5-F8B8BAE48C3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a:extLst>
            <a:ext uri="{FF2B5EF4-FFF2-40B4-BE49-F238E27FC236}">
              <a16:creationId xmlns="" xmlns:a16="http://schemas.microsoft.com/office/drawing/2014/main" id="{2B0CA571-6196-49FD-BE0C-A6011FE5F3A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a:extLst>
            <a:ext uri="{FF2B5EF4-FFF2-40B4-BE49-F238E27FC236}">
              <a16:creationId xmlns="" xmlns:a16="http://schemas.microsoft.com/office/drawing/2014/main" id="{307F6332-E194-4A63-8FAA-4D8799FB905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a:extLst>
            <a:ext uri="{FF2B5EF4-FFF2-40B4-BE49-F238E27FC236}">
              <a16:creationId xmlns="" xmlns:a16="http://schemas.microsoft.com/office/drawing/2014/main" id="{A2ECA635-28B1-49A3-96CA-40DEE20645E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a:extLst>
            <a:ext uri="{FF2B5EF4-FFF2-40B4-BE49-F238E27FC236}">
              <a16:creationId xmlns="" xmlns:a16="http://schemas.microsoft.com/office/drawing/2014/main" id="{98408263-169C-44B8-A308-31BC7D5F710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a:extLst>
            <a:ext uri="{FF2B5EF4-FFF2-40B4-BE49-F238E27FC236}">
              <a16:creationId xmlns="" xmlns:a16="http://schemas.microsoft.com/office/drawing/2014/main" id="{44037A67-B478-4BB9-BCC1-C003C6403D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a:extLst>
            <a:ext uri="{FF2B5EF4-FFF2-40B4-BE49-F238E27FC236}">
              <a16:creationId xmlns="" xmlns:a16="http://schemas.microsoft.com/office/drawing/2014/main" id="{2D3B1CF3-4446-4B12-BA7B-14C67EA65BB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a:extLst>
            <a:ext uri="{FF2B5EF4-FFF2-40B4-BE49-F238E27FC236}">
              <a16:creationId xmlns="" xmlns:a16="http://schemas.microsoft.com/office/drawing/2014/main" id="{D83D895E-D380-455D-BF16-F1F819EE63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a:extLst>
            <a:ext uri="{FF2B5EF4-FFF2-40B4-BE49-F238E27FC236}">
              <a16:creationId xmlns="" xmlns:a16="http://schemas.microsoft.com/office/drawing/2014/main" id="{3E70DCDD-CF13-4D5A-91EF-C4BC10BABC3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a:extLst>
            <a:ext uri="{FF2B5EF4-FFF2-40B4-BE49-F238E27FC236}">
              <a16:creationId xmlns="" xmlns:a16="http://schemas.microsoft.com/office/drawing/2014/main" id="{F5DEAA50-E238-4730-A425-E9B3FE531F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6" name="直線コネクタ 445">
          <a:extLst>
            <a:ext uri="{FF2B5EF4-FFF2-40B4-BE49-F238E27FC236}">
              <a16:creationId xmlns="" xmlns:a16="http://schemas.microsoft.com/office/drawing/2014/main" id="{E42A6201-0C3B-4937-AA13-2412F75C734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47" name="【保健センター・保健所】&#10;有形固定資産減価償却率最小値テキスト">
          <a:extLst>
            <a:ext uri="{FF2B5EF4-FFF2-40B4-BE49-F238E27FC236}">
              <a16:creationId xmlns="" xmlns:a16="http://schemas.microsoft.com/office/drawing/2014/main" id="{E97672F7-FC16-4987-BA66-83930F733329}"/>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48" name="直線コネクタ 447">
          <a:extLst>
            <a:ext uri="{FF2B5EF4-FFF2-40B4-BE49-F238E27FC236}">
              <a16:creationId xmlns="" xmlns:a16="http://schemas.microsoft.com/office/drawing/2014/main" id="{C0C082CD-035C-4667-834E-EE9C6082FC0F}"/>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9" name="【保健センター・保健所】&#10;有形固定資産減価償却率最大値テキスト">
          <a:extLst>
            <a:ext uri="{FF2B5EF4-FFF2-40B4-BE49-F238E27FC236}">
              <a16:creationId xmlns="" xmlns:a16="http://schemas.microsoft.com/office/drawing/2014/main" id="{6C79E0A5-DADE-4316-87D3-354123E5719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0" name="直線コネクタ 449">
          <a:extLst>
            <a:ext uri="{FF2B5EF4-FFF2-40B4-BE49-F238E27FC236}">
              <a16:creationId xmlns="" xmlns:a16="http://schemas.microsoft.com/office/drawing/2014/main" id="{C80FDD72-C8EC-41C0-8D5F-8685AF5223E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1" name="【保健センター・保健所】&#10;有形固定資産減価償却率平均値テキスト">
          <a:extLst>
            <a:ext uri="{FF2B5EF4-FFF2-40B4-BE49-F238E27FC236}">
              <a16:creationId xmlns="" xmlns:a16="http://schemas.microsoft.com/office/drawing/2014/main" id="{A41DBD3A-468C-4BA0-A874-9387AA4207A2}"/>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2" name="フローチャート: 判断 451">
          <a:extLst>
            <a:ext uri="{FF2B5EF4-FFF2-40B4-BE49-F238E27FC236}">
              <a16:creationId xmlns="" xmlns:a16="http://schemas.microsoft.com/office/drawing/2014/main" id="{ED4AD805-C405-4263-9D8E-5F27BB9777D8}"/>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3" name="フローチャート: 判断 452">
          <a:extLst>
            <a:ext uri="{FF2B5EF4-FFF2-40B4-BE49-F238E27FC236}">
              <a16:creationId xmlns="" xmlns:a16="http://schemas.microsoft.com/office/drawing/2014/main" id="{D6A40C74-98C1-4B54-85E9-DBD9AF9EFD05}"/>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4" name="フローチャート: 判断 453">
          <a:extLst>
            <a:ext uri="{FF2B5EF4-FFF2-40B4-BE49-F238E27FC236}">
              <a16:creationId xmlns="" xmlns:a16="http://schemas.microsoft.com/office/drawing/2014/main" id="{DD72AE98-6B0D-4F8C-9497-F3932A33B077}"/>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a:extLst>
            <a:ext uri="{FF2B5EF4-FFF2-40B4-BE49-F238E27FC236}">
              <a16:creationId xmlns="" xmlns:a16="http://schemas.microsoft.com/office/drawing/2014/main" id="{9076820D-E921-4602-BC22-1B93CF78A48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a:extLst>
            <a:ext uri="{FF2B5EF4-FFF2-40B4-BE49-F238E27FC236}">
              <a16:creationId xmlns="" xmlns:a16="http://schemas.microsoft.com/office/drawing/2014/main" id="{79B22E25-ABA5-43E0-B877-4732965A5D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a:extLst>
            <a:ext uri="{FF2B5EF4-FFF2-40B4-BE49-F238E27FC236}">
              <a16:creationId xmlns="" xmlns:a16="http://schemas.microsoft.com/office/drawing/2014/main" id="{BD43504B-68ED-4076-BBEE-8C39D545A29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a:extLst>
            <a:ext uri="{FF2B5EF4-FFF2-40B4-BE49-F238E27FC236}">
              <a16:creationId xmlns="" xmlns:a16="http://schemas.microsoft.com/office/drawing/2014/main" id="{29BB3077-48D3-41AA-B62A-2E0271961A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a:extLst>
            <a:ext uri="{FF2B5EF4-FFF2-40B4-BE49-F238E27FC236}">
              <a16:creationId xmlns="" xmlns:a16="http://schemas.microsoft.com/office/drawing/2014/main" id="{6105DF89-3F2C-4698-BB38-19E8E21D65C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460" name="楕円 459">
          <a:extLst>
            <a:ext uri="{FF2B5EF4-FFF2-40B4-BE49-F238E27FC236}">
              <a16:creationId xmlns="" xmlns:a16="http://schemas.microsoft.com/office/drawing/2014/main" id="{7BBC0F42-4F50-47DC-8C07-7932F66A6132}"/>
            </a:ext>
          </a:extLst>
        </xdr:cNvPr>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461" name="【保健センター・保健所】&#10;有形固定資産減価償却率該当値テキスト">
          <a:extLst>
            <a:ext uri="{FF2B5EF4-FFF2-40B4-BE49-F238E27FC236}">
              <a16:creationId xmlns="" xmlns:a16="http://schemas.microsoft.com/office/drawing/2014/main" id="{723055DF-A7CD-485B-BEE3-BD049D85CD95}"/>
            </a:ext>
          </a:extLst>
        </xdr:cNvPr>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169635</xdr:rowOff>
    </xdr:from>
    <xdr:to>
      <xdr:col>81</xdr:col>
      <xdr:colOff>101600</xdr:colOff>
      <xdr:row>59</xdr:row>
      <xdr:rowOff>99785</xdr:rowOff>
    </xdr:to>
    <xdr:sp macro="" textlink="">
      <xdr:nvSpPr>
        <xdr:cNvPr id="462" name="楕円 461">
          <a:extLst>
            <a:ext uri="{FF2B5EF4-FFF2-40B4-BE49-F238E27FC236}">
              <a16:creationId xmlns="" xmlns:a16="http://schemas.microsoft.com/office/drawing/2014/main" id="{82A4B7D7-B3CB-4785-A96F-CEAA7DEBA5D1}"/>
            </a:ext>
          </a:extLst>
        </xdr:cNvPr>
        <xdr:cNvSpPr/>
      </xdr:nvSpPr>
      <xdr:spPr>
        <a:xfrm>
          <a:off x="15430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48985</xdr:rowOff>
    </xdr:to>
    <xdr:cxnSp macro="">
      <xdr:nvCxnSpPr>
        <xdr:cNvPr id="463" name="直線コネクタ 462">
          <a:extLst>
            <a:ext uri="{FF2B5EF4-FFF2-40B4-BE49-F238E27FC236}">
              <a16:creationId xmlns="" xmlns:a16="http://schemas.microsoft.com/office/drawing/2014/main" id="{C17944F6-A59C-4274-B281-85C267781EAD}"/>
            </a:ext>
          </a:extLst>
        </xdr:cNvPr>
        <xdr:cNvCxnSpPr/>
      </xdr:nvCxnSpPr>
      <xdr:spPr>
        <a:xfrm flipV="1">
          <a:off x="15481300" y="1014330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64" name="楕円 463">
          <a:extLst>
            <a:ext uri="{FF2B5EF4-FFF2-40B4-BE49-F238E27FC236}">
              <a16:creationId xmlns="" xmlns:a16="http://schemas.microsoft.com/office/drawing/2014/main" id="{51DB1834-F971-4DCB-B161-C60019293653}"/>
            </a:ext>
          </a:extLst>
        </xdr:cNvPr>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48985</xdr:rowOff>
    </xdr:from>
    <xdr:to>
      <xdr:col>81</xdr:col>
      <xdr:colOff>50800</xdr:colOff>
      <xdr:row>59</xdr:row>
      <xdr:rowOff>70213</xdr:rowOff>
    </xdr:to>
    <xdr:cxnSp macro="">
      <xdr:nvCxnSpPr>
        <xdr:cNvPr id="465" name="直線コネクタ 464">
          <a:extLst>
            <a:ext uri="{FF2B5EF4-FFF2-40B4-BE49-F238E27FC236}">
              <a16:creationId xmlns="" xmlns:a16="http://schemas.microsoft.com/office/drawing/2014/main" id="{DC3CA0CE-F58D-4751-AA10-5CD0B4EDC949}"/>
            </a:ext>
          </a:extLst>
        </xdr:cNvPr>
        <xdr:cNvCxnSpPr/>
      </xdr:nvCxnSpPr>
      <xdr:spPr>
        <a:xfrm flipV="1">
          <a:off x="14592300" y="1016453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66" name="n_1aveValue【保健センター・保健所】&#10;有形固定資産減価償却率">
          <a:extLst>
            <a:ext uri="{FF2B5EF4-FFF2-40B4-BE49-F238E27FC236}">
              <a16:creationId xmlns="" xmlns:a16="http://schemas.microsoft.com/office/drawing/2014/main" id="{BF413E6D-165E-4B5A-8313-824327B18BDE}"/>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67" name="n_2aveValue【保健センター・保健所】&#10;有形固定資産減価償却率">
          <a:extLst>
            <a:ext uri="{FF2B5EF4-FFF2-40B4-BE49-F238E27FC236}">
              <a16:creationId xmlns="" xmlns:a16="http://schemas.microsoft.com/office/drawing/2014/main" id="{3B03A526-C1D2-4CE6-8943-F866EFC0D058}"/>
            </a:ext>
          </a:extLst>
        </xdr:cNvPr>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116312</xdr:rowOff>
    </xdr:from>
    <xdr:ext cx="405111" cy="259045"/>
    <xdr:sp macro="" textlink="">
      <xdr:nvSpPr>
        <xdr:cNvPr id="468" name="n_1mainValue【保健センター・保健所】&#10;有形固定資産減価償却率">
          <a:extLst>
            <a:ext uri="{FF2B5EF4-FFF2-40B4-BE49-F238E27FC236}">
              <a16:creationId xmlns="" xmlns:a16="http://schemas.microsoft.com/office/drawing/2014/main" id="{80C19C0B-D98C-427A-942F-E6BF2341677F}"/>
            </a:ext>
          </a:extLst>
        </xdr:cNvPr>
        <xdr:cNvSpPr txBox="1"/>
      </xdr:nvSpPr>
      <xdr:spPr>
        <a:xfrm>
          <a:off x="15266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69" name="n_2mainValue【保健センター・保健所】&#10;有形固定資産減価償却率">
          <a:extLst>
            <a:ext uri="{FF2B5EF4-FFF2-40B4-BE49-F238E27FC236}">
              <a16:creationId xmlns="" xmlns:a16="http://schemas.microsoft.com/office/drawing/2014/main" id="{8F7FA85A-B6B6-4E9B-A573-B8742E909D79}"/>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 xmlns:a16="http://schemas.microsoft.com/office/drawing/2014/main" id="{356F00DE-795E-4DAA-9443-82FF0ADA44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 xmlns:a16="http://schemas.microsoft.com/office/drawing/2014/main" id="{2BD17667-C389-400A-8F58-9D0D252DD6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 xmlns:a16="http://schemas.microsoft.com/office/drawing/2014/main" id="{A495A13C-B797-4944-AD64-07065CA8D4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 xmlns:a16="http://schemas.microsoft.com/office/drawing/2014/main" id="{3A42AB59-819A-40F8-872A-D57854DC3B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 xmlns:a16="http://schemas.microsoft.com/office/drawing/2014/main" id="{5D753DD6-5227-485D-84E5-93E7D6134B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 xmlns:a16="http://schemas.microsoft.com/office/drawing/2014/main" id="{2E220EEA-9840-4102-867A-6BBFD75813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 xmlns:a16="http://schemas.microsoft.com/office/drawing/2014/main" id="{204D2051-0D2A-4E3F-920A-C09AD12CF0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 xmlns:a16="http://schemas.microsoft.com/office/drawing/2014/main" id="{F5688BD7-4A97-4A7B-A0D1-5AB2147D7A0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 xmlns:a16="http://schemas.microsoft.com/office/drawing/2014/main" id="{9ECB638F-6EF9-49B4-8217-0D4F55AE19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 xmlns:a16="http://schemas.microsoft.com/office/drawing/2014/main" id="{1E0A2AB7-2C2D-4176-9FC6-BAA8A0DC5EB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 xmlns:a16="http://schemas.microsoft.com/office/drawing/2014/main" id="{E99C22C1-D106-4C5A-852D-164BFA410E3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 xmlns:a16="http://schemas.microsoft.com/office/drawing/2014/main" id="{2C9A30BA-C78B-468F-B82D-CC97066118E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 xmlns:a16="http://schemas.microsoft.com/office/drawing/2014/main" id="{0FC55A25-3C79-45A0-8362-BFC6AA80331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a:extLst>
            <a:ext uri="{FF2B5EF4-FFF2-40B4-BE49-F238E27FC236}">
              <a16:creationId xmlns="" xmlns:a16="http://schemas.microsoft.com/office/drawing/2014/main" id="{B9825FE1-B363-4CE4-8D9C-D0A28426ABC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 xmlns:a16="http://schemas.microsoft.com/office/drawing/2014/main" id="{1F65BE56-6AB5-4A44-B5AF-631CC62E07F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a:extLst>
            <a:ext uri="{FF2B5EF4-FFF2-40B4-BE49-F238E27FC236}">
              <a16:creationId xmlns="" xmlns:a16="http://schemas.microsoft.com/office/drawing/2014/main" id="{EEF51969-E24B-4DE3-9F5E-4E95909DE93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 xmlns:a16="http://schemas.microsoft.com/office/drawing/2014/main" id="{CE813785-DF72-407D-8763-B9EC8D325D9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a:extLst>
            <a:ext uri="{FF2B5EF4-FFF2-40B4-BE49-F238E27FC236}">
              <a16:creationId xmlns="" xmlns:a16="http://schemas.microsoft.com/office/drawing/2014/main" id="{F47128CF-8809-4E8B-830B-004BA0103CF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 xmlns:a16="http://schemas.microsoft.com/office/drawing/2014/main" id="{72DD051A-B2B1-4E6B-B78C-EAD00E9648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 xmlns:a16="http://schemas.microsoft.com/office/drawing/2014/main" id="{C7640DA8-9C26-4908-9FEB-A2F8216168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 xmlns:a16="http://schemas.microsoft.com/office/drawing/2014/main" id="{C3314141-AFA0-4299-A06D-C6CCBBF641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1" name="直線コネクタ 490">
          <a:extLst>
            <a:ext uri="{FF2B5EF4-FFF2-40B4-BE49-F238E27FC236}">
              <a16:creationId xmlns="" xmlns:a16="http://schemas.microsoft.com/office/drawing/2014/main" id="{B55123B2-A288-4240-844F-E148DDC97DAC}"/>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2" name="【保健センター・保健所】&#10;一人当たり面積最小値テキスト">
          <a:extLst>
            <a:ext uri="{FF2B5EF4-FFF2-40B4-BE49-F238E27FC236}">
              <a16:creationId xmlns="" xmlns:a16="http://schemas.microsoft.com/office/drawing/2014/main" id="{BB39E9DA-5E77-46B0-90D4-1AF9D8DC18CA}"/>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3" name="直線コネクタ 492">
          <a:extLst>
            <a:ext uri="{FF2B5EF4-FFF2-40B4-BE49-F238E27FC236}">
              <a16:creationId xmlns="" xmlns:a16="http://schemas.microsoft.com/office/drawing/2014/main" id="{28D1303D-D711-4673-8E0B-1A4AAB5B0095}"/>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4" name="【保健センター・保健所】&#10;一人当たり面積最大値テキスト">
          <a:extLst>
            <a:ext uri="{FF2B5EF4-FFF2-40B4-BE49-F238E27FC236}">
              <a16:creationId xmlns="" xmlns:a16="http://schemas.microsoft.com/office/drawing/2014/main" id="{C9F17404-35C5-4537-A408-5F9193C33DA5}"/>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5" name="直線コネクタ 494">
          <a:extLst>
            <a:ext uri="{FF2B5EF4-FFF2-40B4-BE49-F238E27FC236}">
              <a16:creationId xmlns="" xmlns:a16="http://schemas.microsoft.com/office/drawing/2014/main" id="{4C8AC8F7-D38D-45E9-B4AF-A1433307A1D6}"/>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96" name="【保健センター・保健所】&#10;一人当たり面積平均値テキスト">
          <a:extLst>
            <a:ext uri="{FF2B5EF4-FFF2-40B4-BE49-F238E27FC236}">
              <a16:creationId xmlns="" xmlns:a16="http://schemas.microsoft.com/office/drawing/2014/main" id="{7B1EDACC-FDE2-4DE2-AAA0-F4A6BD1ABFDC}"/>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97" name="フローチャート: 判断 496">
          <a:extLst>
            <a:ext uri="{FF2B5EF4-FFF2-40B4-BE49-F238E27FC236}">
              <a16:creationId xmlns="" xmlns:a16="http://schemas.microsoft.com/office/drawing/2014/main" id="{7F8BB5AE-8350-4AD3-9E58-0741BE04E655}"/>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98" name="フローチャート: 判断 497">
          <a:extLst>
            <a:ext uri="{FF2B5EF4-FFF2-40B4-BE49-F238E27FC236}">
              <a16:creationId xmlns="" xmlns:a16="http://schemas.microsoft.com/office/drawing/2014/main" id="{3A7C0963-3530-43E3-B462-D2B9ECF44CFF}"/>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99" name="フローチャート: 判断 498">
          <a:extLst>
            <a:ext uri="{FF2B5EF4-FFF2-40B4-BE49-F238E27FC236}">
              <a16:creationId xmlns="" xmlns:a16="http://schemas.microsoft.com/office/drawing/2014/main" id="{24623F73-E988-45DF-AF84-BCA311E1E4CD}"/>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 xmlns:a16="http://schemas.microsoft.com/office/drawing/2014/main" id="{AF51FE5C-BC22-42F8-98B0-B282CD4E4C7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 xmlns:a16="http://schemas.microsoft.com/office/drawing/2014/main" id="{AC342451-4CA9-4DB2-9653-9A1288787F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FFAEF385-8DFE-4D06-978A-AB14BAA6EF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E44C5C2C-666A-4E54-9208-F488A31202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272A6B3C-0CFD-4597-9FBA-044670C745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125222</xdr:rowOff>
    </xdr:from>
    <xdr:to>
      <xdr:col>116</xdr:col>
      <xdr:colOff>114300</xdr:colOff>
      <xdr:row>58</xdr:row>
      <xdr:rowOff>55372</xdr:rowOff>
    </xdr:to>
    <xdr:sp macro="" textlink="">
      <xdr:nvSpPr>
        <xdr:cNvPr id="505" name="楕円 504">
          <a:extLst>
            <a:ext uri="{FF2B5EF4-FFF2-40B4-BE49-F238E27FC236}">
              <a16:creationId xmlns="" xmlns:a16="http://schemas.microsoft.com/office/drawing/2014/main" id="{E3D9CF9E-58B3-4C20-82FE-31FB3D6CD62A}"/>
            </a:ext>
          </a:extLst>
        </xdr:cNvPr>
        <xdr:cNvSpPr/>
      </xdr:nvSpPr>
      <xdr:spPr>
        <a:xfrm>
          <a:off x="22110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148099</xdr:rowOff>
    </xdr:from>
    <xdr:ext cx="469744" cy="259045"/>
    <xdr:sp macro="" textlink="">
      <xdr:nvSpPr>
        <xdr:cNvPr id="506" name="【保健センター・保健所】&#10;一人当たり面積該当値テキスト">
          <a:extLst>
            <a:ext uri="{FF2B5EF4-FFF2-40B4-BE49-F238E27FC236}">
              <a16:creationId xmlns="" xmlns:a16="http://schemas.microsoft.com/office/drawing/2014/main" id="{4E31C5D7-D69D-405B-A4B1-C077512484D7}"/>
            </a:ext>
          </a:extLst>
        </xdr:cNvPr>
        <xdr:cNvSpPr txBox="1"/>
      </xdr:nvSpPr>
      <xdr:spPr>
        <a:xfrm>
          <a:off x="22199600" y="974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134366</xdr:rowOff>
    </xdr:from>
    <xdr:to>
      <xdr:col>112</xdr:col>
      <xdr:colOff>38100</xdr:colOff>
      <xdr:row>58</xdr:row>
      <xdr:rowOff>64516</xdr:rowOff>
    </xdr:to>
    <xdr:sp macro="" textlink="">
      <xdr:nvSpPr>
        <xdr:cNvPr id="507" name="楕円 506">
          <a:extLst>
            <a:ext uri="{FF2B5EF4-FFF2-40B4-BE49-F238E27FC236}">
              <a16:creationId xmlns="" xmlns:a16="http://schemas.microsoft.com/office/drawing/2014/main" id="{25F6554A-1117-4F6F-B54E-6B855E3DC93B}"/>
            </a:ext>
          </a:extLst>
        </xdr:cNvPr>
        <xdr:cNvSpPr/>
      </xdr:nvSpPr>
      <xdr:spPr>
        <a:xfrm>
          <a:off x="21272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4572</xdr:rowOff>
    </xdr:from>
    <xdr:to>
      <xdr:col>116</xdr:col>
      <xdr:colOff>63500</xdr:colOff>
      <xdr:row>58</xdr:row>
      <xdr:rowOff>13716</xdr:rowOff>
    </xdr:to>
    <xdr:cxnSp macro="">
      <xdr:nvCxnSpPr>
        <xdr:cNvPr id="508" name="直線コネクタ 507">
          <a:extLst>
            <a:ext uri="{FF2B5EF4-FFF2-40B4-BE49-F238E27FC236}">
              <a16:creationId xmlns="" xmlns:a16="http://schemas.microsoft.com/office/drawing/2014/main" id="{24689F4C-D7A4-48D5-BBC9-399E5B7C969E}"/>
            </a:ext>
          </a:extLst>
        </xdr:cNvPr>
        <xdr:cNvCxnSpPr/>
      </xdr:nvCxnSpPr>
      <xdr:spPr>
        <a:xfrm flipV="1">
          <a:off x="21323300" y="99486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152654</xdr:rowOff>
    </xdr:from>
    <xdr:to>
      <xdr:col>107</xdr:col>
      <xdr:colOff>101600</xdr:colOff>
      <xdr:row>58</xdr:row>
      <xdr:rowOff>82804</xdr:rowOff>
    </xdr:to>
    <xdr:sp macro="" textlink="">
      <xdr:nvSpPr>
        <xdr:cNvPr id="509" name="楕円 508">
          <a:extLst>
            <a:ext uri="{FF2B5EF4-FFF2-40B4-BE49-F238E27FC236}">
              <a16:creationId xmlns="" xmlns:a16="http://schemas.microsoft.com/office/drawing/2014/main" id="{7161E662-A830-4728-A571-BE056E913BBC}"/>
            </a:ext>
          </a:extLst>
        </xdr:cNvPr>
        <xdr:cNvSpPr/>
      </xdr:nvSpPr>
      <xdr:spPr>
        <a:xfrm>
          <a:off x="20383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xdr:rowOff>
    </xdr:from>
    <xdr:to>
      <xdr:col>111</xdr:col>
      <xdr:colOff>177800</xdr:colOff>
      <xdr:row>58</xdr:row>
      <xdr:rowOff>32004</xdr:rowOff>
    </xdr:to>
    <xdr:cxnSp macro="">
      <xdr:nvCxnSpPr>
        <xdr:cNvPr id="510" name="直線コネクタ 509">
          <a:extLst>
            <a:ext uri="{FF2B5EF4-FFF2-40B4-BE49-F238E27FC236}">
              <a16:creationId xmlns="" xmlns:a16="http://schemas.microsoft.com/office/drawing/2014/main" id="{0ABEBE7E-81D6-4B6E-916F-BF5B6FDEA61D}"/>
            </a:ext>
          </a:extLst>
        </xdr:cNvPr>
        <xdr:cNvCxnSpPr/>
      </xdr:nvCxnSpPr>
      <xdr:spPr>
        <a:xfrm flipV="1">
          <a:off x="20434300" y="9957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11" name="n_1aveValue【保健センター・保健所】&#10;一人当たり面積">
          <a:extLst>
            <a:ext uri="{FF2B5EF4-FFF2-40B4-BE49-F238E27FC236}">
              <a16:creationId xmlns="" xmlns:a16="http://schemas.microsoft.com/office/drawing/2014/main" id="{72DD5B51-0E2D-4CF9-BF62-F8969365A162}"/>
            </a:ext>
          </a:extLst>
        </xdr:cNvPr>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12" name="n_2aveValue【保健センター・保健所】&#10;一人当たり面積">
          <a:extLst>
            <a:ext uri="{FF2B5EF4-FFF2-40B4-BE49-F238E27FC236}">
              <a16:creationId xmlns="" xmlns:a16="http://schemas.microsoft.com/office/drawing/2014/main" id="{092BD6B1-490F-49B8-BA82-492BB37CAAAC}"/>
            </a:ext>
          </a:extLst>
        </xdr:cNvPr>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81043</xdr:rowOff>
    </xdr:from>
    <xdr:ext cx="469744" cy="259045"/>
    <xdr:sp macro="" textlink="">
      <xdr:nvSpPr>
        <xdr:cNvPr id="513" name="n_1mainValue【保健センター・保健所】&#10;一人当たり面積">
          <a:extLst>
            <a:ext uri="{FF2B5EF4-FFF2-40B4-BE49-F238E27FC236}">
              <a16:creationId xmlns="" xmlns:a16="http://schemas.microsoft.com/office/drawing/2014/main" id="{259BCCFE-42B2-49E6-B6B0-A7A06C604978}"/>
            </a:ext>
          </a:extLst>
        </xdr:cNvPr>
        <xdr:cNvSpPr txBox="1"/>
      </xdr:nvSpPr>
      <xdr:spPr>
        <a:xfrm>
          <a:off x="210757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99331</xdr:rowOff>
    </xdr:from>
    <xdr:ext cx="469744" cy="259045"/>
    <xdr:sp macro="" textlink="">
      <xdr:nvSpPr>
        <xdr:cNvPr id="514" name="n_2mainValue【保健センター・保健所】&#10;一人当たり面積">
          <a:extLst>
            <a:ext uri="{FF2B5EF4-FFF2-40B4-BE49-F238E27FC236}">
              <a16:creationId xmlns="" xmlns:a16="http://schemas.microsoft.com/office/drawing/2014/main" id="{3FDC52B7-2250-4D04-B32D-1642B954BB71}"/>
            </a:ext>
          </a:extLst>
        </xdr:cNvPr>
        <xdr:cNvSpPr txBox="1"/>
      </xdr:nvSpPr>
      <xdr:spPr>
        <a:xfrm>
          <a:off x="20199427" y="970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 xmlns:a16="http://schemas.microsoft.com/office/drawing/2014/main" id="{3CEBD1A0-F410-476F-80DA-49AB6E2654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 xmlns:a16="http://schemas.microsoft.com/office/drawing/2014/main" id="{E9F4A9D9-536B-4604-B009-DD35C80756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 xmlns:a16="http://schemas.microsoft.com/office/drawing/2014/main" id="{DAAA8F56-E334-4FE6-B669-3D2B430B78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 xmlns:a16="http://schemas.microsoft.com/office/drawing/2014/main" id="{5E71D7F7-3145-4256-9BC6-6A0F408F18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 xmlns:a16="http://schemas.microsoft.com/office/drawing/2014/main" id="{C4421187-6C9F-4903-9E13-9DFEA53CF5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 xmlns:a16="http://schemas.microsoft.com/office/drawing/2014/main" id="{7D51E207-8098-4702-AAF3-48CACF1F1F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 xmlns:a16="http://schemas.microsoft.com/office/drawing/2014/main" id="{9C28B510-2823-46E6-824D-1949C57319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 xmlns:a16="http://schemas.microsoft.com/office/drawing/2014/main" id="{B2AE0157-043F-4BE3-A4A4-04714DA3D0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 xmlns:a16="http://schemas.microsoft.com/office/drawing/2014/main" id="{E2BB8203-5D0A-4AA5-8E25-BD34293A0D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 xmlns:a16="http://schemas.microsoft.com/office/drawing/2014/main" id="{36F024C3-8327-4D56-A394-23B33DFA14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a:extLst>
            <a:ext uri="{FF2B5EF4-FFF2-40B4-BE49-F238E27FC236}">
              <a16:creationId xmlns="" xmlns:a16="http://schemas.microsoft.com/office/drawing/2014/main" id="{9628B29C-C4AB-4D06-9BFC-CD973E7FAA9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a:extLst>
            <a:ext uri="{FF2B5EF4-FFF2-40B4-BE49-F238E27FC236}">
              <a16:creationId xmlns="" xmlns:a16="http://schemas.microsoft.com/office/drawing/2014/main" id="{74F67B0E-5761-4412-8C0E-D7ECB0A5C7B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a:extLst>
            <a:ext uri="{FF2B5EF4-FFF2-40B4-BE49-F238E27FC236}">
              <a16:creationId xmlns="" xmlns:a16="http://schemas.microsoft.com/office/drawing/2014/main" id="{075ADC16-716A-4D2F-B749-6998A16995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a:extLst>
            <a:ext uri="{FF2B5EF4-FFF2-40B4-BE49-F238E27FC236}">
              <a16:creationId xmlns="" xmlns:a16="http://schemas.microsoft.com/office/drawing/2014/main" id="{9DA63F26-D582-465E-B0F5-19CAC3B51C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a:extLst>
            <a:ext uri="{FF2B5EF4-FFF2-40B4-BE49-F238E27FC236}">
              <a16:creationId xmlns="" xmlns:a16="http://schemas.microsoft.com/office/drawing/2014/main" id="{E6DF5D68-0408-481A-AE3F-1DFFE9FAE91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a:extLst>
            <a:ext uri="{FF2B5EF4-FFF2-40B4-BE49-F238E27FC236}">
              <a16:creationId xmlns="" xmlns:a16="http://schemas.microsoft.com/office/drawing/2014/main" id="{7E005EF7-D98D-4922-B4A2-0DDEE32CFA4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a:extLst>
            <a:ext uri="{FF2B5EF4-FFF2-40B4-BE49-F238E27FC236}">
              <a16:creationId xmlns="" xmlns:a16="http://schemas.microsoft.com/office/drawing/2014/main" id="{B4911509-E4A7-46CA-B3CD-3660B919C5C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a:extLst>
            <a:ext uri="{FF2B5EF4-FFF2-40B4-BE49-F238E27FC236}">
              <a16:creationId xmlns="" xmlns:a16="http://schemas.microsoft.com/office/drawing/2014/main" id="{6CCFED54-F509-4F94-8919-864392AA374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a:extLst>
            <a:ext uri="{FF2B5EF4-FFF2-40B4-BE49-F238E27FC236}">
              <a16:creationId xmlns="" xmlns:a16="http://schemas.microsoft.com/office/drawing/2014/main" id="{46E7E329-B478-499D-B6AC-0A0F7A5314B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a:extLst>
            <a:ext uri="{FF2B5EF4-FFF2-40B4-BE49-F238E27FC236}">
              <a16:creationId xmlns="" xmlns:a16="http://schemas.microsoft.com/office/drawing/2014/main" id="{34F82334-6538-434D-8455-D38474B90B7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a:extLst>
            <a:ext uri="{FF2B5EF4-FFF2-40B4-BE49-F238E27FC236}">
              <a16:creationId xmlns="" xmlns:a16="http://schemas.microsoft.com/office/drawing/2014/main" id="{F53D3B1F-E365-4101-A695-11F34EC78C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a:extLst>
            <a:ext uri="{FF2B5EF4-FFF2-40B4-BE49-F238E27FC236}">
              <a16:creationId xmlns="" xmlns:a16="http://schemas.microsoft.com/office/drawing/2014/main" id="{EF713C43-A36E-4049-9C10-B30870A31EC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 xmlns:a16="http://schemas.microsoft.com/office/drawing/2014/main" id="{8103980A-8847-452B-9150-F5A4D51105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a:extLst>
            <a:ext uri="{FF2B5EF4-FFF2-40B4-BE49-F238E27FC236}">
              <a16:creationId xmlns="" xmlns:a16="http://schemas.microsoft.com/office/drawing/2014/main" id="{54C67A7A-10DB-4D6C-A6AF-8CED9F29D49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 xmlns:a16="http://schemas.microsoft.com/office/drawing/2014/main" id="{A404A89B-D0BF-4F91-8871-284F2ADB0DB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0" name="直線コネクタ 539">
          <a:extLst>
            <a:ext uri="{FF2B5EF4-FFF2-40B4-BE49-F238E27FC236}">
              <a16:creationId xmlns="" xmlns:a16="http://schemas.microsoft.com/office/drawing/2014/main" id="{6EB13295-CB4F-4FBC-8EC1-D044F0283FD8}"/>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1" name="【消防施設】&#10;有形固定資産減価償却率最小値テキスト">
          <a:extLst>
            <a:ext uri="{FF2B5EF4-FFF2-40B4-BE49-F238E27FC236}">
              <a16:creationId xmlns="" xmlns:a16="http://schemas.microsoft.com/office/drawing/2014/main" id="{24E64467-DC47-42F2-B048-860CBA5DE86F}"/>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2" name="直線コネクタ 541">
          <a:extLst>
            <a:ext uri="{FF2B5EF4-FFF2-40B4-BE49-F238E27FC236}">
              <a16:creationId xmlns="" xmlns:a16="http://schemas.microsoft.com/office/drawing/2014/main" id="{BF4E099E-4AC0-4E11-AB67-82A1275F9673}"/>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3" name="【消防施設】&#10;有形固定資産減価償却率最大値テキスト">
          <a:extLst>
            <a:ext uri="{FF2B5EF4-FFF2-40B4-BE49-F238E27FC236}">
              <a16:creationId xmlns="" xmlns:a16="http://schemas.microsoft.com/office/drawing/2014/main" id="{D3E94DAF-E1B6-45EA-8588-F48C7B5A81B3}"/>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4" name="直線コネクタ 543">
          <a:extLst>
            <a:ext uri="{FF2B5EF4-FFF2-40B4-BE49-F238E27FC236}">
              <a16:creationId xmlns="" xmlns:a16="http://schemas.microsoft.com/office/drawing/2014/main" id="{7A7777CC-97AF-46A8-938C-AC191E7B0A7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45" name="【消防施設】&#10;有形固定資産減価償却率平均値テキスト">
          <a:extLst>
            <a:ext uri="{FF2B5EF4-FFF2-40B4-BE49-F238E27FC236}">
              <a16:creationId xmlns="" xmlns:a16="http://schemas.microsoft.com/office/drawing/2014/main" id="{02F5F41C-1169-4CF8-B785-9EB3AF8E1370}"/>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6" name="フローチャート: 判断 545">
          <a:extLst>
            <a:ext uri="{FF2B5EF4-FFF2-40B4-BE49-F238E27FC236}">
              <a16:creationId xmlns="" xmlns:a16="http://schemas.microsoft.com/office/drawing/2014/main" id="{122B41A1-33B1-4275-8CD9-BBF55EB36FAD}"/>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47" name="フローチャート: 判断 546">
          <a:extLst>
            <a:ext uri="{FF2B5EF4-FFF2-40B4-BE49-F238E27FC236}">
              <a16:creationId xmlns="" xmlns:a16="http://schemas.microsoft.com/office/drawing/2014/main" id="{29D09240-6DB3-42CB-985F-5B4AACA26E1C}"/>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48" name="フローチャート: 判断 547">
          <a:extLst>
            <a:ext uri="{FF2B5EF4-FFF2-40B4-BE49-F238E27FC236}">
              <a16:creationId xmlns="" xmlns:a16="http://schemas.microsoft.com/office/drawing/2014/main" id="{6BB0B4BA-B849-4313-BEDA-7D97C8DDF0CA}"/>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 xmlns:a16="http://schemas.microsoft.com/office/drawing/2014/main" id="{B4BD65BB-C7F3-4F82-8016-A125649FBC8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 xmlns:a16="http://schemas.microsoft.com/office/drawing/2014/main" id="{770A8A45-922F-4473-B700-9F5BDD641D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 xmlns:a16="http://schemas.microsoft.com/office/drawing/2014/main" id="{EDAB455C-DD19-4216-B307-D726094549F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 xmlns:a16="http://schemas.microsoft.com/office/drawing/2014/main" id="{81A9155A-8CE8-4C4B-9D24-0BE4AD5888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 xmlns:a16="http://schemas.microsoft.com/office/drawing/2014/main" id="{9E1F6CAB-2008-45DC-8004-CE212619232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554" name="楕円 553">
          <a:extLst>
            <a:ext uri="{FF2B5EF4-FFF2-40B4-BE49-F238E27FC236}">
              <a16:creationId xmlns="" xmlns:a16="http://schemas.microsoft.com/office/drawing/2014/main" id="{9D83329B-E2F8-4FBB-B80E-9933DBEC9673}"/>
            </a:ext>
          </a:extLst>
        </xdr:cNvPr>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555" name="【消防施設】&#10;有形固定資産減価償却率該当値テキスト">
          <a:extLst>
            <a:ext uri="{FF2B5EF4-FFF2-40B4-BE49-F238E27FC236}">
              <a16:creationId xmlns="" xmlns:a16="http://schemas.microsoft.com/office/drawing/2014/main" id="{8ABFA757-B79F-4A5F-AFE2-CCE9E0086B53}"/>
            </a:ext>
          </a:extLst>
        </xdr:cNvPr>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556" name="楕円 555">
          <a:extLst>
            <a:ext uri="{FF2B5EF4-FFF2-40B4-BE49-F238E27FC236}">
              <a16:creationId xmlns="" xmlns:a16="http://schemas.microsoft.com/office/drawing/2014/main" id="{3D02FC52-E715-4ADF-8EBB-2A0BDB8DCA53}"/>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91984</xdr:rowOff>
    </xdr:to>
    <xdr:cxnSp macro="">
      <xdr:nvCxnSpPr>
        <xdr:cNvPr id="557" name="直線コネクタ 556">
          <a:extLst>
            <a:ext uri="{FF2B5EF4-FFF2-40B4-BE49-F238E27FC236}">
              <a16:creationId xmlns="" xmlns:a16="http://schemas.microsoft.com/office/drawing/2014/main" id="{166141B0-41B1-472C-ACE9-1F25FCF50266}"/>
            </a:ext>
          </a:extLst>
        </xdr:cNvPr>
        <xdr:cNvCxnSpPr/>
      </xdr:nvCxnSpPr>
      <xdr:spPr>
        <a:xfrm flipV="1">
          <a:off x="15481300" y="1444969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24856</xdr:rowOff>
    </xdr:from>
    <xdr:to>
      <xdr:col>76</xdr:col>
      <xdr:colOff>165100</xdr:colOff>
      <xdr:row>84</xdr:row>
      <xdr:rowOff>126456</xdr:rowOff>
    </xdr:to>
    <xdr:sp macro="" textlink="">
      <xdr:nvSpPr>
        <xdr:cNvPr id="558" name="楕円 557">
          <a:extLst>
            <a:ext uri="{FF2B5EF4-FFF2-40B4-BE49-F238E27FC236}">
              <a16:creationId xmlns="" xmlns:a16="http://schemas.microsoft.com/office/drawing/2014/main" id="{F1019FBF-9482-4FD3-A4B3-C9F14591DE38}"/>
            </a:ext>
          </a:extLst>
        </xdr:cNvPr>
        <xdr:cNvSpPr/>
      </xdr:nvSpPr>
      <xdr:spPr>
        <a:xfrm>
          <a:off x="14541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75656</xdr:rowOff>
    </xdr:from>
    <xdr:to>
      <xdr:col>81</xdr:col>
      <xdr:colOff>50800</xdr:colOff>
      <xdr:row>84</xdr:row>
      <xdr:rowOff>91984</xdr:rowOff>
    </xdr:to>
    <xdr:cxnSp macro="">
      <xdr:nvCxnSpPr>
        <xdr:cNvPr id="559" name="直線コネクタ 558">
          <a:extLst>
            <a:ext uri="{FF2B5EF4-FFF2-40B4-BE49-F238E27FC236}">
              <a16:creationId xmlns="" xmlns:a16="http://schemas.microsoft.com/office/drawing/2014/main" id="{6D08D2A2-C671-4B74-8857-27CC7FEB0D79}"/>
            </a:ext>
          </a:extLst>
        </xdr:cNvPr>
        <xdr:cNvCxnSpPr/>
      </xdr:nvCxnSpPr>
      <xdr:spPr>
        <a:xfrm>
          <a:off x="14592300" y="144774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60" name="n_1aveValue【消防施設】&#10;有形固定資産減価償却率">
          <a:extLst>
            <a:ext uri="{FF2B5EF4-FFF2-40B4-BE49-F238E27FC236}">
              <a16:creationId xmlns="" xmlns:a16="http://schemas.microsoft.com/office/drawing/2014/main" id="{23665173-9225-4CBE-AA93-39B6AEFCA94C}"/>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1" name="n_2aveValue【消防施設】&#10;有形固定資産減価償却率">
          <a:extLst>
            <a:ext uri="{FF2B5EF4-FFF2-40B4-BE49-F238E27FC236}">
              <a16:creationId xmlns="" xmlns:a16="http://schemas.microsoft.com/office/drawing/2014/main" id="{F886DB61-C710-4424-9A1C-6CA1132951E3}"/>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562" name="n_1mainValue【消防施設】&#10;有形固定資産減価償却率">
          <a:extLst>
            <a:ext uri="{FF2B5EF4-FFF2-40B4-BE49-F238E27FC236}">
              <a16:creationId xmlns="" xmlns:a16="http://schemas.microsoft.com/office/drawing/2014/main" id="{28E36C7C-E54A-4C85-8244-6221E8C17B23}"/>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117583</xdr:rowOff>
    </xdr:from>
    <xdr:ext cx="405111" cy="259045"/>
    <xdr:sp macro="" textlink="">
      <xdr:nvSpPr>
        <xdr:cNvPr id="563" name="n_2mainValue【消防施設】&#10;有形固定資産減価償却率">
          <a:extLst>
            <a:ext uri="{FF2B5EF4-FFF2-40B4-BE49-F238E27FC236}">
              <a16:creationId xmlns="" xmlns:a16="http://schemas.microsoft.com/office/drawing/2014/main" id="{E4E7650E-6351-4225-817F-295AC1EDFFB6}"/>
            </a:ext>
          </a:extLst>
        </xdr:cNvPr>
        <xdr:cNvSpPr txBox="1"/>
      </xdr:nvSpPr>
      <xdr:spPr>
        <a:xfrm>
          <a:off x="14389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 xmlns:a16="http://schemas.microsoft.com/office/drawing/2014/main" id="{168BE822-3D56-4E28-888F-45A8523D92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 xmlns:a16="http://schemas.microsoft.com/office/drawing/2014/main" id="{FF2EB1E9-7638-4ABB-AEE3-F6A95FAD5A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 xmlns:a16="http://schemas.microsoft.com/office/drawing/2014/main" id="{E109C117-207C-45F8-9979-F063A6FEB2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 xmlns:a16="http://schemas.microsoft.com/office/drawing/2014/main" id="{B8620563-0A2C-4425-A48F-969652DF32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 xmlns:a16="http://schemas.microsoft.com/office/drawing/2014/main" id="{4961829C-696C-4F1A-8349-125F9E1C9E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 xmlns:a16="http://schemas.microsoft.com/office/drawing/2014/main" id="{E4271F1A-6A47-488C-AE94-2EA415400D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 xmlns:a16="http://schemas.microsoft.com/office/drawing/2014/main" id="{A45A5871-A2C0-4508-BDF5-F4E3588E15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 xmlns:a16="http://schemas.microsoft.com/office/drawing/2014/main" id="{6152A92F-3EE7-4E8E-B8C1-7C4FBECC87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 xmlns:a16="http://schemas.microsoft.com/office/drawing/2014/main" id="{B1AF1903-57B2-44E2-99B1-108E3C4CC2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 xmlns:a16="http://schemas.microsoft.com/office/drawing/2014/main" id="{A640690E-BEC7-4B8A-84E7-22A5414B487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a:extLst>
            <a:ext uri="{FF2B5EF4-FFF2-40B4-BE49-F238E27FC236}">
              <a16:creationId xmlns="" xmlns:a16="http://schemas.microsoft.com/office/drawing/2014/main" id="{806313A4-16A0-450D-B3DB-A4660F92EF5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a:extLst>
            <a:ext uri="{FF2B5EF4-FFF2-40B4-BE49-F238E27FC236}">
              <a16:creationId xmlns="" xmlns:a16="http://schemas.microsoft.com/office/drawing/2014/main" id="{242C5143-C8AA-424A-AD3D-532B6C9662D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a:extLst>
            <a:ext uri="{FF2B5EF4-FFF2-40B4-BE49-F238E27FC236}">
              <a16:creationId xmlns="" xmlns:a16="http://schemas.microsoft.com/office/drawing/2014/main" id="{2C846F8F-CDAA-4B8C-9471-8BC58F00E80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a:extLst>
            <a:ext uri="{FF2B5EF4-FFF2-40B4-BE49-F238E27FC236}">
              <a16:creationId xmlns="" xmlns:a16="http://schemas.microsoft.com/office/drawing/2014/main" id="{B1113140-BBEF-470F-B437-A056934EE71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 xmlns:a16="http://schemas.microsoft.com/office/drawing/2014/main" id="{E07B72FA-CC2D-4315-B3A0-8D68CB94AF6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 xmlns:a16="http://schemas.microsoft.com/office/drawing/2014/main" id="{23762CA7-B0C5-4315-AE5E-973A6F6744E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a:extLst>
            <a:ext uri="{FF2B5EF4-FFF2-40B4-BE49-F238E27FC236}">
              <a16:creationId xmlns="" xmlns:a16="http://schemas.microsoft.com/office/drawing/2014/main" id="{49302CCE-7AC6-44A9-B3EA-2DD3C73317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a:extLst>
            <a:ext uri="{FF2B5EF4-FFF2-40B4-BE49-F238E27FC236}">
              <a16:creationId xmlns="" xmlns:a16="http://schemas.microsoft.com/office/drawing/2014/main" id="{47469838-43E6-4F93-B281-1B763869C1A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a:extLst>
            <a:ext uri="{FF2B5EF4-FFF2-40B4-BE49-F238E27FC236}">
              <a16:creationId xmlns="" xmlns:a16="http://schemas.microsoft.com/office/drawing/2014/main" id="{F2063C41-92B4-4FE4-AC24-962941A3736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a:extLst>
            <a:ext uri="{FF2B5EF4-FFF2-40B4-BE49-F238E27FC236}">
              <a16:creationId xmlns="" xmlns:a16="http://schemas.microsoft.com/office/drawing/2014/main" id="{DADF0F0B-6E7D-4276-B58D-F260E980121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 xmlns:a16="http://schemas.microsoft.com/office/drawing/2014/main" id="{B749FCC1-DD22-4E7C-AE13-83A7503FDC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 xmlns:a16="http://schemas.microsoft.com/office/drawing/2014/main" id="{7788A8AB-8A65-4D63-8495-C0D6B39D8F5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 xmlns:a16="http://schemas.microsoft.com/office/drawing/2014/main" id="{7735BE7E-3B0F-4503-9C6F-8A75CE80AFC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87" name="直線コネクタ 586">
          <a:extLst>
            <a:ext uri="{FF2B5EF4-FFF2-40B4-BE49-F238E27FC236}">
              <a16:creationId xmlns="" xmlns:a16="http://schemas.microsoft.com/office/drawing/2014/main" id="{C418722F-90E5-4514-9253-3F14FA66579A}"/>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88" name="【消防施設】&#10;一人当たり面積最小値テキスト">
          <a:extLst>
            <a:ext uri="{FF2B5EF4-FFF2-40B4-BE49-F238E27FC236}">
              <a16:creationId xmlns="" xmlns:a16="http://schemas.microsoft.com/office/drawing/2014/main" id="{3488AFF0-1C7F-4198-8EC3-A3C02180F19B}"/>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89" name="直線コネクタ 588">
          <a:extLst>
            <a:ext uri="{FF2B5EF4-FFF2-40B4-BE49-F238E27FC236}">
              <a16:creationId xmlns="" xmlns:a16="http://schemas.microsoft.com/office/drawing/2014/main" id="{2E743C6B-9C11-4CC5-93A6-15E37831E46C}"/>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0" name="【消防施設】&#10;一人当たり面積最大値テキスト">
          <a:extLst>
            <a:ext uri="{FF2B5EF4-FFF2-40B4-BE49-F238E27FC236}">
              <a16:creationId xmlns="" xmlns:a16="http://schemas.microsoft.com/office/drawing/2014/main" id="{167DAC77-BBFE-4D4D-9BD4-BDA7DAB08961}"/>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1" name="直線コネクタ 590">
          <a:extLst>
            <a:ext uri="{FF2B5EF4-FFF2-40B4-BE49-F238E27FC236}">
              <a16:creationId xmlns="" xmlns:a16="http://schemas.microsoft.com/office/drawing/2014/main" id="{E531E78E-7125-419E-BA9C-C99C20D23F1D}"/>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2" name="【消防施設】&#10;一人当たり面積平均値テキスト">
          <a:extLst>
            <a:ext uri="{FF2B5EF4-FFF2-40B4-BE49-F238E27FC236}">
              <a16:creationId xmlns="" xmlns:a16="http://schemas.microsoft.com/office/drawing/2014/main" id="{7E07D449-D9D4-4B50-8113-89B38922A2EF}"/>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3" name="フローチャート: 判断 592">
          <a:extLst>
            <a:ext uri="{FF2B5EF4-FFF2-40B4-BE49-F238E27FC236}">
              <a16:creationId xmlns="" xmlns:a16="http://schemas.microsoft.com/office/drawing/2014/main" id="{A8F46EA2-DF3B-4FEB-BD62-63FA889F6D93}"/>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4" name="フローチャート: 判断 593">
          <a:extLst>
            <a:ext uri="{FF2B5EF4-FFF2-40B4-BE49-F238E27FC236}">
              <a16:creationId xmlns="" xmlns:a16="http://schemas.microsoft.com/office/drawing/2014/main" id="{F3CC607C-6C44-46AB-8C05-29C6A0C9CAF8}"/>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5" name="フローチャート: 判断 594">
          <a:extLst>
            <a:ext uri="{FF2B5EF4-FFF2-40B4-BE49-F238E27FC236}">
              <a16:creationId xmlns="" xmlns:a16="http://schemas.microsoft.com/office/drawing/2014/main" id="{D871A6AE-27E1-42E3-B03C-90F4D172BFD6}"/>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 xmlns:a16="http://schemas.microsoft.com/office/drawing/2014/main" id="{1C7EFFF0-A223-4FB8-B3D7-B036985068A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 xmlns:a16="http://schemas.microsoft.com/office/drawing/2014/main" id="{D9484699-DFD1-4B5E-A6C0-E1705CDE6E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 xmlns:a16="http://schemas.microsoft.com/office/drawing/2014/main" id="{895F4E56-A876-4E2E-8C59-91F248E6E0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 xmlns:a16="http://schemas.microsoft.com/office/drawing/2014/main" id="{870B9832-9344-4394-8F0C-FDF025DFDBC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 xmlns:a16="http://schemas.microsoft.com/office/drawing/2014/main" id="{4E46268A-B70E-4A31-B61B-E4A8EB9D5D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109220</xdr:rowOff>
    </xdr:from>
    <xdr:to>
      <xdr:col>116</xdr:col>
      <xdr:colOff>114300</xdr:colOff>
      <xdr:row>81</xdr:row>
      <xdr:rowOff>39370</xdr:rowOff>
    </xdr:to>
    <xdr:sp macro="" textlink="">
      <xdr:nvSpPr>
        <xdr:cNvPr id="601" name="楕円 600">
          <a:extLst>
            <a:ext uri="{FF2B5EF4-FFF2-40B4-BE49-F238E27FC236}">
              <a16:creationId xmlns="" xmlns:a16="http://schemas.microsoft.com/office/drawing/2014/main" id="{D488EB77-F7A1-4F71-995F-7586F05E94ED}"/>
            </a:ext>
          </a:extLst>
        </xdr:cNvPr>
        <xdr:cNvSpPr/>
      </xdr:nvSpPr>
      <xdr:spPr>
        <a:xfrm>
          <a:off x="22110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132097</xdr:rowOff>
    </xdr:from>
    <xdr:ext cx="469744" cy="259045"/>
    <xdr:sp macro="" textlink="">
      <xdr:nvSpPr>
        <xdr:cNvPr id="602" name="【消防施設】&#10;一人当たり面積該当値テキスト">
          <a:extLst>
            <a:ext uri="{FF2B5EF4-FFF2-40B4-BE49-F238E27FC236}">
              <a16:creationId xmlns="" xmlns:a16="http://schemas.microsoft.com/office/drawing/2014/main" id="{9BA6C288-F376-4D0A-BEC3-955D606F6B73}"/>
            </a:ext>
          </a:extLst>
        </xdr:cNvPr>
        <xdr:cNvSpPr txBox="1"/>
      </xdr:nvSpPr>
      <xdr:spPr>
        <a:xfrm>
          <a:off x="22199600"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128270</xdr:rowOff>
    </xdr:from>
    <xdr:to>
      <xdr:col>112</xdr:col>
      <xdr:colOff>38100</xdr:colOff>
      <xdr:row>81</xdr:row>
      <xdr:rowOff>58420</xdr:rowOff>
    </xdr:to>
    <xdr:sp macro="" textlink="">
      <xdr:nvSpPr>
        <xdr:cNvPr id="603" name="楕円 602">
          <a:extLst>
            <a:ext uri="{FF2B5EF4-FFF2-40B4-BE49-F238E27FC236}">
              <a16:creationId xmlns="" xmlns:a16="http://schemas.microsoft.com/office/drawing/2014/main" id="{7A224484-5986-4376-B40A-80C4F9E107B6}"/>
            </a:ext>
          </a:extLst>
        </xdr:cNvPr>
        <xdr:cNvSpPr/>
      </xdr:nvSpPr>
      <xdr:spPr>
        <a:xfrm>
          <a:off x="21272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160020</xdr:rowOff>
    </xdr:from>
    <xdr:to>
      <xdr:col>116</xdr:col>
      <xdr:colOff>63500</xdr:colOff>
      <xdr:row>81</xdr:row>
      <xdr:rowOff>7620</xdr:rowOff>
    </xdr:to>
    <xdr:cxnSp macro="">
      <xdr:nvCxnSpPr>
        <xdr:cNvPr id="604" name="直線コネクタ 603">
          <a:extLst>
            <a:ext uri="{FF2B5EF4-FFF2-40B4-BE49-F238E27FC236}">
              <a16:creationId xmlns="" xmlns:a16="http://schemas.microsoft.com/office/drawing/2014/main" id="{F084A0F0-AC31-4605-B85C-27187C36E1E8}"/>
            </a:ext>
          </a:extLst>
        </xdr:cNvPr>
        <xdr:cNvCxnSpPr/>
      </xdr:nvCxnSpPr>
      <xdr:spPr>
        <a:xfrm flipV="1">
          <a:off x="21323300" y="13876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128270</xdr:rowOff>
    </xdr:from>
    <xdr:to>
      <xdr:col>107</xdr:col>
      <xdr:colOff>101600</xdr:colOff>
      <xdr:row>81</xdr:row>
      <xdr:rowOff>58420</xdr:rowOff>
    </xdr:to>
    <xdr:sp macro="" textlink="">
      <xdr:nvSpPr>
        <xdr:cNvPr id="605" name="楕円 604">
          <a:extLst>
            <a:ext uri="{FF2B5EF4-FFF2-40B4-BE49-F238E27FC236}">
              <a16:creationId xmlns="" xmlns:a16="http://schemas.microsoft.com/office/drawing/2014/main" id="{13C6EEC8-E2BD-443E-A021-6D9C495C6F4B}"/>
            </a:ext>
          </a:extLst>
        </xdr:cNvPr>
        <xdr:cNvSpPr/>
      </xdr:nvSpPr>
      <xdr:spPr>
        <a:xfrm>
          <a:off x="20383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xdr:rowOff>
    </xdr:from>
    <xdr:to>
      <xdr:col>111</xdr:col>
      <xdr:colOff>177800</xdr:colOff>
      <xdr:row>81</xdr:row>
      <xdr:rowOff>7620</xdr:rowOff>
    </xdr:to>
    <xdr:cxnSp macro="">
      <xdr:nvCxnSpPr>
        <xdr:cNvPr id="606" name="直線コネクタ 605">
          <a:extLst>
            <a:ext uri="{FF2B5EF4-FFF2-40B4-BE49-F238E27FC236}">
              <a16:creationId xmlns="" xmlns:a16="http://schemas.microsoft.com/office/drawing/2014/main" id="{C9663AB8-1AAF-4404-9581-481AF99BBA64}"/>
            </a:ext>
          </a:extLst>
        </xdr:cNvPr>
        <xdr:cNvCxnSpPr/>
      </xdr:nvCxnSpPr>
      <xdr:spPr>
        <a:xfrm>
          <a:off x="20434300" y="13895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07" name="n_1aveValue【消防施設】&#10;一人当たり面積">
          <a:extLst>
            <a:ext uri="{FF2B5EF4-FFF2-40B4-BE49-F238E27FC236}">
              <a16:creationId xmlns="" xmlns:a16="http://schemas.microsoft.com/office/drawing/2014/main" id="{AB16BA70-625E-4C23-8EBF-95A9D9F04792}"/>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08" name="n_2aveValue【消防施設】&#10;一人当たり面積">
          <a:extLst>
            <a:ext uri="{FF2B5EF4-FFF2-40B4-BE49-F238E27FC236}">
              <a16:creationId xmlns="" xmlns:a16="http://schemas.microsoft.com/office/drawing/2014/main" id="{66C02B5D-B32A-48CF-9261-EF040C55C383}"/>
            </a:ext>
          </a:extLst>
        </xdr:cNvPr>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74947</xdr:rowOff>
    </xdr:from>
    <xdr:ext cx="469744" cy="259045"/>
    <xdr:sp macro="" textlink="">
      <xdr:nvSpPr>
        <xdr:cNvPr id="609" name="n_1mainValue【消防施設】&#10;一人当たり面積">
          <a:extLst>
            <a:ext uri="{FF2B5EF4-FFF2-40B4-BE49-F238E27FC236}">
              <a16:creationId xmlns="" xmlns:a16="http://schemas.microsoft.com/office/drawing/2014/main" id="{84A01D1A-A07D-4BCD-BF1E-6E98D8C9A90D}"/>
            </a:ext>
          </a:extLst>
        </xdr:cNvPr>
        <xdr:cNvSpPr txBox="1"/>
      </xdr:nvSpPr>
      <xdr:spPr>
        <a:xfrm>
          <a:off x="210757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74947</xdr:rowOff>
    </xdr:from>
    <xdr:ext cx="469744" cy="259045"/>
    <xdr:sp macro="" textlink="">
      <xdr:nvSpPr>
        <xdr:cNvPr id="610" name="n_2mainValue【消防施設】&#10;一人当たり面積">
          <a:extLst>
            <a:ext uri="{FF2B5EF4-FFF2-40B4-BE49-F238E27FC236}">
              <a16:creationId xmlns="" xmlns:a16="http://schemas.microsoft.com/office/drawing/2014/main" id="{F5121553-7D86-4C73-A6FC-4B5F7E756183}"/>
            </a:ext>
          </a:extLst>
        </xdr:cNvPr>
        <xdr:cNvSpPr txBox="1"/>
      </xdr:nvSpPr>
      <xdr:spPr>
        <a:xfrm>
          <a:off x="201994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 xmlns:a16="http://schemas.microsoft.com/office/drawing/2014/main" id="{52527401-CC39-4FA2-9FAD-AEEA3B0A71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 xmlns:a16="http://schemas.microsoft.com/office/drawing/2014/main" id="{16C41422-1787-41FA-9325-75B59B0869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 xmlns:a16="http://schemas.microsoft.com/office/drawing/2014/main" id="{43920680-7ED3-407D-85C0-F7725D28EB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 xmlns:a16="http://schemas.microsoft.com/office/drawing/2014/main" id="{ED28DBEA-0DC5-49BF-9410-0F5051C9D2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 xmlns:a16="http://schemas.microsoft.com/office/drawing/2014/main" id="{106B9892-4E61-4517-A598-CC5C37AD58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 xmlns:a16="http://schemas.microsoft.com/office/drawing/2014/main" id="{6BC1AB5A-BB2F-417A-86E8-7EF32B72E51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 xmlns:a16="http://schemas.microsoft.com/office/drawing/2014/main" id="{7D028230-4EE2-4BF7-9C6B-E5A74DA8E2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 xmlns:a16="http://schemas.microsoft.com/office/drawing/2014/main" id="{99597204-F23F-4720-A186-2D6C7D3844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 xmlns:a16="http://schemas.microsoft.com/office/drawing/2014/main" id="{80262EF0-BCC6-4D47-9C09-9B5767F743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 xmlns:a16="http://schemas.microsoft.com/office/drawing/2014/main" id="{88B83F49-85C8-4CA7-BEA0-DA1A4929FA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 xmlns:a16="http://schemas.microsoft.com/office/drawing/2014/main" id="{53ACD27D-F0E9-4F9E-A7A8-B7A2B5445E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a:extLst>
            <a:ext uri="{FF2B5EF4-FFF2-40B4-BE49-F238E27FC236}">
              <a16:creationId xmlns="" xmlns:a16="http://schemas.microsoft.com/office/drawing/2014/main" id="{0B4BEB17-D11D-4A67-83D2-D89496479C4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 xmlns:a16="http://schemas.microsoft.com/office/drawing/2014/main" id="{615C51E1-309C-44AA-92B0-5D5E992D159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 xmlns:a16="http://schemas.microsoft.com/office/drawing/2014/main" id="{5DBD6C7C-F75B-44E9-9960-54865EBE3DF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 xmlns:a16="http://schemas.microsoft.com/office/drawing/2014/main" id="{D4388898-5332-42B5-B7A9-E1326D71DA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 xmlns:a16="http://schemas.microsoft.com/office/drawing/2014/main" id="{9F919727-490F-4991-91AC-CEBCF195D5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 xmlns:a16="http://schemas.microsoft.com/office/drawing/2014/main" id="{9314023A-7E5B-4A78-8920-B7E7AAE2B46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 xmlns:a16="http://schemas.microsoft.com/office/drawing/2014/main" id="{6C0F9A0D-730C-4E37-8741-65113C9B49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 xmlns:a16="http://schemas.microsoft.com/office/drawing/2014/main" id="{4B3D5464-A77C-413A-BCAF-89C661B4CDE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 xmlns:a16="http://schemas.microsoft.com/office/drawing/2014/main" id="{7F904C2D-5E60-44E0-92A0-894E1C8967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 xmlns:a16="http://schemas.microsoft.com/office/drawing/2014/main" id="{3025BB19-1C2D-489B-81E3-2C15F44688D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a:extLst>
            <a:ext uri="{FF2B5EF4-FFF2-40B4-BE49-F238E27FC236}">
              <a16:creationId xmlns="" xmlns:a16="http://schemas.microsoft.com/office/drawing/2014/main" id="{0B8EC15B-5ACC-48E7-A4E7-7506FEB3CFE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 xmlns:a16="http://schemas.microsoft.com/office/drawing/2014/main" id="{5716BA47-6B16-48C1-BDBA-715C163DDD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a:extLst>
            <a:ext uri="{FF2B5EF4-FFF2-40B4-BE49-F238E27FC236}">
              <a16:creationId xmlns="" xmlns:a16="http://schemas.microsoft.com/office/drawing/2014/main" id="{6BEC60A5-1169-48AC-9E24-00CF731CBB9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 xmlns:a16="http://schemas.microsoft.com/office/drawing/2014/main" id="{E2177FA1-F8E1-4165-8355-841D826A81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6" name="直線コネクタ 635">
          <a:extLst>
            <a:ext uri="{FF2B5EF4-FFF2-40B4-BE49-F238E27FC236}">
              <a16:creationId xmlns="" xmlns:a16="http://schemas.microsoft.com/office/drawing/2014/main" id="{665002C6-220C-4364-86B2-B12115D091A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7" name="【庁舎】&#10;有形固定資産減価償却率最小値テキスト">
          <a:extLst>
            <a:ext uri="{FF2B5EF4-FFF2-40B4-BE49-F238E27FC236}">
              <a16:creationId xmlns="" xmlns:a16="http://schemas.microsoft.com/office/drawing/2014/main" id="{C9FBB820-45C1-4CDA-8AB2-6CCA1129D8AF}"/>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8" name="直線コネクタ 637">
          <a:extLst>
            <a:ext uri="{FF2B5EF4-FFF2-40B4-BE49-F238E27FC236}">
              <a16:creationId xmlns="" xmlns:a16="http://schemas.microsoft.com/office/drawing/2014/main" id="{0CB20405-4447-4627-8562-CBFE0F6E1988}"/>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庁舎】&#10;有形固定資産減価償却率最大値テキスト">
          <a:extLst>
            <a:ext uri="{FF2B5EF4-FFF2-40B4-BE49-F238E27FC236}">
              <a16:creationId xmlns="" xmlns:a16="http://schemas.microsoft.com/office/drawing/2014/main" id="{44B2CA79-07AB-4DD8-8C40-12DEFC71512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a:extLst>
            <a:ext uri="{FF2B5EF4-FFF2-40B4-BE49-F238E27FC236}">
              <a16:creationId xmlns="" xmlns:a16="http://schemas.microsoft.com/office/drawing/2014/main" id="{A4F238D4-ECA0-4043-85E5-C40247130A5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1" name="【庁舎】&#10;有形固定資産減価償却率平均値テキスト">
          <a:extLst>
            <a:ext uri="{FF2B5EF4-FFF2-40B4-BE49-F238E27FC236}">
              <a16:creationId xmlns="" xmlns:a16="http://schemas.microsoft.com/office/drawing/2014/main" id="{7894D3F0-6ED7-40EC-BC9E-DF900ACA5A86}"/>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2" name="フローチャート: 判断 641">
          <a:extLst>
            <a:ext uri="{FF2B5EF4-FFF2-40B4-BE49-F238E27FC236}">
              <a16:creationId xmlns="" xmlns:a16="http://schemas.microsoft.com/office/drawing/2014/main" id="{FD9CAE8C-F6B2-4BE0-A74D-277D449EDEA9}"/>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3" name="フローチャート: 判断 642">
          <a:extLst>
            <a:ext uri="{FF2B5EF4-FFF2-40B4-BE49-F238E27FC236}">
              <a16:creationId xmlns="" xmlns:a16="http://schemas.microsoft.com/office/drawing/2014/main" id="{8C87F4E0-89AF-41DE-AA42-3E9624281B5D}"/>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a:extLst>
            <a:ext uri="{FF2B5EF4-FFF2-40B4-BE49-F238E27FC236}">
              <a16:creationId xmlns="" xmlns:a16="http://schemas.microsoft.com/office/drawing/2014/main" id="{CEE8FFC4-DEDD-47C8-8F79-71FE1A237DEB}"/>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 xmlns:a16="http://schemas.microsoft.com/office/drawing/2014/main" id="{A091CC62-4B7D-4B48-8046-8C3EAEEA51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 xmlns:a16="http://schemas.microsoft.com/office/drawing/2014/main" id="{F45AF406-2B4B-435C-B526-227667829B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 xmlns:a16="http://schemas.microsoft.com/office/drawing/2014/main" id="{BB6D172D-7040-4143-9C74-7E916045003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 xmlns:a16="http://schemas.microsoft.com/office/drawing/2014/main" id="{797F7890-66EA-4760-AC0C-B4B9328180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 xmlns:a16="http://schemas.microsoft.com/office/drawing/2014/main" id="{56D12C3D-4EC9-4BDA-8635-6657A863FB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97245</xdr:rowOff>
    </xdr:from>
    <xdr:to>
      <xdr:col>85</xdr:col>
      <xdr:colOff>177800</xdr:colOff>
      <xdr:row>102</xdr:row>
      <xdr:rowOff>27395</xdr:rowOff>
    </xdr:to>
    <xdr:sp macro="" textlink="">
      <xdr:nvSpPr>
        <xdr:cNvPr id="650" name="楕円 649">
          <a:extLst>
            <a:ext uri="{FF2B5EF4-FFF2-40B4-BE49-F238E27FC236}">
              <a16:creationId xmlns="" xmlns:a16="http://schemas.microsoft.com/office/drawing/2014/main" id="{31EF1DA2-56D0-4A3C-B08E-1C4D52723D94}"/>
            </a:ext>
          </a:extLst>
        </xdr:cNvPr>
        <xdr:cNvSpPr/>
      </xdr:nvSpPr>
      <xdr:spPr>
        <a:xfrm>
          <a:off x="162687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120122</xdr:rowOff>
    </xdr:from>
    <xdr:ext cx="405111" cy="259045"/>
    <xdr:sp macro="" textlink="">
      <xdr:nvSpPr>
        <xdr:cNvPr id="651" name="【庁舎】&#10;有形固定資産減価償却率該当値テキスト">
          <a:extLst>
            <a:ext uri="{FF2B5EF4-FFF2-40B4-BE49-F238E27FC236}">
              <a16:creationId xmlns="" xmlns:a16="http://schemas.microsoft.com/office/drawing/2014/main" id="{82313215-06E0-4AD7-95C8-D3F7A14EA9EA}"/>
            </a:ext>
          </a:extLst>
        </xdr:cNvPr>
        <xdr:cNvSpPr txBox="1"/>
      </xdr:nvSpPr>
      <xdr:spPr>
        <a:xfrm>
          <a:off x="16357600" y="172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128270</xdr:rowOff>
    </xdr:from>
    <xdr:to>
      <xdr:col>81</xdr:col>
      <xdr:colOff>101600</xdr:colOff>
      <xdr:row>102</xdr:row>
      <xdr:rowOff>58420</xdr:rowOff>
    </xdr:to>
    <xdr:sp macro="" textlink="">
      <xdr:nvSpPr>
        <xdr:cNvPr id="652" name="楕円 651">
          <a:extLst>
            <a:ext uri="{FF2B5EF4-FFF2-40B4-BE49-F238E27FC236}">
              <a16:creationId xmlns="" xmlns:a16="http://schemas.microsoft.com/office/drawing/2014/main" id="{B36857D4-A534-4038-990E-CC4678F42BB6}"/>
            </a:ext>
          </a:extLst>
        </xdr:cNvPr>
        <xdr:cNvSpPr/>
      </xdr:nvSpPr>
      <xdr:spPr>
        <a:xfrm>
          <a:off x="1543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148045</xdr:rowOff>
    </xdr:from>
    <xdr:to>
      <xdr:col>85</xdr:col>
      <xdr:colOff>127000</xdr:colOff>
      <xdr:row>102</xdr:row>
      <xdr:rowOff>7620</xdr:rowOff>
    </xdr:to>
    <xdr:cxnSp macro="">
      <xdr:nvCxnSpPr>
        <xdr:cNvPr id="653" name="直線コネクタ 652">
          <a:extLst>
            <a:ext uri="{FF2B5EF4-FFF2-40B4-BE49-F238E27FC236}">
              <a16:creationId xmlns="" xmlns:a16="http://schemas.microsoft.com/office/drawing/2014/main" id="{E138AD79-00D3-4F0C-8A67-FA2413BEA14F}"/>
            </a:ext>
          </a:extLst>
        </xdr:cNvPr>
        <xdr:cNvCxnSpPr/>
      </xdr:nvCxnSpPr>
      <xdr:spPr>
        <a:xfrm flipV="1">
          <a:off x="15481300" y="174644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654" name="楕円 653">
          <a:extLst>
            <a:ext uri="{FF2B5EF4-FFF2-40B4-BE49-F238E27FC236}">
              <a16:creationId xmlns="" xmlns:a16="http://schemas.microsoft.com/office/drawing/2014/main" id="{521C6D1A-95CF-4A72-8176-5C599F7D572B}"/>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103</xdr:row>
      <xdr:rowOff>51707</xdr:rowOff>
    </xdr:to>
    <xdr:cxnSp macro="">
      <xdr:nvCxnSpPr>
        <xdr:cNvPr id="655" name="直線コネクタ 654">
          <a:extLst>
            <a:ext uri="{FF2B5EF4-FFF2-40B4-BE49-F238E27FC236}">
              <a16:creationId xmlns="" xmlns:a16="http://schemas.microsoft.com/office/drawing/2014/main" id="{753B8E77-6CFE-4DB3-B3AC-A253263D762F}"/>
            </a:ext>
          </a:extLst>
        </xdr:cNvPr>
        <xdr:cNvCxnSpPr/>
      </xdr:nvCxnSpPr>
      <xdr:spPr>
        <a:xfrm flipV="1">
          <a:off x="14592300" y="1749552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6" name="n_1aveValue【庁舎】&#10;有形固定資産減価償却率">
          <a:extLst>
            <a:ext uri="{FF2B5EF4-FFF2-40B4-BE49-F238E27FC236}">
              <a16:creationId xmlns="" xmlns:a16="http://schemas.microsoft.com/office/drawing/2014/main" id="{CCDCC3C9-3899-4FAA-985E-78D553D959B0}"/>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57" name="n_2aveValue【庁舎】&#10;有形固定資産減価償却率">
          <a:extLst>
            <a:ext uri="{FF2B5EF4-FFF2-40B4-BE49-F238E27FC236}">
              <a16:creationId xmlns="" xmlns:a16="http://schemas.microsoft.com/office/drawing/2014/main" id="{04F4332A-3A0F-45D8-AAEB-0D8E27223FBC}"/>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74947</xdr:rowOff>
    </xdr:from>
    <xdr:ext cx="405111" cy="259045"/>
    <xdr:sp macro="" textlink="">
      <xdr:nvSpPr>
        <xdr:cNvPr id="658" name="n_1mainValue【庁舎】&#10;有形固定資産減価償却率">
          <a:extLst>
            <a:ext uri="{FF2B5EF4-FFF2-40B4-BE49-F238E27FC236}">
              <a16:creationId xmlns="" xmlns:a16="http://schemas.microsoft.com/office/drawing/2014/main" id="{DC00A74D-6C0A-4267-894E-CCBA6E53E07B}"/>
            </a:ext>
          </a:extLst>
        </xdr:cNvPr>
        <xdr:cNvSpPr txBox="1"/>
      </xdr:nvSpPr>
      <xdr:spPr>
        <a:xfrm>
          <a:off x="15266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659" name="n_2mainValue【庁舎】&#10;有形固定資産減価償却率">
          <a:extLst>
            <a:ext uri="{FF2B5EF4-FFF2-40B4-BE49-F238E27FC236}">
              <a16:creationId xmlns="" xmlns:a16="http://schemas.microsoft.com/office/drawing/2014/main" id="{F493DA22-AE02-4978-AC1E-F2F5925D1ED0}"/>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 xmlns:a16="http://schemas.microsoft.com/office/drawing/2014/main" id="{A05FD78F-2DC7-403A-84CD-B0B968270B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 xmlns:a16="http://schemas.microsoft.com/office/drawing/2014/main" id="{FBAECD11-D973-4BAF-BD42-429D8A5109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 xmlns:a16="http://schemas.microsoft.com/office/drawing/2014/main" id="{CD248031-A371-459D-8AA8-E4BDD24D88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 xmlns:a16="http://schemas.microsoft.com/office/drawing/2014/main" id="{ED737AE7-F406-4A18-BB9E-75E3F10C4A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 xmlns:a16="http://schemas.microsoft.com/office/drawing/2014/main" id="{19D3C856-223B-44BD-B6D3-B9D178E456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 xmlns:a16="http://schemas.microsoft.com/office/drawing/2014/main" id="{2A65A85C-580F-47C1-8FD7-CAEB740FC9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 xmlns:a16="http://schemas.microsoft.com/office/drawing/2014/main" id="{FB070165-C377-4399-8A70-8B6FBA8646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 xmlns:a16="http://schemas.microsoft.com/office/drawing/2014/main" id="{BD02BE8B-F57C-428A-9299-0EB7244385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 xmlns:a16="http://schemas.microsoft.com/office/drawing/2014/main" id="{5391CAE8-B757-4B78-8BD7-348EDBB146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 xmlns:a16="http://schemas.microsoft.com/office/drawing/2014/main" id="{D07027D2-C9D7-4DC8-989E-F99AD115DD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a:extLst>
            <a:ext uri="{FF2B5EF4-FFF2-40B4-BE49-F238E27FC236}">
              <a16:creationId xmlns="" xmlns:a16="http://schemas.microsoft.com/office/drawing/2014/main" id="{0924E2E1-A165-4DB2-AD7A-CF59F215C66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a:extLst>
            <a:ext uri="{FF2B5EF4-FFF2-40B4-BE49-F238E27FC236}">
              <a16:creationId xmlns="" xmlns:a16="http://schemas.microsoft.com/office/drawing/2014/main" id="{12970D5C-EEF7-4452-BF77-8E68AD4E569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a:extLst>
            <a:ext uri="{FF2B5EF4-FFF2-40B4-BE49-F238E27FC236}">
              <a16:creationId xmlns="" xmlns:a16="http://schemas.microsoft.com/office/drawing/2014/main" id="{EF31F229-E464-47C1-9D07-98E3970127B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a:extLst>
            <a:ext uri="{FF2B5EF4-FFF2-40B4-BE49-F238E27FC236}">
              <a16:creationId xmlns="" xmlns:a16="http://schemas.microsoft.com/office/drawing/2014/main" id="{139D74C2-794E-4F84-BA2E-65757CC2782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a:extLst>
            <a:ext uri="{FF2B5EF4-FFF2-40B4-BE49-F238E27FC236}">
              <a16:creationId xmlns="" xmlns:a16="http://schemas.microsoft.com/office/drawing/2014/main" id="{0BC3150E-CF42-48CF-94FC-EF84BD5EE7B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a:extLst>
            <a:ext uri="{FF2B5EF4-FFF2-40B4-BE49-F238E27FC236}">
              <a16:creationId xmlns="" xmlns:a16="http://schemas.microsoft.com/office/drawing/2014/main" id="{6B1F9105-7220-499D-A570-5ABC2AC807C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a:extLst>
            <a:ext uri="{FF2B5EF4-FFF2-40B4-BE49-F238E27FC236}">
              <a16:creationId xmlns="" xmlns:a16="http://schemas.microsoft.com/office/drawing/2014/main" id="{9B308007-F58A-4109-B0E8-330329C5CFA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a:extLst>
            <a:ext uri="{FF2B5EF4-FFF2-40B4-BE49-F238E27FC236}">
              <a16:creationId xmlns="" xmlns:a16="http://schemas.microsoft.com/office/drawing/2014/main" id="{58E1747E-0F41-4F0A-B2D3-D3C72204000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a:extLst>
            <a:ext uri="{FF2B5EF4-FFF2-40B4-BE49-F238E27FC236}">
              <a16:creationId xmlns="" xmlns:a16="http://schemas.microsoft.com/office/drawing/2014/main" id="{8C64BEFF-F720-4292-A629-E7094C46C2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a:extLst>
            <a:ext uri="{FF2B5EF4-FFF2-40B4-BE49-F238E27FC236}">
              <a16:creationId xmlns="" xmlns:a16="http://schemas.microsoft.com/office/drawing/2014/main" id="{BBB01C49-0ED7-4AAA-9D0A-0E45A3B1D9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 xmlns:a16="http://schemas.microsoft.com/office/drawing/2014/main" id="{92D06B50-883D-4F2C-8EEA-759D1C8D952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 xmlns:a16="http://schemas.microsoft.com/office/drawing/2014/main" id="{B5582E51-5FFE-4A07-81A3-2B426746DC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a:extLst>
            <a:ext uri="{FF2B5EF4-FFF2-40B4-BE49-F238E27FC236}">
              <a16:creationId xmlns="" xmlns:a16="http://schemas.microsoft.com/office/drawing/2014/main" id="{F51EBD48-4A03-41C8-B86E-258B8690A1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3" name="直線コネクタ 682">
          <a:extLst>
            <a:ext uri="{FF2B5EF4-FFF2-40B4-BE49-F238E27FC236}">
              <a16:creationId xmlns="" xmlns:a16="http://schemas.microsoft.com/office/drawing/2014/main" id="{9B82B419-8D0C-4444-AF91-5B8CDA5FA244}"/>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4" name="【庁舎】&#10;一人当たり面積最小値テキスト">
          <a:extLst>
            <a:ext uri="{FF2B5EF4-FFF2-40B4-BE49-F238E27FC236}">
              <a16:creationId xmlns="" xmlns:a16="http://schemas.microsoft.com/office/drawing/2014/main" id="{010545EA-40DD-429E-BF30-C798C7E5B053}"/>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5" name="直線コネクタ 684">
          <a:extLst>
            <a:ext uri="{FF2B5EF4-FFF2-40B4-BE49-F238E27FC236}">
              <a16:creationId xmlns="" xmlns:a16="http://schemas.microsoft.com/office/drawing/2014/main" id="{77503D97-80EE-4B17-A3DA-E816BF21C106}"/>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6" name="【庁舎】&#10;一人当たり面積最大値テキスト">
          <a:extLst>
            <a:ext uri="{FF2B5EF4-FFF2-40B4-BE49-F238E27FC236}">
              <a16:creationId xmlns="" xmlns:a16="http://schemas.microsoft.com/office/drawing/2014/main" id="{279301B4-5E9A-4BAD-BB16-ED8B4035CD1D}"/>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7" name="直線コネクタ 686">
          <a:extLst>
            <a:ext uri="{FF2B5EF4-FFF2-40B4-BE49-F238E27FC236}">
              <a16:creationId xmlns="" xmlns:a16="http://schemas.microsoft.com/office/drawing/2014/main" id="{CC148640-4017-44EE-86EA-0EF6354DD235}"/>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88" name="【庁舎】&#10;一人当たり面積平均値テキスト">
          <a:extLst>
            <a:ext uri="{FF2B5EF4-FFF2-40B4-BE49-F238E27FC236}">
              <a16:creationId xmlns="" xmlns:a16="http://schemas.microsoft.com/office/drawing/2014/main" id="{7E26124B-3AAE-4F7D-BA1B-4799606CF9F7}"/>
            </a:ext>
          </a:extLst>
        </xdr:cNvPr>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9" name="フローチャート: 判断 688">
          <a:extLst>
            <a:ext uri="{FF2B5EF4-FFF2-40B4-BE49-F238E27FC236}">
              <a16:creationId xmlns="" xmlns:a16="http://schemas.microsoft.com/office/drawing/2014/main" id="{9F5DAA4A-96B7-4E74-B7C1-ECA3BF4E4DEF}"/>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0" name="フローチャート: 判断 689">
          <a:extLst>
            <a:ext uri="{FF2B5EF4-FFF2-40B4-BE49-F238E27FC236}">
              <a16:creationId xmlns="" xmlns:a16="http://schemas.microsoft.com/office/drawing/2014/main" id="{873BCBF0-A6CB-4FB9-A292-2BF5049B0529}"/>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1" name="フローチャート: 判断 690">
          <a:extLst>
            <a:ext uri="{FF2B5EF4-FFF2-40B4-BE49-F238E27FC236}">
              <a16:creationId xmlns="" xmlns:a16="http://schemas.microsoft.com/office/drawing/2014/main" id="{2F19EC2A-0229-4AE0-AB76-E0F107B5607B}"/>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 xmlns:a16="http://schemas.microsoft.com/office/drawing/2014/main" id="{4289B3D6-F926-40A1-9574-A1DA8EC930E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 xmlns:a16="http://schemas.microsoft.com/office/drawing/2014/main" id="{6042DFF2-7A5A-46CF-8D3B-5FB563A0741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 xmlns:a16="http://schemas.microsoft.com/office/drawing/2014/main" id="{70335E64-02D2-4043-9521-DC6BB27C46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 xmlns:a16="http://schemas.microsoft.com/office/drawing/2014/main" id="{348B1E56-4163-41AF-A3E5-5044F99D18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 xmlns:a16="http://schemas.microsoft.com/office/drawing/2014/main" id="{E0B4FA67-B077-4528-A364-F81E7CAC04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697" name="楕円 696">
          <a:extLst>
            <a:ext uri="{FF2B5EF4-FFF2-40B4-BE49-F238E27FC236}">
              <a16:creationId xmlns="" xmlns:a16="http://schemas.microsoft.com/office/drawing/2014/main" id="{8EF548C7-9482-40DF-8D0C-D3DA3BBB6615}"/>
            </a:ext>
          </a:extLst>
        </xdr:cNvPr>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xdr:rowOff>
    </xdr:from>
    <xdr:ext cx="469744" cy="259045"/>
    <xdr:sp macro="" textlink="">
      <xdr:nvSpPr>
        <xdr:cNvPr id="698" name="【庁舎】&#10;一人当たり面積該当値テキスト">
          <a:extLst>
            <a:ext uri="{FF2B5EF4-FFF2-40B4-BE49-F238E27FC236}">
              <a16:creationId xmlns="" xmlns:a16="http://schemas.microsoft.com/office/drawing/2014/main" id="{CEBEC6F8-F4F3-401C-BB1A-BEC182FB63DA}"/>
            </a:ext>
          </a:extLst>
        </xdr:cNvPr>
        <xdr:cNvSpPr txBox="1"/>
      </xdr:nvSpPr>
      <xdr:spPr>
        <a:xfrm>
          <a:off x="221996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699" name="楕円 698">
          <a:extLst>
            <a:ext uri="{FF2B5EF4-FFF2-40B4-BE49-F238E27FC236}">
              <a16:creationId xmlns="" xmlns:a16="http://schemas.microsoft.com/office/drawing/2014/main" id="{B6A00259-2176-479B-887F-07E121EE1B5B}"/>
            </a:ext>
          </a:extLst>
        </xdr:cNvPr>
        <xdr:cNvSpPr/>
      </xdr:nvSpPr>
      <xdr:spPr>
        <a:xfrm>
          <a:off x="2127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80011</xdr:rowOff>
    </xdr:to>
    <xdr:cxnSp macro="">
      <xdr:nvCxnSpPr>
        <xdr:cNvPr id="700" name="直線コネクタ 699">
          <a:extLst>
            <a:ext uri="{FF2B5EF4-FFF2-40B4-BE49-F238E27FC236}">
              <a16:creationId xmlns="" xmlns:a16="http://schemas.microsoft.com/office/drawing/2014/main" id="{09B2FBB0-8C7F-46A7-8070-06AA89590417}"/>
            </a:ext>
          </a:extLst>
        </xdr:cNvPr>
        <xdr:cNvCxnSpPr/>
      </xdr:nvCxnSpPr>
      <xdr:spPr>
        <a:xfrm flipV="1">
          <a:off x="21323300" y="18074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701" name="楕円 700">
          <a:extLst>
            <a:ext uri="{FF2B5EF4-FFF2-40B4-BE49-F238E27FC236}">
              <a16:creationId xmlns="" xmlns:a16="http://schemas.microsoft.com/office/drawing/2014/main" id="{CD541BFA-1688-452B-8B1C-D083947A8C85}"/>
            </a:ext>
          </a:extLst>
        </xdr:cNvPr>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80011</xdr:rowOff>
    </xdr:from>
    <xdr:to>
      <xdr:col>111</xdr:col>
      <xdr:colOff>177800</xdr:colOff>
      <xdr:row>106</xdr:row>
      <xdr:rowOff>72389</xdr:rowOff>
    </xdr:to>
    <xdr:cxnSp macro="">
      <xdr:nvCxnSpPr>
        <xdr:cNvPr id="702" name="直線コネクタ 701">
          <a:extLst>
            <a:ext uri="{FF2B5EF4-FFF2-40B4-BE49-F238E27FC236}">
              <a16:creationId xmlns="" xmlns:a16="http://schemas.microsoft.com/office/drawing/2014/main" id="{8610C603-3DF1-41C6-A2F3-814E58AD25BE}"/>
            </a:ext>
          </a:extLst>
        </xdr:cNvPr>
        <xdr:cNvCxnSpPr/>
      </xdr:nvCxnSpPr>
      <xdr:spPr>
        <a:xfrm flipV="1">
          <a:off x="20434300" y="1808226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3" name="n_1aveValue【庁舎】&#10;一人当たり面積">
          <a:extLst>
            <a:ext uri="{FF2B5EF4-FFF2-40B4-BE49-F238E27FC236}">
              <a16:creationId xmlns="" xmlns:a16="http://schemas.microsoft.com/office/drawing/2014/main" id="{51A96A3C-7D85-4529-9FF2-22CC55840C19}"/>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04" name="n_2aveValue【庁舎】&#10;一人当たり面積">
          <a:extLst>
            <a:ext uri="{FF2B5EF4-FFF2-40B4-BE49-F238E27FC236}">
              <a16:creationId xmlns="" xmlns:a16="http://schemas.microsoft.com/office/drawing/2014/main" id="{55BDAFF6-C7EB-47CC-B8D8-A2549C647DBF}"/>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121938</xdr:rowOff>
    </xdr:from>
    <xdr:ext cx="469744" cy="259045"/>
    <xdr:sp macro="" textlink="">
      <xdr:nvSpPr>
        <xdr:cNvPr id="705" name="n_1mainValue【庁舎】&#10;一人当たり面積">
          <a:extLst>
            <a:ext uri="{FF2B5EF4-FFF2-40B4-BE49-F238E27FC236}">
              <a16:creationId xmlns="" xmlns:a16="http://schemas.microsoft.com/office/drawing/2014/main" id="{8B6563A4-8A78-416C-8E2C-7D34C557DE90}"/>
            </a:ext>
          </a:extLst>
        </xdr:cNvPr>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706" name="n_2mainValue【庁舎】&#10;一人当たり面積">
          <a:extLst>
            <a:ext uri="{FF2B5EF4-FFF2-40B4-BE49-F238E27FC236}">
              <a16:creationId xmlns="" xmlns:a16="http://schemas.microsoft.com/office/drawing/2014/main" id="{D7FD6661-C3D9-42F2-86E5-42EAAF3F88C1}"/>
            </a:ext>
          </a:extLst>
        </xdr:cNvPr>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 xmlns:a16="http://schemas.microsoft.com/office/drawing/2014/main" id="{22B3C027-709E-4C35-993F-0EE5BF8A04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 xmlns:a16="http://schemas.microsoft.com/office/drawing/2014/main" id="{08DE4C67-0FCE-4DD9-8C94-0BD36AFB76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 xmlns:a16="http://schemas.microsoft.com/office/drawing/2014/main" id="{C0A63ED3-F5AC-4979-A0A9-7AE5ACB72C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その他の施設類型では、消防施設の有形固定資産減価償却率が類似団体平均を大きく下回っており、これは老朽化した消防署を平成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年度に建替えたことが要因である。</a:t>
          </a:r>
        </a:p>
        <a:p>
          <a:r>
            <a:rPr kumimoji="1" lang="ja-JP" altLang="en-US" sz="1300">
              <a:latin typeface="ＭＳ Ｐゴシック" panose="020B0600070205080204" pitchFamily="50" charset="-128"/>
              <a:ea typeface="ＭＳ Ｐゴシック" panose="020B0600070205080204" pitchFamily="50" charset="-128"/>
            </a:rPr>
            <a:t>それ以外の施設類型では、全て類似団体平均を上回っており、特に顕著であるのは図書館および市民会館である。両館は、経年劣化による老朽化が著しく、必要な耐震基準も満たしていないことから早期の更新（耐震化含む）が必要であるが、複合化の検討や市庁舎建替えの動向により、実施時期や建設場所が不確定となっている。庁舎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月の市議会定例会において、津波浸水想定区域外への移転が決定したが、諸手続きや建設工事等に一定の期間を要することから、令和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年度からの供用開始を予定しており、同比率は今後も上昇する見込みである。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一般廃棄物処理施設についても、平成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年度の供用開始以来、大規模な改修を実施しておらず、早期の更新が必要である。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17,736
17,696
317.21
13,086,012
12,785,911
192,974
6,360,461
12,768,030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財政基盤が脆弱で地方交付税等の依存財源割合が高い本市においては、人口減少や少子高齢化、また長引く景気低迷等の影響を受け、財政力指数は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と全国平均、類似団体平均を大きく下回っている。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基幹産業である施設園芸農業の振興やコールセンター等の企業誘致による税収増への取り組みを積極的に行うとともに、市税等徴収体制の強化対策を継続して実施し、自主財源の確保に努める。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側では、公債費通常償還の減により充当一般財源が減となったものの、定年退職者の増や事業費支弁人件費の減などによる人件費の増や、社会保障関連の繰出金の増などにより、経常経費充当一般財源は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百万円の大幅増となった。一方、分母側では、地方消費税交付金の増や市税の増などがあるものの、普通交付税の減により、歳入経常一般財源全体で対前年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百万円減となったことが、同比率を悪化させる要因となっている。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27940</xdr:rowOff>
    </xdr:from>
    <xdr:to>
      <xdr:col>23</xdr:col>
      <xdr:colOff>133350</xdr:colOff>
      <xdr:row>60</xdr:row>
      <xdr:rowOff>25400</xdr:rowOff>
    </xdr:to>
    <xdr:cxnSp macro="">
      <xdr:nvCxnSpPr>
        <xdr:cNvPr id="132" name="直線コネクタ 131"/>
        <xdr:cNvCxnSpPr/>
      </xdr:nvCxnSpPr>
      <xdr:spPr>
        <a:xfrm>
          <a:off x="4114800" y="1014349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59</xdr:row>
      <xdr:rowOff>27940</xdr:rowOff>
    </xdr:to>
    <xdr:cxnSp macro="">
      <xdr:nvCxnSpPr>
        <xdr:cNvPr id="135" name="直線コネクタ 134"/>
        <xdr:cNvCxnSpPr/>
      </xdr:nvCxnSpPr>
      <xdr:spPr>
        <a:xfrm>
          <a:off x="3225800" y="100308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59</xdr:row>
      <xdr:rowOff>27940</xdr:rowOff>
    </xdr:to>
    <xdr:cxnSp macro="">
      <xdr:nvCxnSpPr>
        <xdr:cNvPr id="138" name="直線コネクタ 137"/>
        <xdr:cNvCxnSpPr/>
      </xdr:nvCxnSpPr>
      <xdr:spPr>
        <a:xfrm flipV="1">
          <a:off x="2336800" y="100308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163195</xdr:rowOff>
    </xdr:from>
    <xdr:to>
      <xdr:col>11</xdr:col>
      <xdr:colOff>31750</xdr:colOff>
      <xdr:row>59</xdr:row>
      <xdr:rowOff>27940</xdr:rowOff>
    </xdr:to>
    <xdr:cxnSp macro="">
      <xdr:nvCxnSpPr>
        <xdr:cNvPr id="141" name="直線コネクタ 140"/>
        <xdr:cNvCxnSpPr/>
      </xdr:nvCxnSpPr>
      <xdr:spPr>
        <a:xfrm>
          <a:off x="1447800" y="10107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2"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148590</xdr:rowOff>
    </xdr:from>
    <xdr:to>
      <xdr:col>19</xdr:col>
      <xdr:colOff>184150</xdr:colOff>
      <xdr:row>59</xdr:row>
      <xdr:rowOff>78740</xdr:rowOff>
    </xdr:to>
    <xdr:sp macro="" textlink="">
      <xdr:nvSpPr>
        <xdr:cNvPr id="153" name="楕円 152"/>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88917</xdr:rowOff>
    </xdr:from>
    <xdr:ext cx="736600" cy="259045"/>
    <xdr:sp macro="" textlink="">
      <xdr:nvSpPr>
        <xdr:cNvPr id="154" name="テキスト ボックス 153"/>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35983</xdr:rowOff>
    </xdr:from>
    <xdr:to>
      <xdr:col>15</xdr:col>
      <xdr:colOff>133350</xdr:colOff>
      <xdr:row>58</xdr:row>
      <xdr:rowOff>137583</xdr:rowOff>
    </xdr:to>
    <xdr:sp macro="" textlink="">
      <xdr:nvSpPr>
        <xdr:cNvPr id="155" name="楕円 154"/>
        <xdr:cNvSpPr/>
      </xdr:nvSpPr>
      <xdr:spPr>
        <a:xfrm>
          <a:off x="3175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147760</xdr:rowOff>
    </xdr:from>
    <xdr:ext cx="762000" cy="259045"/>
    <xdr:sp macro="" textlink="">
      <xdr:nvSpPr>
        <xdr:cNvPr id="156" name="テキスト ボックス 155"/>
        <xdr:cNvSpPr txBox="1"/>
      </xdr:nvSpPr>
      <xdr:spPr>
        <a:xfrm>
          <a:off x="2844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8" name="テキスト ボックス 157"/>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112395</xdr:rowOff>
    </xdr:from>
    <xdr:to>
      <xdr:col>7</xdr:col>
      <xdr:colOff>31750</xdr:colOff>
      <xdr:row>59</xdr:row>
      <xdr:rowOff>42545</xdr:rowOff>
    </xdr:to>
    <xdr:sp macro="" textlink="">
      <xdr:nvSpPr>
        <xdr:cNvPr id="159" name="楕円 158"/>
        <xdr:cNvSpPr/>
      </xdr:nvSpPr>
      <xdr:spPr>
        <a:xfrm>
          <a:off x="1397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52722</xdr:rowOff>
    </xdr:from>
    <xdr:ext cx="762000" cy="259045"/>
    <xdr:sp macro="" textlink="">
      <xdr:nvSpPr>
        <xdr:cNvPr id="160" name="テキスト ボックス 159"/>
        <xdr:cNvSpPr txBox="1"/>
      </xdr:nvSpPr>
      <xdr:spPr>
        <a:xfrm>
          <a:off x="1066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行政面積が広く人口規模が小さい上に人口減少も進行していることから、一人当たりの決算額は全国平均、類似団体平均をともに上回っている。平成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月から開始した小中学校完全給食等、行政サービス拡充に伴って物件費が対前年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百万円増となっていることが、一人当たり決算額を押し上げる大きな要因となっている。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今後も中長期的な財政推計に基づいた行財政改革に継続して取り組み、歳出抑制に努めていく。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9356</xdr:rowOff>
    </xdr:from>
    <xdr:to>
      <xdr:col>23</xdr:col>
      <xdr:colOff>133350</xdr:colOff>
      <xdr:row>84</xdr:row>
      <xdr:rowOff>91711</xdr:rowOff>
    </xdr:to>
    <xdr:cxnSp macro="">
      <xdr:nvCxnSpPr>
        <xdr:cNvPr id="195" name="直線コネクタ 194"/>
        <xdr:cNvCxnSpPr/>
      </xdr:nvCxnSpPr>
      <xdr:spPr>
        <a:xfrm>
          <a:off x="4114800" y="14411156"/>
          <a:ext cx="838200" cy="8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127977</xdr:rowOff>
    </xdr:from>
    <xdr:to>
      <xdr:col>19</xdr:col>
      <xdr:colOff>133350</xdr:colOff>
      <xdr:row>84</xdr:row>
      <xdr:rowOff>9356</xdr:rowOff>
    </xdr:to>
    <xdr:cxnSp macro="">
      <xdr:nvCxnSpPr>
        <xdr:cNvPr id="198" name="直線コネクタ 197"/>
        <xdr:cNvCxnSpPr/>
      </xdr:nvCxnSpPr>
      <xdr:spPr>
        <a:xfrm>
          <a:off x="3225800" y="14358327"/>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78905</xdr:rowOff>
    </xdr:from>
    <xdr:to>
      <xdr:col>15</xdr:col>
      <xdr:colOff>82550</xdr:colOff>
      <xdr:row>83</xdr:row>
      <xdr:rowOff>127977</xdr:rowOff>
    </xdr:to>
    <xdr:cxnSp macro="">
      <xdr:nvCxnSpPr>
        <xdr:cNvPr id="201" name="直線コネクタ 200"/>
        <xdr:cNvCxnSpPr/>
      </xdr:nvCxnSpPr>
      <xdr:spPr>
        <a:xfrm>
          <a:off x="2336800" y="14309255"/>
          <a:ext cx="8890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149250</xdr:rowOff>
    </xdr:from>
    <xdr:to>
      <xdr:col>11</xdr:col>
      <xdr:colOff>31750</xdr:colOff>
      <xdr:row>83</xdr:row>
      <xdr:rowOff>78905</xdr:rowOff>
    </xdr:to>
    <xdr:cxnSp macro="">
      <xdr:nvCxnSpPr>
        <xdr:cNvPr id="204" name="直線コネクタ 203"/>
        <xdr:cNvCxnSpPr/>
      </xdr:nvCxnSpPr>
      <xdr:spPr>
        <a:xfrm>
          <a:off x="1447800" y="14208150"/>
          <a:ext cx="889000" cy="10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40911</xdr:rowOff>
    </xdr:from>
    <xdr:to>
      <xdr:col>23</xdr:col>
      <xdr:colOff>184150</xdr:colOff>
      <xdr:row>84</xdr:row>
      <xdr:rowOff>142511</xdr:rowOff>
    </xdr:to>
    <xdr:sp macro="" textlink="">
      <xdr:nvSpPr>
        <xdr:cNvPr id="214" name="楕円 213"/>
        <xdr:cNvSpPr/>
      </xdr:nvSpPr>
      <xdr:spPr>
        <a:xfrm>
          <a:off x="4902200" y="144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12988</xdr:rowOff>
    </xdr:from>
    <xdr:ext cx="762000" cy="259045"/>
    <xdr:sp macro="" textlink="">
      <xdr:nvSpPr>
        <xdr:cNvPr id="215" name="人件費・物件費等の状況該当値テキスト"/>
        <xdr:cNvSpPr txBox="1"/>
      </xdr:nvSpPr>
      <xdr:spPr>
        <a:xfrm>
          <a:off x="5041900" y="1441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130006</xdr:rowOff>
    </xdr:from>
    <xdr:to>
      <xdr:col>19</xdr:col>
      <xdr:colOff>184150</xdr:colOff>
      <xdr:row>84</xdr:row>
      <xdr:rowOff>60156</xdr:rowOff>
    </xdr:to>
    <xdr:sp macro="" textlink="">
      <xdr:nvSpPr>
        <xdr:cNvPr id="216" name="楕円 215"/>
        <xdr:cNvSpPr/>
      </xdr:nvSpPr>
      <xdr:spPr>
        <a:xfrm>
          <a:off x="4064000" y="143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44933</xdr:rowOff>
    </xdr:from>
    <xdr:ext cx="736600" cy="259045"/>
    <xdr:sp macro="" textlink="">
      <xdr:nvSpPr>
        <xdr:cNvPr id="217" name="テキスト ボックス 216"/>
        <xdr:cNvSpPr txBox="1"/>
      </xdr:nvSpPr>
      <xdr:spPr>
        <a:xfrm>
          <a:off x="3733800" y="1444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77177</xdr:rowOff>
    </xdr:from>
    <xdr:to>
      <xdr:col>15</xdr:col>
      <xdr:colOff>133350</xdr:colOff>
      <xdr:row>84</xdr:row>
      <xdr:rowOff>7327</xdr:rowOff>
    </xdr:to>
    <xdr:sp macro="" textlink="">
      <xdr:nvSpPr>
        <xdr:cNvPr id="218" name="楕円 217"/>
        <xdr:cNvSpPr/>
      </xdr:nvSpPr>
      <xdr:spPr>
        <a:xfrm>
          <a:off x="3175000" y="143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163554</xdr:rowOff>
    </xdr:from>
    <xdr:ext cx="762000" cy="259045"/>
    <xdr:sp macro="" textlink="">
      <xdr:nvSpPr>
        <xdr:cNvPr id="219" name="テキスト ボックス 218"/>
        <xdr:cNvSpPr txBox="1"/>
      </xdr:nvSpPr>
      <xdr:spPr>
        <a:xfrm>
          <a:off x="2844800" y="143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28105</xdr:rowOff>
    </xdr:from>
    <xdr:to>
      <xdr:col>11</xdr:col>
      <xdr:colOff>82550</xdr:colOff>
      <xdr:row>83</xdr:row>
      <xdr:rowOff>129705</xdr:rowOff>
    </xdr:to>
    <xdr:sp macro="" textlink="">
      <xdr:nvSpPr>
        <xdr:cNvPr id="220" name="楕円 219"/>
        <xdr:cNvSpPr/>
      </xdr:nvSpPr>
      <xdr:spPr>
        <a:xfrm>
          <a:off x="2286000" y="142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114482</xdr:rowOff>
    </xdr:from>
    <xdr:ext cx="762000" cy="259045"/>
    <xdr:sp macro="" textlink="">
      <xdr:nvSpPr>
        <xdr:cNvPr id="221" name="テキスト ボックス 220"/>
        <xdr:cNvSpPr txBox="1"/>
      </xdr:nvSpPr>
      <xdr:spPr>
        <a:xfrm>
          <a:off x="1955800" y="143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98450</xdr:rowOff>
    </xdr:from>
    <xdr:to>
      <xdr:col>7</xdr:col>
      <xdr:colOff>31750</xdr:colOff>
      <xdr:row>83</xdr:row>
      <xdr:rowOff>28600</xdr:rowOff>
    </xdr:to>
    <xdr:sp macro="" textlink="">
      <xdr:nvSpPr>
        <xdr:cNvPr id="222" name="楕円 221"/>
        <xdr:cNvSpPr/>
      </xdr:nvSpPr>
      <xdr:spPr>
        <a:xfrm>
          <a:off x="1397000" y="141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13377</xdr:rowOff>
    </xdr:from>
    <xdr:ext cx="762000" cy="259045"/>
    <xdr:sp macro="" textlink="">
      <xdr:nvSpPr>
        <xdr:cNvPr id="223" name="テキスト ボックス 222"/>
        <xdr:cNvSpPr txBox="1"/>
      </xdr:nvSpPr>
      <xdr:spPr>
        <a:xfrm>
          <a:off x="1066800" y="142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ラスパイレス指数は類似団体平均、全国市平均をともに下回っている。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今後も定員管理計画に基づき、より一層の給与の適正化に努める。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85</xdr:row>
      <xdr:rowOff>144357</xdr:rowOff>
    </xdr:to>
    <xdr:cxnSp macro="">
      <xdr:nvCxnSpPr>
        <xdr:cNvPr id="257" name="直線コネクタ 256"/>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85</xdr:row>
      <xdr:rowOff>144357</xdr:rowOff>
    </xdr:to>
    <xdr:cxnSp macro="">
      <xdr:nvCxnSpPr>
        <xdr:cNvPr id="260" name="直線コネクタ 259"/>
        <xdr:cNvCxnSpPr/>
      </xdr:nvCxnSpPr>
      <xdr:spPr>
        <a:xfrm>
          <a:off x="15290800" y="146693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15663</xdr:rowOff>
    </xdr:from>
    <xdr:to>
      <xdr:col>72</xdr:col>
      <xdr:colOff>203200</xdr:colOff>
      <xdr:row>85</xdr:row>
      <xdr:rowOff>96096</xdr:rowOff>
    </xdr:to>
    <xdr:cxnSp macro="">
      <xdr:nvCxnSpPr>
        <xdr:cNvPr id="263" name="直線コネクタ 262"/>
        <xdr:cNvCxnSpPr/>
      </xdr:nvCxnSpPr>
      <xdr:spPr>
        <a:xfrm>
          <a:off x="14401800" y="1458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15663</xdr:rowOff>
    </xdr:from>
    <xdr:to>
      <xdr:col>68</xdr:col>
      <xdr:colOff>152400</xdr:colOff>
      <xdr:row>85</xdr:row>
      <xdr:rowOff>47837</xdr:rowOff>
    </xdr:to>
    <xdr:cxnSp macro="">
      <xdr:nvCxnSpPr>
        <xdr:cNvPr id="266" name="直線コネクタ 265"/>
        <xdr:cNvCxnSpPr/>
      </xdr:nvCxnSpPr>
      <xdr:spPr>
        <a:xfrm flipV="1">
          <a:off x="13512800" y="1458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6" name="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110084</xdr:rowOff>
    </xdr:from>
    <xdr:ext cx="762000" cy="259045"/>
    <xdr:sp macro="" textlink="">
      <xdr:nvSpPr>
        <xdr:cNvPr id="277"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8" name="楕円 277"/>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33884</xdr:rowOff>
    </xdr:from>
    <xdr:ext cx="736600" cy="259045"/>
    <xdr:sp macro="" textlink="">
      <xdr:nvSpPr>
        <xdr:cNvPr id="279" name="テキスト ボックス 278"/>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80" name="楕円 279"/>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81" name="テキスト ボックス 280"/>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136313</xdr:rowOff>
    </xdr:from>
    <xdr:to>
      <xdr:col>68</xdr:col>
      <xdr:colOff>203200</xdr:colOff>
      <xdr:row>85</xdr:row>
      <xdr:rowOff>66463</xdr:rowOff>
    </xdr:to>
    <xdr:sp macro="" textlink="">
      <xdr:nvSpPr>
        <xdr:cNvPr id="282" name="楕円 281"/>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76640</xdr:rowOff>
    </xdr:from>
    <xdr:ext cx="762000" cy="259045"/>
    <xdr:sp macro="" textlink="">
      <xdr:nvSpPr>
        <xdr:cNvPr id="283" name="テキスト ボックス 282"/>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4" name="楕円 283"/>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5" name="テキスト ボックス 284"/>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定員管理適正化計画による職員数削減により、平成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名体制で推移しているが、依然として全国平均、類似団体平均を上回っている。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今後も同計画に基づき、適正な定員管理に努めていく。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57513</xdr:rowOff>
    </xdr:from>
    <xdr:to>
      <xdr:col>81</xdr:col>
      <xdr:colOff>44450</xdr:colOff>
      <xdr:row>65</xdr:row>
      <xdr:rowOff>77046</xdr:rowOff>
    </xdr:to>
    <xdr:cxnSp macro="">
      <xdr:nvCxnSpPr>
        <xdr:cNvPr id="322" name="直線コネクタ 321"/>
        <xdr:cNvCxnSpPr/>
      </xdr:nvCxnSpPr>
      <xdr:spPr>
        <a:xfrm>
          <a:off x="16179800" y="11201763"/>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24191</xdr:rowOff>
    </xdr:from>
    <xdr:to>
      <xdr:col>77</xdr:col>
      <xdr:colOff>44450</xdr:colOff>
      <xdr:row>65</xdr:row>
      <xdr:rowOff>57513</xdr:rowOff>
    </xdr:to>
    <xdr:cxnSp macro="">
      <xdr:nvCxnSpPr>
        <xdr:cNvPr id="325" name="直線コネクタ 324"/>
        <xdr:cNvCxnSpPr/>
      </xdr:nvCxnSpPr>
      <xdr:spPr>
        <a:xfrm>
          <a:off x="15290800" y="11168441"/>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168063</xdr:rowOff>
    </xdr:from>
    <xdr:to>
      <xdr:col>72</xdr:col>
      <xdr:colOff>203200</xdr:colOff>
      <xdr:row>65</xdr:row>
      <xdr:rowOff>24191</xdr:rowOff>
    </xdr:to>
    <xdr:cxnSp macro="">
      <xdr:nvCxnSpPr>
        <xdr:cNvPr id="328" name="直線コネクタ 327"/>
        <xdr:cNvCxnSpPr/>
      </xdr:nvCxnSpPr>
      <xdr:spPr>
        <a:xfrm>
          <a:off x="14401800" y="1114086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131294</xdr:rowOff>
    </xdr:from>
    <xdr:to>
      <xdr:col>68</xdr:col>
      <xdr:colOff>152400</xdr:colOff>
      <xdr:row>64</xdr:row>
      <xdr:rowOff>168063</xdr:rowOff>
    </xdr:to>
    <xdr:cxnSp macro="">
      <xdr:nvCxnSpPr>
        <xdr:cNvPr id="331" name="直線コネクタ 330"/>
        <xdr:cNvCxnSpPr/>
      </xdr:nvCxnSpPr>
      <xdr:spPr>
        <a:xfrm>
          <a:off x="13512800" y="1110409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26246</xdr:rowOff>
    </xdr:from>
    <xdr:to>
      <xdr:col>81</xdr:col>
      <xdr:colOff>95250</xdr:colOff>
      <xdr:row>65</xdr:row>
      <xdr:rowOff>127846</xdr:rowOff>
    </xdr:to>
    <xdr:sp macro="" textlink="">
      <xdr:nvSpPr>
        <xdr:cNvPr id="341" name="楕円 340"/>
        <xdr:cNvSpPr/>
      </xdr:nvSpPr>
      <xdr:spPr>
        <a:xfrm>
          <a:off x="16967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169773</xdr:rowOff>
    </xdr:from>
    <xdr:ext cx="762000" cy="259045"/>
    <xdr:sp macro="" textlink="">
      <xdr:nvSpPr>
        <xdr:cNvPr id="342" name="定員管理の状況該当値テキスト"/>
        <xdr:cNvSpPr txBox="1"/>
      </xdr:nvSpPr>
      <xdr:spPr>
        <a:xfrm>
          <a:off x="17106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6713</xdr:rowOff>
    </xdr:from>
    <xdr:to>
      <xdr:col>77</xdr:col>
      <xdr:colOff>95250</xdr:colOff>
      <xdr:row>65</xdr:row>
      <xdr:rowOff>108313</xdr:rowOff>
    </xdr:to>
    <xdr:sp macro="" textlink="">
      <xdr:nvSpPr>
        <xdr:cNvPr id="343" name="楕円 342"/>
        <xdr:cNvSpPr/>
      </xdr:nvSpPr>
      <xdr:spPr>
        <a:xfrm>
          <a:off x="16129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93090</xdr:rowOff>
    </xdr:from>
    <xdr:ext cx="736600" cy="259045"/>
    <xdr:sp macro="" textlink="">
      <xdr:nvSpPr>
        <xdr:cNvPr id="344" name="テキスト ボックス 343"/>
        <xdr:cNvSpPr txBox="1"/>
      </xdr:nvSpPr>
      <xdr:spPr>
        <a:xfrm>
          <a:off x="15798800" y="1123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144841</xdr:rowOff>
    </xdr:from>
    <xdr:to>
      <xdr:col>73</xdr:col>
      <xdr:colOff>44450</xdr:colOff>
      <xdr:row>65</xdr:row>
      <xdr:rowOff>74991</xdr:rowOff>
    </xdr:to>
    <xdr:sp macro="" textlink="">
      <xdr:nvSpPr>
        <xdr:cNvPr id="345" name="楕円 344"/>
        <xdr:cNvSpPr/>
      </xdr:nvSpPr>
      <xdr:spPr>
        <a:xfrm>
          <a:off x="15240000" y="111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59768</xdr:rowOff>
    </xdr:from>
    <xdr:ext cx="762000" cy="259045"/>
    <xdr:sp macro="" textlink="">
      <xdr:nvSpPr>
        <xdr:cNvPr id="346" name="テキスト ボックス 345"/>
        <xdr:cNvSpPr txBox="1"/>
      </xdr:nvSpPr>
      <xdr:spPr>
        <a:xfrm>
          <a:off x="14909800" y="112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117263</xdr:rowOff>
    </xdr:from>
    <xdr:to>
      <xdr:col>68</xdr:col>
      <xdr:colOff>203200</xdr:colOff>
      <xdr:row>65</xdr:row>
      <xdr:rowOff>47413</xdr:rowOff>
    </xdr:to>
    <xdr:sp macro="" textlink="">
      <xdr:nvSpPr>
        <xdr:cNvPr id="347" name="楕円 346"/>
        <xdr:cNvSpPr/>
      </xdr:nvSpPr>
      <xdr:spPr>
        <a:xfrm>
          <a:off x="14351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32190</xdr:rowOff>
    </xdr:from>
    <xdr:ext cx="762000" cy="259045"/>
    <xdr:sp macro="" textlink="">
      <xdr:nvSpPr>
        <xdr:cNvPr id="348" name="テキスト ボックス 347"/>
        <xdr:cNvSpPr txBox="1"/>
      </xdr:nvSpPr>
      <xdr:spPr>
        <a:xfrm>
          <a:off x="14020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80494</xdr:rowOff>
    </xdr:from>
    <xdr:to>
      <xdr:col>64</xdr:col>
      <xdr:colOff>152400</xdr:colOff>
      <xdr:row>65</xdr:row>
      <xdr:rowOff>10644</xdr:rowOff>
    </xdr:to>
    <xdr:sp macro="" textlink="">
      <xdr:nvSpPr>
        <xdr:cNvPr id="349" name="楕円 348"/>
        <xdr:cNvSpPr/>
      </xdr:nvSpPr>
      <xdr:spPr>
        <a:xfrm>
          <a:off x="13462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166871</xdr:rowOff>
    </xdr:from>
    <xdr:ext cx="762000" cy="259045"/>
    <xdr:sp macro="" textlink="">
      <xdr:nvSpPr>
        <xdr:cNvPr id="350" name="テキスト ボックス 349"/>
        <xdr:cNvSpPr txBox="1"/>
      </xdr:nvSpPr>
      <xdr:spPr>
        <a:xfrm>
          <a:off x="13131800" y="111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年頃にかけ、国の景気対策と連動する形で立ち遅れていた多くの生活基盤整備を積極的に実施し多額の市債を発行したことで公債費が増大、平成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年度決算において早期健全化団体となったが、平成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年度から取り組んできた行財政改革の効果により、翌平成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年度決算において同団体を脱却した。以降も実質公債費比率は着実に改善しているが、近年、南海地震対策や大型事業により市債発行額が増大したことで、平成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年度決算で同比率が上昇に転じることが見込まれている。また、今後も喫緊の課題である市庁舎建替えや小中学校移転統合事業などが予定されており、同比率は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％台まで上昇することが危惧されている。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5927</xdr:rowOff>
    </xdr:to>
    <xdr:cxnSp macro="">
      <xdr:nvCxnSpPr>
        <xdr:cNvPr id="384" name="直線コネクタ 383"/>
        <xdr:cNvCxnSpPr/>
      </xdr:nvCxnSpPr>
      <xdr:spPr>
        <a:xfrm flipV="1">
          <a:off x="16179800" y="63334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146067</xdr:rowOff>
    </xdr:from>
    <xdr:ext cx="762000" cy="259045"/>
    <xdr:sp macro="" textlink="">
      <xdr:nvSpPr>
        <xdr:cNvPr id="385" name="公債費負担の状況平均値テキスト"/>
        <xdr:cNvSpPr txBox="1"/>
      </xdr:nvSpPr>
      <xdr:spPr>
        <a:xfrm>
          <a:off x="17106900" y="631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46143</xdr:rowOff>
    </xdr:to>
    <xdr:cxnSp macro="">
      <xdr:nvCxnSpPr>
        <xdr:cNvPr id="387" name="直線コネクタ 386"/>
        <xdr:cNvCxnSpPr/>
      </xdr:nvCxnSpPr>
      <xdr:spPr>
        <a:xfrm flipV="1">
          <a:off x="15290800" y="63495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94403</xdr:rowOff>
    </xdr:to>
    <xdr:cxnSp macro="">
      <xdr:nvCxnSpPr>
        <xdr:cNvPr id="390" name="直線コネクタ 389"/>
        <xdr:cNvCxnSpPr/>
      </xdr:nvCxnSpPr>
      <xdr:spPr>
        <a:xfrm flipV="1">
          <a:off x="14401800" y="63897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94403</xdr:rowOff>
    </xdr:from>
    <xdr:to>
      <xdr:col>68</xdr:col>
      <xdr:colOff>152400</xdr:colOff>
      <xdr:row>37</xdr:row>
      <xdr:rowOff>132609</xdr:rowOff>
    </xdr:to>
    <xdr:cxnSp macro="">
      <xdr:nvCxnSpPr>
        <xdr:cNvPr id="393" name="直線コネクタ 392"/>
        <xdr:cNvCxnSpPr/>
      </xdr:nvCxnSpPr>
      <xdr:spPr>
        <a:xfrm flipV="1">
          <a:off x="13512800" y="6438053"/>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3" name="楕円 402"/>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4"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5" name="楕円 404"/>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6" name="テキスト ボックス 405"/>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7" name="楕円 406"/>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8" name="テキスト ボックス 407"/>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43603</xdr:rowOff>
    </xdr:from>
    <xdr:to>
      <xdr:col>68</xdr:col>
      <xdr:colOff>203200</xdr:colOff>
      <xdr:row>37</xdr:row>
      <xdr:rowOff>145203</xdr:rowOff>
    </xdr:to>
    <xdr:sp macro="" textlink="">
      <xdr:nvSpPr>
        <xdr:cNvPr id="409" name="楕円 408"/>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129981</xdr:rowOff>
    </xdr:from>
    <xdr:ext cx="762000" cy="259045"/>
    <xdr:sp macro="" textlink="">
      <xdr:nvSpPr>
        <xdr:cNvPr id="410" name="テキスト ボックス 409"/>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81809</xdr:rowOff>
    </xdr:from>
    <xdr:to>
      <xdr:col>64</xdr:col>
      <xdr:colOff>152400</xdr:colOff>
      <xdr:row>38</xdr:row>
      <xdr:rowOff>11959</xdr:rowOff>
    </xdr:to>
    <xdr:sp macro="" textlink="">
      <xdr:nvSpPr>
        <xdr:cNvPr id="411" name="楕円 410"/>
        <xdr:cNvSpPr/>
      </xdr:nvSpPr>
      <xdr:spPr>
        <a:xfrm>
          <a:off x="13462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168186</xdr:rowOff>
    </xdr:from>
    <xdr:ext cx="762000" cy="259045"/>
    <xdr:sp macro="" textlink="">
      <xdr:nvSpPr>
        <xdr:cNvPr id="412" name="テキスト ボックス 411"/>
        <xdr:cNvSpPr txBox="1"/>
      </xdr:nvSpPr>
      <xdr:spPr>
        <a:xfrm>
          <a:off x="13131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年度に策定した安芸市緊急財政健全化計画（アクションプラン）に基づく市債発行額の抑制や繰上償還の実施により、市債残高はピーク時の平成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億円から着実に減少し、平成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億円となっている。また、今後見込まれている大型事業への対応として、施設整備基金への積み立ても継続して行っており、将来負担比率は改善傾向にある。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今後も公債費負担適正化計画に基づく適正な市債管理を行い、将来負担の抑制と財政の健全化に取り組んでいく。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98336</xdr:rowOff>
    </xdr:from>
    <xdr:to>
      <xdr:col>81</xdr:col>
      <xdr:colOff>44450</xdr:colOff>
      <xdr:row>14</xdr:row>
      <xdr:rowOff>131394</xdr:rowOff>
    </xdr:to>
    <xdr:cxnSp macro="">
      <xdr:nvCxnSpPr>
        <xdr:cNvPr id="444" name="直線コネクタ 443"/>
        <xdr:cNvCxnSpPr/>
      </xdr:nvCxnSpPr>
      <xdr:spPr>
        <a:xfrm flipV="1">
          <a:off x="16179800" y="2498636"/>
          <a:ext cx="8382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131394</xdr:rowOff>
    </xdr:from>
    <xdr:to>
      <xdr:col>77</xdr:col>
      <xdr:colOff>44450</xdr:colOff>
      <xdr:row>15</xdr:row>
      <xdr:rowOff>1689</xdr:rowOff>
    </xdr:to>
    <xdr:cxnSp macro="">
      <xdr:nvCxnSpPr>
        <xdr:cNvPr id="447" name="直線コネクタ 446"/>
        <xdr:cNvCxnSpPr/>
      </xdr:nvCxnSpPr>
      <xdr:spPr>
        <a:xfrm flipV="1">
          <a:off x="15290800" y="2531694"/>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1689</xdr:rowOff>
    </xdr:from>
    <xdr:to>
      <xdr:col>72</xdr:col>
      <xdr:colOff>203200</xdr:colOff>
      <xdr:row>15</xdr:row>
      <xdr:rowOff>57188</xdr:rowOff>
    </xdr:to>
    <xdr:cxnSp macro="">
      <xdr:nvCxnSpPr>
        <xdr:cNvPr id="450" name="直線コネクタ 449"/>
        <xdr:cNvCxnSpPr/>
      </xdr:nvCxnSpPr>
      <xdr:spPr>
        <a:xfrm flipV="1">
          <a:off x="14401800" y="257343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57188</xdr:rowOff>
    </xdr:from>
    <xdr:to>
      <xdr:col>68</xdr:col>
      <xdr:colOff>152400</xdr:colOff>
      <xdr:row>15</xdr:row>
      <xdr:rowOff>108344</xdr:rowOff>
    </xdr:to>
    <xdr:cxnSp macro="">
      <xdr:nvCxnSpPr>
        <xdr:cNvPr id="453" name="直線コネクタ 452"/>
        <xdr:cNvCxnSpPr/>
      </xdr:nvCxnSpPr>
      <xdr:spPr>
        <a:xfrm flipV="1">
          <a:off x="13512800" y="262893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47536</xdr:rowOff>
    </xdr:from>
    <xdr:to>
      <xdr:col>81</xdr:col>
      <xdr:colOff>95250</xdr:colOff>
      <xdr:row>14</xdr:row>
      <xdr:rowOff>149136</xdr:rowOff>
    </xdr:to>
    <xdr:sp macro="" textlink="">
      <xdr:nvSpPr>
        <xdr:cNvPr id="463" name="楕円 462"/>
        <xdr:cNvSpPr/>
      </xdr:nvSpPr>
      <xdr:spPr>
        <a:xfrm>
          <a:off x="16967200" y="24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140263</xdr:rowOff>
    </xdr:from>
    <xdr:ext cx="762000" cy="259045"/>
    <xdr:sp macro="" textlink="">
      <xdr:nvSpPr>
        <xdr:cNvPr id="464" name="将来負担の状況該当値テキスト"/>
        <xdr:cNvSpPr txBox="1"/>
      </xdr:nvSpPr>
      <xdr:spPr>
        <a:xfrm>
          <a:off x="17106900" y="236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80594</xdr:rowOff>
    </xdr:from>
    <xdr:to>
      <xdr:col>77</xdr:col>
      <xdr:colOff>95250</xdr:colOff>
      <xdr:row>15</xdr:row>
      <xdr:rowOff>10744</xdr:rowOff>
    </xdr:to>
    <xdr:sp macro="" textlink="">
      <xdr:nvSpPr>
        <xdr:cNvPr id="465" name="楕円 464"/>
        <xdr:cNvSpPr/>
      </xdr:nvSpPr>
      <xdr:spPr>
        <a:xfrm>
          <a:off x="16129000" y="24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20921</xdr:rowOff>
    </xdr:from>
    <xdr:ext cx="736600" cy="259045"/>
    <xdr:sp macro="" textlink="">
      <xdr:nvSpPr>
        <xdr:cNvPr id="466" name="テキスト ボックス 465"/>
        <xdr:cNvSpPr txBox="1"/>
      </xdr:nvSpPr>
      <xdr:spPr>
        <a:xfrm>
          <a:off x="15798800" y="224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122339</xdr:rowOff>
    </xdr:from>
    <xdr:to>
      <xdr:col>73</xdr:col>
      <xdr:colOff>44450</xdr:colOff>
      <xdr:row>15</xdr:row>
      <xdr:rowOff>52489</xdr:rowOff>
    </xdr:to>
    <xdr:sp macro="" textlink="">
      <xdr:nvSpPr>
        <xdr:cNvPr id="467" name="楕円 466"/>
        <xdr:cNvSpPr/>
      </xdr:nvSpPr>
      <xdr:spPr>
        <a:xfrm>
          <a:off x="15240000" y="25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62666</xdr:rowOff>
    </xdr:from>
    <xdr:ext cx="762000" cy="259045"/>
    <xdr:sp macro="" textlink="">
      <xdr:nvSpPr>
        <xdr:cNvPr id="468" name="テキスト ボックス 467"/>
        <xdr:cNvSpPr txBox="1"/>
      </xdr:nvSpPr>
      <xdr:spPr>
        <a:xfrm>
          <a:off x="14909800" y="229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6388</xdr:rowOff>
    </xdr:from>
    <xdr:to>
      <xdr:col>68</xdr:col>
      <xdr:colOff>203200</xdr:colOff>
      <xdr:row>15</xdr:row>
      <xdr:rowOff>107988</xdr:rowOff>
    </xdr:to>
    <xdr:sp macro="" textlink="">
      <xdr:nvSpPr>
        <xdr:cNvPr id="469" name="楕円 468"/>
        <xdr:cNvSpPr/>
      </xdr:nvSpPr>
      <xdr:spPr>
        <a:xfrm>
          <a:off x="14351000" y="25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92765</xdr:rowOff>
    </xdr:from>
    <xdr:ext cx="762000" cy="259045"/>
    <xdr:sp macro="" textlink="">
      <xdr:nvSpPr>
        <xdr:cNvPr id="470" name="テキスト ボックス 469"/>
        <xdr:cNvSpPr txBox="1"/>
      </xdr:nvSpPr>
      <xdr:spPr>
        <a:xfrm>
          <a:off x="14020800" y="26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57544</xdr:rowOff>
    </xdr:from>
    <xdr:to>
      <xdr:col>64</xdr:col>
      <xdr:colOff>152400</xdr:colOff>
      <xdr:row>15</xdr:row>
      <xdr:rowOff>159144</xdr:rowOff>
    </xdr:to>
    <xdr:sp macro="" textlink="">
      <xdr:nvSpPr>
        <xdr:cNvPr id="471" name="楕円 470"/>
        <xdr:cNvSpPr/>
      </xdr:nvSpPr>
      <xdr:spPr>
        <a:xfrm>
          <a:off x="13462000" y="26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143921</xdr:rowOff>
    </xdr:from>
    <xdr:ext cx="762000" cy="259045"/>
    <xdr:sp macro="" textlink="">
      <xdr:nvSpPr>
        <xdr:cNvPr id="472" name="テキスト ボックス 471"/>
        <xdr:cNvSpPr txBox="1"/>
      </xdr:nvSpPr>
      <xdr:spPr>
        <a:xfrm>
          <a:off x="13131800" y="27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17,736
17,696
317.21
13,086,012
12,785,911
192,974
6,360,461
12,768,030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定年退職者の増（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名）による退職手当の増や、事業費支弁分の減等による職員給の増により、人件費充当一般財源が対前年度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百万円の増となったことで、人件費の経常収支比率は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これにより同比率は類似団体平均を大きく上回ることとなったことから、今後も引き続き定員管理適正化計画等による職員数の適正化と人件費の抑制に努めていく。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3556</xdr:rowOff>
    </xdr:to>
    <xdr:cxnSp macro="">
      <xdr:nvCxnSpPr>
        <xdr:cNvPr id="64" name="直線コネクタ 63"/>
        <xdr:cNvCxnSpPr/>
      </xdr:nvCxnSpPr>
      <xdr:spPr>
        <a:xfrm>
          <a:off x="3987800" y="6413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69850</xdr:rowOff>
    </xdr:to>
    <xdr:cxnSp macro="">
      <xdr:nvCxnSpPr>
        <xdr:cNvPr id="67" name="直線コネクタ 66"/>
        <xdr:cNvCxnSpPr/>
      </xdr:nvCxnSpPr>
      <xdr:spPr>
        <a:xfrm>
          <a:off x="3098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24130</xdr:rowOff>
    </xdr:to>
    <xdr:cxnSp macro="">
      <xdr:nvCxnSpPr>
        <xdr:cNvPr id="70" name="直線コネクタ 69"/>
        <xdr:cNvCxnSpPr/>
      </xdr:nvCxnSpPr>
      <xdr:spPr>
        <a:xfrm flipV="1">
          <a:off x="2209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24130</xdr:rowOff>
    </xdr:to>
    <xdr:cxnSp macro="">
      <xdr:nvCxnSpPr>
        <xdr:cNvPr id="73" name="直線コネクタ 72"/>
        <xdr:cNvCxnSpPr/>
      </xdr:nvCxnSpPr>
      <xdr:spPr>
        <a:xfrm>
          <a:off x="1320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物件費については、電算機器維持管理費やし尿処理施設管理運営費の増に伴い、経常経費充当一般財源が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百万円増となり、経常収支比率を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ポイント押し上げているが、全国平均・類似団体平均との比較では、低水準を維持している。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近年、行政全般におけるサービス拡充が進み、子育て支援対策や教育環境の充実等、経常経費が年々増加していることから、今後も歳出抑制に向けた取り組みを継続して実施していく。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140607</xdr:rowOff>
    </xdr:to>
    <xdr:cxnSp macro="">
      <xdr:nvCxnSpPr>
        <xdr:cNvPr id="127" name="直線コネクタ 126"/>
        <xdr:cNvCxnSpPr/>
      </xdr:nvCxnSpPr>
      <xdr:spPr>
        <a:xfrm>
          <a:off x="15671800" y="26252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15</xdr:row>
      <xdr:rowOff>53521</xdr:rowOff>
    </xdr:to>
    <xdr:cxnSp macro="">
      <xdr:nvCxnSpPr>
        <xdr:cNvPr id="130" name="直線コネクタ 129"/>
        <xdr:cNvCxnSpPr/>
      </xdr:nvCxnSpPr>
      <xdr:spPr>
        <a:xfrm>
          <a:off x="14782800" y="24619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61686</xdr:rowOff>
    </xdr:to>
    <xdr:cxnSp macro="">
      <xdr:nvCxnSpPr>
        <xdr:cNvPr id="133" name="直線コネクタ 132"/>
        <xdr:cNvCxnSpPr/>
      </xdr:nvCxnSpPr>
      <xdr:spPr>
        <a:xfrm>
          <a:off x="13893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146050</xdr:rowOff>
    </xdr:to>
    <xdr:cxnSp macro="">
      <xdr:nvCxnSpPr>
        <xdr:cNvPr id="136" name="直線コネクタ 135"/>
        <xdr:cNvCxnSpPr/>
      </xdr:nvCxnSpPr>
      <xdr:spPr>
        <a:xfrm>
          <a:off x="13004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0" name="楕円 149"/>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1" name="テキスト ボックス 150"/>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生活保護費充当一般財源の増などあるものの、老人ホーム入所措置費の減などにより、扶助費に対する経常一般財源は対前年度で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百万円の微減となった。しかしながら、経常収支比率は歳入一般財源の減少に伴い、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長引く景気低迷や雇用情勢の不安定感から、今後も扶助費の増加が見込まれており、引き続き医療費の適正化や就労支援による生活保護費の抑制等を図る。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105228</xdr:rowOff>
    </xdr:to>
    <xdr:cxnSp macro="">
      <xdr:nvCxnSpPr>
        <xdr:cNvPr id="189" name="直線コネクタ 188"/>
        <xdr:cNvCxnSpPr/>
      </xdr:nvCxnSpPr>
      <xdr:spPr>
        <a:xfrm>
          <a:off x="3987800" y="10038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94343</xdr:rowOff>
    </xdr:to>
    <xdr:cxnSp macro="">
      <xdr:nvCxnSpPr>
        <xdr:cNvPr id="192" name="直線コネクタ 191"/>
        <xdr:cNvCxnSpPr/>
      </xdr:nvCxnSpPr>
      <xdr:spPr>
        <a:xfrm>
          <a:off x="3098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39915</xdr:rowOff>
    </xdr:to>
    <xdr:cxnSp macro="">
      <xdr:nvCxnSpPr>
        <xdr:cNvPr id="195" name="直線コネクタ 194"/>
        <xdr:cNvCxnSpPr/>
      </xdr:nvCxnSpPr>
      <xdr:spPr>
        <a:xfrm>
          <a:off x="2209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57</xdr:row>
      <xdr:rowOff>167822</xdr:rowOff>
    </xdr:to>
    <xdr:cxnSp macro="">
      <xdr:nvCxnSpPr>
        <xdr:cNvPr id="198" name="直線コネクタ 197"/>
        <xdr:cNvCxnSpPr/>
      </xdr:nvCxnSpPr>
      <xdr:spPr>
        <a:xfrm>
          <a:off x="1320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8" name="楕円 207"/>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9"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0" name="楕円 209"/>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1" name="テキスト ボックス 210"/>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160565</xdr:rowOff>
    </xdr:from>
    <xdr:to>
      <xdr:col>15</xdr:col>
      <xdr:colOff>149225</xdr:colOff>
      <xdr:row>58</xdr:row>
      <xdr:rowOff>90715</xdr:rowOff>
    </xdr:to>
    <xdr:sp macro="" textlink="">
      <xdr:nvSpPr>
        <xdr:cNvPr id="212" name="楕円 211"/>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213" name="テキスト ボックス 212"/>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4" name="楕円 213"/>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5" name="テキスト ボックス 214"/>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6" name="楕円 215"/>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7" name="テキスト ボックス 216"/>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その他の経常収支比率は、後期高齢者医療事業広域連合負担金や介護保険事業等への繰出金に対する経常一般財源が対前年度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百万円増となり、経常収支比率を悪化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させる要因となっており、全国平均・類似団体平均を大きく上回っている。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56787</xdr:rowOff>
    </xdr:to>
    <xdr:cxnSp macro="">
      <xdr:nvCxnSpPr>
        <xdr:cNvPr id="252" name="直線コネクタ 251"/>
        <xdr:cNvCxnSpPr/>
      </xdr:nvCxnSpPr>
      <xdr:spPr>
        <a:xfrm>
          <a:off x="15671800" y="97771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97609</xdr:rowOff>
    </xdr:from>
    <xdr:to>
      <xdr:col>78</xdr:col>
      <xdr:colOff>69850</xdr:colOff>
      <xdr:row>57</xdr:row>
      <xdr:rowOff>4535</xdr:rowOff>
    </xdr:to>
    <xdr:cxnSp macro="">
      <xdr:nvCxnSpPr>
        <xdr:cNvPr id="255" name="直線コネクタ 254"/>
        <xdr:cNvCxnSpPr/>
      </xdr:nvCxnSpPr>
      <xdr:spPr>
        <a:xfrm>
          <a:off x="14782800" y="96988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97609</xdr:rowOff>
    </xdr:to>
    <xdr:cxnSp macro="">
      <xdr:nvCxnSpPr>
        <xdr:cNvPr id="258" name="直線コネクタ 257"/>
        <xdr:cNvCxnSpPr/>
      </xdr:nvCxnSpPr>
      <xdr:spPr>
        <a:xfrm>
          <a:off x="13893800" y="96857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84546</xdr:rowOff>
    </xdr:to>
    <xdr:cxnSp macro="">
      <xdr:nvCxnSpPr>
        <xdr:cNvPr id="261" name="直線コネクタ 260"/>
        <xdr:cNvCxnSpPr/>
      </xdr:nvCxnSpPr>
      <xdr:spPr>
        <a:xfrm>
          <a:off x="13004800" y="96465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1" name="楕円 270"/>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2"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3" name="楕円 272"/>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4" name="テキスト ボックス 273"/>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46809</xdr:rowOff>
    </xdr:from>
    <xdr:to>
      <xdr:col>74</xdr:col>
      <xdr:colOff>31750</xdr:colOff>
      <xdr:row>56</xdr:row>
      <xdr:rowOff>148409</xdr:rowOff>
    </xdr:to>
    <xdr:sp macro="" textlink="">
      <xdr:nvSpPr>
        <xdr:cNvPr id="275" name="楕円 274"/>
        <xdr:cNvSpPr/>
      </xdr:nvSpPr>
      <xdr:spPr>
        <a:xfrm>
          <a:off x="14732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76" name="テキスト ボックス 275"/>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7" name="楕円 276"/>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78" name="テキスト ボックス 277"/>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9" name="楕円 278"/>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80" name="テキスト ボックス 279"/>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広域ごみ処理負担金の増により充当一般財源が増加しているが、全国平均・類似団体平均と比較して低い水準を維持している。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アクションプランに基づく行財政改革の一環として補助金の適正化に努めてきた他、定期的に補助金検討委員会を行い（直近では平成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年開催）、補助団体の決算状況をチェックするなど、継続した取り組みを行っている。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90424</xdr:rowOff>
    </xdr:to>
    <xdr:cxnSp macro="">
      <xdr:nvCxnSpPr>
        <xdr:cNvPr id="310" name="直線コネクタ 309"/>
        <xdr:cNvCxnSpPr/>
      </xdr:nvCxnSpPr>
      <xdr:spPr>
        <a:xfrm>
          <a:off x="15671800" y="5910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85852</xdr:rowOff>
    </xdr:to>
    <xdr:cxnSp macro="">
      <xdr:nvCxnSpPr>
        <xdr:cNvPr id="313" name="直線コネクタ 312"/>
        <xdr:cNvCxnSpPr/>
      </xdr:nvCxnSpPr>
      <xdr:spPr>
        <a:xfrm flipV="1">
          <a:off x="14782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6" name="直線コネクタ 315"/>
        <xdr:cNvCxnSpPr/>
      </xdr:nvCxnSpPr>
      <xdr:spPr>
        <a:xfrm flipV="1">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90424</xdr:rowOff>
    </xdr:to>
    <xdr:cxnSp macro="">
      <xdr:nvCxnSpPr>
        <xdr:cNvPr id="319" name="直線コネクタ 318"/>
        <xdr:cNvCxnSpPr/>
      </xdr:nvCxnSpPr>
      <xdr:spPr>
        <a:xfrm>
          <a:off x="13004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39624</xdr:rowOff>
    </xdr:from>
    <xdr:to>
      <xdr:col>82</xdr:col>
      <xdr:colOff>158750</xdr:colOff>
      <xdr:row>34</xdr:row>
      <xdr:rowOff>141224</xdr:rowOff>
    </xdr:to>
    <xdr:sp macro="" textlink="">
      <xdr:nvSpPr>
        <xdr:cNvPr id="329" name="楕円 328"/>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56151</xdr:rowOff>
    </xdr:from>
    <xdr:ext cx="762000" cy="259045"/>
    <xdr:sp macro="" textlink="">
      <xdr:nvSpPr>
        <xdr:cNvPr id="330" name="補助費等該当値テキスト"/>
        <xdr:cNvSpPr txBox="1"/>
      </xdr:nvSpPr>
      <xdr:spPr>
        <a:xfrm>
          <a:off x="16598900" y="57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1" name="楕円 330"/>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2" name="テキスト ボックス 331"/>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3" name="楕円 332"/>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4" name="テキスト ボックス 333"/>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5" name="楕円 334"/>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6" name="テキスト ボックス 335"/>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7" name="楕円 336"/>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8" name="テキスト ボックス 337"/>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年頃にかけ、国の景気対策と連動する形で立ち遅れていた多くの生活基盤整備を積極的に実施し多額の市債を発行したことで公債費が増大したが、平成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年度から取り組んできたアクションプランの効果により、公債費は着実に減少し、類似団体平均とほぼ同水準となった。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今後も新規発行債の抑制と繰上償還の継続により、公債費の適正な管理に努める。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8890</xdr:rowOff>
    </xdr:to>
    <xdr:cxnSp macro="">
      <xdr:nvCxnSpPr>
        <xdr:cNvPr id="370" name="直線コネクタ 369"/>
        <xdr:cNvCxnSpPr/>
      </xdr:nvCxnSpPr>
      <xdr:spPr>
        <a:xfrm>
          <a:off x="3987800" y="12867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35560</xdr:rowOff>
    </xdr:to>
    <xdr:cxnSp macro="">
      <xdr:nvCxnSpPr>
        <xdr:cNvPr id="373" name="直線コネクタ 372"/>
        <xdr:cNvCxnSpPr/>
      </xdr:nvCxnSpPr>
      <xdr:spPr>
        <a:xfrm flipV="1">
          <a:off x="3098800" y="12867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111760</xdr:rowOff>
    </xdr:to>
    <xdr:cxnSp macro="">
      <xdr:nvCxnSpPr>
        <xdr:cNvPr id="376" name="直線コネクタ 375"/>
        <xdr:cNvCxnSpPr/>
      </xdr:nvCxnSpPr>
      <xdr:spPr>
        <a:xfrm flipV="1">
          <a:off x="2209800" y="128943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140335</xdr:rowOff>
    </xdr:to>
    <xdr:cxnSp macro="">
      <xdr:nvCxnSpPr>
        <xdr:cNvPr id="379" name="直線コネクタ 378"/>
        <xdr:cNvCxnSpPr/>
      </xdr:nvCxnSpPr>
      <xdr:spPr>
        <a:xfrm flipV="1">
          <a:off x="1320800" y="129705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9" name="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1" name="楕円 390"/>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2" name="テキスト ボックス 391"/>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93" name="楕円 392"/>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71137</xdr:rowOff>
    </xdr:from>
    <xdr:ext cx="762000" cy="259045"/>
    <xdr:sp macro="" textlink="">
      <xdr:nvSpPr>
        <xdr:cNvPr id="394" name="テキスト ボックス 393"/>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95" name="楕円 394"/>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147338</xdr:rowOff>
    </xdr:from>
    <xdr:ext cx="762000" cy="259045"/>
    <xdr:sp macro="" textlink="">
      <xdr:nvSpPr>
        <xdr:cNvPr id="396" name="テキスト ボックス 395"/>
        <xdr:cNvSpPr txBox="1"/>
      </xdr:nvSpPr>
      <xdr:spPr>
        <a:xfrm>
          <a:off x="1828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89535</xdr:rowOff>
    </xdr:from>
    <xdr:to>
      <xdr:col>6</xdr:col>
      <xdr:colOff>171450</xdr:colOff>
      <xdr:row>76</xdr:row>
      <xdr:rowOff>19686</xdr:rowOff>
    </xdr:to>
    <xdr:sp macro="" textlink="">
      <xdr:nvSpPr>
        <xdr:cNvPr id="397" name="楕円 396"/>
        <xdr:cNvSpPr/>
      </xdr:nvSpPr>
      <xdr:spPr>
        <a:xfrm>
          <a:off x="1270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4463</xdr:rowOff>
    </xdr:from>
    <xdr:ext cx="762000" cy="259045"/>
    <xdr:sp macro="" textlink="">
      <xdr:nvSpPr>
        <xdr:cNvPr id="398" name="テキスト ボックス 397"/>
        <xdr:cNvSpPr txBox="1"/>
      </xdr:nvSpPr>
      <xdr:spPr>
        <a:xfrm>
          <a:off x="939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人件費、物件費、繰出金に対する経常一般財源が増大し、経常収支比率を上昇させている。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全国平均・類似団体平均を下回っているものの、同比率は年々上昇しており、今後も緊縮財政を堅持して経常経費の抑制に努める。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77</xdr:row>
      <xdr:rowOff>39370</xdr:rowOff>
    </xdr:to>
    <xdr:cxnSp macro="">
      <xdr:nvCxnSpPr>
        <xdr:cNvPr id="431" name="直線コネクタ 430"/>
        <xdr:cNvCxnSpPr/>
      </xdr:nvCxnSpPr>
      <xdr:spPr>
        <a:xfrm>
          <a:off x="15671800" y="130810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50800</xdr:rowOff>
    </xdr:to>
    <xdr:cxnSp macro="">
      <xdr:nvCxnSpPr>
        <xdr:cNvPr id="434" name="直線コネクタ 433"/>
        <xdr:cNvCxnSpPr/>
      </xdr:nvCxnSpPr>
      <xdr:spPr>
        <a:xfrm>
          <a:off x="14782800" y="12920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75</xdr:row>
      <xdr:rowOff>62230</xdr:rowOff>
    </xdr:to>
    <xdr:cxnSp macro="">
      <xdr:nvCxnSpPr>
        <xdr:cNvPr id="437" name="直線コネクタ 436"/>
        <xdr:cNvCxnSpPr/>
      </xdr:nvCxnSpPr>
      <xdr:spPr>
        <a:xfrm>
          <a:off x="13893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96520</xdr:rowOff>
    </xdr:from>
    <xdr:to>
      <xdr:col>69</xdr:col>
      <xdr:colOff>92075</xdr:colOff>
      <xdr:row>75</xdr:row>
      <xdr:rowOff>16510</xdr:rowOff>
    </xdr:to>
    <xdr:cxnSp macro="">
      <xdr:nvCxnSpPr>
        <xdr:cNvPr id="440" name="直線コネクタ 439"/>
        <xdr:cNvCxnSpPr/>
      </xdr:nvCxnSpPr>
      <xdr:spPr>
        <a:xfrm>
          <a:off x="13004800" y="12783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0" name="楕円 449"/>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1"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2" name="楕円 451"/>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53" name="テキスト ボックス 452"/>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54" name="楕円 453"/>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55" name="テキスト ボックス 454"/>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6" name="楕円 455"/>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7" name="テキスト ボックス 456"/>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45720</xdr:rowOff>
    </xdr:from>
    <xdr:to>
      <xdr:col>65</xdr:col>
      <xdr:colOff>53975</xdr:colOff>
      <xdr:row>74</xdr:row>
      <xdr:rowOff>147320</xdr:rowOff>
    </xdr:to>
    <xdr:sp macro="" textlink="">
      <xdr:nvSpPr>
        <xdr:cNvPr id="458" name="楕円 457"/>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157497</xdr:rowOff>
    </xdr:from>
    <xdr:ext cx="762000" cy="259045"/>
    <xdr:sp macro="" textlink="">
      <xdr:nvSpPr>
        <xdr:cNvPr id="459" name="テキスト ボックス 458"/>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37363</xdr:rowOff>
    </xdr:from>
    <xdr:to>
      <xdr:col>29</xdr:col>
      <xdr:colOff>127000</xdr:colOff>
      <xdr:row>16</xdr:row>
      <xdr:rowOff>92469</xdr:rowOff>
    </xdr:to>
    <xdr:cxnSp macro="">
      <xdr:nvCxnSpPr>
        <xdr:cNvPr id="50" name="直線コネクタ 49"/>
        <xdr:cNvCxnSpPr/>
      </xdr:nvCxnSpPr>
      <xdr:spPr bwMode="auto">
        <a:xfrm flipV="1">
          <a:off x="5003800" y="2828188"/>
          <a:ext cx="647700" cy="5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92469</xdr:rowOff>
    </xdr:from>
    <xdr:to>
      <xdr:col>26</xdr:col>
      <xdr:colOff>50800</xdr:colOff>
      <xdr:row>16</xdr:row>
      <xdr:rowOff>111849</xdr:rowOff>
    </xdr:to>
    <xdr:cxnSp macro="">
      <xdr:nvCxnSpPr>
        <xdr:cNvPr id="53" name="直線コネクタ 52"/>
        <xdr:cNvCxnSpPr/>
      </xdr:nvCxnSpPr>
      <xdr:spPr bwMode="auto">
        <a:xfrm flipV="1">
          <a:off x="4305300" y="2883294"/>
          <a:ext cx="698500" cy="1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111849</xdr:rowOff>
    </xdr:from>
    <xdr:to>
      <xdr:col>22</xdr:col>
      <xdr:colOff>114300</xdr:colOff>
      <xdr:row>16</xdr:row>
      <xdr:rowOff>143192</xdr:rowOff>
    </xdr:to>
    <xdr:cxnSp macro="">
      <xdr:nvCxnSpPr>
        <xdr:cNvPr id="56" name="直線コネクタ 55"/>
        <xdr:cNvCxnSpPr/>
      </xdr:nvCxnSpPr>
      <xdr:spPr bwMode="auto">
        <a:xfrm flipV="1">
          <a:off x="3606800" y="2902674"/>
          <a:ext cx="698500" cy="31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143192</xdr:rowOff>
    </xdr:from>
    <xdr:to>
      <xdr:col>18</xdr:col>
      <xdr:colOff>177800</xdr:colOff>
      <xdr:row>17</xdr:row>
      <xdr:rowOff>55321</xdr:rowOff>
    </xdr:to>
    <xdr:cxnSp macro="">
      <xdr:nvCxnSpPr>
        <xdr:cNvPr id="59" name="直線コネクタ 58"/>
        <xdr:cNvCxnSpPr/>
      </xdr:nvCxnSpPr>
      <xdr:spPr bwMode="auto">
        <a:xfrm flipV="1">
          <a:off x="2908300" y="2934017"/>
          <a:ext cx="698500" cy="8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158013</xdr:rowOff>
    </xdr:from>
    <xdr:to>
      <xdr:col>29</xdr:col>
      <xdr:colOff>177800</xdr:colOff>
      <xdr:row>16</xdr:row>
      <xdr:rowOff>88163</xdr:rowOff>
    </xdr:to>
    <xdr:sp macro="" textlink="">
      <xdr:nvSpPr>
        <xdr:cNvPr id="69" name="楕円 68"/>
        <xdr:cNvSpPr/>
      </xdr:nvSpPr>
      <xdr:spPr bwMode="auto">
        <a:xfrm>
          <a:off x="5600700" y="277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3090</xdr:rowOff>
    </xdr:from>
    <xdr:ext cx="762000" cy="259045"/>
    <xdr:sp macro="" textlink="">
      <xdr:nvSpPr>
        <xdr:cNvPr id="70" name="人口1人当たり決算額の推移該当値テキスト130"/>
        <xdr:cNvSpPr txBox="1"/>
      </xdr:nvSpPr>
      <xdr:spPr>
        <a:xfrm>
          <a:off x="5740400" y="26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41669</xdr:rowOff>
    </xdr:from>
    <xdr:to>
      <xdr:col>26</xdr:col>
      <xdr:colOff>101600</xdr:colOff>
      <xdr:row>16</xdr:row>
      <xdr:rowOff>143269</xdr:rowOff>
    </xdr:to>
    <xdr:sp macro="" textlink="">
      <xdr:nvSpPr>
        <xdr:cNvPr id="71" name="楕円 70"/>
        <xdr:cNvSpPr/>
      </xdr:nvSpPr>
      <xdr:spPr bwMode="auto">
        <a:xfrm>
          <a:off x="4953000" y="283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153446</xdr:rowOff>
    </xdr:from>
    <xdr:ext cx="736600" cy="259045"/>
    <xdr:sp macro="" textlink="">
      <xdr:nvSpPr>
        <xdr:cNvPr id="72" name="テキスト ボックス 71"/>
        <xdr:cNvSpPr txBox="1"/>
      </xdr:nvSpPr>
      <xdr:spPr>
        <a:xfrm>
          <a:off x="4622800" y="260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61049</xdr:rowOff>
    </xdr:from>
    <xdr:to>
      <xdr:col>22</xdr:col>
      <xdr:colOff>165100</xdr:colOff>
      <xdr:row>16</xdr:row>
      <xdr:rowOff>162649</xdr:rowOff>
    </xdr:to>
    <xdr:sp macro="" textlink="">
      <xdr:nvSpPr>
        <xdr:cNvPr id="73" name="楕円 72"/>
        <xdr:cNvSpPr/>
      </xdr:nvSpPr>
      <xdr:spPr bwMode="auto">
        <a:xfrm>
          <a:off x="4254500" y="285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1376</xdr:rowOff>
    </xdr:from>
    <xdr:ext cx="762000" cy="259045"/>
    <xdr:sp macro="" textlink="">
      <xdr:nvSpPr>
        <xdr:cNvPr id="74" name="テキスト ボックス 73"/>
        <xdr:cNvSpPr txBox="1"/>
      </xdr:nvSpPr>
      <xdr:spPr>
        <a:xfrm>
          <a:off x="3924300" y="262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92392</xdr:rowOff>
    </xdr:from>
    <xdr:to>
      <xdr:col>19</xdr:col>
      <xdr:colOff>38100</xdr:colOff>
      <xdr:row>17</xdr:row>
      <xdr:rowOff>22542</xdr:rowOff>
    </xdr:to>
    <xdr:sp macro="" textlink="">
      <xdr:nvSpPr>
        <xdr:cNvPr id="75" name="楕円 74"/>
        <xdr:cNvSpPr/>
      </xdr:nvSpPr>
      <xdr:spPr bwMode="auto">
        <a:xfrm>
          <a:off x="3556000" y="288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32719</xdr:rowOff>
    </xdr:from>
    <xdr:ext cx="762000" cy="259045"/>
    <xdr:sp macro="" textlink="">
      <xdr:nvSpPr>
        <xdr:cNvPr id="76" name="テキスト ボックス 75"/>
        <xdr:cNvSpPr txBox="1"/>
      </xdr:nvSpPr>
      <xdr:spPr>
        <a:xfrm>
          <a:off x="3225800" y="265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4521</xdr:rowOff>
    </xdr:from>
    <xdr:to>
      <xdr:col>15</xdr:col>
      <xdr:colOff>101600</xdr:colOff>
      <xdr:row>17</xdr:row>
      <xdr:rowOff>106121</xdr:rowOff>
    </xdr:to>
    <xdr:sp macro="" textlink="">
      <xdr:nvSpPr>
        <xdr:cNvPr id="77" name="楕円 76"/>
        <xdr:cNvSpPr/>
      </xdr:nvSpPr>
      <xdr:spPr bwMode="auto">
        <a:xfrm>
          <a:off x="2857500" y="296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116298</xdr:rowOff>
    </xdr:from>
    <xdr:ext cx="762000" cy="259045"/>
    <xdr:sp macro="" textlink="">
      <xdr:nvSpPr>
        <xdr:cNvPr id="78" name="テキスト ボックス 77"/>
        <xdr:cNvSpPr txBox="1"/>
      </xdr:nvSpPr>
      <xdr:spPr>
        <a:xfrm>
          <a:off x="2527300" y="27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244697</xdr:rowOff>
    </xdr:from>
    <xdr:to>
      <xdr:col>29</xdr:col>
      <xdr:colOff>127000</xdr:colOff>
      <xdr:row>37</xdr:row>
      <xdr:rowOff>263502</xdr:rowOff>
    </xdr:to>
    <xdr:cxnSp macro="">
      <xdr:nvCxnSpPr>
        <xdr:cNvPr id="110" name="直線コネクタ 109"/>
        <xdr:cNvCxnSpPr/>
      </xdr:nvCxnSpPr>
      <xdr:spPr bwMode="auto">
        <a:xfrm flipV="1">
          <a:off x="5003800" y="7369397"/>
          <a:ext cx="647700" cy="1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254600</xdr:rowOff>
    </xdr:from>
    <xdr:to>
      <xdr:col>26</xdr:col>
      <xdr:colOff>50800</xdr:colOff>
      <xdr:row>37</xdr:row>
      <xdr:rowOff>263502</xdr:rowOff>
    </xdr:to>
    <xdr:cxnSp macro="">
      <xdr:nvCxnSpPr>
        <xdr:cNvPr id="113" name="直線コネクタ 112"/>
        <xdr:cNvCxnSpPr/>
      </xdr:nvCxnSpPr>
      <xdr:spPr bwMode="auto">
        <a:xfrm>
          <a:off x="4305300" y="7379300"/>
          <a:ext cx="698500" cy="8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221952</xdr:rowOff>
    </xdr:from>
    <xdr:to>
      <xdr:col>22</xdr:col>
      <xdr:colOff>114300</xdr:colOff>
      <xdr:row>37</xdr:row>
      <xdr:rowOff>254600</xdr:rowOff>
    </xdr:to>
    <xdr:cxnSp macro="">
      <xdr:nvCxnSpPr>
        <xdr:cNvPr id="116" name="直線コネクタ 115"/>
        <xdr:cNvCxnSpPr/>
      </xdr:nvCxnSpPr>
      <xdr:spPr bwMode="auto">
        <a:xfrm>
          <a:off x="3606800" y="7346652"/>
          <a:ext cx="698500" cy="3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190309</xdr:rowOff>
    </xdr:from>
    <xdr:to>
      <xdr:col>18</xdr:col>
      <xdr:colOff>177800</xdr:colOff>
      <xdr:row>37</xdr:row>
      <xdr:rowOff>221952</xdr:rowOff>
    </xdr:to>
    <xdr:cxnSp macro="">
      <xdr:nvCxnSpPr>
        <xdr:cNvPr id="119" name="直線コネクタ 118"/>
        <xdr:cNvCxnSpPr/>
      </xdr:nvCxnSpPr>
      <xdr:spPr bwMode="auto">
        <a:xfrm>
          <a:off x="2908300" y="7315009"/>
          <a:ext cx="698500" cy="3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193897</xdr:rowOff>
    </xdr:from>
    <xdr:to>
      <xdr:col>29</xdr:col>
      <xdr:colOff>177800</xdr:colOff>
      <xdr:row>37</xdr:row>
      <xdr:rowOff>295497</xdr:rowOff>
    </xdr:to>
    <xdr:sp macro="" textlink="">
      <xdr:nvSpPr>
        <xdr:cNvPr id="129" name="楕円 128"/>
        <xdr:cNvSpPr/>
      </xdr:nvSpPr>
      <xdr:spPr bwMode="auto">
        <a:xfrm>
          <a:off x="5600700" y="731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212702</xdr:rowOff>
    </xdr:from>
    <xdr:to>
      <xdr:col>26</xdr:col>
      <xdr:colOff>101600</xdr:colOff>
      <xdr:row>37</xdr:row>
      <xdr:rowOff>314302</xdr:rowOff>
    </xdr:to>
    <xdr:sp macro="" textlink="">
      <xdr:nvSpPr>
        <xdr:cNvPr id="131" name="楕円 130"/>
        <xdr:cNvSpPr/>
      </xdr:nvSpPr>
      <xdr:spPr bwMode="auto">
        <a:xfrm>
          <a:off x="4953000" y="733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299079</xdr:rowOff>
    </xdr:from>
    <xdr:ext cx="736600" cy="259045"/>
    <xdr:sp macro="" textlink="">
      <xdr:nvSpPr>
        <xdr:cNvPr id="132" name="テキスト ボックス 131"/>
        <xdr:cNvSpPr txBox="1"/>
      </xdr:nvSpPr>
      <xdr:spPr>
        <a:xfrm>
          <a:off x="4622800" y="742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203800</xdr:rowOff>
    </xdr:from>
    <xdr:to>
      <xdr:col>22</xdr:col>
      <xdr:colOff>165100</xdr:colOff>
      <xdr:row>37</xdr:row>
      <xdr:rowOff>305400</xdr:rowOff>
    </xdr:to>
    <xdr:sp macro="" textlink="">
      <xdr:nvSpPr>
        <xdr:cNvPr id="133" name="楕円 132"/>
        <xdr:cNvSpPr/>
      </xdr:nvSpPr>
      <xdr:spPr bwMode="auto">
        <a:xfrm>
          <a:off x="4254500" y="732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290177</xdr:rowOff>
    </xdr:from>
    <xdr:ext cx="762000" cy="259045"/>
    <xdr:sp macro="" textlink="">
      <xdr:nvSpPr>
        <xdr:cNvPr id="134" name="テキスト ボックス 133"/>
        <xdr:cNvSpPr txBox="1"/>
      </xdr:nvSpPr>
      <xdr:spPr>
        <a:xfrm>
          <a:off x="3924300" y="74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171152</xdr:rowOff>
    </xdr:from>
    <xdr:to>
      <xdr:col>19</xdr:col>
      <xdr:colOff>38100</xdr:colOff>
      <xdr:row>37</xdr:row>
      <xdr:rowOff>272752</xdr:rowOff>
    </xdr:to>
    <xdr:sp macro="" textlink="">
      <xdr:nvSpPr>
        <xdr:cNvPr id="135" name="楕円 134"/>
        <xdr:cNvSpPr/>
      </xdr:nvSpPr>
      <xdr:spPr bwMode="auto">
        <a:xfrm>
          <a:off x="3556000" y="729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111479</xdr:rowOff>
    </xdr:from>
    <xdr:ext cx="762000" cy="259045"/>
    <xdr:sp macro="" textlink="">
      <xdr:nvSpPr>
        <xdr:cNvPr id="136" name="テキスト ボックス 135"/>
        <xdr:cNvSpPr txBox="1"/>
      </xdr:nvSpPr>
      <xdr:spPr>
        <a:xfrm>
          <a:off x="3225800" y="706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139509</xdr:rowOff>
    </xdr:from>
    <xdr:to>
      <xdr:col>15</xdr:col>
      <xdr:colOff>101600</xdr:colOff>
      <xdr:row>37</xdr:row>
      <xdr:rowOff>241109</xdr:rowOff>
    </xdr:to>
    <xdr:sp macro="" textlink="">
      <xdr:nvSpPr>
        <xdr:cNvPr id="137" name="楕円 136"/>
        <xdr:cNvSpPr/>
      </xdr:nvSpPr>
      <xdr:spPr bwMode="auto">
        <a:xfrm>
          <a:off x="2857500" y="726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79836</xdr:rowOff>
    </xdr:from>
    <xdr:ext cx="762000" cy="259045"/>
    <xdr:sp macro="" textlink="">
      <xdr:nvSpPr>
        <xdr:cNvPr id="138" name="テキスト ボックス 137"/>
        <xdr:cNvSpPr txBox="1"/>
      </xdr:nvSpPr>
      <xdr:spPr>
        <a:xfrm>
          <a:off x="2527300" y="703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17,736
17,696
317.21
13,086,012
12,785,911
192,974
6,360,461
12,768,030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119697</xdr:rowOff>
    </xdr:from>
    <xdr:to>
      <xdr:col>24</xdr:col>
      <xdr:colOff>63500</xdr:colOff>
      <xdr:row>33</xdr:row>
      <xdr:rowOff>99035</xdr:rowOff>
    </xdr:to>
    <xdr:cxnSp macro="">
      <xdr:nvCxnSpPr>
        <xdr:cNvPr id="61" name="直線コネクタ 60"/>
        <xdr:cNvCxnSpPr/>
      </xdr:nvCxnSpPr>
      <xdr:spPr>
        <a:xfrm flipV="1">
          <a:off x="3797300" y="5606097"/>
          <a:ext cx="838200" cy="1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99035</xdr:rowOff>
    </xdr:from>
    <xdr:to>
      <xdr:col>19</xdr:col>
      <xdr:colOff>177800</xdr:colOff>
      <xdr:row>33</xdr:row>
      <xdr:rowOff>144335</xdr:rowOff>
    </xdr:to>
    <xdr:cxnSp macro="">
      <xdr:nvCxnSpPr>
        <xdr:cNvPr id="64" name="直線コネクタ 63"/>
        <xdr:cNvCxnSpPr/>
      </xdr:nvCxnSpPr>
      <xdr:spPr>
        <a:xfrm flipV="1">
          <a:off x="2908300" y="5756885"/>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144335</xdr:rowOff>
    </xdr:from>
    <xdr:to>
      <xdr:col>15</xdr:col>
      <xdr:colOff>50800</xdr:colOff>
      <xdr:row>33</xdr:row>
      <xdr:rowOff>170891</xdr:rowOff>
    </xdr:to>
    <xdr:cxnSp macro="">
      <xdr:nvCxnSpPr>
        <xdr:cNvPr id="67" name="直線コネクタ 66"/>
        <xdr:cNvCxnSpPr/>
      </xdr:nvCxnSpPr>
      <xdr:spPr>
        <a:xfrm flipV="1">
          <a:off x="2019300" y="5802185"/>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94221</xdr:rowOff>
    </xdr:from>
    <xdr:to>
      <xdr:col>10</xdr:col>
      <xdr:colOff>114300</xdr:colOff>
      <xdr:row>33</xdr:row>
      <xdr:rowOff>170891</xdr:rowOff>
    </xdr:to>
    <xdr:cxnSp macro="">
      <xdr:nvCxnSpPr>
        <xdr:cNvPr id="70" name="直線コネクタ 69"/>
        <xdr:cNvCxnSpPr/>
      </xdr:nvCxnSpPr>
      <xdr:spPr>
        <a:xfrm>
          <a:off x="1130300" y="5752071"/>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68897</xdr:rowOff>
    </xdr:from>
    <xdr:to>
      <xdr:col>24</xdr:col>
      <xdr:colOff>114300</xdr:colOff>
      <xdr:row>32</xdr:row>
      <xdr:rowOff>170497</xdr:rowOff>
    </xdr:to>
    <xdr:sp macro="" textlink="">
      <xdr:nvSpPr>
        <xdr:cNvPr id="80" name="楕円 79"/>
        <xdr:cNvSpPr/>
      </xdr:nvSpPr>
      <xdr:spPr>
        <a:xfrm>
          <a:off x="4584700" y="5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91774</xdr:rowOff>
    </xdr:from>
    <xdr:ext cx="599010" cy="259045"/>
    <xdr:sp macro="" textlink="">
      <xdr:nvSpPr>
        <xdr:cNvPr id="81" name="人件費該当値テキスト"/>
        <xdr:cNvSpPr txBox="1"/>
      </xdr:nvSpPr>
      <xdr:spPr>
        <a:xfrm>
          <a:off x="4686300" y="54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48235</xdr:rowOff>
    </xdr:from>
    <xdr:to>
      <xdr:col>20</xdr:col>
      <xdr:colOff>38100</xdr:colOff>
      <xdr:row>33</xdr:row>
      <xdr:rowOff>149835</xdr:rowOff>
    </xdr:to>
    <xdr:sp macro="" textlink="">
      <xdr:nvSpPr>
        <xdr:cNvPr id="82" name="楕円 81"/>
        <xdr:cNvSpPr/>
      </xdr:nvSpPr>
      <xdr:spPr>
        <a:xfrm>
          <a:off x="3746500" y="57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166362</xdr:rowOff>
    </xdr:from>
    <xdr:ext cx="599010" cy="259045"/>
    <xdr:sp macro="" textlink="">
      <xdr:nvSpPr>
        <xdr:cNvPr id="83" name="テキスト ボックス 82"/>
        <xdr:cNvSpPr txBox="1"/>
      </xdr:nvSpPr>
      <xdr:spPr>
        <a:xfrm>
          <a:off x="3497795" y="548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93535</xdr:rowOff>
    </xdr:from>
    <xdr:to>
      <xdr:col>15</xdr:col>
      <xdr:colOff>101600</xdr:colOff>
      <xdr:row>34</xdr:row>
      <xdr:rowOff>23685</xdr:rowOff>
    </xdr:to>
    <xdr:sp macro="" textlink="">
      <xdr:nvSpPr>
        <xdr:cNvPr id="84" name="楕円 83"/>
        <xdr:cNvSpPr/>
      </xdr:nvSpPr>
      <xdr:spPr>
        <a:xfrm>
          <a:off x="2857500" y="57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40212</xdr:rowOff>
    </xdr:from>
    <xdr:ext cx="599010" cy="259045"/>
    <xdr:sp macro="" textlink="">
      <xdr:nvSpPr>
        <xdr:cNvPr id="85" name="テキスト ボックス 84"/>
        <xdr:cNvSpPr txBox="1"/>
      </xdr:nvSpPr>
      <xdr:spPr>
        <a:xfrm>
          <a:off x="2608795" y="552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120091</xdr:rowOff>
    </xdr:from>
    <xdr:to>
      <xdr:col>10</xdr:col>
      <xdr:colOff>165100</xdr:colOff>
      <xdr:row>34</xdr:row>
      <xdr:rowOff>50241</xdr:rowOff>
    </xdr:to>
    <xdr:sp macro="" textlink="">
      <xdr:nvSpPr>
        <xdr:cNvPr id="86" name="楕円 85"/>
        <xdr:cNvSpPr/>
      </xdr:nvSpPr>
      <xdr:spPr>
        <a:xfrm>
          <a:off x="1968500" y="57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66768</xdr:rowOff>
    </xdr:from>
    <xdr:ext cx="599010" cy="259045"/>
    <xdr:sp macro="" textlink="">
      <xdr:nvSpPr>
        <xdr:cNvPr id="87" name="テキスト ボックス 86"/>
        <xdr:cNvSpPr txBox="1"/>
      </xdr:nvSpPr>
      <xdr:spPr>
        <a:xfrm>
          <a:off x="1719795" y="555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43421</xdr:rowOff>
    </xdr:from>
    <xdr:to>
      <xdr:col>6</xdr:col>
      <xdr:colOff>38100</xdr:colOff>
      <xdr:row>33</xdr:row>
      <xdr:rowOff>145021</xdr:rowOff>
    </xdr:to>
    <xdr:sp macro="" textlink="">
      <xdr:nvSpPr>
        <xdr:cNvPr id="88" name="楕円 87"/>
        <xdr:cNvSpPr/>
      </xdr:nvSpPr>
      <xdr:spPr>
        <a:xfrm>
          <a:off x="1079500" y="57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161548</xdr:rowOff>
    </xdr:from>
    <xdr:ext cx="599010" cy="259045"/>
    <xdr:sp macro="" textlink="">
      <xdr:nvSpPr>
        <xdr:cNvPr id="89" name="テキスト ボックス 88"/>
        <xdr:cNvSpPr txBox="1"/>
      </xdr:nvSpPr>
      <xdr:spPr>
        <a:xfrm>
          <a:off x="830795" y="547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94069</xdr:rowOff>
    </xdr:from>
    <xdr:to>
      <xdr:col>24</xdr:col>
      <xdr:colOff>63500</xdr:colOff>
      <xdr:row>56</xdr:row>
      <xdr:rowOff>10960</xdr:rowOff>
    </xdr:to>
    <xdr:cxnSp macro="">
      <xdr:nvCxnSpPr>
        <xdr:cNvPr id="119" name="直線コネクタ 118"/>
        <xdr:cNvCxnSpPr/>
      </xdr:nvCxnSpPr>
      <xdr:spPr>
        <a:xfrm flipV="1">
          <a:off x="3797300" y="9523819"/>
          <a:ext cx="838200" cy="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10960</xdr:rowOff>
    </xdr:from>
    <xdr:to>
      <xdr:col>19</xdr:col>
      <xdr:colOff>177800</xdr:colOff>
      <xdr:row>56</xdr:row>
      <xdr:rowOff>87211</xdr:rowOff>
    </xdr:to>
    <xdr:cxnSp macro="">
      <xdr:nvCxnSpPr>
        <xdr:cNvPr id="122" name="直線コネクタ 121"/>
        <xdr:cNvCxnSpPr/>
      </xdr:nvCxnSpPr>
      <xdr:spPr>
        <a:xfrm flipV="1">
          <a:off x="2908300" y="9612160"/>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87211</xdr:rowOff>
    </xdr:from>
    <xdr:to>
      <xdr:col>15</xdr:col>
      <xdr:colOff>50800</xdr:colOff>
      <xdr:row>56</xdr:row>
      <xdr:rowOff>138735</xdr:rowOff>
    </xdr:to>
    <xdr:cxnSp macro="">
      <xdr:nvCxnSpPr>
        <xdr:cNvPr id="125" name="直線コネクタ 124"/>
        <xdr:cNvCxnSpPr/>
      </xdr:nvCxnSpPr>
      <xdr:spPr>
        <a:xfrm flipV="1">
          <a:off x="2019300" y="9688411"/>
          <a:ext cx="889000" cy="5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138735</xdr:rowOff>
    </xdr:from>
    <xdr:to>
      <xdr:col>10</xdr:col>
      <xdr:colOff>114300</xdr:colOff>
      <xdr:row>57</xdr:row>
      <xdr:rowOff>52908</xdr:rowOff>
    </xdr:to>
    <xdr:cxnSp macro="">
      <xdr:nvCxnSpPr>
        <xdr:cNvPr id="128" name="直線コネクタ 127"/>
        <xdr:cNvCxnSpPr/>
      </xdr:nvCxnSpPr>
      <xdr:spPr>
        <a:xfrm flipV="1">
          <a:off x="1130300" y="9739935"/>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43269</xdr:rowOff>
    </xdr:from>
    <xdr:to>
      <xdr:col>24</xdr:col>
      <xdr:colOff>114300</xdr:colOff>
      <xdr:row>55</xdr:row>
      <xdr:rowOff>144869</xdr:rowOff>
    </xdr:to>
    <xdr:sp macro="" textlink="">
      <xdr:nvSpPr>
        <xdr:cNvPr id="138" name="楕円 137"/>
        <xdr:cNvSpPr/>
      </xdr:nvSpPr>
      <xdr:spPr>
        <a:xfrm>
          <a:off x="4584700" y="94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66146</xdr:rowOff>
    </xdr:from>
    <xdr:ext cx="534377" cy="259045"/>
    <xdr:sp macro="" textlink="">
      <xdr:nvSpPr>
        <xdr:cNvPr id="139" name="物件費該当値テキスト"/>
        <xdr:cNvSpPr txBox="1"/>
      </xdr:nvSpPr>
      <xdr:spPr>
        <a:xfrm>
          <a:off x="4686300" y="932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131610</xdr:rowOff>
    </xdr:from>
    <xdr:to>
      <xdr:col>20</xdr:col>
      <xdr:colOff>38100</xdr:colOff>
      <xdr:row>56</xdr:row>
      <xdr:rowOff>61760</xdr:rowOff>
    </xdr:to>
    <xdr:sp macro="" textlink="">
      <xdr:nvSpPr>
        <xdr:cNvPr id="140" name="楕円 139"/>
        <xdr:cNvSpPr/>
      </xdr:nvSpPr>
      <xdr:spPr>
        <a:xfrm>
          <a:off x="3746500" y="95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52887</xdr:rowOff>
    </xdr:from>
    <xdr:ext cx="534377" cy="259045"/>
    <xdr:sp macro="" textlink="">
      <xdr:nvSpPr>
        <xdr:cNvPr id="141" name="テキスト ボックス 140"/>
        <xdr:cNvSpPr txBox="1"/>
      </xdr:nvSpPr>
      <xdr:spPr>
        <a:xfrm>
          <a:off x="3530111" y="96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36411</xdr:rowOff>
    </xdr:from>
    <xdr:to>
      <xdr:col>15</xdr:col>
      <xdr:colOff>101600</xdr:colOff>
      <xdr:row>56</xdr:row>
      <xdr:rowOff>138011</xdr:rowOff>
    </xdr:to>
    <xdr:sp macro="" textlink="">
      <xdr:nvSpPr>
        <xdr:cNvPr id="142" name="楕円 141"/>
        <xdr:cNvSpPr/>
      </xdr:nvSpPr>
      <xdr:spPr>
        <a:xfrm>
          <a:off x="2857500" y="96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129138</xdr:rowOff>
    </xdr:from>
    <xdr:ext cx="534377" cy="259045"/>
    <xdr:sp macro="" textlink="">
      <xdr:nvSpPr>
        <xdr:cNvPr id="143" name="テキスト ボックス 142"/>
        <xdr:cNvSpPr txBox="1"/>
      </xdr:nvSpPr>
      <xdr:spPr>
        <a:xfrm>
          <a:off x="2641111" y="97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87935</xdr:rowOff>
    </xdr:from>
    <xdr:to>
      <xdr:col>10</xdr:col>
      <xdr:colOff>165100</xdr:colOff>
      <xdr:row>57</xdr:row>
      <xdr:rowOff>18085</xdr:rowOff>
    </xdr:to>
    <xdr:sp macro="" textlink="">
      <xdr:nvSpPr>
        <xdr:cNvPr id="144" name="楕円 143"/>
        <xdr:cNvSpPr/>
      </xdr:nvSpPr>
      <xdr:spPr>
        <a:xfrm>
          <a:off x="1968500" y="96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9212</xdr:rowOff>
    </xdr:from>
    <xdr:ext cx="534377" cy="259045"/>
    <xdr:sp macro="" textlink="">
      <xdr:nvSpPr>
        <xdr:cNvPr id="145" name="テキスト ボックス 144"/>
        <xdr:cNvSpPr txBox="1"/>
      </xdr:nvSpPr>
      <xdr:spPr>
        <a:xfrm>
          <a:off x="1752111" y="97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2108</xdr:rowOff>
    </xdr:from>
    <xdr:to>
      <xdr:col>6</xdr:col>
      <xdr:colOff>38100</xdr:colOff>
      <xdr:row>57</xdr:row>
      <xdr:rowOff>103708</xdr:rowOff>
    </xdr:to>
    <xdr:sp macro="" textlink="">
      <xdr:nvSpPr>
        <xdr:cNvPr id="146" name="楕円 145"/>
        <xdr:cNvSpPr/>
      </xdr:nvSpPr>
      <xdr:spPr>
        <a:xfrm>
          <a:off x="1079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94835</xdr:rowOff>
    </xdr:from>
    <xdr:ext cx="534377" cy="259045"/>
    <xdr:sp macro="" textlink="">
      <xdr:nvSpPr>
        <xdr:cNvPr id="147" name="テキスト ボックス 146"/>
        <xdr:cNvSpPr txBox="1"/>
      </xdr:nvSpPr>
      <xdr:spPr>
        <a:xfrm>
          <a:off x="863111" y="98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20865</xdr:rowOff>
    </xdr:from>
    <xdr:to>
      <xdr:col>24</xdr:col>
      <xdr:colOff>63500</xdr:colOff>
      <xdr:row>79</xdr:row>
      <xdr:rowOff>29211</xdr:rowOff>
    </xdr:to>
    <xdr:cxnSp macro="">
      <xdr:nvCxnSpPr>
        <xdr:cNvPr id="176" name="直線コネクタ 175"/>
        <xdr:cNvCxnSpPr/>
      </xdr:nvCxnSpPr>
      <xdr:spPr>
        <a:xfrm>
          <a:off x="3797300" y="13565415"/>
          <a:ext cx="8382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19762</xdr:rowOff>
    </xdr:from>
    <xdr:to>
      <xdr:col>19</xdr:col>
      <xdr:colOff>177800</xdr:colOff>
      <xdr:row>79</xdr:row>
      <xdr:rowOff>20865</xdr:rowOff>
    </xdr:to>
    <xdr:cxnSp macro="">
      <xdr:nvCxnSpPr>
        <xdr:cNvPr id="179" name="直線コネクタ 178"/>
        <xdr:cNvCxnSpPr/>
      </xdr:nvCxnSpPr>
      <xdr:spPr>
        <a:xfrm>
          <a:off x="2908300" y="13564312"/>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19380</xdr:rowOff>
    </xdr:from>
    <xdr:to>
      <xdr:col>15</xdr:col>
      <xdr:colOff>50800</xdr:colOff>
      <xdr:row>79</xdr:row>
      <xdr:rowOff>19762</xdr:rowOff>
    </xdr:to>
    <xdr:cxnSp macro="">
      <xdr:nvCxnSpPr>
        <xdr:cNvPr id="182" name="直線コネクタ 181"/>
        <xdr:cNvCxnSpPr/>
      </xdr:nvCxnSpPr>
      <xdr:spPr>
        <a:xfrm>
          <a:off x="2019300" y="1356393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19380</xdr:rowOff>
    </xdr:from>
    <xdr:to>
      <xdr:col>10</xdr:col>
      <xdr:colOff>114300</xdr:colOff>
      <xdr:row>79</xdr:row>
      <xdr:rowOff>23209</xdr:rowOff>
    </xdr:to>
    <xdr:cxnSp macro="">
      <xdr:nvCxnSpPr>
        <xdr:cNvPr id="185" name="直線コネクタ 184"/>
        <xdr:cNvCxnSpPr/>
      </xdr:nvCxnSpPr>
      <xdr:spPr>
        <a:xfrm flipV="1">
          <a:off x="1130300" y="1356393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149861</xdr:rowOff>
    </xdr:from>
    <xdr:to>
      <xdr:col>24</xdr:col>
      <xdr:colOff>114300</xdr:colOff>
      <xdr:row>79</xdr:row>
      <xdr:rowOff>80011</xdr:rowOff>
    </xdr:to>
    <xdr:sp macro="" textlink="">
      <xdr:nvSpPr>
        <xdr:cNvPr id="195" name="楕円 194"/>
        <xdr:cNvSpPr/>
      </xdr:nvSpPr>
      <xdr:spPr>
        <a:xfrm>
          <a:off x="45847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64788</xdr:rowOff>
    </xdr:from>
    <xdr:ext cx="378565" cy="259045"/>
    <xdr:sp macro="" textlink="">
      <xdr:nvSpPr>
        <xdr:cNvPr id="196" name="維持補修費該当値テキスト"/>
        <xdr:cNvSpPr txBox="1"/>
      </xdr:nvSpPr>
      <xdr:spPr>
        <a:xfrm>
          <a:off x="4686300" y="1343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141515</xdr:rowOff>
    </xdr:from>
    <xdr:to>
      <xdr:col>20</xdr:col>
      <xdr:colOff>38100</xdr:colOff>
      <xdr:row>79</xdr:row>
      <xdr:rowOff>71665</xdr:rowOff>
    </xdr:to>
    <xdr:sp macro="" textlink="">
      <xdr:nvSpPr>
        <xdr:cNvPr id="197" name="楕円 196"/>
        <xdr:cNvSpPr/>
      </xdr:nvSpPr>
      <xdr:spPr>
        <a:xfrm>
          <a:off x="3746500" y="135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62792</xdr:rowOff>
    </xdr:from>
    <xdr:ext cx="469744" cy="259045"/>
    <xdr:sp macro="" textlink="">
      <xdr:nvSpPr>
        <xdr:cNvPr id="198" name="テキスト ボックス 197"/>
        <xdr:cNvSpPr txBox="1"/>
      </xdr:nvSpPr>
      <xdr:spPr>
        <a:xfrm>
          <a:off x="3562428" y="136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140412</xdr:rowOff>
    </xdr:from>
    <xdr:to>
      <xdr:col>15</xdr:col>
      <xdr:colOff>101600</xdr:colOff>
      <xdr:row>79</xdr:row>
      <xdr:rowOff>70562</xdr:rowOff>
    </xdr:to>
    <xdr:sp macro="" textlink="">
      <xdr:nvSpPr>
        <xdr:cNvPr id="199" name="楕円 198"/>
        <xdr:cNvSpPr/>
      </xdr:nvSpPr>
      <xdr:spPr>
        <a:xfrm>
          <a:off x="2857500" y="135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61689</xdr:rowOff>
    </xdr:from>
    <xdr:ext cx="469744" cy="259045"/>
    <xdr:sp macro="" textlink="">
      <xdr:nvSpPr>
        <xdr:cNvPr id="200" name="テキスト ボックス 199"/>
        <xdr:cNvSpPr txBox="1"/>
      </xdr:nvSpPr>
      <xdr:spPr>
        <a:xfrm>
          <a:off x="2673428" y="1360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140030</xdr:rowOff>
    </xdr:from>
    <xdr:to>
      <xdr:col>10</xdr:col>
      <xdr:colOff>165100</xdr:colOff>
      <xdr:row>79</xdr:row>
      <xdr:rowOff>70180</xdr:rowOff>
    </xdr:to>
    <xdr:sp macro="" textlink="">
      <xdr:nvSpPr>
        <xdr:cNvPr id="201" name="楕円 200"/>
        <xdr:cNvSpPr/>
      </xdr:nvSpPr>
      <xdr:spPr>
        <a:xfrm>
          <a:off x="1968500" y="135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61307</xdr:rowOff>
    </xdr:from>
    <xdr:ext cx="469744" cy="259045"/>
    <xdr:sp macro="" textlink="">
      <xdr:nvSpPr>
        <xdr:cNvPr id="202" name="テキスト ボックス 201"/>
        <xdr:cNvSpPr txBox="1"/>
      </xdr:nvSpPr>
      <xdr:spPr>
        <a:xfrm>
          <a:off x="1784428" y="136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143859</xdr:rowOff>
    </xdr:from>
    <xdr:to>
      <xdr:col>6</xdr:col>
      <xdr:colOff>38100</xdr:colOff>
      <xdr:row>79</xdr:row>
      <xdr:rowOff>74009</xdr:rowOff>
    </xdr:to>
    <xdr:sp macro="" textlink="">
      <xdr:nvSpPr>
        <xdr:cNvPr id="203" name="楕円 202"/>
        <xdr:cNvSpPr/>
      </xdr:nvSpPr>
      <xdr:spPr>
        <a:xfrm>
          <a:off x="1079500" y="13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65136</xdr:rowOff>
    </xdr:from>
    <xdr:ext cx="469744" cy="259045"/>
    <xdr:sp macro="" textlink="">
      <xdr:nvSpPr>
        <xdr:cNvPr id="204" name="テキスト ボックス 203"/>
        <xdr:cNvSpPr txBox="1"/>
      </xdr:nvSpPr>
      <xdr:spPr>
        <a:xfrm>
          <a:off x="895428" y="1360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81127</xdr:rowOff>
    </xdr:from>
    <xdr:to>
      <xdr:col>24</xdr:col>
      <xdr:colOff>63500</xdr:colOff>
      <xdr:row>95</xdr:row>
      <xdr:rowOff>101003</xdr:rowOff>
    </xdr:to>
    <xdr:cxnSp macro="">
      <xdr:nvCxnSpPr>
        <xdr:cNvPr id="234" name="直線コネクタ 233"/>
        <xdr:cNvCxnSpPr/>
      </xdr:nvCxnSpPr>
      <xdr:spPr>
        <a:xfrm flipV="1">
          <a:off x="3797300" y="16368877"/>
          <a:ext cx="8382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101003</xdr:rowOff>
    </xdr:from>
    <xdr:to>
      <xdr:col>19</xdr:col>
      <xdr:colOff>177800</xdr:colOff>
      <xdr:row>96</xdr:row>
      <xdr:rowOff>16853</xdr:rowOff>
    </xdr:to>
    <xdr:cxnSp macro="">
      <xdr:nvCxnSpPr>
        <xdr:cNvPr id="237" name="直線コネクタ 236"/>
        <xdr:cNvCxnSpPr/>
      </xdr:nvCxnSpPr>
      <xdr:spPr>
        <a:xfrm flipV="1">
          <a:off x="2908300" y="16388753"/>
          <a:ext cx="889000" cy="8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16853</xdr:rowOff>
    </xdr:from>
    <xdr:to>
      <xdr:col>15</xdr:col>
      <xdr:colOff>50800</xdr:colOff>
      <xdr:row>96</xdr:row>
      <xdr:rowOff>34367</xdr:rowOff>
    </xdr:to>
    <xdr:cxnSp macro="">
      <xdr:nvCxnSpPr>
        <xdr:cNvPr id="240" name="直線コネクタ 239"/>
        <xdr:cNvCxnSpPr/>
      </xdr:nvCxnSpPr>
      <xdr:spPr>
        <a:xfrm flipV="1">
          <a:off x="2019300" y="16476053"/>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34367</xdr:rowOff>
    </xdr:from>
    <xdr:to>
      <xdr:col>10</xdr:col>
      <xdr:colOff>114300</xdr:colOff>
      <xdr:row>96</xdr:row>
      <xdr:rowOff>110274</xdr:rowOff>
    </xdr:to>
    <xdr:cxnSp macro="">
      <xdr:nvCxnSpPr>
        <xdr:cNvPr id="243" name="直線コネクタ 242"/>
        <xdr:cNvCxnSpPr/>
      </xdr:nvCxnSpPr>
      <xdr:spPr>
        <a:xfrm flipV="1">
          <a:off x="1130300" y="16493567"/>
          <a:ext cx="8890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30327</xdr:rowOff>
    </xdr:from>
    <xdr:to>
      <xdr:col>24</xdr:col>
      <xdr:colOff>114300</xdr:colOff>
      <xdr:row>95</xdr:row>
      <xdr:rowOff>131927</xdr:rowOff>
    </xdr:to>
    <xdr:sp macro="" textlink="">
      <xdr:nvSpPr>
        <xdr:cNvPr id="253" name="楕円 252"/>
        <xdr:cNvSpPr/>
      </xdr:nvSpPr>
      <xdr:spPr>
        <a:xfrm>
          <a:off x="4584700" y="163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53204</xdr:rowOff>
    </xdr:from>
    <xdr:ext cx="599010" cy="259045"/>
    <xdr:sp macro="" textlink="">
      <xdr:nvSpPr>
        <xdr:cNvPr id="254" name="扶助費該当値テキスト"/>
        <xdr:cNvSpPr txBox="1"/>
      </xdr:nvSpPr>
      <xdr:spPr>
        <a:xfrm>
          <a:off x="4686300" y="1616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50203</xdr:rowOff>
    </xdr:from>
    <xdr:to>
      <xdr:col>20</xdr:col>
      <xdr:colOff>38100</xdr:colOff>
      <xdr:row>95</xdr:row>
      <xdr:rowOff>151803</xdr:rowOff>
    </xdr:to>
    <xdr:sp macro="" textlink="">
      <xdr:nvSpPr>
        <xdr:cNvPr id="255" name="楕円 254"/>
        <xdr:cNvSpPr/>
      </xdr:nvSpPr>
      <xdr:spPr>
        <a:xfrm>
          <a:off x="3746500" y="16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168330</xdr:rowOff>
    </xdr:from>
    <xdr:ext cx="599010" cy="259045"/>
    <xdr:sp macro="" textlink="">
      <xdr:nvSpPr>
        <xdr:cNvPr id="256" name="テキスト ボックス 255"/>
        <xdr:cNvSpPr txBox="1"/>
      </xdr:nvSpPr>
      <xdr:spPr>
        <a:xfrm>
          <a:off x="3497795" y="1611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137503</xdr:rowOff>
    </xdr:from>
    <xdr:to>
      <xdr:col>15</xdr:col>
      <xdr:colOff>101600</xdr:colOff>
      <xdr:row>96</xdr:row>
      <xdr:rowOff>67653</xdr:rowOff>
    </xdr:to>
    <xdr:sp macro="" textlink="">
      <xdr:nvSpPr>
        <xdr:cNvPr id="257" name="楕円 256"/>
        <xdr:cNvSpPr/>
      </xdr:nvSpPr>
      <xdr:spPr>
        <a:xfrm>
          <a:off x="2857500" y="164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84180</xdr:rowOff>
    </xdr:from>
    <xdr:ext cx="599010" cy="259045"/>
    <xdr:sp macro="" textlink="">
      <xdr:nvSpPr>
        <xdr:cNvPr id="258" name="テキスト ボックス 257"/>
        <xdr:cNvSpPr txBox="1"/>
      </xdr:nvSpPr>
      <xdr:spPr>
        <a:xfrm>
          <a:off x="2608795" y="1620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155017</xdr:rowOff>
    </xdr:from>
    <xdr:to>
      <xdr:col>10</xdr:col>
      <xdr:colOff>165100</xdr:colOff>
      <xdr:row>96</xdr:row>
      <xdr:rowOff>85167</xdr:rowOff>
    </xdr:to>
    <xdr:sp macro="" textlink="">
      <xdr:nvSpPr>
        <xdr:cNvPr id="259" name="楕円 258"/>
        <xdr:cNvSpPr/>
      </xdr:nvSpPr>
      <xdr:spPr>
        <a:xfrm>
          <a:off x="1968500" y="164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101694</xdr:rowOff>
    </xdr:from>
    <xdr:ext cx="599010" cy="259045"/>
    <xdr:sp macro="" textlink="">
      <xdr:nvSpPr>
        <xdr:cNvPr id="260" name="テキスト ボックス 259"/>
        <xdr:cNvSpPr txBox="1"/>
      </xdr:nvSpPr>
      <xdr:spPr>
        <a:xfrm>
          <a:off x="1719795" y="162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59474</xdr:rowOff>
    </xdr:from>
    <xdr:to>
      <xdr:col>6</xdr:col>
      <xdr:colOff>38100</xdr:colOff>
      <xdr:row>96</xdr:row>
      <xdr:rowOff>161074</xdr:rowOff>
    </xdr:to>
    <xdr:sp macro="" textlink="">
      <xdr:nvSpPr>
        <xdr:cNvPr id="261" name="楕円 260"/>
        <xdr:cNvSpPr/>
      </xdr:nvSpPr>
      <xdr:spPr>
        <a:xfrm>
          <a:off x="1079500" y="16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6151</xdr:rowOff>
    </xdr:from>
    <xdr:ext cx="534377" cy="259045"/>
    <xdr:sp macro="" textlink="">
      <xdr:nvSpPr>
        <xdr:cNvPr id="262" name="テキスト ボックス 261"/>
        <xdr:cNvSpPr txBox="1"/>
      </xdr:nvSpPr>
      <xdr:spPr>
        <a:xfrm>
          <a:off x="863111" y="162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17003</xdr:rowOff>
    </xdr:from>
    <xdr:to>
      <xdr:col>55</xdr:col>
      <xdr:colOff>0</xdr:colOff>
      <xdr:row>37</xdr:row>
      <xdr:rowOff>33401</xdr:rowOff>
    </xdr:to>
    <xdr:cxnSp macro="">
      <xdr:nvCxnSpPr>
        <xdr:cNvPr id="291" name="直線コネクタ 290"/>
        <xdr:cNvCxnSpPr/>
      </xdr:nvCxnSpPr>
      <xdr:spPr>
        <a:xfrm flipV="1">
          <a:off x="9639300" y="6360653"/>
          <a:ext cx="838200" cy="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5580</xdr:rowOff>
    </xdr:from>
    <xdr:to>
      <xdr:col>50</xdr:col>
      <xdr:colOff>114300</xdr:colOff>
      <xdr:row>37</xdr:row>
      <xdr:rowOff>33401</xdr:rowOff>
    </xdr:to>
    <xdr:cxnSp macro="">
      <xdr:nvCxnSpPr>
        <xdr:cNvPr id="294" name="直線コネクタ 293"/>
        <xdr:cNvCxnSpPr/>
      </xdr:nvCxnSpPr>
      <xdr:spPr>
        <a:xfrm>
          <a:off x="8750300" y="6349230"/>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5580</xdr:rowOff>
    </xdr:from>
    <xdr:to>
      <xdr:col>45</xdr:col>
      <xdr:colOff>177800</xdr:colOff>
      <xdr:row>37</xdr:row>
      <xdr:rowOff>70929</xdr:rowOff>
    </xdr:to>
    <xdr:cxnSp macro="">
      <xdr:nvCxnSpPr>
        <xdr:cNvPr id="297" name="直線コネクタ 296"/>
        <xdr:cNvCxnSpPr/>
      </xdr:nvCxnSpPr>
      <xdr:spPr>
        <a:xfrm flipV="1">
          <a:off x="7861300" y="6349230"/>
          <a:ext cx="889000" cy="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70929</xdr:rowOff>
    </xdr:from>
    <xdr:to>
      <xdr:col>41</xdr:col>
      <xdr:colOff>50800</xdr:colOff>
      <xdr:row>37</xdr:row>
      <xdr:rowOff>106340</xdr:rowOff>
    </xdr:to>
    <xdr:cxnSp macro="">
      <xdr:nvCxnSpPr>
        <xdr:cNvPr id="300" name="直線コネクタ 299"/>
        <xdr:cNvCxnSpPr/>
      </xdr:nvCxnSpPr>
      <xdr:spPr>
        <a:xfrm flipV="1">
          <a:off x="6972300" y="6414579"/>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137653</xdr:rowOff>
    </xdr:from>
    <xdr:to>
      <xdr:col>55</xdr:col>
      <xdr:colOff>50800</xdr:colOff>
      <xdr:row>37</xdr:row>
      <xdr:rowOff>67803</xdr:rowOff>
    </xdr:to>
    <xdr:sp macro="" textlink="">
      <xdr:nvSpPr>
        <xdr:cNvPr id="310" name="楕円 309"/>
        <xdr:cNvSpPr/>
      </xdr:nvSpPr>
      <xdr:spPr>
        <a:xfrm>
          <a:off x="10426700" y="63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116080</xdr:rowOff>
    </xdr:from>
    <xdr:ext cx="534377" cy="259045"/>
    <xdr:sp macro="" textlink="">
      <xdr:nvSpPr>
        <xdr:cNvPr id="311" name="補助費等該当値テキスト"/>
        <xdr:cNvSpPr txBox="1"/>
      </xdr:nvSpPr>
      <xdr:spPr>
        <a:xfrm>
          <a:off x="10528300" y="628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154051</xdr:rowOff>
    </xdr:from>
    <xdr:to>
      <xdr:col>50</xdr:col>
      <xdr:colOff>165100</xdr:colOff>
      <xdr:row>37</xdr:row>
      <xdr:rowOff>84201</xdr:rowOff>
    </xdr:to>
    <xdr:sp macro="" textlink="">
      <xdr:nvSpPr>
        <xdr:cNvPr id="312" name="楕円 311"/>
        <xdr:cNvSpPr/>
      </xdr:nvSpPr>
      <xdr:spPr>
        <a:xfrm>
          <a:off x="9588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75328</xdr:rowOff>
    </xdr:from>
    <xdr:ext cx="534377" cy="259045"/>
    <xdr:sp macro="" textlink="">
      <xdr:nvSpPr>
        <xdr:cNvPr id="313" name="テキスト ボックス 312"/>
        <xdr:cNvSpPr txBox="1"/>
      </xdr:nvSpPr>
      <xdr:spPr>
        <a:xfrm>
          <a:off x="9372111" y="64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126230</xdr:rowOff>
    </xdr:from>
    <xdr:to>
      <xdr:col>46</xdr:col>
      <xdr:colOff>38100</xdr:colOff>
      <xdr:row>37</xdr:row>
      <xdr:rowOff>56380</xdr:rowOff>
    </xdr:to>
    <xdr:sp macro="" textlink="">
      <xdr:nvSpPr>
        <xdr:cNvPr id="314" name="楕円 313"/>
        <xdr:cNvSpPr/>
      </xdr:nvSpPr>
      <xdr:spPr>
        <a:xfrm>
          <a:off x="8699500" y="6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47507</xdr:rowOff>
    </xdr:from>
    <xdr:ext cx="534377" cy="259045"/>
    <xdr:sp macro="" textlink="">
      <xdr:nvSpPr>
        <xdr:cNvPr id="315" name="テキスト ボックス 314"/>
        <xdr:cNvSpPr txBox="1"/>
      </xdr:nvSpPr>
      <xdr:spPr>
        <a:xfrm>
          <a:off x="8483111" y="63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20129</xdr:rowOff>
    </xdr:from>
    <xdr:to>
      <xdr:col>41</xdr:col>
      <xdr:colOff>101600</xdr:colOff>
      <xdr:row>37</xdr:row>
      <xdr:rowOff>121729</xdr:rowOff>
    </xdr:to>
    <xdr:sp macro="" textlink="">
      <xdr:nvSpPr>
        <xdr:cNvPr id="316" name="楕円 315"/>
        <xdr:cNvSpPr/>
      </xdr:nvSpPr>
      <xdr:spPr>
        <a:xfrm>
          <a:off x="7810500" y="63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112856</xdr:rowOff>
    </xdr:from>
    <xdr:ext cx="534377" cy="259045"/>
    <xdr:sp macro="" textlink="">
      <xdr:nvSpPr>
        <xdr:cNvPr id="317" name="テキスト ボックス 316"/>
        <xdr:cNvSpPr txBox="1"/>
      </xdr:nvSpPr>
      <xdr:spPr>
        <a:xfrm>
          <a:off x="7594111" y="64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55540</xdr:rowOff>
    </xdr:from>
    <xdr:to>
      <xdr:col>36</xdr:col>
      <xdr:colOff>165100</xdr:colOff>
      <xdr:row>37</xdr:row>
      <xdr:rowOff>157140</xdr:rowOff>
    </xdr:to>
    <xdr:sp macro="" textlink="">
      <xdr:nvSpPr>
        <xdr:cNvPr id="318" name="楕円 317"/>
        <xdr:cNvSpPr/>
      </xdr:nvSpPr>
      <xdr:spPr>
        <a:xfrm>
          <a:off x="6921500" y="63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148267</xdr:rowOff>
    </xdr:from>
    <xdr:ext cx="534377" cy="259045"/>
    <xdr:sp macro="" textlink="">
      <xdr:nvSpPr>
        <xdr:cNvPr id="319" name="テキスト ボックス 318"/>
        <xdr:cNvSpPr txBox="1"/>
      </xdr:nvSpPr>
      <xdr:spPr>
        <a:xfrm>
          <a:off x="6705111" y="64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142877</xdr:rowOff>
    </xdr:from>
    <xdr:to>
      <xdr:col>55</xdr:col>
      <xdr:colOff>0</xdr:colOff>
      <xdr:row>55</xdr:row>
      <xdr:rowOff>81032</xdr:rowOff>
    </xdr:to>
    <xdr:cxnSp macro="">
      <xdr:nvCxnSpPr>
        <xdr:cNvPr id="346" name="直線コネクタ 345"/>
        <xdr:cNvCxnSpPr/>
      </xdr:nvCxnSpPr>
      <xdr:spPr>
        <a:xfrm>
          <a:off x="9639300" y="9401177"/>
          <a:ext cx="838200" cy="1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142877</xdr:rowOff>
    </xdr:from>
    <xdr:to>
      <xdr:col>50</xdr:col>
      <xdr:colOff>114300</xdr:colOff>
      <xdr:row>55</xdr:row>
      <xdr:rowOff>44776</xdr:rowOff>
    </xdr:to>
    <xdr:cxnSp macro="">
      <xdr:nvCxnSpPr>
        <xdr:cNvPr id="349" name="直線コネクタ 348"/>
        <xdr:cNvCxnSpPr/>
      </xdr:nvCxnSpPr>
      <xdr:spPr>
        <a:xfrm flipV="1">
          <a:off x="8750300" y="9401177"/>
          <a:ext cx="8890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44776</xdr:rowOff>
    </xdr:from>
    <xdr:to>
      <xdr:col>45</xdr:col>
      <xdr:colOff>177800</xdr:colOff>
      <xdr:row>55</xdr:row>
      <xdr:rowOff>72149</xdr:rowOff>
    </xdr:to>
    <xdr:cxnSp macro="">
      <xdr:nvCxnSpPr>
        <xdr:cNvPr id="352" name="直線コネクタ 351"/>
        <xdr:cNvCxnSpPr/>
      </xdr:nvCxnSpPr>
      <xdr:spPr>
        <a:xfrm flipV="1">
          <a:off x="7861300" y="9474526"/>
          <a:ext cx="889000" cy="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72149</xdr:rowOff>
    </xdr:from>
    <xdr:to>
      <xdr:col>41</xdr:col>
      <xdr:colOff>50800</xdr:colOff>
      <xdr:row>55</xdr:row>
      <xdr:rowOff>132814</xdr:rowOff>
    </xdr:to>
    <xdr:cxnSp macro="">
      <xdr:nvCxnSpPr>
        <xdr:cNvPr id="355" name="直線コネクタ 354"/>
        <xdr:cNvCxnSpPr/>
      </xdr:nvCxnSpPr>
      <xdr:spPr>
        <a:xfrm flipV="1">
          <a:off x="6972300" y="9501899"/>
          <a:ext cx="889000" cy="6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30232</xdr:rowOff>
    </xdr:from>
    <xdr:to>
      <xdr:col>55</xdr:col>
      <xdr:colOff>50800</xdr:colOff>
      <xdr:row>55</xdr:row>
      <xdr:rowOff>131832</xdr:rowOff>
    </xdr:to>
    <xdr:sp macro="" textlink="">
      <xdr:nvSpPr>
        <xdr:cNvPr id="365" name="楕円 364"/>
        <xdr:cNvSpPr/>
      </xdr:nvSpPr>
      <xdr:spPr>
        <a:xfrm>
          <a:off x="10426700" y="9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53109</xdr:rowOff>
    </xdr:from>
    <xdr:ext cx="599010" cy="259045"/>
    <xdr:sp macro="" textlink="">
      <xdr:nvSpPr>
        <xdr:cNvPr id="366" name="普通建設事業費該当値テキスト"/>
        <xdr:cNvSpPr txBox="1"/>
      </xdr:nvSpPr>
      <xdr:spPr>
        <a:xfrm>
          <a:off x="10528300" y="93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92077</xdr:rowOff>
    </xdr:from>
    <xdr:to>
      <xdr:col>50</xdr:col>
      <xdr:colOff>165100</xdr:colOff>
      <xdr:row>55</xdr:row>
      <xdr:rowOff>22227</xdr:rowOff>
    </xdr:to>
    <xdr:sp macro="" textlink="">
      <xdr:nvSpPr>
        <xdr:cNvPr id="367" name="楕円 366"/>
        <xdr:cNvSpPr/>
      </xdr:nvSpPr>
      <xdr:spPr>
        <a:xfrm>
          <a:off x="9588500" y="93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38754</xdr:rowOff>
    </xdr:from>
    <xdr:ext cx="599010" cy="259045"/>
    <xdr:sp macro="" textlink="">
      <xdr:nvSpPr>
        <xdr:cNvPr id="368" name="テキスト ボックス 367"/>
        <xdr:cNvSpPr txBox="1"/>
      </xdr:nvSpPr>
      <xdr:spPr>
        <a:xfrm>
          <a:off x="9339795" y="912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165426</xdr:rowOff>
    </xdr:from>
    <xdr:to>
      <xdr:col>46</xdr:col>
      <xdr:colOff>38100</xdr:colOff>
      <xdr:row>55</xdr:row>
      <xdr:rowOff>95576</xdr:rowOff>
    </xdr:to>
    <xdr:sp macro="" textlink="">
      <xdr:nvSpPr>
        <xdr:cNvPr id="369" name="楕円 368"/>
        <xdr:cNvSpPr/>
      </xdr:nvSpPr>
      <xdr:spPr>
        <a:xfrm>
          <a:off x="8699500" y="94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112103</xdr:rowOff>
    </xdr:from>
    <xdr:ext cx="599010" cy="259045"/>
    <xdr:sp macro="" textlink="">
      <xdr:nvSpPr>
        <xdr:cNvPr id="370" name="テキスト ボックス 369"/>
        <xdr:cNvSpPr txBox="1"/>
      </xdr:nvSpPr>
      <xdr:spPr>
        <a:xfrm>
          <a:off x="8450795" y="919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21349</xdr:rowOff>
    </xdr:from>
    <xdr:to>
      <xdr:col>41</xdr:col>
      <xdr:colOff>101600</xdr:colOff>
      <xdr:row>55</xdr:row>
      <xdr:rowOff>122949</xdr:rowOff>
    </xdr:to>
    <xdr:sp macro="" textlink="">
      <xdr:nvSpPr>
        <xdr:cNvPr id="371" name="楕円 370"/>
        <xdr:cNvSpPr/>
      </xdr:nvSpPr>
      <xdr:spPr>
        <a:xfrm>
          <a:off x="7810500" y="94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139476</xdr:rowOff>
    </xdr:from>
    <xdr:ext cx="599010" cy="259045"/>
    <xdr:sp macro="" textlink="">
      <xdr:nvSpPr>
        <xdr:cNvPr id="372" name="テキスト ボックス 371"/>
        <xdr:cNvSpPr txBox="1"/>
      </xdr:nvSpPr>
      <xdr:spPr>
        <a:xfrm>
          <a:off x="7561795" y="92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82014</xdr:rowOff>
    </xdr:from>
    <xdr:to>
      <xdr:col>36</xdr:col>
      <xdr:colOff>165100</xdr:colOff>
      <xdr:row>56</xdr:row>
      <xdr:rowOff>12164</xdr:rowOff>
    </xdr:to>
    <xdr:sp macro="" textlink="">
      <xdr:nvSpPr>
        <xdr:cNvPr id="373" name="楕円 372"/>
        <xdr:cNvSpPr/>
      </xdr:nvSpPr>
      <xdr:spPr>
        <a:xfrm>
          <a:off x="6921500" y="95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28691</xdr:rowOff>
    </xdr:from>
    <xdr:ext cx="599010" cy="259045"/>
    <xdr:sp macro="" textlink="">
      <xdr:nvSpPr>
        <xdr:cNvPr id="374" name="テキスト ボックス 373"/>
        <xdr:cNvSpPr txBox="1"/>
      </xdr:nvSpPr>
      <xdr:spPr>
        <a:xfrm>
          <a:off x="6672795" y="928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158826</xdr:rowOff>
    </xdr:from>
    <xdr:to>
      <xdr:col>55</xdr:col>
      <xdr:colOff>0</xdr:colOff>
      <xdr:row>78</xdr:row>
      <xdr:rowOff>55902</xdr:rowOff>
    </xdr:to>
    <xdr:cxnSp macro="">
      <xdr:nvCxnSpPr>
        <xdr:cNvPr id="405" name="直線コネクタ 404"/>
        <xdr:cNvCxnSpPr/>
      </xdr:nvCxnSpPr>
      <xdr:spPr>
        <a:xfrm>
          <a:off x="9639300" y="13360476"/>
          <a:ext cx="8382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111658</xdr:rowOff>
    </xdr:from>
    <xdr:to>
      <xdr:col>50</xdr:col>
      <xdr:colOff>114300</xdr:colOff>
      <xdr:row>77</xdr:row>
      <xdr:rowOff>158826</xdr:rowOff>
    </xdr:to>
    <xdr:cxnSp macro="">
      <xdr:nvCxnSpPr>
        <xdr:cNvPr id="408" name="直線コネクタ 407"/>
        <xdr:cNvCxnSpPr/>
      </xdr:nvCxnSpPr>
      <xdr:spPr>
        <a:xfrm>
          <a:off x="8750300" y="12798958"/>
          <a:ext cx="889000" cy="5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111658</xdr:rowOff>
    </xdr:from>
    <xdr:to>
      <xdr:col>45</xdr:col>
      <xdr:colOff>177800</xdr:colOff>
      <xdr:row>74</xdr:row>
      <xdr:rowOff>145948</xdr:rowOff>
    </xdr:to>
    <xdr:cxnSp macro="">
      <xdr:nvCxnSpPr>
        <xdr:cNvPr id="411" name="直線コネクタ 410"/>
        <xdr:cNvCxnSpPr/>
      </xdr:nvCxnSpPr>
      <xdr:spPr>
        <a:xfrm flipV="1">
          <a:off x="7861300" y="1279895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5102</xdr:rowOff>
    </xdr:from>
    <xdr:to>
      <xdr:col>55</xdr:col>
      <xdr:colOff>50800</xdr:colOff>
      <xdr:row>78</xdr:row>
      <xdr:rowOff>106702</xdr:rowOff>
    </xdr:to>
    <xdr:sp macro="" textlink="">
      <xdr:nvSpPr>
        <xdr:cNvPr id="421" name="楕円 420"/>
        <xdr:cNvSpPr/>
      </xdr:nvSpPr>
      <xdr:spPr>
        <a:xfrm>
          <a:off x="10426700" y="133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154979</xdr:rowOff>
    </xdr:from>
    <xdr:ext cx="534377" cy="259045"/>
    <xdr:sp macro="" textlink="">
      <xdr:nvSpPr>
        <xdr:cNvPr id="422" name="普通建設事業費 （ うち新規整備　）該当値テキスト"/>
        <xdr:cNvSpPr txBox="1"/>
      </xdr:nvSpPr>
      <xdr:spPr>
        <a:xfrm>
          <a:off x="10528300" y="1335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108026</xdr:rowOff>
    </xdr:from>
    <xdr:to>
      <xdr:col>50</xdr:col>
      <xdr:colOff>165100</xdr:colOff>
      <xdr:row>78</xdr:row>
      <xdr:rowOff>38176</xdr:rowOff>
    </xdr:to>
    <xdr:sp macro="" textlink="">
      <xdr:nvSpPr>
        <xdr:cNvPr id="423" name="楕円 422"/>
        <xdr:cNvSpPr/>
      </xdr:nvSpPr>
      <xdr:spPr>
        <a:xfrm>
          <a:off x="9588500" y="133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29303</xdr:rowOff>
    </xdr:from>
    <xdr:ext cx="534377" cy="259045"/>
    <xdr:sp macro="" textlink="">
      <xdr:nvSpPr>
        <xdr:cNvPr id="424" name="テキスト ボックス 423"/>
        <xdr:cNvSpPr txBox="1"/>
      </xdr:nvSpPr>
      <xdr:spPr>
        <a:xfrm>
          <a:off x="9372111" y="134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60858</xdr:rowOff>
    </xdr:from>
    <xdr:to>
      <xdr:col>46</xdr:col>
      <xdr:colOff>38100</xdr:colOff>
      <xdr:row>74</xdr:row>
      <xdr:rowOff>162458</xdr:rowOff>
    </xdr:to>
    <xdr:sp macro="" textlink="">
      <xdr:nvSpPr>
        <xdr:cNvPr id="425" name="楕円 424"/>
        <xdr:cNvSpPr/>
      </xdr:nvSpPr>
      <xdr:spPr>
        <a:xfrm>
          <a:off x="8699500" y="127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7535</xdr:rowOff>
    </xdr:from>
    <xdr:ext cx="534377" cy="259045"/>
    <xdr:sp macro="" textlink="">
      <xdr:nvSpPr>
        <xdr:cNvPr id="426" name="テキスト ボックス 425"/>
        <xdr:cNvSpPr txBox="1"/>
      </xdr:nvSpPr>
      <xdr:spPr>
        <a:xfrm>
          <a:off x="8483111" y="125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95148</xdr:rowOff>
    </xdr:from>
    <xdr:to>
      <xdr:col>41</xdr:col>
      <xdr:colOff>101600</xdr:colOff>
      <xdr:row>75</xdr:row>
      <xdr:rowOff>25298</xdr:rowOff>
    </xdr:to>
    <xdr:sp macro="" textlink="">
      <xdr:nvSpPr>
        <xdr:cNvPr id="427" name="楕円 426"/>
        <xdr:cNvSpPr/>
      </xdr:nvSpPr>
      <xdr:spPr>
        <a:xfrm>
          <a:off x="7810500" y="127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41825</xdr:rowOff>
    </xdr:from>
    <xdr:ext cx="534377" cy="259045"/>
    <xdr:sp macro="" textlink="">
      <xdr:nvSpPr>
        <xdr:cNvPr id="428" name="テキスト ボックス 427"/>
        <xdr:cNvSpPr txBox="1"/>
      </xdr:nvSpPr>
      <xdr:spPr>
        <a:xfrm>
          <a:off x="7594111" y="125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26521</xdr:rowOff>
    </xdr:from>
    <xdr:to>
      <xdr:col>55</xdr:col>
      <xdr:colOff>0</xdr:colOff>
      <xdr:row>95</xdr:row>
      <xdr:rowOff>102873</xdr:rowOff>
    </xdr:to>
    <xdr:cxnSp macro="">
      <xdr:nvCxnSpPr>
        <xdr:cNvPr id="457" name="直線コネクタ 456"/>
        <xdr:cNvCxnSpPr/>
      </xdr:nvCxnSpPr>
      <xdr:spPr>
        <a:xfrm>
          <a:off x="9639300" y="16314271"/>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26521</xdr:rowOff>
    </xdr:from>
    <xdr:to>
      <xdr:col>50</xdr:col>
      <xdr:colOff>114300</xdr:colOff>
      <xdr:row>97</xdr:row>
      <xdr:rowOff>170363</xdr:rowOff>
    </xdr:to>
    <xdr:cxnSp macro="">
      <xdr:nvCxnSpPr>
        <xdr:cNvPr id="460" name="直線コネクタ 459"/>
        <xdr:cNvCxnSpPr/>
      </xdr:nvCxnSpPr>
      <xdr:spPr>
        <a:xfrm flipV="1">
          <a:off x="8750300" y="16314271"/>
          <a:ext cx="889000" cy="48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170363</xdr:rowOff>
    </xdr:from>
    <xdr:to>
      <xdr:col>45</xdr:col>
      <xdr:colOff>177800</xdr:colOff>
      <xdr:row>98</xdr:row>
      <xdr:rowOff>13384</xdr:rowOff>
    </xdr:to>
    <xdr:cxnSp macro="">
      <xdr:nvCxnSpPr>
        <xdr:cNvPr id="463" name="直線コネクタ 462"/>
        <xdr:cNvCxnSpPr/>
      </xdr:nvCxnSpPr>
      <xdr:spPr>
        <a:xfrm flipV="1">
          <a:off x="7861300" y="16801013"/>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52073</xdr:rowOff>
    </xdr:from>
    <xdr:to>
      <xdr:col>55</xdr:col>
      <xdr:colOff>50800</xdr:colOff>
      <xdr:row>95</xdr:row>
      <xdr:rowOff>153673</xdr:rowOff>
    </xdr:to>
    <xdr:sp macro="" textlink="">
      <xdr:nvSpPr>
        <xdr:cNvPr id="473" name="楕円 472"/>
        <xdr:cNvSpPr/>
      </xdr:nvSpPr>
      <xdr:spPr>
        <a:xfrm>
          <a:off x="10426700" y="163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74950</xdr:rowOff>
    </xdr:from>
    <xdr:ext cx="534377" cy="259045"/>
    <xdr:sp macro="" textlink="">
      <xdr:nvSpPr>
        <xdr:cNvPr id="474" name="普通建設事業費 （ うち更新整備　）該当値テキスト"/>
        <xdr:cNvSpPr txBox="1"/>
      </xdr:nvSpPr>
      <xdr:spPr>
        <a:xfrm>
          <a:off x="10528300" y="1619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147171</xdr:rowOff>
    </xdr:from>
    <xdr:to>
      <xdr:col>50</xdr:col>
      <xdr:colOff>165100</xdr:colOff>
      <xdr:row>95</xdr:row>
      <xdr:rowOff>77321</xdr:rowOff>
    </xdr:to>
    <xdr:sp macro="" textlink="">
      <xdr:nvSpPr>
        <xdr:cNvPr id="475" name="楕円 474"/>
        <xdr:cNvSpPr/>
      </xdr:nvSpPr>
      <xdr:spPr>
        <a:xfrm>
          <a:off x="9588500" y="162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93848</xdr:rowOff>
    </xdr:from>
    <xdr:ext cx="534377" cy="259045"/>
    <xdr:sp macro="" textlink="">
      <xdr:nvSpPr>
        <xdr:cNvPr id="476" name="テキスト ボックス 475"/>
        <xdr:cNvSpPr txBox="1"/>
      </xdr:nvSpPr>
      <xdr:spPr>
        <a:xfrm>
          <a:off x="9372111" y="160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119563</xdr:rowOff>
    </xdr:from>
    <xdr:to>
      <xdr:col>46</xdr:col>
      <xdr:colOff>38100</xdr:colOff>
      <xdr:row>98</xdr:row>
      <xdr:rowOff>49713</xdr:rowOff>
    </xdr:to>
    <xdr:sp macro="" textlink="">
      <xdr:nvSpPr>
        <xdr:cNvPr id="477" name="楕円 476"/>
        <xdr:cNvSpPr/>
      </xdr:nvSpPr>
      <xdr:spPr>
        <a:xfrm>
          <a:off x="8699500" y="16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40840</xdr:rowOff>
    </xdr:from>
    <xdr:ext cx="534377" cy="259045"/>
    <xdr:sp macro="" textlink="">
      <xdr:nvSpPr>
        <xdr:cNvPr id="478" name="テキスト ボックス 477"/>
        <xdr:cNvSpPr txBox="1"/>
      </xdr:nvSpPr>
      <xdr:spPr>
        <a:xfrm>
          <a:off x="8483111" y="168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134034</xdr:rowOff>
    </xdr:from>
    <xdr:to>
      <xdr:col>41</xdr:col>
      <xdr:colOff>101600</xdr:colOff>
      <xdr:row>98</xdr:row>
      <xdr:rowOff>64184</xdr:rowOff>
    </xdr:to>
    <xdr:sp macro="" textlink="">
      <xdr:nvSpPr>
        <xdr:cNvPr id="479" name="楕円 478"/>
        <xdr:cNvSpPr/>
      </xdr:nvSpPr>
      <xdr:spPr>
        <a:xfrm>
          <a:off x="7810500" y="167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55311</xdr:rowOff>
    </xdr:from>
    <xdr:ext cx="534377" cy="259045"/>
    <xdr:sp macro="" textlink="">
      <xdr:nvSpPr>
        <xdr:cNvPr id="480" name="テキスト ボックス 479"/>
        <xdr:cNvSpPr txBox="1"/>
      </xdr:nvSpPr>
      <xdr:spPr>
        <a:xfrm>
          <a:off x="7594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46889</xdr:rowOff>
    </xdr:from>
    <xdr:to>
      <xdr:col>85</xdr:col>
      <xdr:colOff>127000</xdr:colOff>
      <xdr:row>38</xdr:row>
      <xdr:rowOff>145415</xdr:rowOff>
    </xdr:to>
    <xdr:cxnSp macro="">
      <xdr:nvCxnSpPr>
        <xdr:cNvPr id="509" name="直線コネクタ 508"/>
        <xdr:cNvCxnSpPr/>
      </xdr:nvCxnSpPr>
      <xdr:spPr>
        <a:xfrm>
          <a:off x="15481300" y="6561989"/>
          <a:ext cx="8382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84595</xdr:rowOff>
    </xdr:from>
    <xdr:to>
      <xdr:col>81</xdr:col>
      <xdr:colOff>50800</xdr:colOff>
      <xdr:row>38</xdr:row>
      <xdr:rowOff>46889</xdr:rowOff>
    </xdr:to>
    <xdr:cxnSp macro="">
      <xdr:nvCxnSpPr>
        <xdr:cNvPr id="512" name="直線コネクタ 511"/>
        <xdr:cNvCxnSpPr/>
      </xdr:nvCxnSpPr>
      <xdr:spPr>
        <a:xfrm>
          <a:off x="14592300" y="5913895"/>
          <a:ext cx="889000" cy="64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84595</xdr:rowOff>
    </xdr:from>
    <xdr:to>
      <xdr:col>76</xdr:col>
      <xdr:colOff>114300</xdr:colOff>
      <xdr:row>37</xdr:row>
      <xdr:rowOff>62344</xdr:rowOff>
    </xdr:to>
    <xdr:cxnSp macro="">
      <xdr:nvCxnSpPr>
        <xdr:cNvPr id="515" name="直線コネクタ 514"/>
        <xdr:cNvCxnSpPr/>
      </xdr:nvCxnSpPr>
      <xdr:spPr>
        <a:xfrm flipV="1">
          <a:off x="13703300" y="5913895"/>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62344</xdr:rowOff>
    </xdr:from>
    <xdr:to>
      <xdr:col>71</xdr:col>
      <xdr:colOff>177800</xdr:colOff>
      <xdr:row>38</xdr:row>
      <xdr:rowOff>103150</xdr:rowOff>
    </xdr:to>
    <xdr:cxnSp macro="">
      <xdr:nvCxnSpPr>
        <xdr:cNvPr id="518" name="直線コネクタ 517"/>
        <xdr:cNvCxnSpPr/>
      </xdr:nvCxnSpPr>
      <xdr:spPr>
        <a:xfrm flipV="1">
          <a:off x="12814300" y="6405994"/>
          <a:ext cx="889000" cy="2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94615</xdr:rowOff>
    </xdr:from>
    <xdr:to>
      <xdr:col>85</xdr:col>
      <xdr:colOff>177800</xdr:colOff>
      <xdr:row>39</xdr:row>
      <xdr:rowOff>24765</xdr:rowOff>
    </xdr:to>
    <xdr:sp macro="" textlink="">
      <xdr:nvSpPr>
        <xdr:cNvPr id="528" name="楕円 527"/>
        <xdr:cNvSpPr/>
      </xdr:nvSpPr>
      <xdr:spPr>
        <a:xfrm>
          <a:off x="16268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53992</xdr:rowOff>
    </xdr:from>
    <xdr:ext cx="469744" cy="259045"/>
    <xdr:sp macro="" textlink="">
      <xdr:nvSpPr>
        <xdr:cNvPr id="529" name="災害復旧事業費該当値テキスト"/>
        <xdr:cNvSpPr txBox="1"/>
      </xdr:nvSpPr>
      <xdr:spPr>
        <a:xfrm>
          <a:off x="16370300"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167539</xdr:rowOff>
    </xdr:from>
    <xdr:to>
      <xdr:col>81</xdr:col>
      <xdr:colOff>101600</xdr:colOff>
      <xdr:row>38</xdr:row>
      <xdr:rowOff>97689</xdr:rowOff>
    </xdr:to>
    <xdr:sp macro="" textlink="">
      <xdr:nvSpPr>
        <xdr:cNvPr id="530" name="楕円 529"/>
        <xdr:cNvSpPr/>
      </xdr:nvSpPr>
      <xdr:spPr>
        <a:xfrm>
          <a:off x="15430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114215</xdr:rowOff>
    </xdr:from>
    <xdr:ext cx="534377" cy="259045"/>
    <xdr:sp macro="" textlink="">
      <xdr:nvSpPr>
        <xdr:cNvPr id="531" name="テキスト ボックス 530"/>
        <xdr:cNvSpPr txBox="1"/>
      </xdr:nvSpPr>
      <xdr:spPr>
        <a:xfrm>
          <a:off x="15214111" y="62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33795</xdr:rowOff>
    </xdr:from>
    <xdr:to>
      <xdr:col>76</xdr:col>
      <xdr:colOff>165100</xdr:colOff>
      <xdr:row>34</xdr:row>
      <xdr:rowOff>135395</xdr:rowOff>
    </xdr:to>
    <xdr:sp macro="" textlink="">
      <xdr:nvSpPr>
        <xdr:cNvPr id="532" name="楕円 531"/>
        <xdr:cNvSpPr/>
      </xdr:nvSpPr>
      <xdr:spPr>
        <a:xfrm>
          <a:off x="14541500" y="58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151922</xdr:rowOff>
    </xdr:from>
    <xdr:ext cx="534377" cy="259045"/>
    <xdr:sp macro="" textlink="">
      <xdr:nvSpPr>
        <xdr:cNvPr id="533" name="テキスト ボックス 532"/>
        <xdr:cNvSpPr txBox="1"/>
      </xdr:nvSpPr>
      <xdr:spPr>
        <a:xfrm>
          <a:off x="14325111" y="56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11544</xdr:rowOff>
    </xdr:from>
    <xdr:to>
      <xdr:col>72</xdr:col>
      <xdr:colOff>38100</xdr:colOff>
      <xdr:row>37</xdr:row>
      <xdr:rowOff>113144</xdr:rowOff>
    </xdr:to>
    <xdr:sp macro="" textlink="">
      <xdr:nvSpPr>
        <xdr:cNvPr id="534" name="楕円 533"/>
        <xdr:cNvSpPr/>
      </xdr:nvSpPr>
      <xdr:spPr>
        <a:xfrm>
          <a:off x="13652500" y="63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129671</xdr:rowOff>
    </xdr:from>
    <xdr:ext cx="534377" cy="259045"/>
    <xdr:sp macro="" textlink="">
      <xdr:nvSpPr>
        <xdr:cNvPr id="535" name="テキスト ボックス 534"/>
        <xdr:cNvSpPr txBox="1"/>
      </xdr:nvSpPr>
      <xdr:spPr>
        <a:xfrm>
          <a:off x="13436111" y="61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52350</xdr:rowOff>
    </xdr:from>
    <xdr:to>
      <xdr:col>67</xdr:col>
      <xdr:colOff>101600</xdr:colOff>
      <xdr:row>38</xdr:row>
      <xdr:rowOff>153950</xdr:rowOff>
    </xdr:to>
    <xdr:sp macro="" textlink="">
      <xdr:nvSpPr>
        <xdr:cNvPr id="536" name="楕円 535"/>
        <xdr:cNvSpPr/>
      </xdr:nvSpPr>
      <xdr:spPr>
        <a:xfrm>
          <a:off x="12763500" y="65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170477</xdr:rowOff>
    </xdr:from>
    <xdr:ext cx="469744" cy="259045"/>
    <xdr:sp macro="" textlink="">
      <xdr:nvSpPr>
        <xdr:cNvPr id="537" name="テキスト ボックス 536"/>
        <xdr:cNvSpPr txBox="1"/>
      </xdr:nvSpPr>
      <xdr:spPr>
        <a:xfrm>
          <a:off x="12579428" y="634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26257</xdr:rowOff>
    </xdr:from>
    <xdr:to>
      <xdr:col>85</xdr:col>
      <xdr:colOff>127000</xdr:colOff>
      <xdr:row>77</xdr:row>
      <xdr:rowOff>45540</xdr:rowOff>
    </xdr:to>
    <xdr:cxnSp macro="">
      <xdr:nvCxnSpPr>
        <xdr:cNvPr id="623" name="直線コネクタ 622"/>
        <xdr:cNvCxnSpPr/>
      </xdr:nvCxnSpPr>
      <xdr:spPr>
        <a:xfrm flipV="1">
          <a:off x="15481300" y="13227907"/>
          <a:ext cx="8382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151781</xdr:rowOff>
    </xdr:from>
    <xdr:to>
      <xdr:col>81</xdr:col>
      <xdr:colOff>50800</xdr:colOff>
      <xdr:row>77</xdr:row>
      <xdr:rowOff>45540</xdr:rowOff>
    </xdr:to>
    <xdr:cxnSp macro="">
      <xdr:nvCxnSpPr>
        <xdr:cNvPr id="626" name="直線コネクタ 625"/>
        <xdr:cNvCxnSpPr/>
      </xdr:nvCxnSpPr>
      <xdr:spPr>
        <a:xfrm>
          <a:off x="14592300" y="13181981"/>
          <a:ext cx="8890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122300</xdr:rowOff>
    </xdr:from>
    <xdr:to>
      <xdr:col>76</xdr:col>
      <xdr:colOff>114300</xdr:colOff>
      <xdr:row>76</xdr:row>
      <xdr:rowOff>151781</xdr:rowOff>
    </xdr:to>
    <xdr:cxnSp macro="">
      <xdr:nvCxnSpPr>
        <xdr:cNvPr id="629" name="直線コネクタ 628"/>
        <xdr:cNvCxnSpPr/>
      </xdr:nvCxnSpPr>
      <xdr:spPr>
        <a:xfrm>
          <a:off x="13703300" y="13152500"/>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122300</xdr:rowOff>
    </xdr:from>
    <xdr:to>
      <xdr:col>71</xdr:col>
      <xdr:colOff>177800</xdr:colOff>
      <xdr:row>76</xdr:row>
      <xdr:rowOff>137792</xdr:rowOff>
    </xdr:to>
    <xdr:cxnSp macro="">
      <xdr:nvCxnSpPr>
        <xdr:cNvPr id="632" name="直線コネクタ 631"/>
        <xdr:cNvCxnSpPr/>
      </xdr:nvCxnSpPr>
      <xdr:spPr>
        <a:xfrm flipV="1">
          <a:off x="12814300" y="13152500"/>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146907</xdr:rowOff>
    </xdr:from>
    <xdr:to>
      <xdr:col>85</xdr:col>
      <xdr:colOff>177800</xdr:colOff>
      <xdr:row>77</xdr:row>
      <xdr:rowOff>77057</xdr:rowOff>
    </xdr:to>
    <xdr:sp macro="" textlink="">
      <xdr:nvSpPr>
        <xdr:cNvPr id="642" name="楕円 641"/>
        <xdr:cNvSpPr/>
      </xdr:nvSpPr>
      <xdr:spPr>
        <a:xfrm>
          <a:off x="16268700" y="131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169784</xdr:rowOff>
    </xdr:from>
    <xdr:ext cx="534377" cy="259045"/>
    <xdr:sp macro="" textlink="">
      <xdr:nvSpPr>
        <xdr:cNvPr id="643" name="公債費該当値テキスト"/>
        <xdr:cNvSpPr txBox="1"/>
      </xdr:nvSpPr>
      <xdr:spPr>
        <a:xfrm>
          <a:off x="16370300" y="130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166190</xdr:rowOff>
    </xdr:from>
    <xdr:to>
      <xdr:col>81</xdr:col>
      <xdr:colOff>101600</xdr:colOff>
      <xdr:row>77</xdr:row>
      <xdr:rowOff>96340</xdr:rowOff>
    </xdr:to>
    <xdr:sp macro="" textlink="">
      <xdr:nvSpPr>
        <xdr:cNvPr id="644" name="楕円 643"/>
        <xdr:cNvSpPr/>
      </xdr:nvSpPr>
      <xdr:spPr>
        <a:xfrm>
          <a:off x="15430500" y="131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112867</xdr:rowOff>
    </xdr:from>
    <xdr:ext cx="534377" cy="259045"/>
    <xdr:sp macro="" textlink="">
      <xdr:nvSpPr>
        <xdr:cNvPr id="645" name="テキスト ボックス 644"/>
        <xdr:cNvSpPr txBox="1"/>
      </xdr:nvSpPr>
      <xdr:spPr>
        <a:xfrm>
          <a:off x="15214111" y="129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100981</xdr:rowOff>
    </xdr:from>
    <xdr:to>
      <xdr:col>76</xdr:col>
      <xdr:colOff>165100</xdr:colOff>
      <xdr:row>77</xdr:row>
      <xdr:rowOff>31131</xdr:rowOff>
    </xdr:to>
    <xdr:sp macro="" textlink="">
      <xdr:nvSpPr>
        <xdr:cNvPr id="646" name="楕円 645"/>
        <xdr:cNvSpPr/>
      </xdr:nvSpPr>
      <xdr:spPr>
        <a:xfrm>
          <a:off x="14541500" y="131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47658</xdr:rowOff>
    </xdr:from>
    <xdr:ext cx="599010" cy="259045"/>
    <xdr:sp macro="" textlink="">
      <xdr:nvSpPr>
        <xdr:cNvPr id="647" name="テキスト ボックス 646"/>
        <xdr:cNvSpPr txBox="1"/>
      </xdr:nvSpPr>
      <xdr:spPr>
        <a:xfrm>
          <a:off x="14292795" y="1290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71500</xdr:rowOff>
    </xdr:from>
    <xdr:to>
      <xdr:col>72</xdr:col>
      <xdr:colOff>38100</xdr:colOff>
      <xdr:row>77</xdr:row>
      <xdr:rowOff>1650</xdr:rowOff>
    </xdr:to>
    <xdr:sp macro="" textlink="">
      <xdr:nvSpPr>
        <xdr:cNvPr id="648" name="楕円 647"/>
        <xdr:cNvSpPr/>
      </xdr:nvSpPr>
      <xdr:spPr>
        <a:xfrm>
          <a:off x="13652500" y="131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18177</xdr:rowOff>
    </xdr:from>
    <xdr:ext cx="599010" cy="259045"/>
    <xdr:sp macro="" textlink="">
      <xdr:nvSpPr>
        <xdr:cNvPr id="649" name="テキスト ボックス 648"/>
        <xdr:cNvSpPr txBox="1"/>
      </xdr:nvSpPr>
      <xdr:spPr>
        <a:xfrm>
          <a:off x="13403795" y="1287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86992</xdr:rowOff>
    </xdr:from>
    <xdr:to>
      <xdr:col>67</xdr:col>
      <xdr:colOff>101600</xdr:colOff>
      <xdr:row>77</xdr:row>
      <xdr:rowOff>17142</xdr:rowOff>
    </xdr:to>
    <xdr:sp macro="" textlink="">
      <xdr:nvSpPr>
        <xdr:cNvPr id="650" name="楕円 649"/>
        <xdr:cNvSpPr/>
      </xdr:nvSpPr>
      <xdr:spPr>
        <a:xfrm>
          <a:off x="12763500" y="131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33668</xdr:rowOff>
    </xdr:from>
    <xdr:ext cx="599010" cy="259045"/>
    <xdr:sp macro="" textlink="">
      <xdr:nvSpPr>
        <xdr:cNvPr id="651" name="テキスト ボックス 650"/>
        <xdr:cNvSpPr txBox="1"/>
      </xdr:nvSpPr>
      <xdr:spPr>
        <a:xfrm>
          <a:off x="12514795" y="1289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114683</xdr:rowOff>
    </xdr:from>
    <xdr:to>
      <xdr:col>85</xdr:col>
      <xdr:colOff>127000</xdr:colOff>
      <xdr:row>97</xdr:row>
      <xdr:rowOff>91419</xdr:rowOff>
    </xdr:to>
    <xdr:cxnSp macro="">
      <xdr:nvCxnSpPr>
        <xdr:cNvPr id="680" name="直線コネクタ 679"/>
        <xdr:cNvCxnSpPr/>
      </xdr:nvCxnSpPr>
      <xdr:spPr>
        <a:xfrm>
          <a:off x="15481300" y="16573883"/>
          <a:ext cx="838200" cy="1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63691</xdr:rowOff>
    </xdr:from>
    <xdr:to>
      <xdr:col>81</xdr:col>
      <xdr:colOff>50800</xdr:colOff>
      <xdr:row>96</xdr:row>
      <xdr:rowOff>114683</xdr:rowOff>
    </xdr:to>
    <xdr:cxnSp macro="">
      <xdr:nvCxnSpPr>
        <xdr:cNvPr id="683" name="直線コネクタ 682"/>
        <xdr:cNvCxnSpPr/>
      </xdr:nvCxnSpPr>
      <xdr:spPr>
        <a:xfrm>
          <a:off x="14592300" y="16522891"/>
          <a:ext cx="889000" cy="5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63691</xdr:rowOff>
    </xdr:from>
    <xdr:to>
      <xdr:col>76</xdr:col>
      <xdr:colOff>114300</xdr:colOff>
      <xdr:row>97</xdr:row>
      <xdr:rowOff>32868</xdr:rowOff>
    </xdr:to>
    <xdr:cxnSp macro="">
      <xdr:nvCxnSpPr>
        <xdr:cNvPr id="686" name="直線コネクタ 685"/>
        <xdr:cNvCxnSpPr/>
      </xdr:nvCxnSpPr>
      <xdr:spPr>
        <a:xfrm flipV="1">
          <a:off x="13703300" y="16522891"/>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97272</xdr:rowOff>
    </xdr:from>
    <xdr:to>
      <xdr:col>71</xdr:col>
      <xdr:colOff>177800</xdr:colOff>
      <xdr:row>97</xdr:row>
      <xdr:rowOff>32868</xdr:rowOff>
    </xdr:to>
    <xdr:cxnSp macro="">
      <xdr:nvCxnSpPr>
        <xdr:cNvPr id="689" name="直線コネクタ 688"/>
        <xdr:cNvCxnSpPr/>
      </xdr:nvCxnSpPr>
      <xdr:spPr>
        <a:xfrm>
          <a:off x="12814300" y="16556472"/>
          <a:ext cx="889000" cy="1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40619</xdr:rowOff>
    </xdr:from>
    <xdr:to>
      <xdr:col>85</xdr:col>
      <xdr:colOff>177800</xdr:colOff>
      <xdr:row>97</xdr:row>
      <xdr:rowOff>142219</xdr:rowOff>
    </xdr:to>
    <xdr:sp macro="" textlink="">
      <xdr:nvSpPr>
        <xdr:cNvPr id="699" name="楕円 698"/>
        <xdr:cNvSpPr/>
      </xdr:nvSpPr>
      <xdr:spPr>
        <a:xfrm>
          <a:off x="16268700" y="166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63496</xdr:rowOff>
    </xdr:from>
    <xdr:ext cx="534377" cy="259045"/>
    <xdr:sp macro="" textlink="">
      <xdr:nvSpPr>
        <xdr:cNvPr id="700" name="積立金該当値テキスト"/>
        <xdr:cNvSpPr txBox="1"/>
      </xdr:nvSpPr>
      <xdr:spPr>
        <a:xfrm>
          <a:off x="16370300" y="165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63883</xdr:rowOff>
    </xdr:from>
    <xdr:to>
      <xdr:col>81</xdr:col>
      <xdr:colOff>101600</xdr:colOff>
      <xdr:row>96</xdr:row>
      <xdr:rowOff>165483</xdr:rowOff>
    </xdr:to>
    <xdr:sp macro="" textlink="">
      <xdr:nvSpPr>
        <xdr:cNvPr id="701" name="楕円 700"/>
        <xdr:cNvSpPr/>
      </xdr:nvSpPr>
      <xdr:spPr>
        <a:xfrm>
          <a:off x="15430500" y="165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10560</xdr:rowOff>
    </xdr:from>
    <xdr:ext cx="534377" cy="259045"/>
    <xdr:sp macro="" textlink="">
      <xdr:nvSpPr>
        <xdr:cNvPr id="702" name="テキスト ボックス 701"/>
        <xdr:cNvSpPr txBox="1"/>
      </xdr:nvSpPr>
      <xdr:spPr>
        <a:xfrm>
          <a:off x="15214111" y="162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12891</xdr:rowOff>
    </xdr:from>
    <xdr:to>
      <xdr:col>76</xdr:col>
      <xdr:colOff>165100</xdr:colOff>
      <xdr:row>96</xdr:row>
      <xdr:rowOff>114491</xdr:rowOff>
    </xdr:to>
    <xdr:sp macro="" textlink="">
      <xdr:nvSpPr>
        <xdr:cNvPr id="703" name="楕円 702"/>
        <xdr:cNvSpPr/>
      </xdr:nvSpPr>
      <xdr:spPr>
        <a:xfrm>
          <a:off x="14541500" y="164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131018</xdr:rowOff>
    </xdr:from>
    <xdr:ext cx="534377" cy="259045"/>
    <xdr:sp macro="" textlink="">
      <xdr:nvSpPr>
        <xdr:cNvPr id="704" name="テキスト ボックス 703"/>
        <xdr:cNvSpPr txBox="1"/>
      </xdr:nvSpPr>
      <xdr:spPr>
        <a:xfrm>
          <a:off x="14325111" y="162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153518</xdr:rowOff>
    </xdr:from>
    <xdr:to>
      <xdr:col>72</xdr:col>
      <xdr:colOff>38100</xdr:colOff>
      <xdr:row>97</xdr:row>
      <xdr:rowOff>83668</xdr:rowOff>
    </xdr:to>
    <xdr:sp macro="" textlink="">
      <xdr:nvSpPr>
        <xdr:cNvPr id="705" name="楕円 704"/>
        <xdr:cNvSpPr/>
      </xdr:nvSpPr>
      <xdr:spPr>
        <a:xfrm>
          <a:off x="13652500" y="166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100195</xdr:rowOff>
    </xdr:from>
    <xdr:ext cx="534377" cy="259045"/>
    <xdr:sp macro="" textlink="">
      <xdr:nvSpPr>
        <xdr:cNvPr id="706" name="テキスト ボックス 705"/>
        <xdr:cNvSpPr txBox="1"/>
      </xdr:nvSpPr>
      <xdr:spPr>
        <a:xfrm>
          <a:off x="13436111" y="163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46472</xdr:rowOff>
    </xdr:from>
    <xdr:to>
      <xdr:col>67</xdr:col>
      <xdr:colOff>101600</xdr:colOff>
      <xdr:row>96</xdr:row>
      <xdr:rowOff>148072</xdr:rowOff>
    </xdr:to>
    <xdr:sp macro="" textlink="">
      <xdr:nvSpPr>
        <xdr:cNvPr id="707" name="楕円 706"/>
        <xdr:cNvSpPr/>
      </xdr:nvSpPr>
      <xdr:spPr>
        <a:xfrm>
          <a:off x="12763500" y="165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164599</xdr:rowOff>
    </xdr:from>
    <xdr:ext cx="534377" cy="259045"/>
    <xdr:sp macro="" textlink="">
      <xdr:nvSpPr>
        <xdr:cNvPr id="708" name="テキスト ボックス 707"/>
        <xdr:cNvSpPr txBox="1"/>
      </xdr:nvSpPr>
      <xdr:spPr>
        <a:xfrm>
          <a:off x="12547111" y="162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26733</xdr:rowOff>
    </xdr:from>
    <xdr:to>
      <xdr:col>116</xdr:col>
      <xdr:colOff>63500</xdr:colOff>
      <xdr:row>39</xdr:row>
      <xdr:rowOff>27495</xdr:rowOff>
    </xdr:to>
    <xdr:cxnSp macro="">
      <xdr:nvCxnSpPr>
        <xdr:cNvPr id="737" name="直線コネクタ 736"/>
        <xdr:cNvCxnSpPr/>
      </xdr:nvCxnSpPr>
      <xdr:spPr>
        <a:xfrm>
          <a:off x="21323300" y="671328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26733</xdr:rowOff>
    </xdr:from>
    <xdr:to>
      <xdr:col>111</xdr:col>
      <xdr:colOff>177800</xdr:colOff>
      <xdr:row>39</xdr:row>
      <xdr:rowOff>27343</xdr:rowOff>
    </xdr:to>
    <xdr:cxnSp macro="">
      <xdr:nvCxnSpPr>
        <xdr:cNvPr id="740" name="直線コネクタ 739"/>
        <xdr:cNvCxnSpPr/>
      </xdr:nvCxnSpPr>
      <xdr:spPr>
        <a:xfrm flipV="1">
          <a:off x="20434300" y="67132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17399</xdr:rowOff>
    </xdr:from>
    <xdr:to>
      <xdr:col>107</xdr:col>
      <xdr:colOff>50800</xdr:colOff>
      <xdr:row>39</xdr:row>
      <xdr:rowOff>27343</xdr:rowOff>
    </xdr:to>
    <xdr:cxnSp macro="">
      <xdr:nvCxnSpPr>
        <xdr:cNvPr id="743" name="直線コネクタ 742"/>
        <xdr:cNvCxnSpPr/>
      </xdr:nvCxnSpPr>
      <xdr:spPr>
        <a:xfrm>
          <a:off x="19545300" y="670394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87503</xdr:rowOff>
    </xdr:from>
    <xdr:to>
      <xdr:col>102</xdr:col>
      <xdr:colOff>114300</xdr:colOff>
      <xdr:row>39</xdr:row>
      <xdr:rowOff>17399</xdr:rowOff>
    </xdr:to>
    <xdr:cxnSp macro="">
      <xdr:nvCxnSpPr>
        <xdr:cNvPr id="746" name="直線コネクタ 745"/>
        <xdr:cNvCxnSpPr/>
      </xdr:nvCxnSpPr>
      <xdr:spPr>
        <a:xfrm>
          <a:off x="18656300" y="660260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148145</xdr:rowOff>
    </xdr:from>
    <xdr:to>
      <xdr:col>116</xdr:col>
      <xdr:colOff>114300</xdr:colOff>
      <xdr:row>39</xdr:row>
      <xdr:rowOff>78295</xdr:rowOff>
    </xdr:to>
    <xdr:sp macro="" textlink="">
      <xdr:nvSpPr>
        <xdr:cNvPr id="756" name="楕円 755"/>
        <xdr:cNvSpPr/>
      </xdr:nvSpPr>
      <xdr:spPr>
        <a:xfrm>
          <a:off x="221107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63072</xdr:rowOff>
    </xdr:from>
    <xdr:ext cx="378565" cy="259045"/>
    <xdr:sp macro="" textlink="">
      <xdr:nvSpPr>
        <xdr:cNvPr id="757" name="投資及び出資金該当値テキスト"/>
        <xdr:cNvSpPr txBox="1"/>
      </xdr:nvSpPr>
      <xdr:spPr>
        <a:xfrm>
          <a:off x="22212300" y="6578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147383</xdr:rowOff>
    </xdr:from>
    <xdr:to>
      <xdr:col>112</xdr:col>
      <xdr:colOff>38100</xdr:colOff>
      <xdr:row>39</xdr:row>
      <xdr:rowOff>77533</xdr:rowOff>
    </xdr:to>
    <xdr:sp macro="" textlink="">
      <xdr:nvSpPr>
        <xdr:cNvPr id="758" name="楕円 757"/>
        <xdr:cNvSpPr/>
      </xdr:nvSpPr>
      <xdr:spPr>
        <a:xfrm>
          <a:off x="21272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68660</xdr:rowOff>
    </xdr:from>
    <xdr:ext cx="378565" cy="259045"/>
    <xdr:sp macro="" textlink="">
      <xdr:nvSpPr>
        <xdr:cNvPr id="759" name="テキスト ボックス 758"/>
        <xdr:cNvSpPr txBox="1"/>
      </xdr:nvSpPr>
      <xdr:spPr>
        <a:xfrm>
          <a:off x="21134017" y="6755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147993</xdr:rowOff>
    </xdr:from>
    <xdr:to>
      <xdr:col>107</xdr:col>
      <xdr:colOff>101600</xdr:colOff>
      <xdr:row>39</xdr:row>
      <xdr:rowOff>78143</xdr:rowOff>
    </xdr:to>
    <xdr:sp macro="" textlink="">
      <xdr:nvSpPr>
        <xdr:cNvPr id="760" name="楕円 759"/>
        <xdr:cNvSpPr/>
      </xdr:nvSpPr>
      <xdr:spPr>
        <a:xfrm>
          <a:off x="20383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69270</xdr:rowOff>
    </xdr:from>
    <xdr:ext cx="378565" cy="259045"/>
    <xdr:sp macro="" textlink="">
      <xdr:nvSpPr>
        <xdr:cNvPr id="761" name="テキスト ボックス 760"/>
        <xdr:cNvSpPr txBox="1"/>
      </xdr:nvSpPr>
      <xdr:spPr>
        <a:xfrm>
          <a:off x="20245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138049</xdr:rowOff>
    </xdr:from>
    <xdr:to>
      <xdr:col>102</xdr:col>
      <xdr:colOff>165100</xdr:colOff>
      <xdr:row>39</xdr:row>
      <xdr:rowOff>68199</xdr:rowOff>
    </xdr:to>
    <xdr:sp macro="" textlink="">
      <xdr:nvSpPr>
        <xdr:cNvPr id="762" name="楕円 761"/>
        <xdr:cNvSpPr/>
      </xdr:nvSpPr>
      <xdr:spPr>
        <a:xfrm>
          <a:off x="19494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3" name="テキスト ボックス 762"/>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36703</xdr:rowOff>
    </xdr:from>
    <xdr:to>
      <xdr:col>98</xdr:col>
      <xdr:colOff>38100</xdr:colOff>
      <xdr:row>38</xdr:row>
      <xdr:rowOff>138303</xdr:rowOff>
    </xdr:to>
    <xdr:sp macro="" textlink="">
      <xdr:nvSpPr>
        <xdr:cNvPr id="764" name="楕円 763"/>
        <xdr:cNvSpPr/>
      </xdr:nvSpPr>
      <xdr:spPr>
        <a:xfrm>
          <a:off x="18605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154830</xdr:rowOff>
    </xdr:from>
    <xdr:ext cx="469744" cy="259045"/>
    <xdr:sp macro="" textlink="">
      <xdr:nvSpPr>
        <xdr:cNvPr id="765" name="テキスト ボックス 764"/>
        <xdr:cNvSpPr txBox="1"/>
      </xdr:nvSpPr>
      <xdr:spPr>
        <a:xfrm>
          <a:off x="18421428"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121709</xdr:rowOff>
    </xdr:from>
    <xdr:to>
      <xdr:col>116</xdr:col>
      <xdr:colOff>63500</xdr:colOff>
      <xdr:row>57</xdr:row>
      <xdr:rowOff>4620</xdr:rowOff>
    </xdr:to>
    <xdr:cxnSp macro="">
      <xdr:nvCxnSpPr>
        <xdr:cNvPr id="792" name="直線コネクタ 791"/>
        <xdr:cNvCxnSpPr/>
      </xdr:nvCxnSpPr>
      <xdr:spPr>
        <a:xfrm flipV="1">
          <a:off x="21323300" y="9722909"/>
          <a:ext cx="8382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128727</xdr:rowOff>
    </xdr:from>
    <xdr:to>
      <xdr:col>111</xdr:col>
      <xdr:colOff>177800</xdr:colOff>
      <xdr:row>57</xdr:row>
      <xdr:rowOff>4620</xdr:rowOff>
    </xdr:to>
    <xdr:cxnSp macro="">
      <xdr:nvCxnSpPr>
        <xdr:cNvPr id="795" name="直線コネクタ 794"/>
        <xdr:cNvCxnSpPr/>
      </xdr:nvCxnSpPr>
      <xdr:spPr>
        <a:xfrm>
          <a:off x="20434300" y="9729927"/>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128727</xdr:rowOff>
    </xdr:from>
    <xdr:to>
      <xdr:col>107</xdr:col>
      <xdr:colOff>50800</xdr:colOff>
      <xdr:row>56</xdr:row>
      <xdr:rowOff>146329</xdr:rowOff>
    </xdr:to>
    <xdr:cxnSp macro="">
      <xdr:nvCxnSpPr>
        <xdr:cNvPr id="798" name="直線コネクタ 797"/>
        <xdr:cNvCxnSpPr/>
      </xdr:nvCxnSpPr>
      <xdr:spPr>
        <a:xfrm flipV="1">
          <a:off x="19545300" y="972992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146329</xdr:rowOff>
    </xdr:from>
    <xdr:to>
      <xdr:col>102</xdr:col>
      <xdr:colOff>114300</xdr:colOff>
      <xdr:row>58</xdr:row>
      <xdr:rowOff>50112</xdr:rowOff>
    </xdr:to>
    <xdr:cxnSp macro="">
      <xdr:nvCxnSpPr>
        <xdr:cNvPr id="801" name="直線コネクタ 800"/>
        <xdr:cNvCxnSpPr/>
      </xdr:nvCxnSpPr>
      <xdr:spPr>
        <a:xfrm flipV="1">
          <a:off x="18656300" y="9747529"/>
          <a:ext cx="889000" cy="2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70909</xdr:rowOff>
    </xdr:from>
    <xdr:to>
      <xdr:col>116</xdr:col>
      <xdr:colOff>114300</xdr:colOff>
      <xdr:row>57</xdr:row>
      <xdr:rowOff>1059</xdr:rowOff>
    </xdr:to>
    <xdr:sp macro="" textlink="">
      <xdr:nvSpPr>
        <xdr:cNvPr id="811" name="楕円 810"/>
        <xdr:cNvSpPr/>
      </xdr:nvSpPr>
      <xdr:spPr>
        <a:xfrm>
          <a:off x="22110700" y="96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93786</xdr:rowOff>
    </xdr:from>
    <xdr:ext cx="534377" cy="259045"/>
    <xdr:sp macro="" textlink="">
      <xdr:nvSpPr>
        <xdr:cNvPr id="812" name="貸付金該当値テキスト"/>
        <xdr:cNvSpPr txBox="1"/>
      </xdr:nvSpPr>
      <xdr:spPr>
        <a:xfrm>
          <a:off x="22212300" y="95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125270</xdr:rowOff>
    </xdr:from>
    <xdr:to>
      <xdr:col>112</xdr:col>
      <xdr:colOff>38100</xdr:colOff>
      <xdr:row>57</xdr:row>
      <xdr:rowOff>55420</xdr:rowOff>
    </xdr:to>
    <xdr:sp macro="" textlink="">
      <xdr:nvSpPr>
        <xdr:cNvPr id="813" name="楕円 812"/>
        <xdr:cNvSpPr/>
      </xdr:nvSpPr>
      <xdr:spPr>
        <a:xfrm>
          <a:off x="21272500" y="97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71947</xdr:rowOff>
    </xdr:from>
    <xdr:ext cx="534377" cy="259045"/>
    <xdr:sp macro="" textlink="">
      <xdr:nvSpPr>
        <xdr:cNvPr id="814" name="テキスト ボックス 813"/>
        <xdr:cNvSpPr txBox="1"/>
      </xdr:nvSpPr>
      <xdr:spPr>
        <a:xfrm>
          <a:off x="21056111" y="950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77927</xdr:rowOff>
    </xdr:from>
    <xdr:to>
      <xdr:col>107</xdr:col>
      <xdr:colOff>101600</xdr:colOff>
      <xdr:row>57</xdr:row>
      <xdr:rowOff>8077</xdr:rowOff>
    </xdr:to>
    <xdr:sp macro="" textlink="">
      <xdr:nvSpPr>
        <xdr:cNvPr id="815" name="楕円 814"/>
        <xdr:cNvSpPr/>
      </xdr:nvSpPr>
      <xdr:spPr>
        <a:xfrm>
          <a:off x="20383500" y="96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24604</xdr:rowOff>
    </xdr:from>
    <xdr:ext cx="534377" cy="259045"/>
    <xdr:sp macro="" textlink="">
      <xdr:nvSpPr>
        <xdr:cNvPr id="816" name="テキスト ボックス 815"/>
        <xdr:cNvSpPr txBox="1"/>
      </xdr:nvSpPr>
      <xdr:spPr>
        <a:xfrm>
          <a:off x="20167111" y="94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95529</xdr:rowOff>
    </xdr:from>
    <xdr:to>
      <xdr:col>102</xdr:col>
      <xdr:colOff>165100</xdr:colOff>
      <xdr:row>57</xdr:row>
      <xdr:rowOff>25679</xdr:rowOff>
    </xdr:to>
    <xdr:sp macro="" textlink="">
      <xdr:nvSpPr>
        <xdr:cNvPr id="817" name="楕円 816"/>
        <xdr:cNvSpPr/>
      </xdr:nvSpPr>
      <xdr:spPr>
        <a:xfrm>
          <a:off x="19494500" y="96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42206</xdr:rowOff>
    </xdr:from>
    <xdr:ext cx="534377" cy="259045"/>
    <xdr:sp macro="" textlink="">
      <xdr:nvSpPr>
        <xdr:cNvPr id="818" name="テキスト ボックス 817"/>
        <xdr:cNvSpPr txBox="1"/>
      </xdr:nvSpPr>
      <xdr:spPr>
        <a:xfrm>
          <a:off x="19278111" y="9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170762</xdr:rowOff>
    </xdr:from>
    <xdr:to>
      <xdr:col>98</xdr:col>
      <xdr:colOff>38100</xdr:colOff>
      <xdr:row>58</xdr:row>
      <xdr:rowOff>100912</xdr:rowOff>
    </xdr:to>
    <xdr:sp macro="" textlink="">
      <xdr:nvSpPr>
        <xdr:cNvPr id="819" name="楕円 818"/>
        <xdr:cNvSpPr/>
      </xdr:nvSpPr>
      <xdr:spPr>
        <a:xfrm>
          <a:off x="18605500" y="99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92039</xdr:rowOff>
    </xdr:from>
    <xdr:ext cx="469744" cy="259045"/>
    <xdr:sp macro="" textlink="">
      <xdr:nvSpPr>
        <xdr:cNvPr id="820" name="テキスト ボックス 819"/>
        <xdr:cNvSpPr txBox="1"/>
      </xdr:nvSpPr>
      <xdr:spPr>
        <a:xfrm>
          <a:off x="18421428" y="100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131634</xdr:rowOff>
    </xdr:from>
    <xdr:to>
      <xdr:col>116</xdr:col>
      <xdr:colOff>63500</xdr:colOff>
      <xdr:row>74</xdr:row>
      <xdr:rowOff>81586</xdr:rowOff>
    </xdr:to>
    <xdr:cxnSp macro="">
      <xdr:nvCxnSpPr>
        <xdr:cNvPr id="852" name="直線コネクタ 851"/>
        <xdr:cNvCxnSpPr/>
      </xdr:nvCxnSpPr>
      <xdr:spPr>
        <a:xfrm flipV="1">
          <a:off x="21323300" y="12647484"/>
          <a:ext cx="838200" cy="1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81586</xdr:rowOff>
    </xdr:from>
    <xdr:to>
      <xdr:col>111</xdr:col>
      <xdr:colOff>177800</xdr:colOff>
      <xdr:row>74</xdr:row>
      <xdr:rowOff>129952</xdr:rowOff>
    </xdr:to>
    <xdr:cxnSp macro="">
      <xdr:nvCxnSpPr>
        <xdr:cNvPr id="855" name="直線コネクタ 854"/>
        <xdr:cNvCxnSpPr/>
      </xdr:nvCxnSpPr>
      <xdr:spPr>
        <a:xfrm flipV="1">
          <a:off x="20434300" y="12768886"/>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129952</xdr:rowOff>
    </xdr:from>
    <xdr:to>
      <xdr:col>107</xdr:col>
      <xdr:colOff>50800</xdr:colOff>
      <xdr:row>75</xdr:row>
      <xdr:rowOff>39312</xdr:rowOff>
    </xdr:to>
    <xdr:cxnSp macro="">
      <xdr:nvCxnSpPr>
        <xdr:cNvPr id="858" name="直線コネクタ 857"/>
        <xdr:cNvCxnSpPr/>
      </xdr:nvCxnSpPr>
      <xdr:spPr>
        <a:xfrm flipV="1">
          <a:off x="19545300" y="12817252"/>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39312</xdr:rowOff>
    </xdr:from>
    <xdr:to>
      <xdr:col>102</xdr:col>
      <xdr:colOff>114300</xdr:colOff>
      <xdr:row>75</xdr:row>
      <xdr:rowOff>86354</xdr:rowOff>
    </xdr:to>
    <xdr:cxnSp macro="">
      <xdr:nvCxnSpPr>
        <xdr:cNvPr id="861" name="直線コネクタ 860"/>
        <xdr:cNvCxnSpPr/>
      </xdr:nvCxnSpPr>
      <xdr:spPr>
        <a:xfrm flipV="1">
          <a:off x="18656300" y="12898062"/>
          <a:ext cx="889000" cy="4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80834</xdr:rowOff>
    </xdr:from>
    <xdr:to>
      <xdr:col>116</xdr:col>
      <xdr:colOff>114300</xdr:colOff>
      <xdr:row>74</xdr:row>
      <xdr:rowOff>10984</xdr:rowOff>
    </xdr:to>
    <xdr:sp macro="" textlink="">
      <xdr:nvSpPr>
        <xdr:cNvPr id="871" name="楕円 870"/>
        <xdr:cNvSpPr/>
      </xdr:nvSpPr>
      <xdr:spPr>
        <a:xfrm>
          <a:off x="22110700" y="125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103711</xdr:rowOff>
    </xdr:from>
    <xdr:ext cx="534377" cy="259045"/>
    <xdr:sp macro="" textlink="">
      <xdr:nvSpPr>
        <xdr:cNvPr id="872" name="繰出金該当値テキスト"/>
        <xdr:cNvSpPr txBox="1"/>
      </xdr:nvSpPr>
      <xdr:spPr>
        <a:xfrm>
          <a:off x="22212300" y="124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30786</xdr:rowOff>
    </xdr:from>
    <xdr:to>
      <xdr:col>112</xdr:col>
      <xdr:colOff>38100</xdr:colOff>
      <xdr:row>74</xdr:row>
      <xdr:rowOff>132386</xdr:rowOff>
    </xdr:to>
    <xdr:sp macro="" textlink="">
      <xdr:nvSpPr>
        <xdr:cNvPr id="873" name="楕円 872"/>
        <xdr:cNvSpPr/>
      </xdr:nvSpPr>
      <xdr:spPr>
        <a:xfrm>
          <a:off x="21272500" y="127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148913</xdr:rowOff>
    </xdr:from>
    <xdr:ext cx="534377" cy="259045"/>
    <xdr:sp macro="" textlink="">
      <xdr:nvSpPr>
        <xdr:cNvPr id="874" name="テキスト ボックス 873"/>
        <xdr:cNvSpPr txBox="1"/>
      </xdr:nvSpPr>
      <xdr:spPr>
        <a:xfrm>
          <a:off x="21056111" y="1249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79152</xdr:rowOff>
    </xdr:from>
    <xdr:to>
      <xdr:col>107</xdr:col>
      <xdr:colOff>101600</xdr:colOff>
      <xdr:row>75</xdr:row>
      <xdr:rowOff>9302</xdr:rowOff>
    </xdr:to>
    <xdr:sp macro="" textlink="">
      <xdr:nvSpPr>
        <xdr:cNvPr id="875" name="楕円 874"/>
        <xdr:cNvSpPr/>
      </xdr:nvSpPr>
      <xdr:spPr>
        <a:xfrm>
          <a:off x="20383500" y="127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25829</xdr:rowOff>
    </xdr:from>
    <xdr:ext cx="534377" cy="259045"/>
    <xdr:sp macro="" textlink="">
      <xdr:nvSpPr>
        <xdr:cNvPr id="876" name="テキスト ボックス 875"/>
        <xdr:cNvSpPr txBox="1"/>
      </xdr:nvSpPr>
      <xdr:spPr>
        <a:xfrm>
          <a:off x="20167111" y="125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159962</xdr:rowOff>
    </xdr:from>
    <xdr:to>
      <xdr:col>102</xdr:col>
      <xdr:colOff>165100</xdr:colOff>
      <xdr:row>75</xdr:row>
      <xdr:rowOff>90112</xdr:rowOff>
    </xdr:to>
    <xdr:sp macro="" textlink="">
      <xdr:nvSpPr>
        <xdr:cNvPr id="877" name="楕円 876"/>
        <xdr:cNvSpPr/>
      </xdr:nvSpPr>
      <xdr:spPr>
        <a:xfrm>
          <a:off x="19494500" y="12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106639</xdr:rowOff>
    </xdr:from>
    <xdr:ext cx="534377" cy="259045"/>
    <xdr:sp macro="" textlink="">
      <xdr:nvSpPr>
        <xdr:cNvPr id="878" name="テキスト ボックス 877"/>
        <xdr:cNvSpPr txBox="1"/>
      </xdr:nvSpPr>
      <xdr:spPr>
        <a:xfrm>
          <a:off x="19278111" y="126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35554</xdr:rowOff>
    </xdr:from>
    <xdr:to>
      <xdr:col>98</xdr:col>
      <xdr:colOff>38100</xdr:colOff>
      <xdr:row>75</xdr:row>
      <xdr:rowOff>137154</xdr:rowOff>
    </xdr:to>
    <xdr:sp macro="" textlink="">
      <xdr:nvSpPr>
        <xdr:cNvPr id="879" name="楕円 878"/>
        <xdr:cNvSpPr/>
      </xdr:nvSpPr>
      <xdr:spPr>
        <a:xfrm>
          <a:off x="18605500" y="128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153681</xdr:rowOff>
    </xdr:from>
    <xdr:ext cx="534377" cy="259045"/>
    <xdr:sp macro="" textlink="">
      <xdr:nvSpPr>
        <xdr:cNvPr id="880" name="テキスト ボックス 879"/>
        <xdr:cNvSpPr txBox="1"/>
      </xdr:nvSpPr>
      <xdr:spPr>
        <a:xfrm>
          <a:off x="18389111" y="126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720,902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118,575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円の増となった。依然として全国平均・類団平均と比較すると高い水準にあるが、これは人口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人当たりの職員数が類団平均比較で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人多いことが主な要因である。職員数については、定員管理適正化計画に基づき、適正な定員管理に努めていく。繰出金については、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年度から国民健康保険事業特別会計への決算補填に係る法定外繰り出しを拡充したことで、住民一人当たり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おり、全国平均・類団平均を大きく上回っている。公債費は、バブル経済崩壊後、国の景気対策と連動する形で身の丈に合わない過大な投資を連年実施し、多額の市債を発行したことで公債費が増大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年度に策定した安芸市緊急財政健全化計画に基づく市債発行額の抑制や繰上償還の実施により、公債費（通常償還分）決算額は平成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年度から減少しているものの、任意繰上償還を対前年度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百万円増としたことで、公債費全体では対前年度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百万円の増、住民一人当たりでは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全国平均・類団平均比較では依然として高水準で推移している。公債費については、今後も地方債発行の適正管理に努めるとともに、任意繰上償還を積極的に実施することで、その抑制に努め、中長期的な財政シミュレーションを踏まえて、公債費の適正かつ安定的な管理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17,736
17,696
317.21
13,086,012
12,785,911
192,974
6,360,461
12,768,030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66358</xdr:rowOff>
    </xdr:from>
    <xdr:to>
      <xdr:col>24</xdr:col>
      <xdr:colOff>63500</xdr:colOff>
      <xdr:row>33</xdr:row>
      <xdr:rowOff>98171</xdr:rowOff>
    </xdr:to>
    <xdr:cxnSp macro="">
      <xdr:nvCxnSpPr>
        <xdr:cNvPr id="61" name="直線コネクタ 60"/>
        <xdr:cNvCxnSpPr/>
      </xdr:nvCxnSpPr>
      <xdr:spPr>
        <a:xfrm flipV="1">
          <a:off x="3797300" y="5724208"/>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153416</xdr:rowOff>
    </xdr:from>
    <xdr:to>
      <xdr:col>19</xdr:col>
      <xdr:colOff>177800</xdr:colOff>
      <xdr:row>33</xdr:row>
      <xdr:rowOff>98171</xdr:rowOff>
    </xdr:to>
    <xdr:cxnSp macro="">
      <xdr:nvCxnSpPr>
        <xdr:cNvPr id="64" name="直線コネクタ 63"/>
        <xdr:cNvCxnSpPr/>
      </xdr:nvCxnSpPr>
      <xdr:spPr>
        <a:xfrm>
          <a:off x="2908300" y="5639816"/>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153416</xdr:rowOff>
    </xdr:from>
    <xdr:to>
      <xdr:col>15</xdr:col>
      <xdr:colOff>50800</xdr:colOff>
      <xdr:row>33</xdr:row>
      <xdr:rowOff>82741</xdr:rowOff>
    </xdr:to>
    <xdr:cxnSp macro="">
      <xdr:nvCxnSpPr>
        <xdr:cNvPr id="67" name="直線コネクタ 66"/>
        <xdr:cNvCxnSpPr/>
      </xdr:nvCxnSpPr>
      <xdr:spPr>
        <a:xfrm flipV="1">
          <a:off x="2019300" y="5639816"/>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82741</xdr:rowOff>
    </xdr:from>
    <xdr:to>
      <xdr:col>10</xdr:col>
      <xdr:colOff>114300</xdr:colOff>
      <xdr:row>33</xdr:row>
      <xdr:rowOff>120650</xdr:rowOff>
    </xdr:to>
    <xdr:cxnSp macro="">
      <xdr:nvCxnSpPr>
        <xdr:cNvPr id="70" name="直線コネクタ 69"/>
        <xdr:cNvCxnSpPr/>
      </xdr:nvCxnSpPr>
      <xdr:spPr>
        <a:xfrm flipV="1">
          <a:off x="1130300" y="5740591"/>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15558</xdr:rowOff>
    </xdr:from>
    <xdr:to>
      <xdr:col>24</xdr:col>
      <xdr:colOff>114300</xdr:colOff>
      <xdr:row>33</xdr:row>
      <xdr:rowOff>117158</xdr:rowOff>
    </xdr:to>
    <xdr:sp macro="" textlink="">
      <xdr:nvSpPr>
        <xdr:cNvPr id="80" name="楕円 79"/>
        <xdr:cNvSpPr/>
      </xdr:nvSpPr>
      <xdr:spPr>
        <a:xfrm>
          <a:off x="4584700" y="56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38435</xdr:rowOff>
    </xdr:from>
    <xdr:ext cx="469744" cy="259045"/>
    <xdr:sp macro="" textlink="">
      <xdr:nvSpPr>
        <xdr:cNvPr id="81" name="議会費該当値テキスト"/>
        <xdr:cNvSpPr txBox="1"/>
      </xdr:nvSpPr>
      <xdr:spPr>
        <a:xfrm>
          <a:off x="4686300" y="552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47371</xdr:rowOff>
    </xdr:from>
    <xdr:to>
      <xdr:col>20</xdr:col>
      <xdr:colOff>38100</xdr:colOff>
      <xdr:row>33</xdr:row>
      <xdr:rowOff>148971</xdr:rowOff>
    </xdr:to>
    <xdr:sp macro="" textlink="">
      <xdr:nvSpPr>
        <xdr:cNvPr id="82" name="楕円 81"/>
        <xdr:cNvSpPr/>
      </xdr:nvSpPr>
      <xdr:spPr>
        <a:xfrm>
          <a:off x="3746500" y="5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165498</xdr:rowOff>
    </xdr:from>
    <xdr:ext cx="469744" cy="259045"/>
    <xdr:sp macro="" textlink="">
      <xdr:nvSpPr>
        <xdr:cNvPr id="83" name="テキスト ボックス 82"/>
        <xdr:cNvSpPr txBox="1"/>
      </xdr:nvSpPr>
      <xdr:spPr>
        <a:xfrm>
          <a:off x="3562428" y="54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102616</xdr:rowOff>
    </xdr:from>
    <xdr:to>
      <xdr:col>15</xdr:col>
      <xdr:colOff>101600</xdr:colOff>
      <xdr:row>33</xdr:row>
      <xdr:rowOff>32766</xdr:rowOff>
    </xdr:to>
    <xdr:sp macro="" textlink="">
      <xdr:nvSpPr>
        <xdr:cNvPr id="84" name="楕円 83"/>
        <xdr:cNvSpPr/>
      </xdr:nvSpPr>
      <xdr:spPr>
        <a:xfrm>
          <a:off x="2857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49293</xdr:rowOff>
    </xdr:from>
    <xdr:ext cx="469744" cy="259045"/>
    <xdr:sp macro="" textlink="">
      <xdr:nvSpPr>
        <xdr:cNvPr id="85" name="テキスト ボックス 84"/>
        <xdr:cNvSpPr txBox="1"/>
      </xdr:nvSpPr>
      <xdr:spPr>
        <a:xfrm>
          <a:off x="2673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31941</xdr:rowOff>
    </xdr:from>
    <xdr:to>
      <xdr:col>10</xdr:col>
      <xdr:colOff>165100</xdr:colOff>
      <xdr:row>33</xdr:row>
      <xdr:rowOff>133541</xdr:rowOff>
    </xdr:to>
    <xdr:sp macro="" textlink="">
      <xdr:nvSpPr>
        <xdr:cNvPr id="86" name="楕円 85"/>
        <xdr:cNvSpPr/>
      </xdr:nvSpPr>
      <xdr:spPr>
        <a:xfrm>
          <a:off x="1968500" y="56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150068</xdr:rowOff>
    </xdr:from>
    <xdr:ext cx="469744" cy="259045"/>
    <xdr:sp macro="" textlink="">
      <xdr:nvSpPr>
        <xdr:cNvPr id="87" name="テキスト ボックス 86"/>
        <xdr:cNvSpPr txBox="1"/>
      </xdr:nvSpPr>
      <xdr:spPr>
        <a:xfrm>
          <a:off x="1784428" y="546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69850</xdr:rowOff>
    </xdr:from>
    <xdr:to>
      <xdr:col>6</xdr:col>
      <xdr:colOff>38100</xdr:colOff>
      <xdr:row>34</xdr:row>
      <xdr:rowOff>0</xdr:rowOff>
    </xdr:to>
    <xdr:sp macro="" textlink="">
      <xdr:nvSpPr>
        <xdr:cNvPr id="88" name="楕円 87"/>
        <xdr:cNvSpPr/>
      </xdr:nvSpPr>
      <xdr:spPr>
        <a:xfrm>
          <a:off x="1079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16527</xdr:rowOff>
    </xdr:from>
    <xdr:ext cx="469744" cy="259045"/>
    <xdr:sp macro="" textlink="">
      <xdr:nvSpPr>
        <xdr:cNvPr id="89" name="テキスト ボックス 88"/>
        <xdr:cNvSpPr txBox="1"/>
      </xdr:nvSpPr>
      <xdr:spPr>
        <a:xfrm>
          <a:off x="895428"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144953</xdr:rowOff>
    </xdr:from>
    <xdr:to>
      <xdr:col>24</xdr:col>
      <xdr:colOff>63500</xdr:colOff>
      <xdr:row>55</xdr:row>
      <xdr:rowOff>57193</xdr:rowOff>
    </xdr:to>
    <xdr:cxnSp macro="">
      <xdr:nvCxnSpPr>
        <xdr:cNvPr id="116" name="直線コネクタ 115"/>
        <xdr:cNvCxnSpPr/>
      </xdr:nvCxnSpPr>
      <xdr:spPr>
        <a:xfrm>
          <a:off x="3797300" y="9403253"/>
          <a:ext cx="8382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95786</xdr:rowOff>
    </xdr:from>
    <xdr:to>
      <xdr:col>19</xdr:col>
      <xdr:colOff>177800</xdr:colOff>
      <xdr:row>54</xdr:row>
      <xdr:rowOff>144953</xdr:rowOff>
    </xdr:to>
    <xdr:cxnSp macro="">
      <xdr:nvCxnSpPr>
        <xdr:cNvPr id="119" name="直線コネクタ 118"/>
        <xdr:cNvCxnSpPr/>
      </xdr:nvCxnSpPr>
      <xdr:spPr>
        <a:xfrm>
          <a:off x="2908300" y="9354086"/>
          <a:ext cx="8890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95786</xdr:rowOff>
    </xdr:from>
    <xdr:to>
      <xdr:col>15</xdr:col>
      <xdr:colOff>50800</xdr:colOff>
      <xdr:row>55</xdr:row>
      <xdr:rowOff>7748</xdr:rowOff>
    </xdr:to>
    <xdr:cxnSp macro="">
      <xdr:nvCxnSpPr>
        <xdr:cNvPr id="122" name="直線コネクタ 121"/>
        <xdr:cNvCxnSpPr/>
      </xdr:nvCxnSpPr>
      <xdr:spPr>
        <a:xfrm flipV="1">
          <a:off x="2019300" y="9354086"/>
          <a:ext cx="889000" cy="8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80136</xdr:rowOff>
    </xdr:from>
    <xdr:to>
      <xdr:col>10</xdr:col>
      <xdr:colOff>114300</xdr:colOff>
      <xdr:row>55</xdr:row>
      <xdr:rowOff>7748</xdr:rowOff>
    </xdr:to>
    <xdr:cxnSp macro="">
      <xdr:nvCxnSpPr>
        <xdr:cNvPr id="125" name="直線コネクタ 124"/>
        <xdr:cNvCxnSpPr/>
      </xdr:nvCxnSpPr>
      <xdr:spPr>
        <a:xfrm>
          <a:off x="1130300" y="9338436"/>
          <a:ext cx="889000" cy="9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6393</xdr:rowOff>
    </xdr:from>
    <xdr:to>
      <xdr:col>24</xdr:col>
      <xdr:colOff>114300</xdr:colOff>
      <xdr:row>55</xdr:row>
      <xdr:rowOff>107993</xdr:rowOff>
    </xdr:to>
    <xdr:sp macro="" textlink="">
      <xdr:nvSpPr>
        <xdr:cNvPr id="135" name="楕円 134"/>
        <xdr:cNvSpPr/>
      </xdr:nvSpPr>
      <xdr:spPr>
        <a:xfrm>
          <a:off x="4584700" y="94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29270</xdr:rowOff>
    </xdr:from>
    <xdr:ext cx="599010" cy="259045"/>
    <xdr:sp macro="" textlink="">
      <xdr:nvSpPr>
        <xdr:cNvPr id="136" name="総務費該当値テキスト"/>
        <xdr:cNvSpPr txBox="1"/>
      </xdr:nvSpPr>
      <xdr:spPr>
        <a:xfrm>
          <a:off x="4686300" y="928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94153</xdr:rowOff>
    </xdr:from>
    <xdr:to>
      <xdr:col>20</xdr:col>
      <xdr:colOff>38100</xdr:colOff>
      <xdr:row>55</xdr:row>
      <xdr:rowOff>24303</xdr:rowOff>
    </xdr:to>
    <xdr:sp macro="" textlink="">
      <xdr:nvSpPr>
        <xdr:cNvPr id="137" name="楕円 136"/>
        <xdr:cNvSpPr/>
      </xdr:nvSpPr>
      <xdr:spPr>
        <a:xfrm>
          <a:off x="3746500" y="93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40830</xdr:rowOff>
    </xdr:from>
    <xdr:ext cx="599010" cy="259045"/>
    <xdr:sp macro="" textlink="">
      <xdr:nvSpPr>
        <xdr:cNvPr id="138" name="テキスト ボックス 137"/>
        <xdr:cNvSpPr txBox="1"/>
      </xdr:nvSpPr>
      <xdr:spPr>
        <a:xfrm>
          <a:off x="3497795" y="912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44986</xdr:rowOff>
    </xdr:from>
    <xdr:to>
      <xdr:col>15</xdr:col>
      <xdr:colOff>101600</xdr:colOff>
      <xdr:row>54</xdr:row>
      <xdr:rowOff>146586</xdr:rowOff>
    </xdr:to>
    <xdr:sp macro="" textlink="">
      <xdr:nvSpPr>
        <xdr:cNvPr id="139" name="楕円 138"/>
        <xdr:cNvSpPr/>
      </xdr:nvSpPr>
      <xdr:spPr>
        <a:xfrm>
          <a:off x="2857500" y="9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163113</xdr:rowOff>
    </xdr:from>
    <xdr:ext cx="599010" cy="259045"/>
    <xdr:sp macro="" textlink="">
      <xdr:nvSpPr>
        <xdr:cNvPr id="140" name="テキスト ボックス 139"/>
        <xdr:cNvSpPr txBox="1"/>
      </xdr:nvSpPr>
      <xdr:spPr>
        <a:xfrm>
          <a:off x="2608795" y="90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128398</xdr:rowOff>
    </xdr:from>
    <xdr:to>
      <xdr:col>10</xdr:col>
      <xdr:colOff>165100</xdr:colOff>
      <xdr:row>55</xdr:row>
      <xdr:rowOff>58548</xdr:rowOff>
    </xdr:to>
    <xdr:sp macro="" textlink="">
      <xdr:nvSpPr>
        <xdr:cNvPr id="141" name="楕円 140"/>
        <xdr:cNvSpPr/>
      </xdr:nvSpPr>
      <xdr:spPr>
        <a:xfrm>
          <a:off x="1968500" y="93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75075</xdr:rowOff>
    </xdr:from>
    <xdr:ext cx="599010" cy="259045"/>
    <xdr:sp macro="" textlink="">
      <xdr:nvSpPr>
        <xdr:cNvPr id="142" name="テキスト ボックス 141"/>
        <xdr:cNvSpPr txBox="1"/>
      </xdr:nvSpPr>
      <xdr:spPr>
        <a:xfrm>
          <a:off x="1719795" y="916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29336</xdr:rowOff>
    </xdr:from>
    <xdr:to>
      <xdr:col>6</xdr:col>
      <xdr:colOff>38100</xdr:colOff>
      <xdr:row>54</xdr:row>
      <xdr:rowOff>130936</xdr:rowOff>
    </xdr:to>
    <xdr:sp macro="" textlink="">
      <xdr:nvSpPr>
        <xdr:cNvPr id="143" name="楕円 142"/>
        <xdr:cNvSpPr/>
      </xdr:nvSpPr>
      <xdr:spPr>
        <a:xfrm>
          <a:off x="1079500" y="928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147463</xdr:rowOff>
    </xdr:from>
    <xdr:ext cx="599010" cy="259045"/>
    <xdr:sp macro="" textlink="">
      <xdr:nvSpPr>
        <xdr:cNvPr id="144" name="テキスト ボックス 143"/>
        <xdr:cNvSpPr txBox="1"/>
      </xdr:nvSpPr>
      <xdr:spPr>
        <a:xfrm>
          <a:off x="830795" y="906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124338</xdr:rowOff>
    </xdr:from>
    <xdr:to>
      <xdr:col>24</xdr:col>
      <xdr:colOff>63500</xdr:colOff>
      <xdr:row>74</xdr:row>
      <xdr:rowOff>49921</xdr:rowOff>
    </xdr:to>
    <xdr:cxnSp macro="">
      <xdr:nvCxnSpPr>
        <xdr:cNvPr id="174" name="直線コネクタ 173"/>
        <xdr:cNvCxnSpPr/>
      </xdr:nvCxnSpPr>
      <xdr:spPr>
        <a:xfrm flipV="1">
          <a:off x="3797300" y="12468738"/>
          <a:ext cx="838200" cy="2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49921</xdr:rowOff>
    </xdr:from>
    <xdr:to>
      <xdr:col>19</xdr:col>
      <xdr:colOff>177800</xdr:colOff>
      <xdr:row>74</xdr:row>
      <xdr:rowOff>140561</xdr:rowOff>
    </xdr:to>
    <xdr:cxnSp macro="">
      <xdr:nvCxnSpPr>
        <xdr:cNvPr id="177" name="直線コネクタ 176"/>
        <xdr:cNvCxnSpPr/>
      </xdr:nvCxnSpPr>
      <xdr:spPr>
        <a:xfrm flipV="1">
          <a:off x="2908300" y="12737221"/>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140561</xdr:rowOff>
    </xdr:from>
    <xdr:to>
      <xdr:col>15</xdr:col>
      <xdr:colOff>50800</xdr:colOff>
      <xdr:row>75</xdr:row>
      <xdr:rowOff>53358</xdr:rowOff>
    </xdr:to>
    <xdr:cxnSp macro="">
      <xdr:nvCxnSpPr>
        <xdr:cNvPr id="180" name="直線コネクタ 179"/>
        <xdr:cNvCxnSpPr/>
      </xdr:nvCxnSpPr>
      <xdr:spPr>
        <a:xfrm flipV="1">
          <a:off x="2019300" y="12827861"/>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53358</xdr:rowOff>
    </xdr:from>
    <xdr:to>
      <xdr:col>10</xdr:col>
      <xdr:colOff>114300</xdr:colOff>
      <xdr:row>75</xdr:row>
      <xdr:rowOff>133825</xdr:rowOff>
    </xdr:to>
    <xdr:cxnSp macro="">
      <xdr:nvCxnSpPr>
        <xdr:cNvPr id="183" name="直線コネクタ 182"/>
        <xdr:cNvCxnSpPr/>
      </xdr:nvCxnSpPr>
      <xdr:spPr>
        <a:xfrm flipV="1">
          <a:off x="1130300" y="12912108"/>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73538</xdr:rowOff>
    </xdr:from>
    <xdr:to>
      <xdr:col>24</xdr:col>
      <xdr:colOff>114300</xdr:colOff>
      <xdr:row>73</xdr:row>
      <xdr:rowOff>3688</xdr:rowOff>
    </xdr:to>
    <xdr:sp macro="" textlink="">
      <xdr:nvSpPr>
        <xdr:cNvPr id="193" name="楕円 192"/>
        <xdr:cNvSpPr/>
      </xdr:nvSpPr>
      <xdr:spPr>
        <a:xfrm>
          <a:off x="4584700" y="124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96415</xdr:rowOff>
    </xdr:from>
    <xdr:ext cx="599010" cy="259045"/>
    <xdr:sp macro="" textlink="">
      <xdr:nvSpPr>
        <xdr:cNvPr id="194" name="民生費該当値テキスト"/>
        <xdr:cNvSpPr txBox="1"/>
      </xdr:nvSpPr>
      <xdr:spPr>
        <a:xfrm>
          <a:off x="4686300" y="1226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170571</xdr:rowOff>
    </xdr:from>
    <xdr:to>
      <xdr:col>20</xdr:col>
      <xdr:colOff>38100</xdr:colOff>
      <xdr:row>74</xdr:row>
      <xdr:rowOff>100721</xdr:rowOff>
    </xdr:to>
    <xdr:sp macro="" textlink="">
      <xdr:nvSpPr>
        <xdr:cNvPr id="195" name="楕円 194"/>
        <xdr:cNvSpPr/>
      </xdr:nvSpPr>
      <xdr:spPr>
        <a:xfrm>
          <a:off x="3746500" y="1268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117248</xdr:rowOff>
    </xdr:from>
    <xdr:ext cx="599010" cy="259045"/>
    <xdr:sp macro="" textlink="">
      <xdr:nvSpPr>
        <xdr:cNvPr id="196" name="テキスト ボックス 195"/>
        <xdr:cNvSpPr txBox="1"/>
      </xdr:nvSpPr>
      <xdr:spPr>
        <a:xfrm>
          <a:off x="3497795" y="1246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89761</xdr:rowOff>
    </xdr:from>
    <xdr:to>
      <xdr:col>15</xdr:col>
      <xdr:colOff>101600</xdr:colOff>
      <xdr:row>75</xdr:row>
      <xdr:rowOff>19911</xdr:rowOff>
    </xdr:to>
    <xdr:sp macro="" textlink="">
      <xdr:nvSpPr>
        <xdr:cNvPr id="197" name="楕円 196"/>
        <xdr:cNvSpPr/>
      </xdr:nvSpPr>
      <xdr:spPr>
        <a:xfrm>
          <a:off x="2857500" y="12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36438</xdr:rowOff>
    </xdr:from>
    <xdr:ext cx="599010" cy="259045"/>
    <xdr:sp macro="" textlink="">
      <xdr:nvSpPr>
        <xdr:cNvPr id="198" name="テキスト ボックス 197"/>
        <xdr:cNvSpPr txBox="1"/>
      </xdr:nvSpPr>
      <xdr:spPr>
        <a:xfrm>
          <a:off x="2608795" y="1255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2558</xdr:rowOff>
    </xdr:from>
    <xdr:to>
      <xdr:col>10</xdr:col>
      <xdr:colOff>165100</xdr:colOff>
      <xdr:row>75</xdr:row>
      <xdr:rowOff>104158</xdr:rowOff>
    </xdr:to>
    <xdr:sp macro="" textlink="">
      <xdr:nvSpPr>
        <xdr:cNvPr id="199" name="楕円 198"/>
        <xdr:cNvSpPr/>
      </xdr:nvSpPr>
      <xdr:spPr>
        <a:xfrm>
          <a:off x="1968500" y="128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120685</xdr:rowOff>
    </xdr:from>
    <xdr:ext cx="599010" cy="259045"/>
    <xdr:sp macro="" textlink="">
      <xdr:nvSpPr>
        <xdr:cNvPr id="200" name="テキスト ボックス 199"/>
        <xdr:cNvSpPr txBox="1"/>
      </xdr:nvSpPr>
      <xdr:spPr>
        <a:xfrm>
          <a:off x="1719795" y="126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83025</xdr:rowOff>
    </xdr:from>
    <xdr:to>
      <xdr:col>6</xdr:col>
      <xdr:colOff>38100</xdr:colOff>
      <xdr:row>76</xdr:row>
      <xdr:rowOff>13174</xdr:rowOff>
    </xdr:to>
    <xdr:sp macro="" textlink="">
      <xdr:nvSpPr>
        <xdr:cNvPr id="201" name="楕円 200"/>
        <xdr:cNvSpPr/>
      </xdr:nvSpPr>
      <xdr:spPr>
        <a:xfrm>
          <a:off x="1079500" y="129417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29702</xdr:rowOff>
    </xdr:from>
    <xdr:ext cx="599010" cy="259045"/>
    <xdr:sp macro="" textlink="">
      <xdr:nvSpPr>
        <xdr:cNvPr id="202" name="テキスト ボックス 201"/>
        <xdr:cNvSpPr txBox="1"/>
      </xdr:nvSpPr>
      <xdr:spPr>
        <a:xfrm>
          <a:off x="830795" y="1271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57031</xdr:rowOff>
    </xdr:from>
    <xdr:to>
      <xdr:col>24</xdr:col>
      <xdr:colOff>63500</xdr:colOff>
      <xdr:row>97</xdr:row>
      <xdr:rowOff>56649</xdr:rowOff>
    </xdr:to>
    <xdr:cxnSp macro="">
      <xdr:nvCxnSpPr>
        <xdr:cNvPr id="231" name="直線コネクタ 230"/>
        <xdr:cNvCxnSpPr/>
      </xdr:nvCxnSpPr>
      <xdr:spPr>
        <a:xfrm>
          <a:off x="3797300" y="16516231"/>
          <a:ext cx="838200" cy="17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57031</xdr:rowOff>
    </xdr:from>
    <xdr:to>
      <xdr:col>19</xdr:col>
      <xdr:colOff>177800</xdr:colOff>
      <xdr:row>97</xdr:row>
      <xdr:rowOff>33592</xdr:rowOff>
    </xdr:to>
    <xdr:cxnSp macro="">
      <xdr:nvCxnSpPr>
        <xdr:cNvPr id="234" name="直線コネクタ 233"/>
        <xdr:cNvCxnSpPr/>
      </xdr:nvCxnSpPr>
      <xdr:spPr>
        <a:xfrm flipV="1">
          <a:off x="2908300" y="16516231"/>
          <a:ext cx="889000" cy="14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33592</xdr:rowOff>
    </xdr:from>
    <xdr:to>
      <xdr:col>15</xdr:col>
      <xdr:colOff>50800</xdr:colOff>
      <xdr:row>97</xdr:row>
      <xdr:rowOff>57428</xdr:rowOff>
    </xdr:to>
    <xdr:cxnSp macro="">
      <xdr:nvCxnSpPr>
        <xdr:cNvPr id="237" name="直線コネクタ 236"/>
        <xdr:cNvCxnSpPr/>
      </xdr:nvCxnSpPr>
      <xdr:spPr>
        <a:xfrm flipV="1">
          <a:off x="2019300" y="16664242"/>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57428</xdr:rowOff>
    </xdr:from>
    <xdr:to>
      <xdr:col>10</xdr:col>
      <xdr:colOff>114300</xdr:colOff>
      <xdr:row>97</xdr:row>
      <xdr:rowOff>84288</xdr:rowOff>
    </xdr:to>
    <xdr:cxnSp macro="">
      <xdr:nvCxnSpPr>
        <xdr:cNvPr id="240" name="直線コネクタ 239"/>
        <xdr:cNvCxnSpPr/>
      </xdr:nvCxnSpPr>
      <xdr:spPr>
        <a:xfrm flipV="1">
          <a:off x="1130300" y="16688078"/>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5849</xdr:rowOff>
    </xdr:from>
    <xdr:to>
      <xdr:col>24</xdr:col>
      <xdr:colOff>114300</xdr:colOff>
      <xdr:row>97</xdr:row>
      <xdr:rowOff>107449</xdr:rowOff>
    </xdr:to>
    <xdr:sp macro="" textlink="">
      <xdr:nvSpPr>
        <xdr:cNvPr id="250" name="楕円 249"/>
        <xdr:cNvSpPr/>
      </xdr:nvSpPr>
      <xdr:spPr>
        <a:xfrm>
          <a:off x="4584700" y="166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155726</xdr:rowOff>
    </xdr:from>
    <xdr:ext cx="534377" cy="259045"/>
    <xdr:sp macro="" textlink="">
      <xdr:nvSpPr>
        <xdr:cNvPr id="251" name="衛生費該当値テキスト"/>
        <xdr:cNvSpPr txBox="1"/>
      </xdr:nvSpPr>
      <xdr:spPr>
        <a:xfrm>
          <a:off x="4686300" y="166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6231</xdr:rowOff>
    </xdr:from>
    <xdr:to>
      <xdr:col>20</xdr:col>
      <xdr:colOff>38100</xdr:colOff>
      <xdr:row>96</xdr:row>
      <xdr:rowOff>107831</xdr:rowOff>
    </xdr:to>
    <xdr:sp macro="" textlink="">
      <xdr:nvSpPr>
        <xdr:cNvPr id="252" name="楕円 251"/>
        <xdr:cNvSpPr/>
      </xdr:nvSpPr>
      <xdr:spPr>
        <a:xfrm>
          <a:off x="3746500" y="164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124358</xdr:rowOff>
    </xdr:from>
    <xdr:ext cx="534377" cy="259045"/>
    <xdr:sp macro="" textlink="">
      <xdr:nvSpPr>
        <xdr:cNvPr id="253" name="テキスト ボックス 252"/>
        <xdr:cNvSpPr txBox="1"/>
      </xdr:nvSpPr>
      <xdr:spPr>
        <a:xfrm>
          <a:off x="3530111" y="162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154242</xdr:rowOff>
    </xdr:from>
    <xdr:to>
      <xdr:col>15</xdr:col>
      <xdr:colOff>101600</xdr:colOff>
      <xdr:row>97</xdr:row>
      <xdr:rowOff>84392</xdr:rowOff>
    </xdr:to>
    <xdr:sp macro="" textlink="">
      <xdr:nvSpPr>
        <xdr:cNvPr id="254" name="楕円 253"/>
        <xdr:cNvSpPr/>
      </xdr:nvSpPr>
      <xdr:spPr>
        <a:xfrm>
          <a:off x="2857500" y="166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75519</xdr:rowOff>
    </xdr:from>
    <xdr:ext cx="534377" cy="259045"/>
    <xdr:sp macro="" textlink="">
      <xdr:nvSpPr>
        <xdr:cNvPr id="255" name="テキスト ボックス 254"/>
        <xdr:cNvSpPr txBox="1"/>
      </xdr:nvSpPr>
      <xdr:spPr>
        <a:xfrm>
          <a:off x="2641111" y="167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6628</xdr:rowOff>
    </xdr:from>
    <xdr:to>
      <xdr:col>10</xdr:col>
      <xdr:colOff>165100</xdr:colOff>
      <xdr:row>97</xdr:row>
      <xdr:rowOff>108228</xdr:rowOff>
    </xdr:to>
    <xdr:sp macro="" textlink="">
      <xdr:nvSpPr>
        <xdr:cNvPr id="256" name="楕円 255"/>
        <xdr:cNvSpPr/>
      </xdr:nvSpPr>
      <xdr:spPr>
        <a:xfrm>
          <a:off x="1968500" y="166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99355</xdr:rowOff>
    </xdr:from>
    <xdr:ext cx="534377" cy="259045"/>
    <xdr:sp macro="" textlink="">
      <xdr:nvSpPr>
        <xdr:cNvPr id="257" name="テキスト ボックス 256"/>
        <xdr:cNvSpPr txBox="1"/>
      </xdr:nvSpPr>
      <xdr:spPr>
        <a:xfrm>
          <a:off x="1752111" y="167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33488</xdr:rowOff>
    </xdr:from>
    <xdr:to>
      <xdr:col>6</xdr:col>
      <xdr:colOff>38100</xdr:colOff>
      <xdr:row>97</xdr:row>
      <xdr:rowOff>135088</xdr:rowOff>
    </xdr:to>
    <xdr:sp macro="" textlink="">
      <xdr:nvSpPr>
        <xdr:cNvPr id="258" name="楕円 257"/>
        <xdr:cNvSpPr/>
      </xdr:nvSpPr>
      <xdr:spPr>
        <a:xfrm>
          <a:off x="1079500" y="166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126215</xdr:rowOff>
    </xdr:from>
    <xdr:ext cx="534377" cy="259045"/>
    <xdr:sp macro="" textlink="">
      <xdr:nvSpPr>
        <xdr:cNvPr id="259" name="テキスト ボックス 258"/>
        <xdr:cNvSpPr txBox="1"/>
      </xdr:nvSpPr>
      <xdr:spPr>
        <a:xfrm>
          <a:off x="863111" y="167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165499</xdr:rowOff>
    </xdr:from>
    <xdr:to>
      <xdr:col>55</xdr:col>
      <xdr:colOff>0</xdr:colOff>
      <xdr:row>37</xdr:row>
      <xdr:rowOff>8745</xdr:rowOff>
    </xdr:to>
    <xdr:cxnSp macro="">
      <xdr:nvCxnSpPr>
        <xdr:cNvPr id="290" name="直線コネクタ 289"/>
        <xdr:cNvCxnSpPr/>
      </xdr:nvCxnSpPr>
      <xdr:spPr>
        <a:xfrm flipV="1">
          <a:off x="9639300" y="6337699"/>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157335</xdr:rowOff>
    </xdr:from>
    <xdr:to>
      <xdr:col>50</xdr:col>
      <xdr:colOff>114300</xdr:colOff>
      <xdr:row>37</xdr:row>
      <xdr:rowOff>8745</xdr:rowOff>
    </xdr:to>
    <xdr:cxnSp macro="">
      <xdr:nvCxnSpPr>
        <xdr:cNvPr id="293" name="直線コネクタ 292"/>
        <xdr:cNvCxnSpPr/>
      </xdr:nvCxnSpPr>
      <xdr:spPr>
        <a:xfrm>
          <a:off x="8750300" y="6329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94960</xdr:rowOff>
    </xdr:from>
    <xdr:to>
      <xdr:col>45</xdr:col>
      <xdr:colOff>177800</xdr:colOff>
      <xdr:row>36</xdr:row>
      <xdr:rowOff>157335</xdr:rowOff>
    </xdr:to>
    <xdr:cxnSp macro="">
      <xdr:nvCxnSpPr>
        <xdr:cNvPr id="296" name="直線コネクタ 295"/>
        <xdr:cNvCxnSpPr/>
      </xdr:nvCxnSpPr>
      <xdr:spPr>
        <a:xfrm>
          <a:off x="7861300" y="6267160"/>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52505</xdr:rowOff>
    </xdr:from>
    <xdr:to>
      <xdr:col>41</xdr:col>
      <xdr:colOff>50800</xdr:colOff>
      <xdr:row>36</xdr:row>
      <xdr:rowOff>94960</xdr:rowOff>
    </xdr:to>
    <xdr:cxnSp macro="">
      <xdr:nvCxnSpPr>
        <xdr:cNvPr id="299" name="直線コネクタ 298"/>
        <xdr:cNvCxnSpPr/>
      </xdr:nvCxnSpPr>
      <xdr:spPr>
        <a:xfrm>
          <a:off x="6972300" y="5881805"/>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114699</xdr:rowOff>
    </xdr:from>
    <xdr:to>
      <xdr:col>55</xdr:col>
      <xdr:colOff>50800</xdr:colOff>
      <xdr:row>37</xdr:row>
      <xdr:rowOff>44849</xdr:rowOff>
    </xdr:to>
    <xdr:sp macro="" textlink="">
      <xdr:nvSpPr>
        <xdr:cNvPr id="309" name="楕円 308"/>
        <xdr:cNvSpPr/>
      </xdr:nvSpPr>
      <xdr:spPr>
        <a:xfrm>
          <a:off x="10426700" y="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137576</xdr:rowOff>
    </xdr:from>
    <xdr:ext cx="469744" cy="259045"/>
    <xdr:sp macro="" textlink="">
      <xdr:nvSpPr>
        <xdr:cNvPr id="310" name="労働費該当値テキスト"/>
        <xdr:cNvSpPr txBox="1"/>
      </xdr:nvSpPr>
      <xdr:spPr>
        <a:xfrm>
          <a:off x="10528300" y="613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129395</xdr:rowOff>
    </xdr:from>
    <xdr:to>
      <xdr:col>50</xdr:col>
      <xdr:colOff>165100</xdr:colOff>
      <xdr:row>37</xdr:row>
      <xdr:rowOff>59545</xdr:rowOff>
    </xdr:to>
    <xdr:sp macro="" textlink="">
      <xdr:nvSpPr>
        <xdr:cNvPr id="311" name="楕円 310"/>
        <xdr:cNvSpPr/>
      </xdr:nvSpPr>
      <xdr:spPr>
        <a:xfrm>
          <a:off x="9588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76072</xdr:rowOff>
    </xdr:from>
    <xdr:ext cx="469744" cy="259045"/>
    <xdr:sp macro="" textlink="">
      <xdr:nvSpPr>
        <xdr:cNvPr id="312" name="テキスト ボックス 311"/>
        <xdr:cNvSpPr txBox="1"/>
      </xdr:nvSpPr>
      <xdr:spPr>
        <a:xfrm>
          <a:off x="9404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106535</xdr:rowOff>
    </xdr:from>
    <xdr:to>
      <xdr:col>46</xdr:col>
      <xdr:colOff>38100</xdr:colOff>
      <xdr:row>37</xdr:row>
      <xdr:rowOff>36685</xdr:rowOff>
    </xdr:to>
    <xdr:sp macro="" textlink="">
      <xdr:nvSpPr>
        <xdr:cNvPr id="313" name="楕円 312"/>
        <xdr:cNvSpPr/>
      </xdr:nvSpPr>
      <xdr:spPr>
        <a:xfrm>
          <a:off x="8699500" y="62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53212</xdr:rowOff>
    </xdr:from>
    <xdr:ext cx="469744" cy="259045"/>
    <xdr:sp macro="" textlink="">
      <xdr:nvSpPr>
        <xdr:cNvPr id="314" name="テキスト ボックス 313"/>
        <xdr:cNvSpPr txBox="1"/>
      </xdr:nvSpPr>
      <xdr:spPr>
        <a:xfrm>
          <a:off x="8515428" y="605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44160</xdr:rowOff>
    </xdr:from>
    <xdr:to>
      <xdr:col>41</xdr:col>
      <xdr:colOff>101600</xdr:colOff>
      <xdr:row>36</xdr:row>
      <xdr:rowOff>145760</xdr:rowOff>
    </xdr:to>
    <xdr:sp macro="" textlink="">
      <xdr:nvSpPr>
        <xdr:cNvPr id="315" name="楕円 314"/>
        <xdr:cNvSpPr/>
      </xdr:nvSpPr>
      <xdr:spPr>
        <a:xfrm>
          <a:off x="7810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136887</xdr:rowOff>
    </xdr:from>
    <xdr:ext cx="469744" cy="259045"/>
    <xdr:sp macro="" textlink="">
      <xdr:nvSpPr>
        <xdr:cNvPr id="316" name="テキスト ボックス 315"/>
        <xdr:cNvSpPr txBox="1"/>
      </xdr:nvSpPr>
      <xdr:spPr>
        <a:xfrm>
          <a:off x="7626428"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1705</xdr:rowOff>
    </xdr:from>
    <xdr:to>
      <xdr:col>36</xdr:col>
      <xdr:colOff>165100</xdr:colOff>
      <xdr:row>34</xdr:row>
      <xdr:rowOff>103305</xdr:rowOff>
    </xdr:to>
    <xdr:sp macro="" textlink="">
      <xdr:nvSpPr>
        <xdr:cNvPr id="317" name="楕円 316"/>
        <xdr:cNvSpPr/>
      </xdr:nvSpPr>
      <xdr:spPr>
        <a:xfrm>
          <a:off x="6921500" y="58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119832</xdr:rowOff>
    </xdr:from>
    <xdr:ext cx="469744" cy="259045"/>
    <xdr:sp macro="" textlink="">
      <xdr:nvSpPr>
        <xdr:cNvPr id="318" name="テキスト ボックス 317"/>
        <xdr:cNvSpPr txBox="1"/>
      </xdr:nvSpPr>
      <xdr:spPr>
        <a:xfrm>
          <a:off x="6737428" y="560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86785</xdr:rowOff>
    </xdr:from>
    <xdr:to>
      <xdr:col>55</xdr:col>
      <xdr:colOff>0</xdr:colOff>
      <xdr:row>56</xdr:row>
      <xdr:rowOff>126681</xdr:rowOff>
    </xdr:to>
    <xdr:cxnSp macro="">
      <xdr:nvCxnSpPr>
        <xdr:cNvPr id="349" name="直線コネクタ 348"/>
        <xdr:cNvCxnSpPr/>
      </xdr:nvCxnSpPr>
      <xdr:spPr>
        <a:xfrm>
          <a:off x="9639300" y="9687985"/>
          <a:ext cx="8382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80884</xdr:rowOff>
    </xdr:from>
    <xdr:to>
      <xdr:col>50</xdr:col>
      <xdr:colOff>114300</xdr:colOff>
      <xdr:row>56</xdr:row>
      <xdr:rowOff>86785</xdr:rowOff>
    </xdr:to>
    <xdr:cxnSp macro="">
      <xdr:nvCxnSpPr>
        <xdr:cNvPr id="352" name="直線コネクタ 351"/>
        <xdr:cNvCxnSpPr/>
      </xdr:nvCxnSpPr>
      <xdr:spPr>
        <a:xfrm>
          <a:off x="8750300" y="9682084"/>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80884</xdr:rowOff>
    </xdr:from>
    <xdr:to>
      <xdr:col>45</xdr:col>
      <xdr:colOff>177800</xdr:colOff>
      <xdr:row>56</xdr:row>
      <xdr:rowOff>124492</xdr:rowOff>
    </xdr:to>
    <xdr:cxnSp macro="">
      <xdr:nvCxnSpPr>
        <xdr:cNvPr id="355" name="直線コネクタ 354"/>
        <xdr:cNvCxnSpPr/>
      </xdr:nvCxnSpPr>
      <xdr:spPr>
        <a:xfrm flipV="1">
          <a:off x="7861300" y="9682084"/>
          <a:ext cx="889000" cy="4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112627</xdr:rowOff>
    </xdr:from>
    <xdr:to>
      <xdr:col>41</xdr:col>
      <xdr:colOff>50800</xdr:colOff>
      <xdr:row>56</xdr:row>
      <xdr:rowOff>124492</xdr:rowOff>
    </xdr:to>
    <xdr:cxnSp macro="">
      <xdr:nvCxnSpPr>
        <xdr:cNvPr id="358" name="直線コネクタ 357"/>
        <xdr:cNvCxnSpPr/>
      </xdr:nvCxnSpPr>
      <xdr:spPr>
        <a:xfrm>
          <a:off x="6972300" y="9713827"/>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75881</xdr:rowOff>
    </xdr:from>
    <xdr:to>
      <xdr:col>55</xdr:col>
      <xdr:colOff>50800</xdr:colOff>
      <xdr:row>57</xdr:row>
      <xdr:rowOff>6031</xdr:rowOff>
    </xdr:to>
    <xdr:sp macro="" textlink="">
      <xdr:nvSpPr>
        <xdr:cNvPr id="368" name="楕円 367"/>
        <xdr:cNvSpPr/>
      </xdr:nvSpPr>
      <xdr:spPr>
        <a:xfrm>
          <a:off x="10426700" y="96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98758</xdr:rowOff>
    </xdr:from>
    <xdr:ext cx="534377" cy="259045"/>
    <xdr:sp macro="" textlink="">
      <xdr:nvSpPr>
        <xdr:cNvPr id="369" name="農林水産業費該当値テキスト"/>
        <xdr:cNvSpPr txBox="1"/>
      </xdr:nvSpPr>
      <xdr:spPr>
        <a:xfrm>
          <a:off x="10528300" y="95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35985</xdr:rowOff>
    </xdr:from>
    <xdr:to>
      <xdr:col>50</xdr:col>
      <xdr:colOff>165100</xdr:colOff>
      <xdr:row>56</xdr:row>
      <xdr:rowOff>137585</xdr:rowOff>
    </xdr:to>
    <xdr:sp macro="" textlink="">
      <xdr:nvSpPr>
        <xdr:cNvPr id="370" name="楕円 369"/>
        <xdr:cNvSpPr/>
      </xdr:nvSpPr>
      <xdr:spPr>
        <a:xfrm>
          <a:off x="9588500" y="9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154112</xdr:rowOff>
    </xdr:from>
    <xdr:ext cx="534377" cy="259045"/>
    <xdr:sp macro="" textlink="">
      <xdr:nvSpPr>
        <xdr:cNvPr id="371" name="テキスト ボックス 370"/>
        <xdr:cNvSpPr txBox="1"/>
      </xdr:nvSpPr>
      <xdr:spPr>
        <a:xfrm>
          <a:off x="9372111" y="941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30084</xdr:rowOff>
    </xdr:from>
    <xdr:to>
      <xdr:col>46</xdr:col>
      <xdr:colOff>38100</xdr:colOff>
      <xdr:row>56</xdr:row>
      <xdr:rowOff>131684</xdr:rowOff>
    </xdr:to>
    <xdr:sp macro="" textlink="">
      <xdr:nvSpPr>
        <xdr:cNvPr id="372" name="楕円 371"/>
        <xdr:cNvSpPr/>
      </xdr:nvSpPr>
      <xdr:spPr>
        <a:xfrm>
          <a:off x="8699500" y="96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148211</xdr:rowOff>
    </xdr:from>
    <xdr:ext cx="534377" cy="259045"/>
    <xdr:sp macro="" textlink="">
      <xdr:nvSpPr>
        <xdr:cNvPr id="373" name="テキスト ボックス 372"/>
        <xdr:cNvSpPr txBox="1"/>
      </xdr:nvSpPr>
      <xdr:spPr>
        <a:xfrm>
          <a:off x="8483111" y="94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73692</xdr:rowOff>
    </xdr:from>
    <xdr:to>
      <xdr:col>41</xdr:col>
      <xdr:colOff>101600</xdr:colOff>
      <xdr:row>57</xdr:row>
      <xdr:rowOff>3842</xdr:rowOff>
    </xdr:to>
    <xdr:sp macro="" textlink="">
      <xdr:nvSpPr>
        <xdr:cNvPr id="374" name="楕円 373"/>
        <xdr:cNvSpPr/>
      </xdr:nvSpPr>
      <xdr:spPr>
        <a:xfrm>
          <a:off x="7810500" y="96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20369</xdr:rowOff>
    </xdr:from>
    <xdr:ext cx="534377" cy="259045"/>
    <xdr:sp macro="" textlink="">
      <xdr:nvSpPr>
        <xdr:cNvPr id="375" name="テキスト ボックス 374"/>
        <xdr:cNvSpPr txBox="1"/>
      </xdr:nvSpPr>
      <xdr:spPr>
        <a:xfrm>
          <a:off x="7594111" y="94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61827</xdr:rowOff>
    </xdr:from>
    <xdr:to>
      <xdr:col>36</xdr:col>
      <xdr:colOff>165100</xdr:colOff>
      <xdr:row>56</xdr:row>
      <xdr:rowOff>163427</xdr:rowOff>
    </xdr:to>
    <xdr:sp macro="" textlink="">
      <xdr:nvSpPr>
        <xdr:cNvPr id="376" name="楕円 375"/>
        <xdr:cNvSpPr/>
      </xdr:nvSpPr>
      <xdr:spPr>
        <a:xfrm>
          <a:off x="6921500" y="966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8504</xdr:rowOff>
    </xdr:from>
    <xdr:ext cx="534377" cy="259045"/>
    <xdr:sp macro="" textlink="">
      <xdr:nvSpPr>
        <xdr:cNvPr id="377" name="テキスト ボックス 376"/>
        <xdr:cNvSpPr txBox="1"/>
      </xdr:nvSpPr>
      <xdr:spPr>
        <a:xfrm>
          <a:off x="6705111" y="943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795</xdr:rowOff>
    </xdr:from>
    <xdr:to>
      <xdr:col>55</xdr:col>
      <xdr:colOff>0</xdr:colOff>
      <xdr:row>79</xdr:row>
      <xdr:rowOff>9116</xdr:rowOff>
    </xdr:to>
    <xdr:cxnSp macro="">
      <xdr:nvCxnSpPr>
        <xdr:cNvPr id="406" name="直線コネクタ 405"/>
        <xdr:cNvCxnSpPr/>
      </xdr:nvCxnSpPr>
      <xdr:spPr>
        <a:xfrm flipV="1">
          <a:off x="9639300" y="13545345"/>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200</xdr:rowOff>
    </xdr:from>
    <xdr:to>
      <xdr:col>50</xdr:col>
      <xdr:colOff>114300</xdr:colOff>
      <xdr:row>79</xdr:row>
      <xdr:rowOff>9116</xdr:rowOff>
    </xdr:to>
    <xdr:cxnSp macro="">
      <xdr:nvCxnSpPr>
        <xdr:cNvPr id="409" name="直線コネクタ 408"/>
        <xdr:cNvCxnSpPr/>
      </xdr:nvCxnSpPr>
      <xdr:spPr>
        <a:xfrm>
          <a:off x="8750300" y="1354475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200</xdr:rowOff>
    </xdr:from>
    <xdr:to>
      <xdr:col>45</xdr:col>
      <xdr:colOff>177800</xdr:colOff>
      <xdr:row>79</xdr:row>
      <xdr:rowOff>12858</xdr:rowOff>
    </xdr:to>
    <xdr:cxnSp macro="">
      <xdr:nvCxnSpPr>
        <xdr:cNvPr id="412" name="直線コネクタ 411"/>
        <xdr:cNvCxnSpPr/>
      </xdr:nvCxnSpPr>
      <xdr:spPr>
        <a:xfrm flipV="1">
          <a:off x="7861300" y="13544750"/>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12858</xdr:rowOff>
    </xdr:from>
    <xdr:to>
      <xdr:col>41</xdr:col>
      <xdr:colOff>50800</xdr:colOff>
      <xdr:row>79</xdr:row>
      <xdr:rowOff>23526</xdr:rowOff>
    </xdr:to>
    <xdr:cxnSp macro="">
      <xdr:nvCxnSpPr>
        <xdr:cNvPr id="415" name="直線コネクタ 414"/>
        <xdr:cNvCxnSpPr/>
      </xdr:nvCxnSpPr>
      <xdr:spPr>
        <a:xfrm flipV="1">
          <a:off x="6972300" y="1355740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121445</xdr:rowOff>
    </xdr:from>
    <xdr:to>
      <xdr:col>55</xdr:col>
      <xdr:colOff>50800</xdr:colOff>
      <xdr:row>79</xdr:row>
      <xdr:rowOff>51595</xdr:rowOff>
    </xdr:to>
    <xdr:sp macro="" textlink="">
      <xdr:nvSpPr>
        <xdr:cNvPr id="425" name="楕円 424"/>
        <xdr:cNvSpPr/>
      </xdr:nvSpPr>
      <xdr:spPr>
        <a:xfrm>
          <a:off x="10426700" y="134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36372</xdr:rowOff>
    </xdr:from>
    <xdr:ext cx="469744" cy="259045"/>
    <xdr:sp macro="" textlink="">
      <xdr:nvSpPr>
        <xdr:cNvPr id="426" name="商工費該当値テキスト"/>
        <xdr:cNvSpPr txBox="1"/>
      </xdr:nvSpPr>
      <xdr:spPr>
        <a:xfrm>
          <a:off x="10528300" y="1340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129766</xdr:rowOff>
    </xdr:from>
    <xdr:to>
      <xdr:col>50</xdr:col>
      <xdr:colOff>165100</xdr:colOff>
      <xdr:row>79</xdr:row>
      <xdr:rowOff>59916</xdr:rowOff>
    </xdr:to>
    <xdr:sp macro="" textlink="">
      <xdr:nvSpPr>
        <xdr:cNvPr id="427" name="楕円 426"/>
        <xdr:cNvSpPr/>
      </xdr:nvSpPr>
      <xdr:spPr>
        <a:xfrm>
          <a:off x="9588500" y="135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51043</xdr:rowOff>
    </xdr:from>
    <xdr:ext cx="469744" cy="259045"/>
    <xdr:sp macro="" textlink="">
      <xdr:nvSpPr>
        <xdr:cNvPr id="428" name="テキスト ボックス 427"/>
        <xdr:cNvSpPr txBox="1"/>
      </xdr:nvSpPr>
      <xdr:spPr>
        <a:xfrm>
          <a:off x="9404428" y="1359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120850</xdr:rowOff>
    </xdr:from>
    <xdr:to>
      <xdr:col>46</xdr:col>
      <xdr:colOff>38100</xdr:colOff>
      <xdr:row>79</xdr:row>
      <xdr:rowOff>51000</xdr:rowOff>
    </xdr:to>
    <xdr:sp macro="" textlink="">
      <xdr:nvSpPr>
        <xdr:cNvPr id="429" name="楕円 428"/>
        <xdr:cNvSpPr/>
      </xdr:nvSpPr>
      <xdr:spPr>
        <a:xfrm>
          <a:off x="8699500" y="134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42127</xdr:rowOff>
    </xdr:from>
    <xdr:ext cx="469744" cy="259045"/>
    <xdr:sp macro="" textlink="">
      <xdr:nvSpPr>
        <xdr:cNvPr id="430" name="テキスト ボックス 429"/>
        <xdr:cNvSpPr txBox="1"/>
      </xdr:nvSpPr>
      <xdr:spPr>
        <a:xfrm>
          <a:off x="8515428" y="1358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133508</xdr:rowOff>
    </xdr:from>
    <xdr:to>
      <xdr:col>41</xdr:col>
      <xdr:colOff>101600</xdr:colOff>
      <xdr:row>79</xdr:row>
      <xdr:rowOff>63658</xdr:rowOff>
    </xdr:to>
    <xdr:sp macro="" textlink="">
      <xdr:nvSpPr>
        <xdr:cNvPr id="431" name="楕円 430"/>
        <xdr:cNvSpPr/>
      </xdr:nvSpPr>
      <xdr:spPr>
        <a:xfrm>
          <a:off x="7810500" y="135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54785</xdr:rowOff>
    </xdr:from>
    <xdr:ext cx="469744" cy="259045"/>
    <xdr:sp macro="" textlink="">
      <xdr:nvSpPr>
        <xdr:cNvPr id="432" name="テキスト ボックス 431"/>
        <xdr:cNvSpPr txBox="1"/>
      </xdr:nvSpPr>
      <xdr:spPr>
        <a:xfrm>
          <a:off x="7626428" y="1359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144176</xdr:rowOff>
    </xdr:from>
    <xdr:to>
      <xdr:col>36</xdr:col>
      <xdr:colOff>165100</xdr:colOff>
      <xdr:row>79</xdr:row>
      <xdr:rowOff>74326</xdr:rowOff>
    </xdr:to>
    <xdr:sp macro="" textlink="">
      <xdr:nvSpPr>
        <xdr:cNvPr id="433" name="楕円 432"/>
        <xdr:cNvSpPr/>
      </xdr:nvSpPr>
      <xdr:spPr>
        <a:xfrm>
          <a:off x="6921500" y="135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65453</xdr:rowOff>
    </xdr:from>
    <xdr:ext cx="469744" cy="259045"/>
    <xdr:sp macro="" textlink="">
      <xdr:nvSpPr>
        <xdr:cNvPr id="434" name="テキスト ボックス 433"/>
        <xdr:cNvSpPr txBox="1"/>
      </xdr:nvSpPr>
      <xdr:spPr>
        <a:xfrm>
          <a:off x="6737428" y="1361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122030</xdr:rowOff>
    </xdr:from>
    <xdr:to>
      <xdr:col>55</xdr:col>
      <xdr:colOff>0</xdr:colOff>
      <xdr:row>95</xdr:row>
      <xdr:rowOff>153104</xdr:rowOff>
    </xdr:to>
    <xdr:cxnSp macro="">
      <xdr:nvCxnSpPr>
        <xdr:cNvPr id="463" name="直線コネクタ 462"/>
        <xdr:cNvCxnSpPr/>
      </xdr:nvCxnSpPr>
      <xdr:spPr>
        <a:xfrm flipV="1">
          <a:off x="9639300" y="16409780"/>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153104</xdr:rowOff>
    </xdr:from>
    <xdr:to>
      <xdr:col>50</xdr:col>
      <xdr:colOff>114300</xdr:colOff>
      <xdr:row>96</xdr:row>
      <xdr:rowOff>154293</xdr:rowOff>
    </xdr:to>
    <xdr:cxnSp macro="">
      <xdr:nvCxnSpPr>
        <xdr:cNvPr id="466" name="直線コネクタ 465"/>
        <xdr:cNvCxnSpPr/>
      </xdr:nvCxnSpPr>
      <xdr:spPr>
        <a:xfrm flipV="1">
          <a:off x="8750300" y="16440854"/>
          <a:ext cx="889000" cy="1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170118</xdr:rowOff>
    </xdr:from>
    <xdr:to>
      <xdr:col>45</xdr:col>
      <xdr:colOff>177800</xdr:colOff>
      <xdr:row>96</xdr:row>
      <xdr:rowOff>154293</xdr:rowOff>
    </xdr:to>
    <xdr:cxnSp macro="">
      <xdr:nvCxnSpPr>
        <xdr:cNvPr id="469" name="直線コネクタ 468"/>
        <xdr:cNvCxnSpPr/>
      </xdr:nvCxnSpPr>
      <xdr:spPr>
        <a:xfrm>
          <a:off x="7861300" y="16457868"/>
          <a:ext cx="889000" cy="1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170118</xdr:rowOff>
    </xdr:from>
    <xdr:to>
      <xdr:col>41</xdr:col>
      <xdr:colOff>50800</xdr:colOff>
      <xdr:row>96</xdr:row>
      <xdr:rowOff>161761</xdr:rowOff>
    </xdr:to>
    <xdr:cxnSp macro="">
      <xdr:nvCxnSpPr>
        <xdr:cNvPr id="472" name="直線コネクタ 471"/>
        <xdr:cNvCxnSpPr/>
      </xdr:nvCxnSpPr>
      <xdr:spPr>
        <a:xfrm flipV="1">
          <a:off x="6972300" y="16457868"/>
          <a:ext cx="889000" cy="1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71230</xdr:rowOff>
    </xdr:from>
    <xdr:to>
      <xdr:col>55</xdr:col>
      <xdr:colOff>50800</xdr:colOff>
      <xdr:row>96</xdr:row>
      <xdr:rowOff>1380</xdr:rowOff>
    </xdr:to>
    <xdr:sp macro="" textlink="">
      <xdr:nvSpPr>
        <xdr:cNvPr id="482" name="楕円 481"/>
        <xdr:cNvSpPr/>
      </xdr:nvSpPr>
      <xdr:spPr>
        <a:xfrm>
          <a:off x="10426700" y="163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94107</xdr:rowOff>
    </xdr:from>
    <xdr:ext cx="534377" cy="259045"/>
    <xdr:sp macro="" textlink="">
      <xdr:nvSpPr>
        <xdr:cNvPr id="483" name="土木費該当値テキスト"/>
        <xdr:cNvSpPr txBox="1"/>
      </xdr:nvSpPr>
      <xdr:spPr>
        <a:xfrm>
          <a:off x="10528300" y="162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102304</xdr:rowOff>
    </xdr:from>
    <xdr:to>
      <xdr:col>50</xdr:col>
      <xdr:colOff>165100</xdr:colOff>
      <xdr:row>96</xdr:row>
      <xdr:rowOff>32454</xdr:rowOff>
    </xdr:to>
    <xdr:sp macro="" textlink="">
      <xdr:nvSpPr>
        <xdr:cNvPr id="484" name="楕円 483"/>
        <xdr:cNvSpPr/>
      </xdr:nvSpPr>
      <xdr:spPr>
        <a:xfrm>
          <a:off x="9588500" y="163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48981</xdr:rowOff>
    </xdr:from>
    <xdr:ext cx="534377" cy="259045"/>
    <xdr:sp macro="" textlink="">
      <xdr:nvSpPr>
        <xdr:cNvPr id="485" name="テキスト ボックス 484"/>
        <xdr:cNvSpPr txBox="1"/>
      </xdr:nvSpPr>
      <xdr:spPr>
        <a:xfrm>
          <a:off x="9372111" y="161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103493</xdr:rowOff>
    </xdr:from>
    <xdr:to>
      <xdr:col>46</xdr:col>
      <xdr:colOff>38100</xdr:colOff>
      <xdr:row>97</xdr:row>
      <xdr:rowOff>33643</xdr:rowOff>
    </xdr:to>
    <xdr:sp macro="" textlink="">
      <xdr:nvSpPr>
        <xdr:cNvPr id="486" name="楕円 485"/>
        <xdr:cNvSpPr/>
      </xdr:nvSpPr>
      <xdr:spPr>
        <a:xfrm>
          <a:off x="8699500" y="165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50170</xdr:rowOff>
    </xdr:from>
    <xdr:ext cx="534377" cy="259045"/>
    <xdr:sp macro="" textlink="">
      <xdr:nvSpPr>
        <xdr:cNvPr id="487" name="テキスト ボックス 486"/>
        <xdr:cNvSpPr txBox="1"/>
      </xdr:nvSpPr>
      <xdr:spPr>
        <a:xfrm>
          <a:off x="8483111" y="163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119318</xdr:rowOff>
    </xdr:from>
    <xdr:to>
      <xdr:col>41</xdr:col>
      <xdr:colOff>101600</xdr:colOff>
      <xdr:row>96</xdr:row>
      <xdr:rowOff>49468</xdr:rowOff>
    </xdr:to>
    <xdr:sp macro="" textlink="">
      <xdr:nvSpPr>
        <xdr:cNvPr id="488" name="楕円 487"/>
        <xdr:cNvSpPr/>
      </xdr:nvSpPr>
      <xdr:spPr>
        <a:xfrm>
          <a:off x="7810500" y="164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65995</xdr:rowOff>
    </xdr:from>
    <xdr:ext cx="534377" cy="259045"/>
    <xdr:sp macro="" textlink="">
      <xdr:nvSpPr>
        <xdr:cNvPr id="489" name="テキスト ボックス 488"/>
        <xdr:cNvSpPr txBox="1"/>
      </xdr:nvSpPr>
      <xdr:spPr>
        <a:xfrm>
          <a:off x="7594111" y="161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110961</xdr:rowOff>
    </xdr:from>
    <xdr:to>
      <xdr:col>36</xdr:col>
      <xdr:colOff>165100</xdr:colOff>
      <xdr:row>97</xdr:row>
      <xdr:rowOff>41111</xdr:rowOff>
    </xdr:to>
    <xdr:sp macro="" textlink="">
      <xdr:nvSpPr>
        <xdr:cNvPr id="490" name="楕円 489"/>
        <xdr:cNvSpPr/>
      </xdr:nvSpPr>
      <xdr:spPr>
        <a:xfrm>
          <a:off x="6921500" y="165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32238</xdr:rowOff>
    </xdr:from>
    <xdr:ext cx="534377" cy="259045"/>
    <xdr:sp macro="" textlink="">
      <xdr:nvSpPr>
        <xdr:cNvPr id="491" name="テキスト ボックス 490"/>
        <xdr:cNvSpPr txBox="1"/>
      </xdr:nvSpPr>
      <xdr:spPr>
        <a:xfrm>
          <a:off x="6705111" y="166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78403</xdr:rowOff>
    </xdr:from>
    <xdr:to>
      <xdr:col>85</xdr:col>
      <xdr:colOff>127000</xdr:colOff>
      <xdr:row>37</xdr:row>
      <xdr:rowOff>109263</xdr:rowOff>
    </xdr:to>
    <xdr:cxnSp macro="">
      <xdr:nvCxnSpPr>
        <xdr:cNvPr id="522" name="直線コネクタ 521"/>
        <xdr:cNvCxnSpPr/>
      </xdr:nvCxnSpPr>
      <xdr:spPr>
        <a:xfrm flipV="1">
          <a:off x="15481300" y="6422053"/>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109263</xdr:rowOff>
    </xdr:from>
    <xdr:to>
      <xdr:col>81</xdr:col>
      <xdr:colOff>50800</xdr:colOff>
      <xdr:row>37</xdr:row>
      <xdr:rowOff>121085</xdr:rowOff>
    </xdr:to>
    <xdr:cxnSp macro="">
      <xdr:nvCxnSpPr>
        <xdr:cNvPr id="525" name="直線コネクタ 524"/>
        <xdr:cNvCxnSpPr/>
      </xdr:nvCxnSpPr>
      <xdr:spPr>
        <a:xfrm flipV="1">
          <a:off x="14592300" y="6452913"/>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98503</xdr:rowOff>
    </xdr:from>
    <xdr:to>
      <xdr:col>76</xdr:col>
      <xdr:colOff>114300</xdr:colOff>
      <xdr:row>37</xdr:row>
      <xdr:rowOff>121085</xdr:rowOff>
    </xdr:to>
    <xdr:cxnSp macro="">
      <xdr:nvCxnSpPr>
        <xdr:cNvPr id="528" name="直線コネクタ 527"/>
        <xdr:cNvCxnSpPr/>
      </xdr:nvCxnSpPr>
      <xdr:spPr>
        <a:xfrm>
          <a:off x="13703300" y="6442153"/>
          <a:ext cx="8890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98503</xdr:rowOff>
    </xdr:from>
    <xdr:to>
      <xdr:col>71</xdr:col>
      <xdr:colOff>177800</xdr:colOff>
      <xdr:row>37</xdr:row>
      <xdr:rowOff>156551</xdr:rowOff>
    </xdr:to>
    <xdr:cxnSp macro="">
      <xdr:nvCxnSpPr>
        <xdr:cNvPr id="531" name="直線コネクタ 530"/>
        <xdr:cNvCxnSpPr/>
      </xdr:nvCxnSpPr>
      <xdr:spPr>
        <a:xfrm flipV="1">
          <a:off x="12814300" y="6442153"/>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27603</xdr:rowOff>
    </xdr:from>
    <xdr:to>
      <xdr:col>85</xdr:col>
      <xdr:colOff>177800</xdr:colOff>
      <xdr:row>37</xdr:row>
      <xdr:rowOff>129203</xdr:rowOff>
    </xdr:to>
    <xdr:sp macro="" textlink="">
      <xdr:nvSpPr>
        <xdr:cNvPr id="541" name="楕円 540"/>
        <xdr:cNvSpPr/>
      </xdr:nvSpPr>
      <xdr:spPr>
        <a:xfrm>
          <a:off x="16268700" y="63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6030</xdr:rowOff>
    </xdr:from>
    <xdr:ext cx="534377" cy="259045"/>
    <xdr:sp macro="" textlink="">
      <xdr:nvSpPr>
        <xdr:cNvPr id="542" name="消防費該当値テキスト"/>
        <xdr:cNvSpPr txBox="1"/>
      </xdr:nvSpPr>
      <xdr:spPr>
        <a:xfrm>
          <a:off x="16370300" y="63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58463</xdr:rowOff>
    </xdr:from>
    <xdr:to>
      <xdr:col>81</xdr:col>
      <xdr:colOff>101600</xdr:colOff>
      <xdr:row>37</xdr:row>
      <xdr:rowOff>160063</xdr:rowOff>
    </xdr:to>
    <xdr:sp macro="" textlink="">
      <xdr:nvSpPr>
        <xdr:cNvPr id="543" name="楕円 542"/>
        <xdr:cNvSpPr/>
      </xdr:nvSpPr>
      <xdr:spPr>
        <a:xfrm>
          <a:off x="15430500" y="64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151191</xdr:rowOff>
    </xdr:from>
    <xdr:ext cx="534377" cy="259045"/>
    <xdr:sp macro="" textlink="">
      <xdr:nvSpPr>
        <xdr:cNvPr id="544" name="テキスト ボックス 543"/>
        <xdr:cNvSpPr txBox="1"/>
      </xdr:nvSpPr>
      <xdr:spPr>
        <a:xfrm>
          <a:off x="15214111" y="64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70285</xdr:rowOff>
    </xdr:from>
    <xdr:to>
      <xdr:col>76</xdr:col>
      <xdr:colOff>165100</xdr:colOff>
      <xdr:row>38</xdr:row>
      <xdr:rowOff>436</xdr:rowOff>
    </xdr:to>
    <xdr:sp macro="" textlink="">
      <xdr:nvSpPr>
        <xdr:cNvPr id="545" name="楕円 544"/>
        <xdr:cNvSpPr/>
      </xdr:nvSpPr>
      <xdr:spPr>
        <a:xfrm>
          <a:off x="145415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163013</xdr:rowOff>
    </xdr:from>
    <xdr:ext cx="534377" cy="259045"/>
    <xdr:sp macro="" textlink="">
      <xdr:nvSpPr>
        <xdr:cNvPr id="546" name="テキスト ボックス 545"/>
        <xdr:cNvSpPr txBox="1"/>
      </xdr:nvSpPr>
      <xdr:spPr>
        <a:xfrm>
          <a:off x="14325111" y="65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47703</xdr:rowOff>
    </xdr:from>
    <xdr:to>
      <xdr:col>72</xdr:col>
      <xdr:colOff>38100</xdr:colOff>
      <xdr:row>37</xdr:row>
      <xdr:rowOff>149303</xdr:rowOff>
    </xdr:to>
    <xdr:sp macro="" textlink="">
      <xdr:nvSpPr>
        <xdr:cNvPr id="547" name="楕円 546"/>
        <xdr:cNvSpPr/>
      </xdr:nvSpPr>
      <xdr:spPr>
        <a:xfrm>
          <a:off x="13652500" y="6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140430</xdr:rowOff>
    </xdr:from>
    <xdr:ext cx="534377" cy="259045"/>
    <xdr:sp macro="" textlink="">
      <xdr:nvSpPr>
        <xdr:cNvPr id="548" name="テキスト ボックス 547"/>
        <xdr:cNvSpPr txBox="1"/>
      </xdr:nvSpPr>
      <xdr:spPr>
        <a:xfrm>
          <a:off x="13436111" y="64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105751</xdr:rowOff>
    </xdr:from>
    <xdr:to>
      <xdr:col>67</xdr:col>
      <xdr:colOff>101600</xdr:colOff>
      <xdr:row>38</xdr:row>
      <xdr:rowOff>35901</xdr:rowOff>
    </xdr:to>
    <xdr:sp macro="" textlink="">
      <xdr:nvSpPr>
        <xdr:cNvPr id="549" name="楕円 548"/>
        <xdr:cNvSpPr/>
      </xdr:nvSpPr>
      <xdr:spPr>
        <a:xfrm>
          <a:off x="12763500" y="64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27028</xdr:rowOff>
    </xdr:from>
    <xdr:ext cx="534377" cy="259045"/>
    <xdr:sp macro="" textlink="">
      <xdr:nvSpPr>
        <xdr:cNvPr id="550" name="テキスト ボックス 549"/>
        <xdr:cNvSpPr txBox="1"/>
      </xdr:nvSpPr>
      <xdr:spPr>
        <a:xfrm>
          <a:off x="12547111" y="65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21072</xdr:rowOff>
    </xdr:from>
    <xdr:to>
      <xdr:col>85</xdr:col>
      <xdr:colOff>127000</xdr:colOff>
      <xdr:row>57</xdr:row>
      <xdr:rowOff>94277</xdr:rowOff>
    </xdr:to>
    <xdr:cxnSp macro="">
      <xdr:nvCxnSpPr>
        <xdr:cNvPr id="579" name="直線コネクタ 578"/>
        <xdr:cNvCxnSpPr/>
      </xdr:nvCxnSpPr>
      <xdr:spPr>
        <a:xfrm>
          <a:off x="15481300" y="9793722"/>
          <a:ext cx="838200" cy="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63782</xdr:rowOff>
    </xdr:from>
    <xdr:to>
      <xdr:col>81</xdr:col>
      <xdr:colOff>50800</xdr:colOff>
      <xdr:row>57</xdr:row>
      <xdr:rowOff>21072</xdr:rowOff>
    </xdr:to>
    <xdr:cxnSp macro="">
      <xdr:nvCxnSpPr>
        <xdr:cNvPr id="582" name="直線コネクタ 581"/>
        <xdr:cNvCxnSpPr/>
      </xdr:nvCxnSpPr>
      <xdr:spPr>
        <a:xfrm>
          <a:off x="14592300" y="9664982"/>
          <a:ext cx="889000" cy="1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63782</xdr:rowOff>
    </xdr:from>
    <xdr:to>
      <xdr:col>76</xdr:col>
      <xdr:colOff>114300</xdr:colOff>
      <xdr:row>57</xdr:row>
      <xdr:rowOff>104663</xdr:rowOff>
    </xdr:to>
    <xdr:cxnSp macro="">
      <xdr:nvCxnSpPr>
        <xdr:cNvPr id="585" name="直線コネクタ 584"/>
        <xdr:cNvCxnSpPr/>
      </xdr:nvCxnSpPr>
      <xdr:spPr>
        <a:xfrm flipV="1">
          <a:off x="13703300" y="9664982"/>
          <a:ext cx="889000" cy="2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104663</xdr:rowOff>
    </xdr:from>
    <xdr:to>
      <xdr:col>71</xdr:col>
      <xdr:colOff>177800</xdr:colOff>
      <xdr:row>57</xdr:row>
      <xdr:rowOff>143015</xdr:rowOff>
    </xdr:to>
    <xdr:cxnSp macro="">
      <xdr:nvCxnSpPr>
        <xdr:cNvPr id="588" name="直線コネクタ 587"/>
        <xdr:cNvCxnSpPr/>
      </xdr:nvCxnSpPr>
      <xdr:spPr>
        <a:xfrm flipV="1">
          <a:off x="12814300" y="9877313"/>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43477</xdr:rowOff>
    </xdr:from>
    <xdr:to>
      <xdr:col>85</xdr:col>
      <xdr:colOff>177800</xdr:colOff>
      <xdr:row>57</xdr:row>
      <xdr:rowOff>145077</xdr:rowOff>
    </xdr:to>
    <xdr:sp macro="" textlink="">
      <xdr:nvSpPr>
        <xdr:cNvPr id="598" name="楕円 597"/>
        <xdr:cNvSpPr/>
      </xdr:nvSpPr>
      <xdr:spPr>
        <a:xfrm>
          <a:off x="162687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21904</xdr:rowOff>
    </xdr:from>
    <xdr:ext cx="534377" cy="259045"/>
    <xdr:sp macro="" textlink="">
      <xdr:nvSpPr>
        <xdr:cNvPr id="599" name="教育費該当値テキスト"/>
        <xdr:cNvSpPr txBox="1"/>
      </xdr:nvSpPr>
      <xdr:spPr>
        <a:xfrm>
          <a:off x="16370300" y="97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141722</xdr:rowOff>
    </xdr:from>
    <xdr:to>
      <xdr:col>81</xdr:col>
      <xdr:colOff>101600</xdr:colOff>
      <xdr:row>57</xdr:row>
      <xdr:rowOff>71872</xdr:rowOff>
    </xdr:to>
    <xdr:sp macro="" textlink="">
      <xdr:nvSpPr>
        <xdr:cNvPr id="600" name="楕円 599"/>
        <xdr:cNvSpPr/>
      </xdr:nvSpPr>
      <xdr:spPr>
        <a:xfrm>
          <a:off x="15430500" y="97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62999</xdr:rowOff>
    </xdr:from>
    <xdr:ext cx="534377" cy="259045"/>
    <xdr:sp macro="" textlink="">
      <xdr:nvSpPr>
        <xdr:cNvPr id="601" name="テキスト ボックス 600"/>
        <xdr:cNvSpPr txBox="1"/>
      </xdr:nvSpPr>
      <xdr:spPr>
        <a:xfrm>
          <a:off x="15214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12982</xdr:rowOff>
    </xdr:from>
    <xdr:to>
      <xdr:col>76</xdr:col>
      <xdr:colOff>165100</xdr:colOff>
      <xdr:row>56</xdr:row>
      <xdr:rowOff>114582</xdr:rowOff>
    </xdr:to>
    <xdr:sp macro="" textlink="">
      <xdr:nvSpPr>
        <xdr:cNvPr id="602" name="楕円 601"/>
        <xdr:cNvSpPr/>
      </xdr:nvSpPr>
      <xdr:spPr>
        <a:xfrm>
          <a:off x="14541500" y="96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131109</xdr:rowOff>
    </xdr:from>
    <xdr:ext cx="534377" cy="259045"/>
    <xdr:sp macro="" textlink="">
      <xdr:nvSpPr>
        <xdr:cNvPr id="603" name="テキスト ボックス 602"/>
        <xdr:cNvSpPr txBox="1"/>
      </xdr:nvSpPr>
      <xdr:spPr>
        <a:xfrm>
          <a:off x="14325111" y="93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53863</xdr:rowOff>
    </xdr:from>
    <xdr:to>
      <xdr:col>72</xdr:col>
      <xdr:colOff>38100</xdr:colOff>
      <xdr:row>57</xdr:row>
      <xdr:rowOff>155463</xdr:rowOff>
    </xdr:to>
    <xdr:sp macro="" textlink="">
      <xdr:nvSpPr>
        <xdr:cNvPr id="604" name="楕円 603"/>
        <xdr:cNvSpPr/>
      </xdr:nvSpPr>
      <xdr:spPr>
        <a:xfrm>
          <a:off x="13652500" y="98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146590</xdr:rowOff>
    </xdr:from>
    <xdr:ext cx="534377" cy="259045"/>
    <xdr:sp macro="" textlink="">
      <xdr:nvSpPr>
        <xdr:cNvPr id="605" name="テキスト ボックス 604"/>
        <xdr:cNvSpPr txBox="1"/>
      </xdr:nvSpPr>
      <xdr:spPr>
        <a:xfrm>
          <a:off x="13436111" y="99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92215</xdr:rowOff>
    </xdr:from>
    <xdr:to>
      <xdr:col>67</xdr:col>
      <xdr:colOff>101600</xdr:colOff>
      <xdr:row>58</xdr:row>
      <xdr:rowOff>22365</xdr:rowOff>
    </xdr:to>
    <xdr:sp macro="" textlink="">
      <xdr:nvSpPr>
        <xdr:cNvPr id="606" name="楕円 605"/>
        <xdr:cNvSpPr/>
      </xdr:nvSpPr>
      <xdr:spPr>
        <a:xfrm>
          <a:off x="127635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13492</xdr:rowOff>
    </xdr:from>
    <xdr:ext cx="534377" cy="259045"/>
    <xdr:sp macro="" textlink="">
      <xdr:nvSpPr>
        <xdr:cNvPr id="607" name="テキスト ボックス 606"/>
        <xdr:cNvSpPr txBox="1"/>
      </xdr:nvSpPr>
      <xdr:spPr>
        <a:xfrm>
          <a:off x="12547111" y="99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46889</xdr:rowOff>
    </xdr:from>
    <xdr:to>
      <xdr:col>85</xdr:col>
      <xdr:colOff>127000</xdr:colOff>
      <xdr:row>78</xdr:row>
      <xdr:rowOff>145414</xdr:rowOff>
    </xdr:to>
    <xdr:cxnSp macro="">
      <xdr:nvCxnSpPr>
        <xdr:cNvPr id="636" name="直線コネクタ 635"/>
        <xdr:cNvCxnSpPr/>
      </xdr:nvCxnSpPr>
      <xdr:spPr>
        <a:xfrm>
          <a:off x="15481300" y="13419989"/>
          <a:ext cx="838200" cy="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84595</xdr:rowOff>
    </xdr:from>
    <xdr:to>
      <xdr:col>81</xdr:col>
      <xdr:colOff>50800</xdr:colOff>
      <xdr:row>78</xdr:row>
      <xdr:rowOff>46889</xdr:rowOff>
    </xdr:to>
    <xdr:cxnSp macro="">
      <xdr:nvCxnSpPr>
        <xdr:cNvPr id="639" name="直線コネクタ 638"/>
        <xdr:cNvCxnSpPr/>
      </xdr:nvCxnSpPr>
      <xdr:spPr>
        <a:xfrm>
          <a:off x="14592300" y="12771895"/>
          <a:ext cx="889000" cy="64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84595</xdr:rowOff>
    </xdr:from>
    <xdr:to>
      <xdr:col>76</xdr:col>
      <xdr:colOff>114300</xdr:colOff>
      <xdr:row>77</xdr:row>
      <xdr:rowOff>62345</xdr:rowOff>
    </xdr:to>
    <xdr:cxnSp macro="">
      <xdr:nvCxnSpPr>
        <xdr:cNvPr id="642" name="直線コネクタ 641"/>
        <xdr:cNvCxnSpPr/>
      </xdr:nvCxnSpPr>
      <xdr:spPr>
        <a:xfrm flipV="1">
          <a:off x="13703300" y="12771895"/>
          <a:ext cx="889000" cy="4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62345</xdr:rowOff>
    </xdr:from>
    <xdr:to>
      <xdr:col>71</xdr:col>
      <xdr:colOff>177800</xdr:colOff>
      <xdr:row>78</xdr:row>
      <xdr:rowOff>103149</xdr:rowOff>
    </xdr:to>
    <xdr:cxnSp macro="">
      <xdr:nvCxnSpPr>
        <xdr:cNvPr id="645" name="直線コネクタ 644"/>
        <xdr:cNvCxnSpPr/>
      </xdr:nvCxnSpPr>
      <xdr:spPr>
        <a:xfrm flipV="1">
          <a:off x="12814300" y="13263995"/>
          <a:ext cx="889000" cy="2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94614</xdr:rowOff>
    </xdr:from>
    <xdr:to>
      <xdr:col>85</xdr:col>
      <xdr:colOff>177800</xdr:colOff>
      <xdr:row>79</xdr:row>
      <xdr:rowOff>24764</xdr:rowOff>
    </xdr:to>
    <xdr:sp macro="" textlink="">
      <xdr:nvSpPr>
        <xdr:cNvPr id="655" name="楕円 654"/>
        <xdr:cNvSpPr/>
      </xdr:nvSpPr>
      <xdr:spPr>
        <a:xfrm>
          <a:off x="162687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53991</xdr:rowOff>
    </xdr:from>
    <xdr:ext cx="469744" cy="259045"/>
    <xdr:sp macro="" textlink="">
      <xdr:nvSpPr>
        <xdr:cNvPr id="656" name="災害復旧費該当値テキスト"/>
        <xdr:cNvSpPr txBox="1"/>
      </xdr:nvSpPr>
      <xdr:spPr>
        <a:xfrm>
          <a:off x="16370300" y="1325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167539</xdr:rowOff>
    </xdr:from>
    <xdr:to>
      <xdr:col>81</xdr:col>
      <xdr:colOff>101600</xdr:colOff>
      <xdr:row>78</xdr:row>
      <xdr:rowOff>97689</xdr:rowOff>
    </xdr:to>
    <xdr:sp macro="" textlink="">
      <xdr:nvSpPr>
        <xdr:cNvPr id="657" name="楕円 656"/>
        <xdr:cNvSpPr/>
      </xdr:nvSpPr>
      <xdr:spPr>
        <a:xfrm>
          <a:off x="15430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114216</xdr:rowOff>
    </xdr:from>
    <xdr:ext cx="534377" cy="259045"/>
    <xdr:sp macro="" textlink="">
      <xdr:nvSpPr>
        <xdr:cNvPr id="658" name="テキスト ボックス 657"/>
        <xdr:cNvSpPr txBox="1"/>
      </xdr:nvSpPr>
      <xdr:spPr>
        <a:xfrm>
          <a:off x="15214111" y="131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33795</xdr:rowOff>
    </xdr:from>
    <xdr:to>
      <xdr:col>76</xdr:col>
      <xdr:colOff>165100</xdr:colOff>
      <xdr:row>74</xdr:row>
      <xdr:rowOff>135395</xdr:rowOff>
    </xdr:to>
    <xdr:sp macro="" textlink="">
      <xdr:nvSpPr>
        <xdr:cNvPr id="659" name="楕円 658"/>
        <xdr:cNvSpPr/>
      </xdr:nvSpPr>
      <xdr:spPr>
        <a:xfrm>
          <a:off x="14541500" y="127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151922</xdr:rowOff>
    </xdr:from>
    <xdr:ext cx="534377" cy="259045"/>
    <xdr:sp macro="" textlink="">
      <xdr:nvSpPr>
        <xdr:cNvPr id="660" name="テキスト ボックス 659"/>
        <xdr:cNvSpPr txBox="1"/>
      </xdr:nvSpPr>
      <xdr:spPr>
        <a:xfrm>
          <a:off x="14325111" y="124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11545</xdr:rowOff>
    </xdr:from>
    <xdr:to>
      <xdr:col>72</xdr:col>
      <xdr:colOff>38100</xdr:colOff>
      <xdr:row>77</xdr:row>
      <xdr:rowOff>113145</xdr:rowOff>
    </xdr:to>
    <xdr:sp macro="" textlink="">
      <xdr:nvSpPr>
        <xdr:cNvPr id="661" name="楕円 660"/>
        <xdr:cNvSpPr/>
      </xdr:nvSpPr>
      <xdr:spPr>
        <a:xfrm>
          <a:off x="13652500" y="132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129672</xdr:rowOff>
    </xdr:from>
    <xdr:ext cx="534377" cy="259045"/>
    <xdr:sp macro="" textlink="">
      <xdr:nvSpPr>
        <xdr:cNvPr id="662" name="テキスト ボックス 661"/>
        <xdr:cNvSpPr txBox="1"/>
      </xdr:nvSpPr>
      <xdr:spPr>
        <a:xfrm>
          <a:off x="13436111" y="129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52349</xdr:rowOff>
    </xdr:from>
    <xdr:to>
      <xdr:col>67</xdr:col>
      <xdr:colOff>101600</xdr:colOff>
      <xdr:row>78</xdr:row>
      <xdr:rowOff>153949</xdr:rowOff>
    </xdr:to>
    <xdr:sp macro="" textlink="">
      <xdr:nvSpPr>
        <xdr:cNvPr id="663" name="楕円 662"/>
        <xdr:cNvSpPr/>
      </xdr:nvSpPr>
      <xdr:spPr>
        <a:xfrm>
          <a:off x="12763500" y="134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170476</xdr:rowOff>
    </xdr:from>
    <xdr:ext cx="469744" cy="259045"/>
    <xdr:sp macro="" textlink="">
      <xdr:nvSpPr>
        <xdr:cNvPr id="664" name="テキスト ボックス 663"/>
        <xdr:cNvSpPr txBox="1"/>
      </xdr:nvSpPr>
      <xdr:spPr>
        <a:xfrm>
          <a:off x="12579428" y="132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26257</xdr:rowOff>
    </xdr:from>
    <xdr:to>
      <xdr:col>85</xdr:col>
      <xdr:colOff>127000</xdr:colOff>
      <xdr:row>97</xdr:row>
      <xdr:rowOff>45540</xdr:rowOff>
    </xdr:to>
    <xdr:cxnSp macro="">
      <xdr:nvCxnSpPr>
        <xdr:cNvPr id="693" name="直線コネクタ 692"/>
        <xdr:cNvCxnSpPr/>
      </xdr:nvCxnSpPr>
      <xdr:spPr>
        <a:xfrm flipV="1">
          <a:off x="15481300" y="16656907"/>
          <a:ext cx="8382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145453</xdr:rowOff>
    </xdr:from>
    <xdr:to>
      <xdr:col>81</xdr:col>
      <xdr:colOff>50800</xdr:colOff>
      <xdr:row>97</xdr:row>
      <xdr:rowOff>45540</xdr:rowOff>
    </xdr:to>
    <xdr:cxnSp macro="">
      <xdr:nvCxnSpPr>
        <xdr:cNvPr id="696" name="直線コネクタ 695"/>
        <xdr:cNvCxnSpPr/>
      </xdr:nvCxnSpPr>
      <xdr:spPr>
        <a:xfrm>
          <a:off x="14592300" y="16604653"/>
          <a:ext cx="889000" cy="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121651</xdr:rowOff>
    </xdr:from>
    <xdr:to>
      <xdr:col>76</xdr:col>
      <xdr:colOff>114300</xdr:colOff>
      <xdr:row>96</xdr:row>
      <xdr:rowOff>145453</xdr:rowOff>
    </xdr:to>
    <xdr:cxnSp macro="">
      <xdr:nvCxnSpPr>
        <xdr:cNvPr id="699" name="直線コネクタ 698"/>
        <xdr:cNvCxnSpPr/>
      </xdr:nvCxnSpPr>
      <xdr:spPr>
        <a:xfrm>
          <a:off x="13703300" y="16580851"/>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121651</xdr:rowOff>
    </xdr:from>
    <xdr:to>
      <xdr:col>71</xdr:col>
      <xdr:colOff>177800</xdr:colOff>
      <xdr:row>96</xdr:row>
      <xdr:rowOff>137227</xdr:rowOff>
    </xdr:to>
    <xdr:cxnSp macro="">
      <xdr:nvCxnSpPr>
        <xdr:cNvPr id="702" name="直線コネクタ 701"/>
        <xdr:cNvCxnSpPr/>
      </xdr:nvCxnSpPr>
      <xdr:spPr>
        <a:xfrm flipV="1">
          <a:off x="12814300" y="16580851"/>
          <a:ext cx="889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146907</xdr:rowOff>
    </xdr:from>
    <xdr:to>
      <xdr:col>85</xdr:col>
      <xdr:colOff>177800</xdr:colOff>
      <xdr:row>97</xdr:row>
      <xdr:rowOff>77057</xdr:rowOff>
    </xdr:to>
    <xdr:sp macro="" textlink="">
      <xdr:nvSpPr>
        <xdr:cNvPr id="712" name="楕円 711"/>
        <xdr:cNvSpPr/>
      </xdr:nvSpPr>
      <xdr:spPr>
        <a:xfrm>
          <a:off x="16268700" y="166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169784</xdr:rowOff>
    </xdr:from>
    <xdr:ext cx="534377" cy="259045"/>
    <xdr:sp macro="" textlink="">
      <xdr:nvSpPr>
        <xdr:cNvPr id="713" name="公債費該当値テキスト"/>
        <xdr:cNvSpPr txBox="1"/>
      </xdr:nvSpPr>
      <xdr:spPr>
        <a:xfrm>
          <a:off x="16370300" y="164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166190</xdr:rowOff>
    </xdr:from>
    <xdr:to>
      <xdr:col>81</xdr:col>
      <xdr:colOff>101600</xdr:colOff>
      <xdr:row>97</xdr:row>
      <xdr:rowOff>96340</xdr:rowOff>
    </xdr:to>
    <xdr:sp macro="" textlink="">
      <xdr:nvSpPr>
        <xdr:cNvPr id="714" name="楕円 713"/>
        <xdr:cNvSpPr/>
      </xdr:nvSpPr>
      <xdr:spPr>
        <a:xfrm>
          <a:off x="15430500" y="1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112867</xdr:rowOff>
    </xdr:from>
    <xdr:ext cx="534377" cy="259045"/>
    <xdr:sp macro="" textlink="">
      <xdr:nvSpPr>
        <xdr:cNvPr id="715" name="テキスト ボックス 714"/>
        <xdr:cNvSpPr txBox="1"/>
      </xdr:nvSpPr>
      <xdr:spPr>
        <a:xfrm>
          <a:off x="15214111" y="164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94653</xdr:rowOff>
    </xdr:from>
    <xdr:to>
      <xdr:col>76</xdr:col>
      <xdr:colOff>165100</xdr:colOff>
      <xdr:row>97</xdr:row>
      <xdr:rowOff>24803</xdr:rowOff>
    </xdr:to>
    <xdr:sp macro="" textlink="">
      <xdr:nvSpPr>
        <xdr:cNvPr id="716" name="楕円 715"/>
        <xdr:cNvSpPr/>
      </xdr:nvSpPr>
      <xdr:spPr>
        <a:xfrm>
          <a:off x="14541500" y="165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41330</xdr:rowOff>
    </xdr:from>
    <xdr:ext cx="599010" cy="259045"/>
    <xdr:sp macro="" textlink="">
      <xdr:nvSpPr>
        <xdr:cNvPr id="717" name="テキスト ボックス 716"/>
        <xdr:cNvSpPr txBox="1"/>
      </xdr:nvSpPr>
      <xdr:spPr>
        <a:xfrm>
          <a:off x="14292795" y="1632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70851</xdr:rowOff>
    </xdr:from>
    <xdr:to>
      <xdr:col>72</xdr:col>
      <xdr:colOff>38100</xdr:colOff>
      <xdr:row>97</xdr:row>
      <xdr:rowOff>1001</xdr:rowOff>
    </xdr:to>
    <xdr:sp macro="" textlink="">
      <xdr:nvSpPr>
        <xdr:cNvPr id="718" name="楕円 717"/>
        <xdr:cNvSpPr/>
      </xdr:nvSpPr>
      <xdr:spPr>
        <a:xfrm>
          <a:off x="13652500" y="165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17528</xdr:rowOff>
    </xdr:from>
    <xdr:ext cx="599010" cy="259045"/>
    <xdr:sp macro="" textlink="">
      <xdr:nvSpPr>
        <xdr:cNvPr id="719" name="テキスト ボックス 718"/>
        <xdr:cNvSpPr txBox="1"/>
      </xdr:nvSpPr>
      <xdr:spPr>
        <a:xfrm>
          <a:off x="13403795" y="1630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86427</xdr:rowOff>
    </xdr:from>
    <xdr:to>
      <xdr:col>67</xdr:col>
      <xdr:colOff>101600</xdr:colOff>
      <xdr:row>97</xdr:row>
      <xdr:rowOff>16577</xdr:rowOff>
    </xdr:to>
    <xdr:sp macro="" textlink="">
      <xdr:nvSpPr>
        <xdr:cNvPr id="720" name="楕円 719"/>
        <xdr:cNvSpPr/>
      </xdr:nvSpPr>
      <xdr:spPr>
        <a:xfrm>
          <a:off x="12763500" y="165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33104</xdr:rowOff>
    </xdr:from>
    <xdr:ext cx="599010" cy="259045"/>
    <xdr:sp macro="" textlink="">
      <xdr:nvSpPr>
        <xdr:cNvPr id="721" name="テキスト ボックス 720"/>
        <xdr:cNvSpPr txBox="1"/>
      </xdr:nvSpPr>
      <xdr:spPr>
        <a:xfrm>
          <a:off x="12514795" y="1632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130,546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円となっており、施設整備基金、減債基金等各種基金への積立金の減などにより決算額全体は前年度から減少している。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民生費は、保育所統合・高台移転事業の増や国民健康保険事業特別会計繰出金の増などにより、住民一人当たりのコストが大きく増加している。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44,696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本市の基幹産業である施設園芸農業の振興に力点を置いて取り組んでいるためで、園芸用ハウス整備事業や新規就農サポートハウス整備事業を積極的に展開し、類団平均・全国平均と比較して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教育費については、安芸中学校プール移設や書道美術館収蔵庫増築などの事業完了に伴い、歳出全体で対前年度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百万円の減となっており、これが住民一人当たりコストを減少させている。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安芸市緊急財政健全化計画に基づく市債発行額の抑制や繰上償還の実施により、公債費の通常償還決算額は平成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年度から減少しているものの、任意繰上償還を増額したことで公債費全体では対前年から増加し、住民一人当たりのコストも全国平均・類団平均比較で高い水準を推移している。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発行の適正管理に努めるとともに、任意繰上償還を積極的に実施することで、公債費の抑制に努め、普通交付税非算入額が留保財源を上回る市債発行を行う場合については、中長期的な財政シミュレーションを踏まえ、公債費の適正かつ安定的な管理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継続して取り組んでいる行財政改革の効果により、実質収支額は継続的に黒字を確保している。実質単年度収支についても、退職手当基金や施設整備基金への計画的な積み立てや任意繰上償還に積極的に取り組んでいることなどから、引き続き黒字を確保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今後も中長期的な財政推計に基づいた行財政改革を継続し、経常経費の削減による一般財源の確保に努めていく。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事業については、低所得者層の加入割合が高い反面、高齢者が多く医療費が増大するという構造的問題を抱えている。本市の国保会計においては、人口減少により被保険者が年々減少する一方、医療の高度化等による医療費の増加で慢性的な赤字会計となっ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百万円の赤字を抱えている。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国保財政運営の広域化（都道府県移行）が開始され、国保運営も新たな形となった。今後、より一層の医療費適正化につながる取り組みが重要となってくることから、特定健診の実施やジェネリック医薬品の推奨等により医療給付費の適正化を推進するとともに、保険税等歳入確保に引き続き取り組んで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また、国保財政安定化を図るため、保険税率の適正化にあわせて一般会計からの法定外繰り出しを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年度から拡充しており、早期の赤字解消に努めていく。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92031_&#23433;&#33464;&#24066;_2017&#65288;2&#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50.7</v>
          </cell>
          <cell r="CN51">
            <v>33.4</v>
          </cell>
          <cell r="CV51">
            <v>19.7</v>
          </cell>
        </row>
        <row r="53">
          <cell r="CF53">
            <v>49.4</v>
          </cell>
          <cell r="CN53">
            <v>58.6</v>
          </cell>
          <cell r="CV53">
            <v>59</v>
          </cell>
        </row>
        <row r="55">
          <cell r="AN55" t="str">
            <v>類似団体内平均値</v>
          </cell>
          <cell r="CF55">
            <v>58.5</v>
          </cell>
          <cell r="CN55">
            <v>54.6</v>
          </cell>
          <cell r="CV55">
            <v>53.2</v>
          </cell>
        </row>
        <row r="57">
          <cell r="CF57">
            <v>52.9</v>
          </cell>
          <cell r="CN57">
            <v>58.3</v>
          </cell>
          <cell r="CV57">
            <v>58.8</v>
          </cell>
        </row>
        <row r="72">
          <cell r="BP72" t="str">
            <v>H25</v>
          </cell>
          <cell r="BX72" t="str">
            <v>H26</v>
          </cell>
          <cell r="CF72" t="str">
            <v>H27</v>
          </cell>
          <cell r="CN72" t="str">
            <v>H28</v>
          </cell>
          <cell r="CV72" t="str">
            <v>H29</v>
          </cell>
        </row>
        <row r="73">
          <cell r="AN73" t="str">
            <v>当該団体値</v>
          </cell>
          <cell r="BP73">
            <v>94.9</v>
          </cell>
          <cell r="BX73">
            <v>73.7</v>
          </cell>
          <cell r="CF73">
            <v>50.7</v>
          </cell>
          <cell r="CN73">
            <v>33.4</v>
          </cell>
          <cell r="CV73">
            <v>19.7</v>
          </cell>
        </row>
        <row r="75">
          <cell r="BP75">
            <v>14.7</v>
          </cell>
          <cell r="BX75">
            <v>12.8</v>
          </cell>
          <cell r="CF75">
            <v>10.4</v>
          </cell>
          <cell r="CN75">
            <v>8.4</v>
          </cell>
          <cell r="CV75">
            <v>7.6</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5"/>
      <c r="AO4" s="425"/>
      <c r="AP4" s="425"/>
      <c r="AQ4" s="425"/>
      <c r="AR4" s="425"/>
      <c r="AS4" s="425"/>
      <c r="AT4" s="425"/>
      <c r="AU4" s="425"/>
      <c r="AV4" s="425"/>
      <c r="AW4" s="425"/>
      <c r="AX4" s="595"/>
      <c r="AY4" s="399" t="s">
        <v>85</v>
      </c>
      <c r="AZ4" s="400"/>
      <c r="BA4" s="400"/>
      <c r="BB4" s="400"/>
      <c r="BC4" s="400"/>
      <c r="BD4" s="400"/>
      <c r="BE4" s="400"/>
      <c r="BF4" s="400"/>
      <c r="BG4" s="400"/>
      <c r="BH4" s="400"/>
      <c r="BI4" s="400"/>
      <c r="BJ4" s="400"/>
      <c r="BK4" s="400"/>
      <c r="BL4" s="400"/>
      <c r="BM4" s="401"/>
      <c r="BN4" s="402">
        <v>13086012</v>
      </c>
      <c r="BO4" s="403"/>
      <c r="BP4" s="403"/>
      <c r="BQ4" s="403"/>
      <c r="BR4" s="403"/>
      <c r="BS4" s="403"/>
      <c r="BT4" s="403"/>
      <c r="BU4" s="404"/>
      <c r="BV4" s="402">
        <v>13521115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v>
      </c>
      <c r="CU4" s="584"/>
      <c r="CV4" s="584"/>
      <c r="CW4" s="584"/>
      <c r="CX4" s="584"/>
      <c r="CY4" s="584"/>
      <c r="CZ4" s="584"/>
      <c r="DA4" s="585"/>
      <c r="DB4" s="583">
        <v>3.7</v>
      </c>
      <c r="DC4" s="584"/>
      <c r="DD4" s="584"/>
      <c r="DE4" s="584"/>
      <c r="DF4" s="584"/>
      <c r="DG4" s="584"/>
      <c r="DH4" s="584"/>
      <c r="DI4" s="585"/>
      <c r="DJ4" s="165"/>
      <c r="DK4" s="165"/>
      <c r="DL4" s="165"/>
      <c r="DM4" s="165"/>
      <c r="DN4" s="165"/>
      <c r="DO4" s="165"/>
    </row>
    <row r="5" spans="1:119" ht="18.75" customHeight="1">
      <c r="A5" s="166"/>
      <c r="B5" s="590"/>
      <c r="C5" s="426"/>
      <c r="D5" s="426"/>
      <c r="E5" s="591"/>
      <c r="F5" s="591"/>
      <c r="G5" s="591"/>
      <c r="H5" s="591"/>
      <c r="I5" s="591"/>
      <c r="J5" s="591"/>
      <c r="K5" s="591"/>
      <c r="L5" s="591"/>
      <c r="M5" s="591"/>
      <c r="N5" s="591"/>
      <c r="O5" s="591"/>
      <c r="P5" s="591"/>
      <c r="Q5" s="591"/>
      <c r="R5" s="424"/>
      <c r="S5" s="424"/>
      <c r="T5" s="424"/>
      <c r="U5" s="424"/>
      <c r="V5" s="594"/>
      <c r="W5" s="513"/>
      <c r="X5" s="425"/>
      <c r="Y5" s="425"/>
      <c r="Z5" s="425"/>
      <c r="AA5" s="425"/>
      <c r="AB5" s="426"/>
      <c r="AC5" s="424"/>
      <c r="AD5" s="425"/>
      <c r="AE5" s="425"/>
      <c r="AF5" s="425"/>
      <c r="AG5" s="425"/>
      <c r="AH5" s="425"/>
      <c r="AI5" s="425"/>
      <c r="AJ5" s="425"/>
      <c r="AK5" s="425"/>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12785911</v>
      </c>
      <c r="BO5" s="408"/>
      <c r="BP5" s="408"/>
      <c r="BQ5" s="408"/>
      <c r="BR5" s="408"/>
      <c r="BS5" s="408"/>
      <c r="BT5" s="408"/>
      <c r="BU5" s="409"/>
      <c r="BV5" s="407">
        <v>13190953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v>
      </c>
      <c r="CU5" s="378"/>
      <c r="CV5" s="378"/>
      <c r="CW5" s="378"/>
      <c r="CX5" s="378"/>
      <c r="CY5" s="378"/>
      <c r="CZ5" s="378"/>
      <c r="DA5" s="379"/>
      <c r="DB5" s="377">
        <v>83.8</v>
      </c>
      <c r="DC5" s="378"/>
      <c r="DD5" s="378"/>
      <c r="DE5" s="378"/>
      <c r="DF5" s="378"/>
      <c r="DG5" s="378"/>
      <c r="DH5" s="378"/>
      <c r="DI5" s="379"/>
      <c r="DJ5" s="165"/>
      <c r="DK5" s="165"/>
      <c r="DL5" s="165"/>
      <c r="DM5" s="165"/>
      <c r="DN5" s="165"/>
      <c r="DO5" s="165"/>
    </row>
    <row r="6" spans="1:119" ht="18.75" customHeight="1">
      <c r="A6" s="166"/>
      <c r="B6" s="560" t="s">
        <v>91</v>
      </c>
      <c r="C6" s="423"/>
      <c r="D6" s="423"/>
      <c r="E6" s="561"/>
      <c r="F6" s="561"/>
      <c r="G6" s="561"/>
      <c r="H6" s="561"/>
      <c r="I6" s="561"/>
      <c r="J6" s="561"/>
      <c r="K6" s="561"/>
      <c r="L6" s="561" t="s">
        <v>92</v>
      </c>
      <c r="M6" s="561"/>
      <c r="N6" s="561"/>
      <c r="O6" s="561"/>
      <c r="P6" s="561"/>
      <c r="Q6" s="561"/>
      <c r="R6" s="447"/>
      <c r="S6" s="447"/>
      <c r="T6" s="447"/>
      <c r="U6" s="447"/>
      <c r="V6" s="567"/>
      <c r="W6" s="498" t="s">
        <v>93</v>
      </c>
      <c r="X6" s="422"/>
      <c r="Y6" s="422"/>
      <c r="Z6" s="422"/>
      <c r="AA6" s="422"/>
      <c r="AB6" s="423"/>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300101</v>
      </c>
      <c r="BO6" s="408"/>
      <c r="BP6" s="408"/>
      <c r="BQ6" s="408"/>
      <c r="BR6" s="408"/>
      <c r="BS6" s="408"/>
      <c r="BT6" s="408"/>
      <c r="BU6" s="409"/>
      <c r="BV6" s="407">
        <v>330162</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92</v>
      </c>
      <c r="CU6" s="558"/>
      <c r="CV6" s="558"/>
      <c r="CW6" s="558"/>
      <c r="CX6" s="558"/>
      <c r="CY6" s="558"/>
      <c r="CZ6" s="558"/>
      <c r="DA6" s="559"/>
      <c r="DB6" s="557">
        <v>87.4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107127</v>
      </c>
      <c r="BO7" s="408"/>
      <c r="BP7" s="408"/>
      <c r="BQ7" s="408"/>
      <c r="BR7" s="408"/>
      <c r="BS7" s="408"/>
      <c r="BT7" s="408"/>
      <c r="BU7" s="409"/>
      <c r="BV7" s="407">
        <v>91209</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6360461</v>
      </c>
      <c r="CU7" s="408"/>
      <c r="CV7" s="408"/>
      <c r="CW7" s="408"/>
      <c r="CX7" s="408"/>
      <c r="CY7" s="408"/>
      <c r="CZ7" s="408"/>
      <c r="DA7" s="409"/>
      <c r="DB7" s="407">
        <v>6473854</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192974</v>
      </c>
      <c r="BO8" s="408"/>
      <c r="BP8" s="408"/>
      <c r="BQ8" s="408"/>
      <c r="BR8" s="408"/>
      <c r="BS8" s="408"/>
      <c r="BT8" s="408"/>
      <c r="BU8" s="409"/>
      <c r="BV8" s="407">
        <v>238953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v>
      </c>
      <c r="CU8" s="521"/>
      <c r="CV8" s="521"/>
      <c r="CW8" s="521"/>
      <c r="CX8" s="521"/>
      <c r="CY8" s="521"/>
      <c r="CZ8" s="521"/>
      <c r="DA8" s="522"/>
      <c r="DB8" s="520">
        <v>0.28999999999999998</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17577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-45979</v>
      </c>
      <c r="BO9" s="408"/>
      <c r="BP9" s="408"/>
      <c r="BQ9" s="408"/>
      <c r="BR9" s="408"/>
      <c r="BS9" s="408"/>
      <c r="BT9" s="408"/>
      <c r="BU9" s="409"/>
      <c r="BV9" s="407">
        <v>37540</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21.5</v>
      </c>
      <c r="CU9" s="378"/>
      <c r="CV9" s="378"/>
      <c r="CW9" s="378"/>
      <c r="CX9" s="378"/>
      <c r="CY9" s="378"/>
      <c r="CZ9" s="378"/>
      <c r="DA9" s="379"/>
      <c r="DB9" s="377">
        <v>20.100000000000001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19547</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1744</v>
      </c>
      <c r="BO10" s="408"/>
      <c r="BP10" s="408"/>
      <c r="BQ10" s="408"/>
      <c r="BR10" s="408"/>
      <c r="BS10" s="408"/>
      <c r="BT10" s="408"/>
      <c r="BU10" s="409"/>
      <c r="BV10" s="407">
        <v>102681</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5" t="s">
        <v>116</v>
      </c>
      <c r="M11" s="456"/>
      <c r="N11" s="456"/>
      <c r="O11" s="456"/>
      <c r="P11" s="456"/>
      <c r="Q11" s="457"/>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410776</v>
      </c>
      <c r="BO11" s="408"/>
      <c r="BP11" s="408"/>
      <c r="BQ11" s="408"/>
      <c r="BR11" s="408"/>
      <c r="BS11" s="408"/>
      <c r="BT11" s="408"/>
      <c r="BU11" s="409"/>
      <c r="BV11" s="407">
        <v>309904</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17736</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17696</v>
      </c>
      <c r="S13" s="511"/>
      <c r="T13" s="511"/>
      <c r="U13" s="511"/>
      <c r="V13" s="512"/>
      <c r="W13" s="498" t="s">
        <v>133</v>
      </c>
      <c r="X13" s="422"/>
      <c r="Y13" s="422"/>
      <c r="Z13" s="422"/>
      <c r="AA13" s="422"/>
      <c r="AB13" s="423"/>
      <c r="AC13" s="383">
        <v>2328</v>
      </c>
      <c r="AD13" s="384"/>
      <c r="AE13" s="384"/>
      <c r="AF13" s="384"/>
      <c r="AG13" s="385"/>
      <c r="AH13" s="383">
        <v>2821</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366541</v>
      </c>
      <c r="BO13" s="408"/>
      <c r="BP13" s="408"/>
      <c r="BQ13" s="408"/>
      <c r="BR13" s="408"/>
      <c r="BS13" s="408"/>
      <c r="BT13" s="408"/>
      <c r="BU13" s="409"/>
      <c r="BV13" s="407">
        <v>450125</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7.6</v>
      </c>
      <c r="CU13" s="378"/>
      <c r="CV13" s="378"/>
      <c r="CW13" s="378"/>
      <c r="CX13" s="378"/>
      <c r="CY13" s="378"/>
      <c r="CZ13" s="378"/>
      <c r="DA13" s="379"/>
      <c r="DB13" s="377">
        <v>8.4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17944</v>
      </c>
      <c r="S14" s="511"/>
      <c r="T14" s="511"/>
      <c r="U14" s="511"/>
      <c r="V14" s="512"/>
      <c r="W14" s="513"/>
      <c r="X14" s="425"/>
      <c r="Y14" s="425"/>
      <c r="Z14" s="425"/>
      <c r="AA14" s="425"/>
      <c r="AB14" s="426"/>
      <c r="AC14" s="503">
        <v>27.8</v>
      </c>
      <c r="AD14" s="504"/>
      <c r="AE14" s="504"/>
      <c r="AF14" s="504"/>
      <c r="AG14" s="505"/>
      <c r="AH14" s="503">
        <v>29.8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19.7</v>
      </c>
      <c r="CU14" s="515"/>
      <c r="CV14" s="515"/>
      <c r="CW14" s="515"/>
      <c r="CX14" s="515"/>
      <c r="CY14" s="515"/>
      <c r="CZ14" s="515"/>
      <c r="DA14" s="516"/>
      <c r="DB14" s="514">
        <v>33.4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132</v>
      </c>
      <c r="N15" s="508"/>
      <c r="O15" s="508"/>
      <c r="P15" s="508"/>
      <c r="Q15" s="509"/>
      <c r="R15" s="510">
        <v>17907</v>
      </c>
      <c r="S15" s="511"/>
      <c r="T15" s="511"/>
      <c r="U15" s="511"/>
      <c r="V15" s="512"/>
      <c r="W15" s="498" t="s">
        <v>140</v>
      </c>
      <c r="X15" s="422"/>
      <c r="Y15" s="422"/>
      <c r="Z15" s="422"/>
      <c r="AA15" s="422"/>
      <c r="AB15" s="423"/>
      <c r="AC15" s="383">
        <v>1135</v>
      </c>
      <c r="AD15" s="384"/>
      <c r="AE15" s="384"/>
      <c r="AF15" s="384"/>
      <c r="AG15" s="385"/>
      <c r="AH15" s="383">
        <v>1289</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1750977</v>
      </c>
      <c r="BO15" s="403"/>
      <c r="BP15" s="403"/>
      <c r="BQ15" s="403"/>
      <c r="BR15" s="403"/>
      <c r="BS15" s="403"/>
      <c r="BT15" s="403"/>
      <c r="BU15" s="404"/>
      <c r="BV15" s="402">
        <v>1756575</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5"/>
      <c r="Y16" s="425"/>
      <c r="Z16" s="425"/>
      <c r="AA16" s="425"/>
      <c r="AB16" s="426"/>
      <c r="AC16" s="503">
        <v>13.6</v>
      </c>
      <c r="AD16" s="504"/>
      <c r="AE16" s="504"/>
      <c r="AF16" s="504"/>
      <c r="AG16" s="505"/>
      <c r="AH16" s="503">
        <v>13.6</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5626398</v>
      </c>
      <c r="BO16" s="408"/>
      <c r="BP16" s="408"/>
      <c r="BQ16" s="408"/>
      <c r="BR16" s="408"/>
      <c r="BS16" s="408"/>
      <c r="BT16" s="408"/>
      <c r="BU16" s="409"/>
      <c r="BV16" s="407">
        <v>5759733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144</v>
      </c>
      <c r="S17" s="496"/>
      <c r="T17" s="496"/>
      <c r="U17" s="496"/>
      <c r="V17" s="497"/>
      <c r="W17" s="498" t="s">
        <v>147</v>
      </c>
      <c r="X17" s="422"/>
      <c r="Y17" s="422"/>
      <c r="Z17" s="422"/>
      <c r="AA17" s="422"/>
      <c r="AB17" s="423"/>
      <c r="AC17" s="383">
        <v>4899</v>
      </c>
      <c r="AD17" s="384"/>
      <c r="AE17" s="384"/>
      <c r="AF17" s="384"/>
      <c r="AG17" s="385"/>
      <c r="AH17" s="383">
        <v>5351</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2208721</v>
      </c>
      <c r="BO17" s="408"/>
      <c r="BP17" s="408"/>
      <c r="BQ17" s="408"/>
      <c r="BR17" s="408"/>
      <c r="BS17" s="408"/>
      <c r="BT17" s="408"/>
      <c r="BU17" s="409"/>
      <c r="BV17" s="407">
        <v>2207347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317.20999999999998</v>
      </c>
      <c r="M18" s="472"/>
      <c r="N18" s="472"/>
      <c r="O18" s="472"/>
      <c r="P18" s="472"/>
      <c r="Q18" s="472"/>
      <c r="R18" s="473"/>
      <c r="S18" s="473"/>
      <c r="T18" s="473"/>
      <c r="U18" s="473"/>
      <c r="V18" s="474"/>
      <c r="W18" s="488"/>
      <c r="X18" s="489"/>
      <c r="Y18" s="489"/>
      <c r="Z18" s="489"/>
      <c r="AA18" s="489"/>
      <c r="AB18" s="499"/>
      <c r="AC18" s="371">
        <v>58.6</v>
      </c>
      <c r="AD18" s="372"/>
      <c r="AE18" s="372"/>
      <c r="AF18" s="372"/>
      <c r="AG18" s="475"/>
      <c r="AH18" s="371">
        <v>56.6</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5663032</v>
      </c>
      <c r="BO18" s="408"/>
      <c r="BP18" s="408"/>
      <c r="BQ18" s="408"/>
      <c r="BR18" s="408"/>
      <c r="BS18" s="408"/>
      <c r="BT18" s="408"/>
      <c r="BU18" s="409"/>
      <c r="BV18" s="407">
        <v>5458291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55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7523341</v>
      </c>
      <c r="BO19" s="408"/>
      <c r="BP19" s="408"/>
      <c r="BQ19" s="408"/>
      <c r="BR19" s="408"/>
      <c r="BS19" s="408"/>
      <c r="BT19" s="408"/>
      <c r="BU19" s="409"/>
      <c r="BV19" s="407">
        <v>7623552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7604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6"/>
      <c r="AO20" s="456"/>
      <c r="AP20" s="456"/>
      <c r="AQ20" s="456"/>
      <c r="AR20" s="456"/>
      <c r="AS20" s="456"/>
      <c r="AT20" s="457"/>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8" t="s">
        <v>155</v>
      </c>
      <c r="C22" s="439"/>
      <c r="D22" s="440"/>
      <c r="E22" s="447" t="s">
        <v>1</v>
      </c>
      <c r="F22" s="422"/>
      <c r="G22" s="422"/>
      <c r="H22" s="422"/>
      <c r="I22" s="422"/>
      <c r="J22" s="422"/>
      <c r="K22" s="423"/>
      <c r="L22" s="447" t="s">
        <v>156</v>
      </c>
      <c r="M22" s="422"/>
      <c r="N22" s="422"/>
      <c r="O22" s="422"/>
      <c r="P22" s="423"/>
      <c r="Q22" s="432" t="s">
        <v>157</v>
      </c>
      <c r="R22" s="433"/>
      <c r="S22" s="433"/>
      <c r="T22" s="433"/>
      <c r="U22" s="433"/>
      <c r="V22" s="448"/>
      <c r="W22" s="450" t="s">
        <v>158</v>
      </c>
      <c r="X22" s="439"/>
      <c r="Y22" s="440"/>
      <c r="Z22" s="447" t="s">
        <v>1</v>
      </c>
      <c r="AA22" s="422"/>
      <c r="AB22" s="422"/>
      <c r="AC22" s="422"/>
      <c r="AD22" s="422"/>
      <c r="AE22" s="422"/>
      <c r="AF22" s="422"/>
      <c r="AG22" s="423"/>
      <c r="AH22" s="421" t="s">
        <v>159</v>
      </c>
      <c r="AI22" s="422"/>
      <c r="AJ22" s="422"/>
      <c r="AK22" s="422"/>
      <c r="AL22" s="423"/>
      <c r="AM22" s="421" t="s">
        <v>160</v>
      </c>
      <c r="AN22" s="427"/>
      <c r="AO22" s="427"/>
      <c r="AP22" s="427"/>
      <c r="AQ22" s="427"/>
      <c r="AR22" s="428"/>
      <c r="AS22" s="432" t="s">
        <v>157</v>
      </c>
      <c r="AT22" s="433"/>
      <c r="AU22" s="433"/>
      <c r="AV22" s="433"/>
      <c r="AW22" s="433"/>
      <c r="AX22" s="434"/>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41"/>
      <c r="C23" s="442"/>
      <c r="D23" s="443"/>
      <c r="E23" s="424"/>
      <c r="F23" s="425"/>
      <c r="G23" s="425"/>
      <c r="H23" s="425"/>
      <c r="I23" s="425"/>
      <c r="J23" s="425"/>
      <c r="K23" s="426"/>
      <c r="L23" s="424"/>
      <c r="M23" s="425"/>
      <c r="N23" s="425"/>
      <c r="O23" s="425"/>
      <c r="P23" s="426"/>
      <c r="Q23" s="435"/>
      <c r="R23" s="436"/>
      <c r="S23" s="436"/>
      <c r="T23" s="436"/>
      <c r="U23" s="436"/>
      <c r="V23" s="449"/>
      <c r="W23" s="451"/>
      <c r="X23" s="442"/>
      <c r="Y23" s="443"/>
      <c r="Z23" s="424"/>
      <c r="AA23" s="425"/>
      <c r="AB23" s="425"/>
      <c r="AC23" s="425"/>
      <c r="AD23" s="425"/>
      <c r="AE23" s="425"/>
      <c r="AF23" s="425"/>
      <c r="AG23" s="426"/>
      <c r="AH23" s="424"/>
      <c r="AI23" s="425"/>
      <c r="AJ23" s="425"/>
      <c r="AK23" s="425"/>
      <c r="AL23" s="426"/>
      <c r="AM23" s="429"/>
      <c r="AN23" s="430"/>
      <c r="AO23" s="430"/>
      <c r="AP23" s="430"/>
      <c r="AQ23" s="430"/>
      <c r="AR23" s="431"/>
      <c r="AS23" s="435"/>
      <c r="AT23" s="436"/>
      <c r="AU23" s="436"/>
      <c r="AV23" s="436"/>
      <c r="AW23" s="436"/>
      <c r="AX23" s="437"/>
      <c r="AY23" s="399" t="s">
        <v>161</v>
      </c>
      <c r="AZ23" s="400"/>
      <c r="BA23" s="400"/>
      <c r="BB23" s="400"/>
      <c r="BC23" s="400"/>
      <c r="BD23" s="400"/>
      <c r="BE23" s="400"/>
      <c r="BF23" s="400"/>
      <c r="BG23" s="400"/>
      <c r="BH23" s="400"/>
      <c r="BI23" s="400"/>
      <c r="BJ23" s="400"/>
      <c r="BK23" s="400"/>
      <c r="BL23" s="400"/>
      <c r="BM23" s="401"/>
      <c r="BN23" s="407">
        <v>12768030</v>
      </c>
      <c r="BO23" s="408"/>
      <c r="BP23" s="408"/>
      <c r="BQ23" s="408"/>
      <c r="BR23" s="408"/>
      <c r="BS23" s="408"/>
      <c r="BT23" s="408"/>
      <c r="BU23" s="409"/>
      <c r="BV23" s="407">
        <v>13071494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41"/>
      <c r="C24" s="442"/>
      <c r="D24" s="443"/>
      <c r="E24" s="380" t="s">
        <v>162</v>
      </c>
      <c r="F24" s="381"/>
      <c r="G24" s="381"/>
      <c r="H24" s="381"/>
      <c r="I24" s="381"/>
      <c r="J24" s="381"/>
      <c r="K24" s="382"/>
      <c r="L24" s="383">
        <v>1</v>
      </c>
      <c r="M24" s="384"/>
      <c r="N24" s="384"/>
      <c r="O24" s="384"/>
      <c r="P24" s="385"/>
      <c r="Q24" s="383">
        <v>7310</v>
      </c>
      <c r="R24" s="384"/>
      <c r="S24" s="384"/>
      <c r="T24" s="384"/>
      <c r="U24" s="384"/>
      <c r="V24" s="385"/>
      <c r="W24" s="451"/>
      <c r="X24" s="442"/>
      <c r="Y24" s="443"/>
      <c r="Z24" s="380" t="s">
        <v>163</v>
      </c>
      <c r="AA24" s="381"/>
      <c r="AB24" s="381"/>
      <c r="AC24" s="381"/>
      <c r="AD24" s="381"/>
      <c r="AE24" s="381"/>
      <c r="AF24" s="381"/>
      <c r="AG24" s="382"/>
      <c r="AH24" s="383">
        <v>252</v>
      </c>
      <c r="AI24" s="384"/>
      <c r="AJ24" s="384"/>
      <c r="AK24" s="384"/>
      <c r="AL24" s="385"/>
      <c r="AM24" s="383">
        <v>762048</v>
      </c>
      <c r="AN24" s="384"/>
      <c r="AO24" s="384"/>
      <c r="AP24" s="384"/>
      <c r="AQ24" s="384"/>
      <c r="AR24" s="385"/>
      <c r="AS24" s="383">
        <v>3024</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12393200</v>
      </c>
      <c r="BO24" s="408"/>
      <c r="BP24" s="408"/>
      <c r="BQ24" s="408"/>
      <c r="BR24" s="408"/>
      <c r="BS24" s="408"/>
      <c r="BT24" s="408"/>
      <c r="BU24" s="409"/>
      <c r="BV24" s="407">
        <v>12087592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41"/>
      <c r="C25" s="442"/>
      <c r="D25" s="443"/>
      <c r="E25" s="380" t="s">
        <v>165</v>
      </c>
      <c r="F25" s="381"/>
      <c r="G25" s="381"/>
      <c r="H25" s="381"/>
      <c r="I25" s="381"/>
      <c r="J25" s="381"/>
      <c r="K25" s="382"/>
      <c r="L25" s="383">
        <v>1</v>
      </c>
      <c r="M25" s="384"/>
      <c r="N25" s="384"/>
      <c r="O25" s="384"/>
      <c r="P25" s="385"/>
      <c r="Q25" s="383">
        <v>6220</v>
      </c>
      <c r="R25" s="384"/>
      <c r="S25" s="384"/>
      <c r="T25" s="384"/>
      <c r="U25" s="384"/>
      <c r="V25" s="385"/>
      <c r="W25" s="451"/>
      <c r="X25" s="442"/>
      <c r="Y25" s="443"/>
      <c r="Z25" s="380" t="s">
        <v>166</v>
      </c>
      <c r="AA25" s="381"/>
      <c r="AB25" s="381"/>
      <c r="AC25" s="381"/>
      <c r="AD25" s="381"/>
      <c r="AE25" s="381"/>
      <c r="AF25" s="381"/>
      <c r="AG25" s="382"/>
      <c r="AH25" s="383">
        <v>40</v>
      </c>
      <c r="AI25" s="384"/>
      <c r="AJ25" s="384"/>
      <c r="AK25" s="384"/>
      <c r="AL25" s="385"/>
      <c r="AM25" s="383">
        <v>115680</v>
      </c>
      <c r="AN25" s="384"/>
      <c r="AO25" s="384"/>
      <c r="AP25" s="384"/>
      <c r="AQ25" s="384"/>
      <c r="AR25" s="385"/>
      <c r="AS25" s="383">
        <v>2892</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678256</v>
      </c>
      <c r="BO25" s="403"/>
      <c r="BP25" s="403"/>
      <c r="BQ25" s="403"/>
      <c r="BR25" s="403"/>
      <c r="BS25" s="403"/>
      <c r="BT25" s="403"/>
      <c r="BU25" s="404"/>
      <c r="BV25" s="402">
        <v>825122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41"/>
      <c r="C26" s="442"/>
      <c r="D26" s="443"/>
      <c r="E26" s="380" t="s">
        <v>168</v>
      </c>
      <c r="F26" s="381"/>
      <c r="G26" s="381"/>
      <c r="H26" s="381"/>
      <c r="I26" s="381"/>
      <c r="J26" s="381"/>
      <c r="K26" s="382"/>
      <c r="L26" s="383">
        <v>1</v>
      </c>
      <c r="M26" s="384"/>
      <c r="N26" s="384"/>
      <c r="O26" s="384"/>
      <c r="P26" s="385"/>
      <c r="Q26" s="383">
        <v>5700</v>
      </c>
      <c r="R26" s="384"/>
      <c r="S26" s="384"/>
      <c r="T26" s="384"/>
      <c r="U26" s="384"/>
      <c r="V26" s="385"/>
      <c r="W26" s="451"/>
      <c r="X26" s="442"/>
      <c r="Y26" s="443"/>
      <c r="Z26" s="380" t="s">
        <v>169</v>
      </c>
      <c r="AA26" s="419"/>
      <c r="AB26" s="419"/>
      <c r="AC26" s="419"/>
      <c r="AD26" s="419"/>
      <c r="AE26" s="419"/>
      <c r="AF26" s="419"/>
      <c r="AG26" s="420"/>
      <c r="AH26" s="383">
        <v>22</v>
      </c>
      <c r="AI26" s="384"/>
      <c r="AJ26" s="384"/>
      <c r="AK26" s="384"/>
      <c r="AL26" s="385"/>
      <c r="AM26" s="383">
        <v>73348</v>
      </c>
      <c r="AN26" s="384"/>
      <c r="AO26" s="384"/>
      <c r="AP26" s="384"/>
      <c r="AQ26" s="384"/>
      <c r="AR26" s="385"/>
      <c r="AS26" s="383">
        <v>3334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41"/>
      <c r="C27" s="442"/>
      <c r="D27" s="443"/>
      <c r="E27" s="380" t="s">
        <v>171</v>
      </c>
      <c r="F27" s="381"/>
      <c r="G27" s="381"/>
      <c r="H27" s="381"/>
      <c r="I27" s="381"/>
      <c r="J27" s="381"/>
      <c r="K27" s="382"/>
      <c r="L27" s="383">
        <v>1</v>
      </c>
      <c r="M27" s="384"/>
      <c r="N27" s="384"/>
      <c r="O27" s="384"/>
      <c r="P27" s="385"/>
      <c r="Q27" s="383">
        <v>3850</v>
      </c>
      <c r="R27" s="384"/>
      <c r="S27" s="384"/>
      <c r="T27" s="384"/>
      <c r="U27" s="384"/>
      <c r="V27" s="385"/>
      <c r="W27" s="451"/>
      <c r="X27" s="442"/>
      <c r="Y27" s="443"/>
      <c r="Z27" s="380" t="s">
        <v>172</v>
      </c>
      <c r="AA27" s="381"/>
      <c r="AB27" s="381"/>
      <c r="AC27" s="381"/>
      <c r="AD27" s="381"/>
      <c r="AE27" s="381"/>
      <c r="AF27" s="381"/>
      <c r="AG27" s="382"/>
      <c r="AH27" s="383" t="s">
        <v>131</v>
      </c>
      <c r="AI27" s="384"/>
      <c r="AJ27" s="384"/>
      <c r="AK27" s="384"/>
      <c r="AL27" s="385"/>
      <c r="AM27" s="383" t="s">
        <v>122</v>
      </c>
      <c r="AN27" s="384"/>
      <c r="AO27" s="384"/>
      <c r="AP27" s="384"/>
      <c r="AQ27" s="384"/>
      <c r="AR27" s="385"/>
      <c r="AS27" s="383" t="s">
        <v>131</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243410</v>
      </c>
      <c r="BO27" s="411"/>
      <c r="BP27" s="411"/>
      <c r="BQ27" s="411"/>
      <c r="BR27" s="411"/>
      <c r="BS27" s="411"/>
      <c r="BT27" s="411"/>
      <c r="BU27" s="412"/>
      <c r="BV27" s="410">
        <v>243410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41"/>
      <c r="C28" s="442"/>
      <c r="D28" s="443"/>
      <c r="E28" s="380" t="s">
        <v>174</v>
      </c>
      <c r="F28" s="381"/>
      <c r="G28" s="381"/>
      <c r="H28" s="381"/>
      <c r="I28" s="381"/>
      <c r="J28" s="381"/>
      <c r="K28" s="382"/>
      <c r="L28" s="383">
        <v>1</v>
      </c>
      <c r="M28" s="384"/>
      <c r="N28" s="384"/>
      <c r="O28" s="384"/>
      <c r="P28" s="385"/>
      <c r="Q28" s="383">
        <v>3350</v>
      </c>
      <c r="R28" s="384"/>
      <c r="S28" s="384"/>
      <c r="T28" s="384"/>
      <c r="U28" s="384"/>
      <c r="V28" s="385"/>
      <c r="W28" s="451"/>
      <c r="X28" s="442"/>
      <c r="Y28" s="443"/>
      <c r="Z28" s="380" t="s">
        <v>175</v>
      </c>
      <c r="AA28" s="381"/>
      <c r="AB28" s="381"/>
      <c r="AC28" s="381"/>
      <c r="AD28" s="381"/>
      <c r="AE28" s="381"/>
      <c r="AF28" s="381"/>
      <c r="AG28" s="382"/>
      <c r="AH28" s="383" t="s">
        <v>131</v>
      </c>
      <c r="AI28" s="384"/>
      <c r="AJ28" s="384"/>
      <c r="AK28" s="384"/>
      <c r="AL28" s="385"/>
      <c r="AM28" s="383" t="s">
        <v>122</v>
      </c>
      <c r="AN28" s="384"/>
      <c r="AO28" s="384"/>
      <c r="AP28" s="384"/>
      <c r="AQ28" s="384"/>
      <c r="AR28" s="385"/>
      <c r="AS28" s="383" t="s">
        <v>122</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1194608</v>
      </c>
      <c r="BO28" s="403"/>
      <c r="BP28" s="403"/>
      <c r="BQ28" s="403"/>
      <c r="BR28" s="403"/>
      <c r="BS28" s="403"/>
      <c r="BT28" s="403"/>
      <c r="BU28" s="404"/>
      <c r="BV28" s="402">
        <v>1192864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41"/>
      <c r="C29" s="442"/>
      <c r="D29" s="443"/>
      <c r="E29" s="380" t="s">
        <v>177</v>
      </c>
      <c r="F29" s="381"/>
      <c r="G29" s="381"/>
      <c r="H29" s="381"/>
      <c r="I29" s="381"/>
      <c r="J29" s="381"/>
      <c r="K29" s="382"/>
      <c r="L29" s="383">
        <v>12</v>
      </c>
      <c r="M29" s="384"/>
      <c r="N29" s="384"/>
      <c r="O29" s="384"/>
      <c r="P29" s="385"/>
      <c r="Q29" s="383">
        <v>3150</v>
      </c>
      <c r="R29" s="384"/>
      <c r="S29" s="384"/>
      <c r="T29" s="384"/>
      <c r="U29" s="384"/>
      <c r="V29" s="385"/>
      <c r="W29" s="452"/>
      <c r="X29" s="453"/>
      <c r="Y29" s="454"/>
      <c r="Z29" s="380" t="s">
        <v>178</v>
      </c>
      <c r="AA29" s="381"/>
      <c r="AB29" s="381"/>
      <c r="AC29" s="381"/>
      <c r="AD29" s="381"/>
      <c r="AE29" s="381"/>
      <c r="AF29" s="381"/>
      <c r="AG29" s="382"/>
      <c r="AH29" s="383">
        <v>252</v>
      </c>
      <c r="AI29" s="384"/>
      <c r="AJ29" s="384"/>
      <c r="AK29" s="384"/>
      <c r="AL29" s="385"/>
      <c r="AM29" s="383">
        <v>762048</v>
      </c>
      <c r="AN29" s="384"/>
      <c r="AO29" s="384"/>
      <c r="AP29" s="384"/>
      <c r="AQ29" s="384"/>
      <c r="AR29" s="385"/>
      <c r="AS29" s="383">
        <v>3024</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1417155</v>
      </c>
      <c r="BO29" s="408"/>
      <c r="BP29" s="408"/>
      <c r="BQ29" s="408"/>
      <c r="BR29" s="408"/>
      <c r="BS29" s="408"/>
      <c r="BT29" s="408"/>
      <c r="BU29" s="409"/>
      <c r="BV29" s="407">
        <v>1366741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4"/>
      <c r="C30" s="445"/>
      <c r="D30" s="446"/>
      <c r="E30" s="455"/>
      <c r="F30" s="456"/>
      <c r="G30" s="456"/>
      <c r="H30" s="456"/>
      <c r="I30" s="456"/>
      <c r="J30" s="456"/>
      <c r="K30" s="457"/>
      <c r="L30" s="458"/>
      <c r="M30" s="459"/>
      <c r="N30" s="459"/>
      <c r="O30" s="459"/>
      <c r="P30" s="460"/>
      <c r="Q30" s="458"/>
      <c r="R30" s="459"/>
      <c r="S30" s="459"/>
      <c r="T30" s="459"/>
      <c r="U30" s="459"/>
      <c r="V30" s="460"/>
      <c r="W30" s="461" t="s">
        <v>180</v>
      </c>
      <c r="X30" s="462"/>
      <c r="Y30" s="462"/>
      <c r="Z30" s="462"/>
      <c r="AA30" s="462"/>
      <c r="AB30" s="462"/>
      <c r="AC30" s="462"/>
      <c r="AD30" s="462"/>
      <c r="AE30" s="462"/>
      <c r="AF30" s="462"/>
      <c r="AG30" s="463"/>
      <c r="AH30" s="371">
        <v>96.4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4237587</v>
      </c>
      <c r="BO30" s="411"/>
      <c r="BP30" s="411"/>
      <c r="BQ30" s="411"/>
      <c r="BR30" s="411"/>
      <c r="BS30" s="411"/>
      <c r="BT30" s="411"/>
      <c r="BU30" s="412"/>
      <c r="BV30" s="410">
        <v>4076745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189</v>
      </c>
      <c r="X33" s="369"/>
      <c r="Y33" s="369"/>
      <c r="Z33" s="369"/>
      <c r="AA33" s="369"/>
      <c r="AB33" s="369"/>
      <c r="AC33" s="369"/>
      <c r="AD33" s="369"/>
      <c r="AE33" s="369"/>
      <c r="AF33" s="369"/>
      <c r="AG33" s="369"/>
      <c r="AH33" s="369"/>
      <c r="AI33" s="369"/>
      <c r="AJ33" s="369"/>
      <c r="AK33" s="369"/>
      <c r="AL33" s="195"/>
      <c r="AM33" s="370" t="s">
        <v>187</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193</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6</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9</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安芸広域市町村圏事務組合</v>
      </c>
      <c r="BZ34" s="365"/>
      <c r="CA34" s="365"/>
      <c r="CB34" s="365"/>
      <c r="CC34" s="365"/>
      <c r="CD34" s="365"/>
      <c r="CE34" s="365"/>
      <c r="CF34" s="365"/>
      <c r="CG34" s="365"/>
      <c r="CH34" s="365"/>
      <c r="CI34" s="365"/>
      <c r="CJ34" s="365"/>
      <c r="CK34" s="365"/>
      <c r="CL34" s="365"/>
      <c r="CM34" s="365"/>
      <c r="CN34" s="193"/>
      <c r="CO34" s="366">
        <f>IF(CQ34="","",MAX(C34:D43,U34:V43,AM34:AN43,BE34:BF43,BW34:BX43)+1)</f>
        <v>21</v>
      </c>
      <c r="CP34" s="366"/>
      <c r="CQ34" s="365" t="str">
        <f>IF('各会計、関係団体の財政状況及び健全化判断比率'!BS7="","",'各会計、関係団体の財政状況及び健全化判断比率'!BS7)</f>
        <v>安芸市土地開発公社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元気バス事業特別会計</v>
      </c>
      <c r="F35" s="365"/>
      <c r="G35" s="365"/>
      <c r="H35" s="365"/>
      <c r="I35" s="365"/>
      <c r="J35" s="365"/>
      <c r="K35" s="365"/>
      <c r="L35" s="365"/>
      <c r="M35" s="365"/>
      <c r="N35" s="365"/>
      <c r="O35" s="365"/>
      <c r="P35" s="365"/>
      <c r="Q35" s="365"/>
      <c r="R35" s="365"/>
      <c r="S35" s="365"/>
      <c r="T35" s="193"/>
      <c r="U35" s="366">
        <f>IF(W35="","",U34+1)</f>
        <v>7</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安芸広域市町村圏特別養護老人ホーム組合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住宅新築資金等貸付事業特別会計</v>
      </c>
      <c r="F36" s="365"/>
      <c r="G36" s="365"/>
      <c r="H36" s="365"/>
      <c r="I36" s="365"/>
      <c r="J36" s="365"/>
      <c r="K36" s="365"/>
      <c r="L36" s="365"/>
      <c r="M36" s="365"/>
      <c r="N36" s="365"/>
      <c r="O36" s="365"/>
      <c r="P36" s="365"/>
      <c r="Q36" s="365"/>
      <c r="R36" s="365"/>
      <c r="S36" s="365"/>
      <c r="T36" s="193"/>
      <c r="U36" s="366">
        <f t="shared" ref="U36:U43" si="4">IF(W36="","",U35+1)</f>
        <v>8</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12</v>
      </c>
      <c r="BF36" s="366"/>
      <c r="BG36" s="365" t="str">
        <f>IF('各会計、関係団体の財政状況及び健全化判断比率'!B34="","",'各会計、関係団体の財政状況及び健全化判断比率'!B34)</f>
        <v>住宅団地整備事業特別会計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高知県広域食肉センター事務組合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鉄道経営助成基金事業特別会計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こうち人づくり広域連合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墓地公園事業特別会計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17</v>
      </c>
      <c r="BX38" s="366"/>
      <c r="BY38" s="365" t="str">
        <f>IF('各会計、関係団体の財政状況及び健全化判断比率'!B72="","",'各会計、関係団体の財政状況及び健全化判断比率'!B72)</f>
        <v>高知県市町村総合事務組合（一般）</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18</v>
      </c>
      <c r="BX39" s="366"/>
      <c r="BY39" s="365" t="str">
        <f>IF('各会計、関係団体の財政状況及び健全化判断比率'!B73="","",'各会計、関係団体の財政状況及び健全化判断比率'!B73)</f>
        <v>　　　　　　〃　　　　　（交通災害共済）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19</v>
      </c>
      <c r="BX40" s="366"/>
      <c r="BY40" s="365" t="str">
        <f>IF('各会計、関係団体の財政状況及び健全化判断比率'!B74="","",'各会計、関係団体の財政状況及び健全化判断比率'!B74)</f>
        <v>高知県後期高齢者医療広域連合（一般）</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20</v>
      </c>
      <c r="BX41" s="366"/>
      <c r="BY41" s="365" t="str">
        <f>IF('各会計、関係団体の財政状況及び健全化判断比率'!B75="","",'各会計、関係団体の財政状況及び健全化判断比率'!B75)</f>
        <v>　　　　　　〃　　　　　　　（特別）</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5SpItc5C4ScR5PbH2tBoSf6LaxqVDs86EkuqxgO3bDaNktB/9UIPrcwJGJJAZw0XcU++p+HzrWNyHTzUT0Esjg==" saltValue="0rEjR2rLhspLRj3I9piT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6" t="s">
        <v>555</v>
      </c>
      <c r="D34" s="1186"/>
      <c r="E34" s="1187"/>
      <c r="F34" s="32" t="s">
        <v>556</v>
      </c>
      <c r="G34" s="33" t="s">
        <v>557</v>
      </c>
      <c r="H34" s="33" t="s">
        <v>558</v>
      </c>
      <c r="I34" s="33" t="s">
        <v>559</v>
      </c>
      <c r="J34" s="34" t="s">
        <v>560</v>
      </c>
      <c r="K34" s="22"/>
      <c r="L34" s="22"/>
      <c r="M34" s="22"/>
      <c r="N34" s="22"/>
      <c r="O34" s="22"/>
      <c r="P34" s="22"/>
    </row>
    <row r="35" spans="1:16" ht="39" customHeight="1">
      <c r="A35" s="22"/>
      <c r="B35" s="35"/>
      <c r="C35" s="1180" t="s">
        <v>561</v>
      </c>
      <c r="D35" s="1181"/>
      <c r="E35" s="1182"/>
      <c r="F35" s="36">
        <v>0.01</v>
      </c>
      <c r="G35" s="37">
        <v>0.09</v>
      </c>
      <c r="H35" s="37">
        <v>0.01</v>
      </c>
      <c r="I35" s="37">
        <v>0.04</v>
      </c>
      <c r="J35" s="38" t="s">
        <v>562</v>
      </c>
      <c r="K35" s="22"/>
      <c r="L35" s="22"/>
      <c r="M35" s="22"/>
      <c r="N35" s="22"/>
      <c r="O35" s="22"/>
      <c r="P35" s="22"/>
    </row>
    <row r="36" spans="1:16" ht="39" customHeight="1">
      <c r="A36" s="22"/>
      <c r="B36" s="35"/>
      <c r="C36" s="1180" t="s">
        <v>563</v>
      </c>
      <c r="D36" s="1181"/>
      <c r="E36" s="1182"/>
      <c r="F36" s="36">
        <v>7.8</v>
      </c>
      <c r="G36" s="37">
        <v>8.94</v>
      </c>
      <c r="H36" s="37">
        <v>9.66</v>
      </c>
      <c r="I36" s="37">
        <v>10.84</v>
      </c>
      <c r="J36" s="38">
        <v>11.34</v>
      </c>
      <c r="K36" s="22"/>
      <c r="L36" s="22"/>
      <c r="M36" s="22"/>
      <c r="N36" s="22"/>
      <c r="O36" s="22"/>
      <c r="P36" s="22"/>
    </row>
    <row r="37" spans="1:16" ht="39" customHeight="1">
      <c r="A37" s="22"/>
      <c r="B37" s="35"/>
      <c r="C37" s="1180" t="s">
        <v>564</v>
      </c>
      <c r="D37" s="1181"/>
      <c r="E37" s="1182"/>
      <c r="F37" s="36">
        <v>3.1</v>
      </c>
      <c r="G37" s="37">
        <v>2.72</v>
      </c>
      <c r="H37" s="37">
        <v>2.79</v>
      </c>
      <c r="I37" s="37">
        <v>3.34</v>
      </c>
      <c r="J37" s="38">
        <v>2.61</v>
      </c>
      <c r="K37" s="22"/>
      <c r="L37" s="22"/>
      <c r="M37" s="22"/>
      <c r="N37" s="22"/>
      <c r="O37" s="22"/>
      <c r="P37" s="22"/>
    </row>
    <row r="38" spans="1:16" ht="39" customHeight="1">
      <c r="A38" s="22"/>
      <c r="B38" s="35"/>
      <c r="C38" s="1180" t="s">
        <v>565</v>
      </c>
      <c r="D38" s="1181"/>
      <c r="E38" s="1182"/>
      <c r="F38" s="36">
        <v>0</v>
      </c>
      <c r="G38" s="37">
        <v>0.34</v>
      </c>
      <c r="H38" s="37">
        <v>0.37</v>
      </c>
      <c r="I38" s="37">
        <v>0.17</v>
      </c>
      <c r="J38" s="38">
        <v>0.65</v>
      </c>
      <c r="K38" s="22"/>
      <c r="L38" s="22"/>
      <c r="M38" s="22"/>
      <c r="N38" s="22"/>
      <c r="O38" s="22"/>
      <c r="P38" s="22"/>
    </row>
    <row r="39" spans="1:16" ht="39" customHeight="1">
      <c r="A39" s="22"/>
      <c r="B39" s="35"/>
      <c r="C39" s="1180" t="s">
        <v>566</v>
      </c>
      <c r="D39" s="1181"/>
      <c r="E39" s="1182"/>
      <c r="F39" s="36">
        <v>0.04</v>
      </c>
      <c r="G39" s="37">
        <v>0.09</v>
      </c>
      <c r="H39" s="37">
        <v>0.22</v>
      </c>
      <c r="I39" s="37">
        <v>0.34</v>
      </c>
      <c r="J39" s="38">
        <v>0.42</v>
      </c>
      <c r="K39" s="22"/>
      <c r="L39" s="22"/>
      <c r="M39" s="22"/>
      <c r="N39" s="22"/>
      <c r="O39" s="22"/>
      <c r="P39" s="22"/>
    </row>
    <row r="40" spans="1:16" ht="39" customHeight="1">
      <c r="A40" s="22"/>
      <c r="B40" s="35"/>
      <c r="C40" s="1180" t="s">
        <v>567</v>
      </c>
      <c r="D40" s="1181"/>
      <c r="E40" s="1182"/>
      <c r="F40" s="36" t="s">
        <v>562</v>
      </c>
      <c r="G40" s="37">
        <v>0</v>
      </c>
      <c r="H40" s="37">
        <v>0</v>
      </c>
      <c r="I40" s="37">
        <v>0</v>
      </c>
      <c r="J40" s="38">
        <v>0</v>
      </c>
      <c r="K40" s="22"/>
      <c r="L40" s="22"/>
      <c r="M40" s="22"/>
      <c r="N40" s="22"/>
      <c r="O40" s="22"/>
      <c r="P40" s="22"/>
    </row>
    <row r="41" spans="1:16" ht="39" customHeight="1">
      <c r="A41" s="22"/>
      <c r="B41" s="35"/>
      <c r="C41" s="1180" t="s">
        <v>568</v>
      </c>
      <c r="D41" s="1181"/>
      <c r="E41" s="1182"/>
      <c r="F41" s="36">
        <v>0</v>
      </c>
      <c r="G41" s="37">
        <v>0</v>
      </c>
      <c r="H41" s="37">
        <v>0</v>
      </c>
      <c r="I41" s="37">
        <v>0</v>
      </c>
      <c r="J41" s="38">
        <v>0</v>
      </c>
      <c r="K41" s="22"/>
      <c r="L41" s="22"/>
      <c r="M41" s="22"/>
      <c r="N41" s="22"/>
      <c r="O41" s="22"/>
      <c r="P41" s="22"/>
    </row>
    <row r="42" spans="1:16" ht="39" customHeight="1">
      <c r="A42" s="22"/>
      <c r="B42" s="39"/>
      <c r="C42" s="1180" t="s">
        <v>569</v>
      </c>
      <c r="D42" s="1181"/>
      <c r="E42" s="1182"/>
      <c r="F42" s="36" t="s">
        <v>570</v>
      </c>
      <c r="G42" s="37" t="s">
        <v>507</v>
      </c>
      <c r="H42" s="37" t="s">
        <v>507</v>
      </c>
      <c r="I42" s="37" t="s">
        <v>507</v>
      </c>
      <c r="J42" s="38" t="s">
        <v>507</v>
      </c>
      <c r="K42" s="22"/>
      <c r="L42" s="22"/>
      <c r="M42" s="22"/>
      <c r="N42" s="22"/>
      <c r="O42" s="22"/>
      <c r="P42" s="22"/>
    </row>
    <row r="43" spans="1:16" ht="39" customHeight="1" thickBot="1">
      <c r="A43" s="22"/>
      <c r="B43" s="40"/>
      <c r="C43" s="1183" t="s">
        <v>571</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cyCLr2SH+07sNv8PFXJk3iAhskwGL7qE0V7jby9pOaeXGt0hgqwaaU9FEHtZp3F7uOfZiOZmKWgSUZHWyWyKA==" saltValue="ecrknOI9OIShQeF3x7FK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6" t="s">
        <v>11</v>
      </c>
      <c r="C45" s="1197"/>
      <c r="D45" s="58"/>
      <c r="E45" s="1202" t="s">
        <v>12</v>
      </c>
      <c r="F45" s="1202"/>
      <c r="G45" s="1202"/>
      <c r="H45" s="1202"/>
      <c r="I45" s="1202"/>
      <c r="J45" s="1203"/>
      <c r="K45" s="59">
        <v>1830</v>
      </c>
      <c r="L45" s="60">
        <v>1705</v>
      </c>
      <c r="M45" s="60">
        <v>1456</v>
      </c>
      <c r="N45" s="60">
        <v>1300</v>
      </c>
      <c r="O45" s="61">
        <v>1270</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295</v>
      </c>
      <c r="L48" s="64">
        <v>284</v>
      </c>
      <c r="M48" s="64">
        <v>292</v>
      </c>
      <c r="N48" s="64">
        <v>291</v>
      </c>
      <c r="O48" s="65">
        <v>304</v>
      </c>
      <c r="P48" s="48"/>
      <c r="Q48" s="48"/>
      <c r="R48" s="48"/>
      <c r="S48" s="48"/>
      <c r="T48" s="48"/>
      <c r="U48" s="48"/>
    </row>
    <row r="49" spans="1:21" ht="30.75" customHeight="1">
      <c r="A49" s="48"/>
      <c r="B49" s="1198"/>
      <c r="C49" s="1199"/>
      <c r="D49" s="62"/>
      <c r="E49" s="1190" t="s">
        <v>16</v>
      </c>
      <c r="F49" s="1190"/>
      <c r="G49" s="1190"/>
      <c r="H49" s="1190"/>
      <c r="I49" s="1190"/>
      <c r="J49" s="1191"/>
      <c r="K49" s="63">
        <v>117</v>
      </c>
      <c r="L49" s="64">
        <v>117</v>
      </c>
      <c r="M49" s="64">
        <v>117</v>
      </c>
      <c r="N49" s="64">
        <v>117</v>
      </c>
      <c r="O49" s="65">
        <v>117</v>
      </c>
      <c r="P49" s="48"/>
      <c r="Q49" s="48"/>
      <c r="R49" s="48"/>
      <c r="S49" s="48"/>
      <c r="T49" s="48"/>
      <c r="U49" s="48"/>
    </row>
    <row r="50" spans="1:21" ht="30.75" customHeight="1">
      <c r="A50" s="48"/>
      <c r="B50" s="1198"/>
      <c r="C50" s="1199"/>
      <c r="D50" s="62"/>
      <c r="E50" s="1190" t="s">
        <v>17</v>
      </c>
      <c r="F50" s="1190"/>
      <c r="G50" s="1190"/>
      <c r="H50" s="1190"/>
      <c r="I50" s="1190"/>
      <c r="J50" s="1191"/>
      <c r="K50" s="63">
        <v>1</v>
      </c>
      <c r="L50" s="64">
        <v>1</v>
      </c>
      <c r="M50" s="64">
        <v>0</v>
      </c>
      <c r="N50" s="64" t="s">
        <v>507</v>
      </c>
      <c r="O50" s="65" t="s">
        <v>507</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c r="A52" s="48"/>
      <c r="B52" s="1188" t="s">
        <v>19</v>
      </c>
      <c r="C52" s="1189"/>
      <c r="D52" s="66"/>
      <c r="E52" s="1190" t="s">
        <v>20</v>
      </c>
      <c r="F52" s="1190"/>
      <c r="G52" s="1190"/>
      <c r="H52" s="1190"/>
      <c r="I52" s="1190"/>
      <c r="J52" s="1191"/>
      <c r="K52" s="63">
        <v>1555</v>
      </c>
      <c r="L52" s="64">
        <v>1561</v>
      </c>
      <c r="M52" s="64">
        <v>1462</v>
      </c>
      <c r="N52" s="64">
        <v>1347</v>
      </c>
      <c r="O52" s="65">
        <v>1261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688</v>
      </c>
      <c r="L53" s="69">
        <v>546</v>
      </c>
      <c r="M53" s="69">
        <v>403</v>
      </c>
      <c r="N53" s="69">
        <v>361</v>
      </c>
      <c r="O53" s="70">
        <v>430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zWGm0tpBDCwBaHy6Xjd/i4V9fKPtzQaCeAv+BA2dAGYxNdmmtUuuk+uKMntZD4/Zi3Ci5htxKREt9YtjDnQGQ==" saltValue="qvpmLbjoGGxb6H6rzPXK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16" t="s">
        <v>24</v>
      </c>
      <c r="C41" s="1217"/>
      <c r="D41" s="81"/>
      <c r="E41" s="1218" t="s">
        <v>25</v>
      </c>
      <c r="F41" s="1218"/>
      <c r="G41" s="1218"/>
      <c r="H41" s="1219"/>
      <c r="I41" s="82">
        <v>13098</v>
      </c>
      <c r="J41" s="83">
        <v>12674</v>
      </c>
      <c r="K41" s="83">
        <v>12711</v>
      </c>
      <c r="L41" s="83">
        <v>13071</v>
      </c>
      <c r="M41" s="84">
        <v>12768</v>
      </c>
    </row>
    <row r="42" spans="2:13" ht="27.75" customHeight="1">
      <c r="B42" s="1206"/>
      <c r="C42" s="1207"/>
      <c r="D42" s="85"/>
      <c r="E42" s="1210" t="s">
        <v>26</v>
      </c>
      <c r="F42" s="1210"/>
      <c r="G42" s="1210"/>
      <c r="H42" s="1211"/>
      <c r="I42" s="86">
        <v>2</v>
      </c>
      <c r="J42" s="87">
        <v>0</v>
      </c>
      <c r="K42" s="87" t="s">
        <v>507</v>
      </c>
      <c r="L42" s="87" t="s">
        <v>507</v>
      </c>
      <c r="M42" s="88" t="s">
        <v>507</v>
      </c>
    </row>
    <row r="43" spans="2:13" ht="27.75" customHeight="1">
      <c r="B43" s="1206"/>
      <c r="C43" s="1207"/>
      <c r="D43" s="85"/>
      <c r="E43" s="1210" t="s">
        <v>27</v>
      </c>
      <c r="F43" s="1210"/>
      <c r="G43" s="1210"/>
      <c r="H43" s="1211"/>
      <c r="I43" s="86">
        <v>5032</v>
      </c>
      <c r="J43" s="87">
        <v>5095</v>
      </c>
      <c r="K43" s="87">
        <v>5126</v>
      </c>
      <c r="L43" s="87">
        <v>5001</v>
      </c>
      <c r="M43" s="88">
        <v>4765</v>
      </c>
    </row>
    <row r="44" spans="2:13" ht="27.75" customHeight="1">
      <c r="B44" s="1206"/>
      <c r="C44" s="1207"/>
      <c r="D44" s="85"/>
      <c r="E44" s="1210" t="s">
        <v>28</v>
      </c>
      <c r="F44" s="1210"/>
      <c r="G44" s="1210"/>
      <c r="H44" s="1211"/>
      <c r="I44" s="86">
        <v>718</v>
      </c>
      <c r="J44" s="87">
        <v>610</v>
      </c>
      <c r="K44" s="87">
        <v>502</v>
      </c>
      <c r="L44" s="87">
        <v>392</v>
      </c>
      <c r="M44" s="88">
        <v>281</v>
      </c>
    </row>
    <row r="45" spans="2:13" ht="27.75" customHeight="1">
      <c r="B45" s="1206"/>
      <c r="C45" s="1207"/>
      <c r="D45" s="85"/>
      <c r="E45" s="1210" t="s">
        <v>29</v>
      </c>
      <c r="F45" s="1210"/>
      <c r="G45" s="1210"/>
      <c r="H45" s="1211"/>
      <c r="I45" s="86">
        <v>1985</v>
      </c>
      <c r="J45" s="87">
        <v>1941</v>
      </c>
      <c r="K45" s="87">
        <v>1903</v>
      </c>
      <c r="L45" s="87">
        <v>1905</v>
      </c>
      <c r="M45" s="88">
        <v>1876</v>
      </c>
    </row>
    <row r="46" spans="2:13" ht="27.75" customHeight="1">
      <c r="B46" s="1206"/>
      <c r="C46" s="1207"/>
      <c r="D46" s="89"/>
      <c r="E46" s="1210" t="s">
        <v>30</v>
      </c>
      <c r="F46" s="1210"/>
      <c r="G46" s="1210"/>
      <c r="H46" s="1211"/>
      <c r="I46" s="86">
        <v>198</v>
      </c>
      <c r="J46" s="87">
        <v>196</v>
      </c>
      <c r="K46" s="87">
        <v>195</v>
      </c>
      <c r="L46" s="87" t="s">
        <v>507</v>
      </c>
      <c r="M46" s="88" t="s">
        <v>507</v>
      </c>
    </row>
    <row r="47" spans="2:13" ht="27.75" customHeight="1">
      <c r="B47" s="1206"/>
      <c r="C47" s="1207"/>
      <c r="D47" s="90"/>
      <c r="E47" s="1220" t="s">
        <v>31</v>
      </c>
      <c r="F47" s="1221"/>
      <c r="G47" s="1221"/>
      <c r="H47" s="1222"/>
      <c r="I47" s="86" t="s">
        <v>507</v>
      </c>
      <c r="J47" s="87" t="s">
        <v>507</v>
      </c>
      <c r="K47" s="87" t="s">
        <v>507</v>
      </c>
      <c r="L47" s="87" t="s">
        <v>507</v>
      </c>
      <c r="M47" s="88" t="s">
        <v>507</v>
      </c>
    </row>
    <row r="48" spans="2:13" ht="27.75" customHeight="1">
      <c r="B48" s="1206"/>
      <c r="C48" s="1207"/>
      <c r="D48" s="85"/>
      <c r="E48" s="1210" t="s">
        <v>32</v>
      </c>
      <c r="F48" s="1210"/>
      <c r="G48" s="1210"/>
      <c r="H48" s="1211"/>
      <c r="I48" s="86" t="s">
        <v>507</v>
      </c>
      <c r="J48" s="87" t="s">
        <v>507</v>
      </c>
      <c r="K48" s="87" t="s">
        <v>507</v>
      </c>
      <c r="L48" s="87" t="s">
        <v>507</v>
      </c>
      <c r="M48" s="88" t="s">
        <v>507</v>
      </c>
    </row>
    <row r="49" spans="2:13" ht="27.75" customHeight="1">
      <c r="B49" s="1208"/>
      <c r="C49" s="1209"/>
      <c r="D49" s="85"/>
      <c r="E49" s="1210" t="s">
        <v>33</v>
      </c>
      <c r="F49" s="1210"/>
      <c r="G49" s="1210"/>
      <c r="H49" s="1211"/>
      <c r="I49" s="86" t="s">
        <v>507</v>
      </c>
      <c r="J49" s="87" t="s">
        <v>507</v>
      </c>
      <c r="K49" s="87" t="s">
        <v>507</v>
      </c>
      <c r="L49" s="87" t="s">
        <v>507</v>
      </c>
      <c r="M49" s="88" t="s">
        <v>507</v>
      </c>
    </row>
    <row r="50" spans="2:13" ht="27.75" customHeight="1">
      <c r="B50" s="1204" t="s">
        <v>34</v>
      </c>
      <c r="C50" s="1205"/>
      <c r="D50" s="91"/>
      <c r="E50" s="1210" t="s">
        <v>35</v>
      </c>
      <c r="F50" s="1210"/>
      <c r="G50" s="1210"/>
      <c r="H50" s="1211"/>
      <c r="I50" s="86">
        <v>3736</v>
      </c>
      <c r="J50" s="87">
        <v>4441</v>
      </c>
      <c r="K50" s="87">
        <v>5235</v>
      </c>
      <c r="L50" s="87">
        <v>5680</v>
      </c>
      <c r="M50" s="88">
        <v>5848</v>
      </c>
    </row>
    <row r="51" spans="2:13" ht="27.75" customHeight="1">
      <c r="B51" s="1206"/>
      <c r="C51" s="1207"/>
      <c r="D51" s="85"/>
      <c r="E51" s="1210" t="s">
        <v>36</v>
      </c>
      <c r="F51" s="1210"/>
      <c r="G51" s="1210"/>
      <c r="H51" s="1211"/>
      <c r="I51" s="86">
        <v>338</v>
      </c>
      <c r="J51" s="87">
        <v>282</v>
      </c>
      <c r="K51" s="87">
        <v>155</v>
      </c>
      <c r="L51" s="87">
        <v>148</v>
      </c>
      <c r="M51" s="88">
        <v>171</v>
      </c>
    </row>
    <row r="52" spans="2:13" ht="27.75" customHeight="1">
      <c r="B52" s="1208"/>
      <c r="C52" s="1209"/>
      <c r="D52" s="85"/>
      <c r="E52" s="1210" t="s">
        <v>37</v>
      </c>
      <c r="F52" s="1210"/>
      <c r="G52" s="1210"/>
      <c r="H52" s="1211"/>
      <c r="I52" s="86">
        <v>12002</v>
      </c>
      <c r="J52" s="87">
        <v>12019</v>
      </c>
      <c r="K52" s="87">
        <v>12360</v>
      </c>
      <c r="L52" s="87">
        <v>12799</v>
      </c>
      <c r="M52" s="88">
        <v>12650</v>
      </c>
    </row>
    <row r="53" spans="2:13" ht="27.75" customHeight="1" thickBot="1">
      <c r="B53" s="1212" t="s">
        <v>38</v>
      </c>
      <c r="C53" s="1213"/>
      <c r="D53" s="92"/>
      <c r="E53" s="1214" t="s">
        <v>39</v>
      </c>
      <c r="F53" s="1214"/>
      <c r="G53" s="1214"/>
      <c r="H53" s="1215"/>
      <c r="I53" s="93">
        <v>4956</v>
      </c>
      <c r="J53" s="94">
        <v>3773</v>
      </c>
      <c r="K53" s="94">
        <v>2687</v>
      </c>
      <c r="L53" s="94">
        <v>1743</v>
      </c>
      <c r="M53" s="95">
        <v>1020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QbEiO97io36NTZUKbb6wyueLiE5ZIallppGkNFAQnv1s7cZEpSMU0ze+jSQvYOpOZ2OOVpgMb2bvpVH/oXxlg==" saltValue="exKHB6Yg6KAFdK0QE8vl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31" t="s">
        <v>42</v>
      </c>
      <c r="D55" s="1231"/>
      <c r="E55" s="1232"/>
      <c r="F55" s="107">
        <v>1090</v>
      </c>
      <c r="G55" s="107">
        <v>1193</v>
      </c>
      <c r="H55" s="108">
        <v>1195</v>
      </c>
    </row>
    <row r="56" spans="2:8" ht="52.5" customHeight="1">
      <c r="B56" s="109"/>
      <c r="C56" s="1233" t="s">
        <v>43</v>
      </c>
      <c r="D56" s="1233"/>
      <c r="E56" s="1234"/>
      <c r="F56" s="110">
        <v>1155</v>
      </c>
      <c r="G56" s="110">
        <v>1367</v>
      </c>
      <c r="H56" s="111">
        <v>1417</v>
      </c>
    </row>
    <row r="57" spans="2:8" ht="53.25" customHeight="1">
      <c r="B57" s="109"/>
      <c r="C57" s="1235" t="s">
        <v>44</v>
      </c>
      <c r="D57" s="1235"/>
      <c r="E57" s="1236"/>
      <c r="F57" s="112">
        <v>3640</v>
      </c>
      <c r="G57" s="112">
        <v>4077</v>
      </c>
      <c r="H57" s="113">
        <v>4238</v>
      </c>
    </row>
    <row r="58" spans="2:8" ht="45.75" customHeight="1">
      <c r="B58" s="114"/>
      <c r="C58" s="1223" t="s">
        <v>584</v>
      </c>
      <c r="D58" s="1224"/>
      <c r="E58" s="1225"/>
      <c r="F58" s="115">
        <v>1949</v>
      </c>
      <c r="G58" s="115">
        <v>2269</v>
      </c>
      <c r="H58" s="116">
        <v>2395</v>
      </c>
    </row>
    <row r="59" spans="2:8" ht="45.75" customHeight="1">
      <c r="B59" s="114"/>
      <c r="C59" s="1223" t="s">
        <v>585</v>
      </c>
      <c r="D59" s="1224"/>
      <c r="E59" s="1225"/>
      <c r="F59" s="115">
        <v>803</v>
      </c>
      <c r="G59" s="115">
        <v>826</v>
      </c>
      <c r="H59" s="116">
        <v>756</v>
      </c>
    </row>
    <row r="60" spans="2:8" ht="45.75" customHeight="1">
      <c r="B60" s="114"/>
      <c r="C60" s="1223" t="s">
        <v>586</v>
      </c>
      <c r="D60" s="1224"/>
      <c r="E60" s="1225"/>
      <c r="F60" s="115">
        <v>93</v>
      </c>
      <c r="G60" s="115">
        <v>166</v>
      </c>
      <c r="H60" s="116">
        <v>281</v>
      </c>
    </row>
    <row r="61" spans="2:8" ht="45.75" customHeight="1">
      <c r="B61" s="114"/>
      <c r="C61" s="1223" t="s">
        <v>587</v>
      </c>
      <c r="D61" s="1224"/>
      <c r="E61" s="1225"/>
      <c r="F61" s="115">
        <v>355</v>
      </c>
      <c r="G61" s="115">
        <v>355</v>
      </c>
      <c r="H61" s="116">
        <v>244</v>
      </c>
    </row>
    <row r="62" spans="2:8" ht="45.75" customHeight="1" thickBot="1">
      <c r="B62" s="117"/>
      <c r="C62" s="1226" t="s">
        <v>588</v>
      </c>
      <c r="D62" s="1227"/>
      <c r="E62" s="1228"/>
      <c r="F62" s="118">
        <v>144</v>
      </c>
      <c r="G62" s="118">
        <v>144</v>
      </c>
      <c r="H62" s="119">
        <v>238</v>
      </c>
    </row>
    <row r="63" spans="2:8" ht="52.5" customHeight="1" thickBot="1">
      <c r="B63" s="120"/>
      <c r="C63" s="1229" t="s">
        <v>45</v>
      </c>
      <c r="D63" s="1229"/>
      <c r="E63" s="1230"/>
      <c r="F63" s="121">
        <v>5885</v>
      </c>
      <c r="G63" s="121">
        <v>6636</v>
      </c>
      <c r="H63" s="122">
        <v>6849</v>
      </c>
    </row>
    <row r="64" spans="2:8" ht="15" customHeight="1"/>
    <row r="65" ht="0" hidden="1" customHeight="1"/>
    <row r="66" ht="0" hidden="1" customHeight="1"/>
  </sheetData>
  <sheetProtection algorithmName="SHA-512" hashValue="X2hXwjUKqCAD9b/+ARGrwnx8EZAt5dmX7waOoRUY3gdw07riPCHgThZeHnxVnJ4Mh2pLOriMRitCrYp9O6cbtg==" saltValue="FYgLV4xtSpx/m8PpA6G/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550</v>
      </c>
      <c r="BQ50" s="1271"/>
      <c r="BR50" s="1271"/>
      <c r="BS50" s="1271"/>
      <c r="BT50" s="1271"/>
      <c r="BU50" s="1271"/>
      <c r="BV50" s="1271"/>
      <c r="BW50" s="1271"/>
      <c r="BX50" s="1271" t="s">
        <v>551</v>
      </c>
      <c r="BY50" s="1271"/>
      <c r="BZ50" s="1271"/>
      <c r="CA50" s="1271"/>
      <c r="CB50" s="1271"/>
      <c r="CC50" s="1271"/>
      <c r="CD50" s="1271"/>
      <c r="CE50" s="1271"/>
      <c r="CF50" s="1271" t="s">
        <v>552</v>
      </c>
      <c r="CG50" s="1271"/>
      <c r="CH50" s="1271"/>
      <c r="CI50" s="1271"/>
      <c r="CJ50" s="1271"/>
      <c r="CK50" s="1271"/>
      <c r="CL50" s="1271"/>
      <c r="CM50" s="1271"/>
      <c r="CN50" s="1271" t="s">
        <v>553</v>
      </c>
      <c r="CO50" s="1271"/>
      <c r="CP50" s="1271"/>
      <c r="CQ50" s="1271"/>
      <c r="CR50" s="1271"/>
      <c r="CS50" s="1271"/>
      <c r="CT50" s="1271"/>
      <c r="CU50" s="1271"/>
      <c r="CV50" s="1271" t="s">
        <v>554</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595</v>
      </c>
      <c r="AO51" s="1275"/>
      <c r="AP51" s="1275"/>
      <c r="AQ51" s="1275"/>
      <c r="AR51" s="1275"/>
      <c r="AS51" s="1275"/>
      <c r="AT51" s="1275"/>
      <c r="AU51" s="1275"/>
      <c r="AV51" s="1275"/>
      <c r="AW51" s="1275"/>
      <c r="AX51" s="1275"/>
      <c r="AY51" s="1275"/>
      <c r="AZ51" s="1275"/>
      <c r="BA51" s="1275"/>
      <c r="BB51" s="1275" t="s">
        <v>596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50.7</v>
      </c>
      <c r="CG51" s="1277"/>
      <c r="CH51" s="1277"/>
      <c r="CI51" s="1277"/>
      <c r="CJ51" s="1277"/>
      <c r="CK51" s="1277"/>
      <c r="CL51" s="1277"/>
      <c r="CM51" s="1277"/>
      <c r="CN51" s="1277">
        <v>33.4</v>
      </c>
      <c r="CO51" s="1277"/>
      <c r="CP51" s="1277"/>
      <c r="CQ51" s="1277"/>
      <c r="CR51" s="1277"/>
      <c r="CS51" s="1277"/>
      <c r="CT51" s="1277"/>
      <c r="CU51" s="1277"/>
      <c r="CV51" s="1277">
        <v>19.7</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49.4</v>
      </c>
      <c r="CG53" s="1277"/>
      <c r="CH53" s="1277"/>
      <c r="CI53" s="1277"/>
      <c r="CJ53" s="1277"/>
      <c r="CK53" s="1277"/>
      <c r="CL53" s="1277"/>
      <c r="CM53" s="1277"/>
      <c r="CN53" s="1277">
        <v>58.6</v>
      </c>
      <c r="CO53" s="1277"/>
      <c r="CP53" s="1277"/>
      <c r="CQ53" s="1277"/>
      <c r="CR53" s="1277"/>
      <c r="CS53" s="1277"/>
      <c r="CT53" s="1277"/>
      <c r="CU53" s="1277"/>
      <c r="CV53" s="1277">
        <v>59</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598</v>
      </c>
      <c r="AO55" s="1271"/>
      <c r="AP55" s="1271"/>
      <c r="AQ55" s="1271"/>
      <c r="AR55" s="1271"/>
      <c r="AS55" s="1271"/>
      <c r="AT55" s="1271"/>
      <c r="AU55" s="1271"/>
      <c r="AV55" s="1271"/>
      <c r="AW55" s="1271"/>
      <c r="AX55" s="1271"/>
      <c r="AY55" s="1271"/>
      <c r="AZ55" s="1271"/>
      <c r="BA55" s="1271"/>
      <c r="BB55" s="1275" t="s">
        <v>599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600</v>
      </c>
    </row>
    <row r="64" spans="1:109">
      <c r="B64" s="1246"/>
      <c r="G64" s="1253"/>
      <c r="I64" s="1287"/>
      <c r="J64" s="1287"/>
      <c r="K64" s="1287"/>
      <c r="L64" s="1287"/>
      <c r="M64" s="1287"/>
      <c r="N64" s="1288"/>
      <c r="AM64" s="1253"/>
      <c r="AN64" s="1253" t="s">
        <v>592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550</v>
      </c>
      <c r="BQ72" s="1271"/>
      <c r="BR72" s="1271"/>
      <c r="BS72" s="1271"/>
      <c r="BT72" s="1271"/>
      <c r="BU72" s="1271"/>
      <c r="BV72" s="1271"/>
      <c r="BW72" s="1271"/>
      <c r="BX72" s="1271" t="s">
        <v>551</v>
      </c>
      <c r="BY72" s="1271"/>
      <c r="BZ72" s="1271"/>
      <c r="CA72" s="1271"/>
      <c r="CB72" s="1271"/>
      <c r="CC72" s="1271"/>
      <c r="CD72" s="1271"/>
      <c r="CE72" s="1271"/>
      <c r="CF72" s="1271" t="s">
        <v>552</v>
      </c>
      <c r="CG72" s="1271"/>
      <c r="CH72" s="1271"/>
      <c r="CI72" s="1271"/>
      <c r="CJ72" s="1271"/>
      <c r="CK72" s="1271"/>
      <c r="CL72" s="1271"/>
      <c r="CM72" s="1271"/>
      <c r="CN72" s="1271" t="s">
        <v>553</v>
      </c>
      <c r="CO72" s="1271"/>
      <c r="CP72" s="1271"/>
      <c r="CQ72" s="1271"/>
      <c r="CR72" s="1271"/>
      <c r="CS72" s="1271"/>
      <c r="CT72" s="1271"/>
      <c r="CU72" s="1271"/>
      <c r="CV72" s="1271" t="s">
        <v>554</v>
      </c>
      <c r="CW72" s="1271"/>
      <c r="CX72" s="1271"/>
      <c r="CY72" s="1271"/>
      <c r="CZ72" s="1271"/>
      <c r="DA72" s="1271"/>
      <c r="DB72" s="1271"/>
      <c r="DC72" s="1271"/>
    </row>
    <row r="73" spans="2:107">
      <c r="B73" s="1246"/>
      <c r="G73" s="1272"/>
      <c r="H73" s="1272"/>
      <c r="I73" s="1272"/>
      <c r="J73" s="1272"/>
      <c r="K73" s="1294"/>
      <c r="L73" s="1294"/>
      <c r="M73" s="1294"/>
      <c r="N73" s="1294"/>
      <c r="AM73" s="1264"/>
      <c r="AN73" s="1275" t="s">
        <v>595</v>
      </c>
      <c r="AO73" s="1275"/>
      <c r="AP73" s="1275"/>
      <c r="AQ73" s="1275"/>
      <c r="AR73" s="1275"/>
      <c r="AS73" s="1275"/>
      <c r="AT73" s="1275"/>
      <c r="AU73" s="1275"/>
      <c r="AV73" s="1275"/>
      <c r="AW73" s="1275"/>
      <c r="AX73" s="1275"/>
      <c r="AY73" s="1275"/>
      <c r="AZ73" s="1275"/>
      <c r="BA73" s="1275"/>
      <c r="BB73" s="1275" t="s">
        <v>599</v>
      </c>
      <c r="BC73" s="1275"/>
      <c r="BD73" s="1275"/>
      <c r="BE73" s="1275"/>
      <c r="BF73" s="1275"/>
      <c r="BG73" s="1275"/>
      <c r="BH73" s="1275"/>
      <c r="BI73" s="1275"/>
      <c r="BJ73" s="1275"/>
      <c r="BK73" s="1275"/>
      <c r="BL73" s="1275"/>
      <c r="BM73" s="1275"/>
      <c r="BN73" s="1275"/>
      <c r="BO73" s="1275"/>
      <c r="BP73" s="1277">
        <v>94.9</v>
      </c>
      <c r="BQ73" s="1277"/>
      <c r="BR73" s="1277"/>
      <c r="BS73" s="1277"/>
      <c r="BT73" s="1277"/>
      <c r="BU73" s="1277"/>
      <c r="BV73" s="1277"/>
      <c r="BW73" s="1277"/>
      <c r="BX73" s="1277">
        <v>73.7</v>
      </c>
      <c r="BY73" s="1277"/>
      <c r="BZ73" s="1277"/>
      <c r="CA73" s="1277"/>
      <c r="CB73" s="1277"/>
      <c r="CC73" s="1277"/>
      <c r="CD73" s="1277"/>
      <c r="CE73" s="1277"/>
      <c r="CF73" s="1277">
        <v>50.7</v>
      </c>
      <c r="CG73" s="1277"/>
      <c r="CH73" s="1277"/>
      <c r="CI73" s="1277"/>
      <c r="CJ73" s="1277"/>
      <c r="CK73" s="1277"/>
      <c r="CL73" s="1277"/>
      <c r="CM73" s="1277"/>
      <c r="CN73" s="1277">
        <v>33.4</v>
      </c>
      <c r="CO73" s="1277"/>
      <c r="CP73" s="1277"/>
      <c r="CQ73" s="1277"/>
      <c r="CR73" s="1277"/>
      <c r="CS73" s="1277"/>
      <c r="CT73" s="1277"/>
      <c r="CU73" s="1277"/>
      <c r="CV73" s="1277">
        <v>19.7</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602</v>
      </c>
      <c r="BC75" s="1275"/>
      <c r="BD75" s="1275"/>
      <c r="BE75" s="1275"/>
      <c r="BF75" s="1275"/>
      <c r="BG75" s="1275"/>
      <c r="BH75" s="1275"/>
      <c r="BI75" s="1275"/>
      <c r="BJ75" s="1275"/>
      <c r="BK75" s="1275"/>
      <c r="BL75" s="1275"/>
      <c r="BM75" s="1275"/>
      <c r="BN75" s="1275"/>
      <c r="BO75" s="1275"/>
      <c r="BP75" s="1277">
        <v>14.7</v>
      </c>
      <c r="BQ75" s="1277"/>
      <c r="BR75" s="1277"/>
      <c r="BS75" s="1277"/>
      <c r="BT75" s="1277"/>
      <c r="BU75" s="1277"/>
      <c r="BV75" s="1277"/>
      <c r="BW75" s="1277"/>
      <c r="BX75" s="1277">
        <v>12.8</v>
      </c>
      <c r="BY75" s="1277"/>
      <c r="BZ75" s="1277"/>
      <c r="CA75" s="1277"/>
      <c r="CB75" s="1277"/>
      <c r="CC75" s="1277"/>
      <c r="CD75" s="1277"/>
      <c r="CE75" s="1277"/>
      <c r="CF75" s="1277">
        <v>10.4</v>
      </c>
      <c r="CG75" s="1277"/>
      <c r="CH75" s="1277"/>
      <c r="CI75" s="1277"/>
      <c r="CJ75" s="1277"/>
      <c r="CK75" s="1277"/>
      <c r="CL75" s="1277"/>
      <c r="CM75" s="1277"/>
      <c r="CN75" s="1277">
        <v>8.4</v>
      </c>
      <c r="CO75" s="1277"/>
      <c r="CP75" s="1277"/>
      <c r="CQ75" s="1277"/>
      <c r="CR75" s="1277"/>
      <c r="CS75" s="1277"/>
      <c r="CT75" s="1277"/>
      <c r="CU75" s="1277"/>
      <c r="CV75" s="1277">
        <v>7.6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598</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602</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Wg+741irOc15SU1WPRi/P7Tru3wOCWL8DPz36v0wX0zb3/MbE0cy+w7dGujJ3qUVMsVCi7HjhQGVIUQEg4qeQ==" saltValue="+mcte5FNCbgxndCCJsnQ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ObYlIWZ6AMjTGvuPoyGTy/nsxkRWxNYRF8IzeteX9M6ymOz4RowKYBbFShnVGaL7bFcsDuYONHfkXv7Mh3YrA==" saltValue="+8ofAutnR85Ef7t1SHm0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wtd1JeXbZ3DLEWO6XzUi0QWvkIqD3DyNEO2hBg7VDGolo/jR8WnGUI3VaOiZWq3fUtPn9I51C2RWK3WbVPZXw==" saltValue="FTEqNZdRBTWN2GCboMFh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114006</v>
      </c>
      <c r="E3" s="141"/>
      <c r="F3" s="142">
        <v>90961</v>
      </c>
      <c r="G3" s="143"/>
      <c r="H3" s="144"/>
    </row>
    <row r="4" spans="1:8">
      <c r="A4" s="145"/>
      <c r="B4" s="146"/>
      <c r="C4" s="147"/>
      <c r="D4" s="148">
        <v>25808</v>
      </c>
      <c r="E4" s="149"/>
      <c r="F4" s="150">
        <v>37720</v>
      </c>
      <c r="G4" s="151"/>
      <c r="H4" s="152"/>
    </row>
    <row r="5" spans="1:8">
      <c r="A5" s="133" t="s">
        <v>542</v>
      </c>
      <c r="B5" s="138"/>
      <c r="C5" s="139"/>
      <c r="D5" s="140">
        <v>127275</v>
      </c>
      <c r="E5" s="141"/>
      <c r="F5" s="142">
        <v>106614</v>
      </c>
      <c r="G5" s="143"/>
      <c r="H5" s="144"/>
    </row>
    <row r="6" spans="1:8">
      <c r="A6" s="145"/>
      <c r="B6" s="146"/>
      <c r="C6" s="147"/>
      <c r="D6" s="148">
        <v>52880</v>
      </c>
      <c r="E6" s="149"/>
      <c r="F6" s="150">
        <v>45545</v>
      </c>
      <c r="G6" s="151"/>
      <c r="H6" s="152"/>
    </row>
    <row r="7" spans="1:8">
      <c r="A7" s="133" t="s">
        <v>543</v>
      </c>
      <c r="B7" s="138"/>
      <c r="C7" s="139"/>
      <c r="D7" s="140">
        <v>133262</v>
      </c>
      <c r="E7" s="141"/>
      <c r="F7" s="142">
        <v>85459</v>
      </c>
      <c r="G7" s="143"/>
      <c r="H7" s="144"/>
    </row>
    <row r="8" spans="1:8">
      <c r="A8" s="145"/>
      <c r="B8" s="146"/>
      <c r="C8" s="147"/>
      <c r="D8" s="148">
        <v>79252</v>
      </c>
      <c r="E8" s="149"/>
      <c r="F8" s="150">
        <v>44378</v>
      </c>
      <c r="G8" s="151"/>
      <c r="H8" s="152"/>
    </row>
    <row r="9" spans="1:8">
      <c r="A9" s="133" t="s">
        <v>544</v>
      </c>
      <c r="B9" s="138"/>
      <c r="C9" s="139"/>
      <c r="D9" s="140">
        <v>149305</v>
      </c>
      <c r="E9" s="141"/>
      <c r="F9" s="142">
        <v>83280</v>
      </c>
      <c r="G9" s="143"/>
      <c r="H9" s="144"/>
    </row>
    <row r="10" spans="1:8">
      <c r="A10" s="145"/>
      <c r="B10" s="146"/>
      <c r="C10" s="147"/>
      <c r="D10" s="148">
        <v>83009</v>
      </c>
      <c r="E10" s="149"/>
      <c r="F10" s="150">
        <v>43123</v>
      </c>
      <c r="G10" s="151"/>
      <c r="H10" s="152"/>
    </row>
    <row r="11" spans="1:8">
      <c r="A11" s="133" t="s">
        <v>545</v>
      </c>
      <c r="B11" s="138"/>
      <c r="C11" s="139"/>
      <c r="D11" s="140">
        <v>125332</v>
      </c>
      <c r="E11" s="141"/>
      <c r="F11" s="142">
        <v>88968</v>
      </c>
      <c r="G11" s="143"/>
      <c r="H11" s="144"/>
    </row>
    <row r="12" spans="1:8">
      <c r="A12" s="145"/>
      <c r="B12" s="146"/>
      <c r="C12" s="153"/>
      <c r="D12" s="148">
        <v>57420</v>
      </c>
      <c r="E12" s="149"/>
      <c r="F12" s="150">
        <v>45482</v>
      </c>
      <c r="G12" s="151"/>
      <c r="H12" s="152"/>
    </row>
    <row r="13" spans="1:8">
      <c r="A13" s="133"/>
      <c r="B13" s="138"/>
      <c r="C13" s="154"/>
      <c r="D13" s="155">
        <v>129836</v>
      </c>
      <c r="E13" s="156"/>
      <c r="F13" s="157">
        <v>91056</v>
      </c>
      <c r="G13" s="158"/>
      <c r="H13" s="144"/>
    </row>
    <row r="14" spans="1:8">
      <c r="A14" s="145"/>
      <c r="B14" s="146"/>
      <c r="C14" s="147"/>
      <c r="D14" s="148">
        <v>59674</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3.15</v>
      </c>
      <c r="C19" s="159">
        <f>ROUND(VALUE(SUBSTITUTE(実質収支比率等に係る経年分析!G$48,"▲","-")),2)</f>
        <v>2.82</v>
      </c>
      <c r="D19" s="159">
        <f>ROUND(VALUE(SUBSTITUTE(実質収支比率等に係る経年分析!H$48,"▲","-")),2)</f>
        <v>3.02</v>
      </c>
      <c r="E19" s="159">
        <f>ROUND(VALUE(SUBSTITUTE(実質収支比率等に係る経年分析!I$48,"▲","-")),2)</f>
        <v>3.69</v>
      </c>
      <c r="F19" s="159">
        <f>ROUND(VALUE(SUBSTITUTE(実質収支比率等に係る経年分析!J$48,"▲","-")),2)</f>
        <v>3.03</v>
      </c>
    </row>
    <row r="20" spans="1:11">
      <c r="A20" s="159" t="s">
        <v>49</v>
      </c>
      <c r="B20" s="159">
        <f>ROUND(VALUE(SUBSTITUTE(実質収支比率等に係る経年分析!F$47,"▲","-")),2)</f>
        <v>11.83</v>
      </c>
      <c r="C20" s="159">
        <f>ROUND(VALUE(SUBSTITUTE(実質収支比率等に係る経年分析!G$47,"▲","-")),2)</f>
        <v>15.04</v>
      </c>
      <c r="D20" s="159">
        <f>ROUND(VALUE(SUBSTITUTE(実質収支比率等に係る経年分析!H$47,"▲","-")),2)</f>
        <v>16.34</v>
      </c>
      <c r="E20" s="159">
        <f>ROUND(VALUE(SUBSTITUTE(実質収支比率等に係る経年分析!I$47,"▲","-")),2)</f>
        <v>18.43</v>
      </c>
      <c r="F20" s="159">
        <f>ROUND(VALUE(SUBSTITUTE(実質収支比率等に係る経年分析!J$47,"▲","-")),2)</f>
        <v>18.78</v>
      </c>
    </row>
    <row r="21" spans="1:11">
      <c r="A21" s="159" t="s">
        <v>50</v>
      </c>
      <c r="B21" s="159">
        <f>IF(ISNUMBER(VALUE(SUBSTITUTE(実質収支比率等に係る経年分析!F$49,"▲","-"))),ROUND(VALUE(SUBSTITUTE(実質収支比率等に係る経年分析!F$49,"▲","-")),2),NA())</f>
        <v>9.02</v>
      </c>
      <c r="C21" s="159">
        <f>IF(ISNUMBER(VALUE(SUBSTITUTE(実質収支比率等に係る経年分析!G$49,"▲","-"))),ROUND(VALUE(SUBSTITUTE(実質収支比率等に係る経年分析!G$49,"▲","-")),2),NA())</f>
        <v>9.23</v>
      </c>
      <c r="D21" s="159">
        <f>IF(ISNUMBER(VALUE(SUBSTITUTE(実質収支比率等に係る経年分析!H$49,"▲","-"))),ROUND(VALUE(SUBSTITUTE(実質収支比率等に係る経年分析!H$49,"▲","-")),2),NA())</f>
        <v>9.16</v>
      </c>
      <c r="E21" s="159">
        <f>IF(ISNUMBER(VALUE(SUBSTITUTE(実質収支比率等に係る経年分析!I$49,"▲","-"))),ROUND(VALUE(SUBSTITUTE(実質収支比率等に係る経年分析!I$49,"▲","-")),2),NA())</f>
        <v>6.95</v>
      </c>
      <c r="F21" s="159">
        <f>IF(ISNUMBER(VALUE(SUBSTITUTE(実質収支比率等に係る経年分析!J$49,"▲","-"))),ROUND(VALUE(SUBSTITUTE(実質収支比率等に係る経年分析!J$49,"▲","-")),2),NA())</f>
        <v>5.76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0.11</v>
      </c>
      <c r="C28" s="160" t="e">
        <f>IF(ROUND(VALUE(SUBSTITUTE(連結実質赤字比率に係る赤字・黒字の構成分析!F$42,"▲", "-")), 2) &gt;= 0, ABS(ROUND(VALUE(SUBSTITUTE(連結実質赤字比率に係る赤字・黒字の構成分析!F$42,"▲", "-")), 2)), NA())</f>
        <v>#N/A</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鉄道経営助成基金事業特別会計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元気バス事業特別会計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0.65</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2.61</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11.34</v>
      </c>
    </row>
    <row r="35" spans="1:16">
      <c r="A35" s="160" t="str">
        <f>IF(連結実質赤字比率に係る赤字・黒字の構成分析!C$35="",NA(),連結実質赤字比率に係る赤字・黒字の構成分析!C$35)</f>
        <v>後期高齢者医療事業特別会計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v>
      </c>
    </row>
    <row r="36" spans="1:16">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4.63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5.15</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7.78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5.89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2.33</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1555</v>
      </c>
      <c r="E42" s="161"/>
      <c r="F42" s="161"/>
      <c r="G42" s="161">
        <f>'実質公債費比率（分子）の構造'!L$52</f>
        <v>1561</v>
      </c>
      <c r="H42" s="161"/>
      <c r="I42" s="161"/>
      <c r="J42" s="161">
        <f>'実質公債費比率（分子）の構造'!M$52</f>
        <v>1462</v>
      </c>
      <c r="K42" s="161"/>
      <c r="L42" s="161"/>
      <c r="M42" s="161">
        <f>'実質公債費比率（分子）の構造'!N$52</f>
        <v>1347</v>
      </c>
      <c r="N42" s="161"/>
      <c r="O42" s="161"/>
      <c r="P42" s="161">
        <f>'実質公債費比率（分子）の構造'!O$52</f>
        <v>1261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1</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117</v>
      </c>
      <c r="C45" s="161"/>
      <c r="D45" s="161"/>
      <c r="E45" s="161">
        <f>'実質公債費比率（分子）の構造'!L$49</f>
        <v>117</v>
      </c>
      <c r="F45" s="161"/>
      <c r="G45" s="161"/>
      <c r="H45" s="161">
        <f>'実質公債費比率（分子）の構造'!M$49</f>
        <v>117</v>
      </c>
      <c r="I45" s="161"/>
      <c r="J45" s="161"/>
      <c r="K45" s="161">
        <f>'実質公債費比率（分子）の構造'!N$49</f>
        <v>117</v>
      </c>
      <c r="L45" s="161"/>
      <c r="M45" s="161"/>
      <c r="N45" s="161">
        <f>'実質公債費比率（分子）の構造'!O$49</f>
        <v>117</v>
      </c>
      <c r="O45" s="161"/>
      <c r="P45" s="161"/>
    </row>
    <row r="46" spans="1:16">
      <c r="A46" s="161" t="s">
        <v>61</v>
      </c>
      <c r="B46" s="161">
        <f>'実質公債費比率（分子）の構造'!K$48</f>
        <v>295</v>
      </c>
      <c r="C46" s="161"/>
      <c r="D46" s="161"/>
      <c r="E46" s="161">
        <f>'実質公債費比率（分子）の構造'!L$48</f>
        <v>284</v>
      </c>
      <c r="F46" s="161"/>
      <c r="G46" s="161"/>
      <c r="H46" s="161">
        <f>'実質公債費比率（分子）の構造'!M$48</f>
        <v>292</v>
      </c>
      <c r="I46" s="161"/>
      <c r="J46" s="161"/>
      <c r="K46" s="161">
        <f>'実質公債費比率（分子）の構造'!N$48</f>
        <v>291</v>
      </c>
      <c r="L46" s="161"/>
      <c r="M46" s="161"/>
      <c r="N46" s="161">
        <f>'実質公債費比率（分子）の構造'!O$48</f>
        <v>304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1830</v>
      </c>
      <c r="C49" s="161"/>
      <c r="D49" s="161"/>
      <c r="E49" s="161">
        <f>'実質公債費比率（分子）の構造'!L$45</f>
        <v>1705</v>
      </c>
      <c r="F49" s="161"/>
      <c r="G49" s="161"/>
      <c r="H49" s="161">
        <f>'実質公債費比率（分子）の構造'!M$45</f>
        <v>1456</v>
      </c>
      <c r="I49" s="161"/>
      <c r="J49" s="161"/>
      <c r="K49" s="161">
        <f>'実質公債費比率（分子）の構造'!N$45</f>
        <v>1300</v>
      </c>
      <c r="L49" s="161"/>
      <c r="M49" s="161"/>
      <c r="N49" s="161">
        <f>'実質公債費比率（分子）の構造'!O$45</f>
        <v>1270</v>
      </c>
      <c r="O49" s="161"/>
      <c r="P49" s="161"/>
    </row>
    <row r="50" spans="1:16">
      <c r="A50" s="161" t="s">
        <v>65</v>
      </c>
      <c r="B50" s="161" t="e">
        <f>NA()</f>
        <v>#N/A</v>
      </c>
      <c r="C50" s="161">
        <f>IF(ISNUMBER('実質公債費比率（分子）の構造'!K$53),'実質公債費比率（分子）の構造'!K$53,NA())</f>
        <v>688</v>
      </c>
      <c r="D50" s="161" t="e">
        <f>NA()</f>
        <v>#N/A</v>
      </c>
      <c r="E50" s="161" t="e">
        <f>NA()</f>
        <v>#N/A</v>
      </c>
      <c r="F50" s="161">
        <f>IF(ISNUMBER('実質公債費比率（分子）の構造'!L$53),'実質公債費比率（分子）の構造'!L$53,NA())</f>
        <v>546</v>
      </c>
      <c r="G50" s="161" t="e">
        <f>NA()</f>
        <v>#N/A</v>
      </c>
      <c r="H50" s="161" t="e">
        <f>NA()</f>
        <v>#N/A</v>
      </c>
      <c r="I50" s="161">
        <f>IF(ISNUMBER('実質公債費比率（分子）の構造'!M$53),'実質公債費比率（分子）の構造'!M$53,NA())</f>
        <v>403</v>
      </c>
      <c r="J50" s="161" t="e">
        <f>NA()</f>
        <v>#N/A</v>
      </c>
      <c r="K50" s="161" t="e">
        <f>NA()</f>
        <v>#N/A</v>
      </c>
      <c r="L50" s="161">
        <f>IF(ISNUMBER('実質公債費比率（分子）の構造'!N$53),'実質公債費比率（分子）の構造'!N$53,NA())</f>
        <v>361</v>
      </c>
      <c r="M50" s="161" t="e">
        <f>NA()</f>
        <v>#N/A</v>
      </c>
      <c r="N50" s="161" t="e">
        <f>NA()</f>
        <v>#N/A</v>
      </c>
      <c r="O50" s="161">
        <f>IF(ISNUMBER('実質公債費比率（分子）の構造'!O$53),'実質公債費比率（分子）の構造'!O$53,NA())</f>
        <v>430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12002</v>
      </c>
      <c r="E56" s="160"/>
      <c r="F56" s="160"/>
      <c r="G56" s="160">
        <f>'将来負担比率（分子）の構造'!J$52</f>
        <v>12019</v>
      </c>
      <c r="H56" s="160"/>
      <c r="I56" s="160"/>
      <c r="J56" s="160">
        <f>'将来負担比率（分子）の構造'!K$52</f>
        <v>12360</v>
      </c>
      <c r="K56" s="160"/>
      <c r="L56" s="160"/>
      <c r="M56" s="160">
        <f>'将来負担比率（分子）の構造'!L$52</f>
        <v>12799</v>
      </c>
      <c r="N56" s="160"/>
      <c r="O56" s="160"/>
      <c r="P56" s="160">
        <f>'将来負担比率（分子）の構造'!M$52</f>
        <v>12650</v>
      </c>
    </row>
    <row r="57" spans="1:16">
      <c r="A57" s="160" t="s">
        <v>36</v>
      </c>
      <c r="B57" s="160"/>
      <c r="C57" s="160"/>
      <c r="D57" s="160">
        <f>'将来負担比率（分子）の構造'!I$51</f>
        <v>338</v>
      </c>
      <c r="E57" s="160"/>
      <c r="F57" s="160"/>
      <c r="G57" s="160">
        <f>'将来負担比率（分子）の構造'!J$51</f>
        <v>282</v>
      </c>
      <c r="H57" s="160"/>
      <c r="I57" s="160"/>
      <c r="J57" s="160">
        <f>'将来負担比率（分子）の構造'!K$51</f>
        <v>155</v>
      </c>
      <c r="K57" s="160"/>
      <c r="L57" s="160"/>
      <c r="M57" s="160">
        <f>'将来負担比率（分子）の構造'!L$51</f>
        <v>148</v>
      </c>
      <c r="N57" s="160"/>
      <c r="O57" s="160"/>
      <c r="P57" s="160">
        <f>'将来負担比率（分子）の構造'!M$51</f>
        <v>171</v>
      </c>
    </row>
    <row r="58" spans="1:16">
      <c r="A58" s="160" t="s">
        <v>35</v>
      </c>
      <c r="B58" s="160"/>
      <c r="C58" s="160"/>
      <c r="D58" s="160">
        <f>'将来負担比率（分子）の構造'!I$50</f>
        <v>3736</v>
      </c>
      <c r="E58" s="160"/>
      <c r="F58" s="160"/>
      <c r="G58" s="160">
        <f>'将来負担比率（分子）の構造'!J$50</f>
        <v>4441</v>
      </c>
      <c r="H58" s="160"/>
      <c r="I58" s="160"/>
      <c r="J58" s="160">
        <f>'将来負担比率（分子）の構造'!K$50</f>
        <v>5235</v>
      </c>
      <c r="K58" s="160"/>
      <c r="L58" s="160"/>
      <c r="M58" s="160">
        <f>'将来負担比率（分子）の構造'!L$50</f>
        <v>5680</v>
      </c>
      <c r="N58" s="160"/>
      <c r="O58" s="160"/>
      <c r="P58" s="160">
        <f>'将来負担比率（分子）の構造'!M$50</f>
        <v>5848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198</v>
      </c>
      <c r="C61" s="160"/>
      <c r="D61" s="160"/>
      <c r="E61" s="160">
        <f>'将来負担比率（分子）の構造'!J$46</f>
        <v>196</v>
      </c>
      <c r="F61" s="160"/>
      <c r="G61" s="160"/>
      <c r="H61" s="160">
        <f>'将来負担比率（分子）の構造'!K$46</f>
        <v>195</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1985</v>
      </c>
      <c r="C62" s="160"/>
      <c r="D62" s="160"/>
      <c r="E62" s="160">
        <f>'将来負担比率（分子）の構造'!J$45</f>
        <v>1941</v>
      </c>
      <c r="F62" s="160"/>
      <c r="G62" s="160"/>
      <c r="H62" s="160">
        <f>'将来負担比率（分子）の構造'!K$45</f>
        <v>1903</v>
      </c>
      <c r="I62" s="160"/>
      <c r="J62" s="160"/>
      <c r="K62" s="160">
        <f>'将来負担比率（分子）の構造'!L$45</f>
        <v>1905</v>
      </c>
      <c r="L62" s="160"/>
      <c r="M62" s="160"/>
      <c r="N62" s="160">
        <f>'将来負担比率（分子）の構造'!M$45</f>
        <v>1876</v>
      </c>
      <c r="O62" s="160"/>
      <c r="P62" s="160"/>
    </row>
    <row r="63" spans="1:16">
      <c r="A63" s="160" t="s">
        <v>28</v>
      </c>
      <c r="B63" s="160">
        <f>'将来負担比率（分子）の構造'!I$44</f>
        <v>718</v>
      </c>
      <c r="C63" s="160"/>
      <c r="D63" s="160"/>
      <c r="E63" s="160">
        <f>'将来負担比率（分子）の構造'!J$44</f>
        <v>610</v>
      </c>
      <c r="F63" s="160"/>
      <c r="G63" s="160"/>
      <c r="H63" s="160">
        <f>'将来負担比率（分子）の構造'!K$44</f>
        <v>502</v>
      </c>
      <c r="I63" s="160"/>
      <c r="J63" s="160"/>
      <c r="K63" s="160">
        <f>'将来負担比率（分子）の構造'!L$44</f>
        <v>392</v>
      </c>
      <c r="L63" s="160"/>
      <c r="M63" s="160"/>
      <c r="N63" s="160">
        <f>'将来負担比率（分子）の構造'!M$44</f>
        <v>281</v>
      </c>
      <c r="O63" s="160"/>
      <c r="P63" s="160"/>
    </row>
    <row r="64" spans="1:16">
      <c r="A64" s="160" t="s">
        <v>27</v>
      </c>
      <c r="B64" s="160">
        <f>'将来負担比率（分子）の構造'!I$43</f>
        <v>5032</v>
      </c>
      <c r="C64" s="160"/>
      <c r="D64" s="160"/>
      <c r="E64" s="160">
        <f>'将来負担比率（分子）の構造'!J$43</f>
        <v>5095</v>
      </c>
      <c r="F64" s="160"/>
      <c r="G64" s="160"/>
      <c r="H64" s="160">
        <f>'将来負担比率（分子）の構造'!K$43</f>
        <v>5126</v>
      </c>
      <c r="I64" s="160"/>
      <c r="J64" s="160"/>
      <c r="K64" s="160">
        <f>'将来負担比率（分子）の構造'!L$43</f>
        <v>5001</v>
      </c>
      <c r="L64" s="160"/>
      <c r="M64" s="160"/>
      <c r="N64" s="160">
        <f>'将来負担比率（分子）の構造'!M$43</f>
        <v>4765</v>
      </c>
      <c r="O64" s="160"/>
      <c r="P64" s="160"/>
    </row>
    <row r="65" spans="1:16">
      <c r="A65" s="160" t="s">
        <v>26</v>
      </c>
      <c r="B65" s="160">
        <f>'将来負担比率（分子）の構造'!I$42</f>
        <v>2</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13098</v>
      </c>
      <c r="C66" s="160"/>
      <c r="D66" s="160"/>
      <c r="E66" s="160">
        <f>'将来負担比率（分子）の構造'!J$41</f>
        <v>12674</v>
      </c>
      <c r="F66" s="160"/>
      <c r="G66" s="160"/>
      <c r="H66" s="160">
        <f>'将来負担比率（分子）の構造'!K$41</f>
        <v>12711</v>
      </c>
      <c r="I66" s="160"/>
      <c r="J66" s="160"/>
      <c r="K66" s="160">
        <f>'将来負担比率（分子）の構造'!L$41</f>
        <v>13071</v>
      </c>
      <c r="L66" s="160"/>
      <c r="M66" s="160"/>
      <c r="N66" s="160">
        <f>'将来負担比率（分子）の構造'!M$41</f>
        <v>12768</v>
      </c>
      <c r="O66" s="160"/>
      <c r="P66" s="160"/>
    </row>
    <row r="67" spans="1:16">
      <c r="A67" s="160" t="s">
        <v>69</v>
      </c>
      <c r="B67" s="160" t="e">
        <f>NA()</f>
        <v>#N/A</v>
      </c>
      <c r="C67" s="160">
        <f>IF(ISNUMBER('将来負担比率（分子）の構造'!I$53), IF('将来負担比率（分子）の構造'!I$53 &lt; 0, 0, '将来負担比率（分子）の構造'!I$53), NA())</f>
        <v>4956</v>
      </c>
      <c r="D67" s="160" t="e">
        <f>NA()</f>
        <v>#N/A</v>
      </c>
      <c r="E67" s="160" t="e">
        <f>NA()</f>
        <v>#N/A</v>
      </c>
      <c r="F67" s="160">
        <f>IF(ISNUMBER('将来負担比率（分子）の構造'!J$53), IF('将来負担比率（分子）の構造'!J$53 &lt; 0, 0, '将来負担比率（分子）の構造'!J$53), NA())</f>
        <v>3773</v>
      </c>
      <c r="G67" s="160" t="e">
        <f>NA()</f>
        <v>#N/A</v>
      </c>
      <c r="H67" s="160" t="e">
        <f>NA()</f>
        <v>#N/A</v>
      </c>
      <c r="I67" s="160">
        <f>IF(ISNUMBER('将来負担比率（分子）の構造'!K$53), IF('将来負担比率（分子）の構造'!K$53 &lt; 0, 0, '将来負担比率（分子）の構造'!K$53), NA())</f>
        <v>2687</v>
      </c>
      <c r="J67" s="160" t="e">
        <f>NA()</f>
        <v>#N/A</v>
      </c>
      <c r="K67" s="160" t="e">
        <f>NA()</f>
        <v>#N/A</v>
      </c>
      <c r="L67" s="160">
        <f>IF(ISNUMBER('将来負担比率（分子）の構造'!L$53), IF('将来負担比率（分子）の構造'!L$53 &lt; 0, 0, '将来負担比率（分子）の構造'!L$53), NA())</f>
        <v>1743</v>
      </c>
      <c r="M67" s="160" t="e">
        <f>NA()</f>
        <v>#N/A</v>
      </c>
      <c r="N67" s="160" t="e">
        <f>NA()</f>
        <v>#N/A</v>
      </c>
      <c r="O67" s="160">
        <f>IF(ISNUMBER('将来負担比率（分子）の構造'!M$53), IF('将来負担比率（分子）の構造'!M$53 &lt; 0, 0, '将来負担比率（分子）の構造'!M$53), NA())</f>
        <v>1020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1090</v>
      </c>
      <c r="C72" s="164">
        <f>基金残高に係る経年分析!G55</f>
        <v>1193</v>
      </c>
      <c r="D72" s="164">
        <f>基金残高に係る経年分析!H55</f>
        <v>1195</v>
      </c>
    </row>
    <row r="73" spans="1:16">
      <c r="A73" s="163" t="s">
        <v>72</v>
      </c>
      <c r="B73" s="164">
        <f>基金残高に係る経年分析!F56</f>
        <v>1155</v>
      </c>
      <c r="C73" s="164">
        <f>基金残高に係る経年分析!G56</f>
        <v>1367</v>
      </c>
      <c r="D73" s="164">
        <f>基金残高に係る経年分析!H56</f>
        <v>1417</v>
      </c>
    </row>
    <row r="74" spans="1:16">
      <c r="A74" s="163" t="s">
        <v>73</v>
      </c>
      <c r="B74" s="164">
        <f>基金残高に係る経年分析!F57</f>
        <v>3640</v>
      </c>
      <c r="C74" s="164">
        <f>基金残高に係る経年分析!G57</f>
        <v>4077</v>
      </c>
      <c r="D74" s="164">
        <f>基金残高に係る経年分析!H57</f>
        <v>4238</v>
      </c>
    </row>
  </sheetData>
  <sheetProtection algorithmName="SHA-512" hashValue="dI9a85Z7eGNhyQE7UpopSx8106ywmgAfwTbzn9+fA/9Jc4G03fSZxsjZAt5sktofmVDlYOYxKBiHFAQJvygUeg==" saltValue="IGsvuerXCwyPECbQiVUR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218</v>
      </c>
      <c r="C5" s="703"/>
      <c r="D5" s="703"/>
      <c r="E5" s="703"/>
      <c r="F5" s="703"/>
      <c r="G5" s="703"/>
      <c r="H5" s="703"/>
      <c r="I5" s="703"/>
      <c r="J5" s="703"/>
      <c r="K5" s="703"/>
      <c r="L5" s="703"/>
      <c r="M5" s="703"/>
      <c r="N5" s="703"/>
      <c r="O5" s="703"/>
      <c r="P5" s="703"/>
      <c r="Q5" s="704"/>
      <c r="R5" s="668">
        <v>1805847</v>
      </c>
      <c r="S5" s="669"/>
      <c r="T5" s="669"/>
      <c r="U5" s="669"/>
      <c r="V5" s="669"/>
      <c r="W5" s="669"/>
      <c r="X5" s="669"/>
      <c r="Y5" s="715"/>
      <c r="Z5" s="733">
        <v>13.8</v>
      </c>
      <c r="AA5" s="733"/>
      <c r="AB5" s="733"/>
      <c r="AC5" s="733"/>
      <c r="AD5" s="734">
        <v>1805847</v>
      </c>
      <c r="AE5" s="734"/>
      <c r="AF5" s="734"/>
      <c r="AG5" s="734"/>
      <c r="AH5" s="734"/>
      <c r="AI5" s="734"/>
      <c r="AJ5" s="734"/>
      <c r="AK5" s="734"/>
      <c r="AL5" s="716">
        <v>29.3</v>
      </c>
      <c r="AM5" s="685"/>
      <c r="AN5" s="685"/>
      <c r="AO5" s="717"/>
      <c r="AP5" s="702" t="s">
        <v>219</v>
      </c>
      <c r="AQ5" s="703"/>
      <c r="AR5" s="703"/>
      <c r="AS5" s="703"/>
      <c r="AT5" s="703"/>
      <c r="AU5" s="703"/>
      <c r="AV5" s="703"/>
      <c r="AW5" s="703"/>
      <c r="AX5" s="703"/>
      <c r="AY5" s="703"/>
      <c r="AZ5" s="703"/>
      <c r="BA5" s="703"/>
      <c r="BB5" s="703"/>
      <c r="BC5" s="703"/>
      <c r="BD5" s="703"/>
      <c r="BE5" s="703"/>
      <c r="BF5" s="704"/>
      <c r="BG5" s="616">
        <v>1805847</v>
      </c>
      <c r="BH5" s="617"/>
      <c r="BI5" s="617"/>
      <c r="BJ5" s="617"/>
      <c r="BK5" s="617"/>
      <c r="BL5" s="617"/>
      <c r="BM5" s="617"/>
      <c r="BN5" s="618"/>
      <c r="BO5" s="665">
        <v>100</v>
      </c>
      <c r="BP5" s="665"/>
      <c r="BQ5" s="665"/>
      <c r="BR5" s="665"/>
      <c r="BS5" s="666">
        <v>23105</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c r="B6" s="613" t="s">
        <v>223</v>
      </c>
      <c r="C6" s="614"/>
      <c r="D6" s="614"/>
      <c r="E6" s="614"/>
      <c r="F6" s="614"/>
      <c r="G6" s="614"/>
      <c r="H6" s="614"/>
      <c r="I6" s="614"/>
      <c r="J6" s="614"/>
      <c r="K6" s="614"/>
      <c r="L6" s="614"/>
      <c r="M6" s="614"/>
      <c r="N6" s="614"/>
      <c r="O6" s="614"/>
      <c r="P6" s="614"/>
      <c r="Q6" s="615"/>
      <c r="R6" s="616">
        <v>101527</v>
      </c>
      <c r="S6" s="617"/>
      <c r="T6" s="617"/>
      <c r="U6" s="617"/>
      <c r="V6" s="617"/>
      <c r="W6" s="617"/>
      <c r="X6" s="617"/>
      <c r="Y6" s="618"/>
      <c r="Z6" s="665">
        <v>0.8</v>
      </c>
      <c r="AA6" s="665"/>
      <c r="AB6" s="665"/>
      <c r="AC6" s="665"/>
      <c r="AD6" s="666">
        <v>101527</v>
      </c>
      <c r="AE6" s="666"/>
      <c r="AF6" s="666"/>
      <c r="AG6" s="666"/>
      <c r="AH6" s="666"/>
      <c r="AI6" s="666"/>
      <c r="AJ6" s="666"/>
      <c r="AK6" s="666"/>
      <c r="AL6" s="619">
        <v>1.6</v>
      </c>
      <c r="AM6" s="620"/>
      <c r="AN6" s="620"/>
      <c r="AO6" s="667"/>
      <c r="AP6" s="613" t="s">
        <v>224</v>
      </c>
      <c r="AQ6" s="614"/>
      <c r="AR6" s="614"/>
      <c r="AS6" s="614"/>
      <c r="AT6" s="614"/>
      <c r="AU6" s="614"/>
      <c r="AV6" s="614"/>
      <c r="AW6" s="614"/>
      <c r="AX6" s="614"/>
      <c r="AY6" s="614"/>
      <c r="AZ6" s="614"/>
      <c r="BA6" s="614"/>
      <c r="BB6" s="614"/>
      <c r="BC6" s="614"/>
      <c r="BD6" s="614"/>
      <c r="BE6" s="614"/>
      <c r="BF6" s="615"/>
      <c r="BG6" s="616">
        <v>1805847</v>
      </c>
      <c r="BH6" s="617"/>
      <c r="BI6" s="617"/>
      <c r="BJ6" s="617"/>
      <c r="BK6" s="617"/>
      <c r="BL6" s="617"/>
      <c r="BM6" s="617"/>
      <c r="BN6" s="618"/>
      <c r="BO6" s="665">
        <v>100</v>
      </c>
      <c r="BP6" s="665"/>
      <c r="BQ6" s="665"/>
      <c r="BR6" s="665"/>
      <c r="BS6" s="666">
        <v>23105</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16">
        <v>129206</v>
      </c>
      <c r="CS6" s="617"/>
      <c r="CT6" s="617"/>
      <c r="CU6" s="617"/>
      <c r="CV6" s="617"/>
      <c r="CW6" s="617"/>
      <c r="CX6" s="617"/>
      <c r="CY6" s="618"/>
      <c r="CZ6" s="716">
        <v>1</v>
      </c>
      <c r="DA6" s="685"/>
      <c r="DB6" s="685"/>
      <c r="DC6" s="719"/>
      <c r="DD6" s="622" t="s">
        <v>122</v>
      </c>
      <c r="DE6" s="617"/>
      <c r="DF6" s="617"/>
      <c r="DG6" s="617"/>
      <c r="DH6" s="617"/>
      <c r="DI6" s="617"/>
      <c r="DJ6" s="617"/>
      <c r="DK6" s="617"/>
      <c r="DL6" s="617"/>
      <c r="DM6" s="617"/>
      <c r="DN6" s="617"/>
      <c r="DO6" s="617"/>
      <c r="DP6" s="618"/>
      <c r="DQ6" s="622">
        <v>129204</v>
      </c>
      <c r="DR6" s="617"/>
      <c r="DS6" s="617"/>
      <c r="DT6" s="617"/>
      <c r="DU6" s="617"/>
      <c r="DV6" s="617"/>
      <c r="DW6" s="617"/>
      <c r="DX6" s="617"/>
      <c r="DY6" s="617"/>
      <c r="DZ6" s="617"/>
      <c r="EA6" s="617"/>
      <c r="EB6" s="617"/>
      <c r="EC6" s="646"/>
    </row>
    <row r="7" spans="2:143" ht="11.25" customHeight="1">
      <c r="B7" s="613" t="s">
        <v>226</v>
      </c>
      <c r="C7" s="614"/>
      <c r="D7" s="614"/>
      <c r="E7" s="614"/>
      <c r="F7" s="614"/>
      <c r="G7" s="614"/>
      <c r="H7" s="614"/>
      <c r="I7" s="614"/>
      <c r="J7" s="614"/>
      <c r="K7" s="614"/>
      <c r="L7" s="614"/>
      <c r="M7" s="614"/>
      <c r="N7" s="614"/>
      <c r="O7" s="614"/>
      <c r="P7" s="614"/>
      <c r="Q7" s="615"/>
      <c r="R7" s="616">
        <v>5816</v>
      </c>
      <c r="S7" s="617"/>
      <c r="T7" s="617"/>
      <c r="U7" s="617"/>
      <c r="V7" s="617"/>
      <c r="W7" s="617"/>
      <c r="X7" s="617"/>
      <c r="Y7" s="618"/>
      <c r="Z7" s="665">
        <v>0</v>
      </c>
      <c r="AA7" s="665"/>
      <c r="AB7" s="665"/>
      <c r="AC7" s="665"/>
      <c r="AD7" s="666">
        <v>5816</v>
      </c>
      <c r="AE7" s="666"/>
      <c r="AF7" s="666"/>
      <c r="AG7" s="666"/>
      <c r="AH7" s="666"/>
      <c r="AI7" s="666"/>
      <c r="AJ7" s="666"/>
      <c r="AK7" s="666"/>
      <c r="AL7" s="619">
        <v>0.1</v>
      </c>
      <c r="AM7" s="620"/>
      <c r="AN7" s="620"/>
      <c r="AO7" s="667"/>
      <c r="AP7" s="613" t="s">
        <v>227</v>
      </c>
      <c r="AQ7" s="614"/>
      <c r="AR7" s="614"/>
      <c r="AS7" s="614"/>
      <c r="AT7" s="614"/>
      <c r="AU7" s="614"/>
      <c r="AV7" s="614"/>
      <c r="AW7" s="614"/>
      <c r="AX7" s="614"/>
      <c r="AY7" s="614"/>
      <c r="AZ7" s="614"/>
      <c r="BA7" s="614"/>
      <c r="BB7" s="614"/>
      <c r="BC7" s="614"/>
      <c r="BD7" s="614"/>
      <c r="BE7" s="614"/>
      <c r="BF7" s="615"/>
      <c r="BG7" s="616">
        <v>747397</v>
      </c>
      <c r="BH7" s="617"/>
      <c r="BI7" s="617"/>
      <c r="BJ7" s="617"/>
      <c r="BK7" s="617"/>
      <c r="BL7" s="617"/>
      <c r="BM7" s="617"/>
      <c r="BN7" s="618"/>
      <c r="BO7" s="665">
        <v>41.4</v>
      </c>
      <c r="BP7" s="665"/>
      <c r="BQ7" s="665"/>
      <c r="BR7" s="665"/>
      <c r="BS7" s="666">
        <v>23105</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16">
        <v>2315360</v>
      </c>
      <c r="CS7" s="617"/>
      <c r="CT7" s="617"/>
      <c r="CU7" s="617"/>
      <c r="CV7" s="617"/>
      <c r="CW7" s="617"/>
      <c r="CX7" s="617"/>
      <c r="CY7" s="618"/>
      <c r="CZ7" s="665">
        <v>18.100000000000001</v>
      </c>
      <c r="DA7" s="665"/>
      <c r="DB7" s="665"/>
      <c r="DC7" s="665"/>
      <c r="DD7" s="622">
        <v>121121</v>
      </c>
      <c r="DE7" s="617"/>
      <c r="DF7" s="617"/>
      <c r="DG7" s="617"/>
      <c r="DH7" s="617"/>
      <c r="DI7" s="617"/>
      <c r="DJ7" s="617"/>
      <c r="DK7" s="617"/>
      <c r="DL7" s="617"/>
      <c r="DM7" s="617"/>
      <c r="DN7" s="617"/>
      <c r="DO7" s="617"/>
      <c r="DP7" s="618"/>
      <c r="DQ7" s="622">
        <v>1149414</v>
      </c>
      <c r="DR7" s="617"/>
      <c r="DS7" s="617"/>
      <c r="DT7" s="617"/>
      <c r="DU7" s="617"/>
      <c r="DV7" s="617"/>
      <c r="DW7" s="617"/>
      <c r="DX7" s="617"/>
      <c r="DY7" s="617"/>
      <c r="DZ7" s="617"/>
      <c r="EA7" s="617"/>
      <c r="EB7" s="617"/>
      <c r="EC7" s="646"/>
    </row>
    <row r="8" spans="2:143" ht="11.25" customHeight="1">
      <c r="B8" s="613" t="s">
        <v>229</v>
      </c>
      <c r="C8" s="614"/>
      <c r="D8" s="614"/>
      <c r="E8" s="614"/>
      <c r="F8" s="614"/>
      <c r="G8" s="614"/>
      <c r="H8" s="614"/>
      <c r="I8" s="614"/>
      <c r="J8" s="614"/>
      <c r="K8" s="614"/>
      <c r="L8" s="614"/>
      <c r="M8" s="614"/>
      <c r="N8" s="614"/>
      <c r="O8" s="614"/>
      <c r="P8" s="614"/>
      <c r="Q8" s="615"/>
      <c r="R8" s="616">
        <v>6771</v>
      </c>
      <c r="S8" s="617"/>
      <c r="T8" s="617"/>
      <c r="U8" s="617"/>
      <c r="V8" s="617"/>
      <c r="W8" s="617"/>
      <c r="X8" s="617"/>
      <c r="Y8" s="618"/>
      <c r="Z8" s="665">
        <v>0.1</v>
      </c>
      <c r="AA8" s="665"/>
      <c r="AB8" s="665"/>
      <c r="AC8" s="665"/>
      <c r="AD8" s="666">
        <v>6771</v>
      </c>
      <c r="AE8" s="666"/>
      <c r="AF8" s="666"/>
      <c r="AG8" s="666"/>
      <c r="AH8" s="666"/>
      <c r="AI8" s="666"/>
      <c r="AJ8" s="666"/>
      <c r="AK8" s="666"/>
      <c r="AL8" s="619">
        <v>0.1</v>
      </c>
      <c r="AM8" s="620"/>
      <c r="AN8" s="620"/>
      <c r="AO8" s="667"/>
      <c r="AP8" s="613" t="s">
        <v>230</v>
      </c>
      <c r="AQ8" s="614"/>
      <c r="AR8" s="614"/>
      <c r="AS8" s="614"/>
      <c r="AT8" s="614"/>
      <c r="AU8" s="614"/>
      <c r="AV8" s="614"/>
      <c r="AW8" s="614"/>
      <c r="AX8" s="614"/>
      <c r="AY8" s="614"/>
      <c r="AZ8" s="614"/>
      <c r="BA8" s="614"/>
      <c r="BB8" s="614"/>
      <c r="BC8" s="614"/>
      <c r="BD8" s="614"/>
      <c r="BE8" s="614"/>
      <c r="BF8" s="615"/>
      <c r="BG8" s="616">
        <v>28740</v>
      </c>
      <c r="BH8" s="617"/>
      <c r="BI8" s="617"/>
      <c r="BJ8" s="617"/>
      <c r="BK8" s="617"/>
      <c r="BL8" s="617"/>
      <c r="BM8" s="617"/>
      <c r="BN8" s="618"/>
      <c r="BO8" s="665">
        <v>1.6</v>
      </c>
      <c r="BP8" s="665"/>
      <c r="BQ8" s="665"/>
      <c r="BR8" s="665"/>
      <c r="BS8" s="622" t="s">
        <v>122</v>
      </c>
      <c r="BT8" s="617"/>
      <c r="BU8" s="617"/>
      <c r="BV8" s="617"/>
      <c r="BW8" s="617"/>
      <c r="BX8" s="617"/>
      <c r="BY8" s="617"/>
      <c r="BZ8" s="617"/>
      <c r="CA8" s="617"/>
      <c r="CB8" s="646"/>
      <c r="CD8" s="647" t="s">
        <v>231</v>
      </c>
      <c r="CE8" s="644"/>
      <c r="CF8" s="644"/>
      <c r="CG8" s="644"/>
      <c r="CH8" s="644"/>
      <c r="CI8" s="644"/>
      <c r="CJ8" s="644"/>
      <c r="CK8" s="644"/>
      <c r="CL8" s="644"/>
      <c r="CM8" s="644"/>
      <c r="CN8" s="644"/>
      <c r="CO8" s="644"/>
      <c r="CP8" s="644"/>
      <c r="CQ8" s="645"/>
      <c r="CR8" s="616">
        <v>4381075</v>
      </c>
      <c r="CS8" s="617"/>
      <c r="CT8" s="617"/>
      <c r="CU8" s="617"/>
      <c r="CV8" s="617"/>
      <c r="CW8" s="617"/>
      <c r="CX8" s="617"/>
      <c r="CY8" s="618"/>
      <c r="CZ8" s="665">
        <v>34.299999999999997</v>
      </c>
      <c r="DA8" s="665"/>
      <c r="DB8" s="665"/>
      <c r="DC8" s="665"/>
      <c r="DD8" s="622">
        <v>515370</v>
      </c>
      <c r="DE8" s="617"/>
      <c r="DF8" s="617"/>
      <c r="DG8" s="617"/>
      <c r="DH8" s="617"/>
      <c r="DI8" s="617"/>
      <c r="DJ8" s="617"/>
      <c r="DK8" s="617"/>
      <c r="DL8" s="617"/>
      <c r="DM8" s="617"/>
      <c r="DN8" s="617"/>
      <c r="DO8" s="617"/>
      <c r="DP8" s="618"/>
      <c r="DQ8" s="622">
        <v>2061544</v>
      </c>
      <c r="DR8" s="617"/>
      <c r="DS8" s="617"/>
      <c r="DT8" s="617"/>
      <c r="DU8" s="617"/>
      <c r="DV8" s="617"/>
      <c r="DW8" s="617"/>
      <c r="DX8" s="617"/>
      <c r="DY8" s="617"/>
      <c r="DZ8" s="617"/>
      <c r="EA8" s="617"/>
      <c r="EB8" s="617"/>
      <c r="EC8" s="646"/>
    </row>
    <row r="9" spans="2:143" ht="11.25" customHeight="1">
      <c r="B9" s="613" t="s">
        <v>232</v>
      </c>
      <c r="C9" s="614"/>
      <c r="D9" s="614"/>
      <c r="E9" s="614"/>
      <c r="F9" s="614"/>
      <c r="G9" s="614"/>
      <c r="H9" s="614"/>
      <c r="I9" s="614"/>
      <c r="J9" s="614"/>
      <c r="K9" s="614"/>
      <c r="L9" s="614"/>
      <c r="M9" s="614"/>
      <c r="N9" s="614"/>
      <c r="O9" s="614"/>
      <c r="P9" s="614"/>
      <c r="Q9" s="615"/>
      <c r="R9" s="616">
        <v>7623</v>
      </c>
      <c r="S9" s="617"/>
      <c r="T9" s="617"/>
      <c r="U9" s="617"/>
      <c r="V9" s="617"/>
      <c r="W9" s="617"/>
      <c r="X9" s="617"/>
      <c r="Y9" s="618"/>
      <c r="Z9" s="665">
        <v>0.1</v>
      </c>
      <c r="AA9" s="665"/>
      <c r="AB9" s="665"/>
      <c r="AC9" s="665"/>
      <c r="AD9" s="666">
        <v>7623</v>
      </c>
      <c r="AE9" s="666"/>
      <c r="AF9" s="666"/>
      <c r="AG9" s="666"/>
      <c r="AH9" s="666"/>
      <c r="AI9" s="666"/>
      <c r="AJ9" s="666"/>
      <c r="AK9" s="666"/>
      <c r="AL9" s="619">
        <v>0.1</v>
      </c>
      <c r="AM9" s="620"/>
      <c r="AN9" s="620"/>
      <c r="AO9" s="667"/>
      <c r="AP9" s="613" t="s">
        <v>233</v>
      </c>
      <c r="AQ9" s="614"/>
      <c r="AR9" s="614"/>
      <c r="AS9" s="614"/>
      <c r="AT9" s="614"/>
      <c r="AU9" s="614"/>
      <c r="AV9" s="614"/>
      <c r="AW9" s="614"/>
      <c r="AX9" s="614"/>
      <c r="AY9" s="614"/>
      <c r="AZ9" s="614"/>
      <c r="BA9" s="614"/>
      <c r="BB9" s="614"/>
      <c r="BC9" s="614"/>
      <c r="BD9" s="614"/>
      <c r="BE9" s="614"/>
      <c r="BF9" s="615"/>
      <c r="BG9" s="616">
        <v>592724</v>
      </c>
      <c r="BH9" s="617"/>
      <c r="BI9" s="617"/>
      <c r="BJ9" s="617"/>
      <c r="BK9" s="617"/>
      <c r="BL9" s="617"/>
      <c r="BM9" s="617"/>
      <c r="BN9" s="618"/>
      <c r="BO9" s="665">
        <v>32.799999999999997</v>
      </c>
      <c r="BP9" s="665"/>
      <c r="BQ9" s="665"/>
      <c r="BR9" s="665"/>
      <c r="BS9" s="622" t="s">
        <v>234</v>
      </c>
      <c r="BT9" s="617"/>
      <c r="BU9" s="617"/>
      <c r="BV9" s="617"/>
      <c r="BW9" s="617"/>
      <c r="BX9" s="617"/>
      <c r="BY9" s="617"/>
      <c r="BZ9" s="617"/>
      <c r="CA9" s="617"/>
      <c r="CB9" s="646"/>
      <c r="CD9" s="647" t="s">
        <v>235</v>
      </c>
      <c r="CE9" s="644"/>
      <c r="CF9" s="644"/>
      <c r="CG9" s="644"/>
      <c r="CH9" s="644"/>
      <c r="CI9" s="644"/>
      <c r="CJ9" s="644"/>
      <c r="CK9" s="644"/>
      <c r="CL9" s="644"/>
      <c r="CM9" s="644"/>
      <c r="CN9" s="644"/>
      <c r="CO9" s="644"/>
      <c r="CP9" s="644"/>
      <c r="CQ9" s="645"/>
      <c r="CR9" s="616">
        <v>769727</v>
      </c>
      <c r="CS9" s="617"/>
      <c r="CT9" s="617"/>
      <c r="CU9" s="617"/>
      <c r="CV9" s="617"/>
      <c r="CW9" s="617"/>
      <c r="CX9" s="617"/>
      <c r="CY9" s="618"/>
      <c r="CZ9" s="665">
        <v>6</v>
      </c>
      <c r="DA9" s="665"/>
      <c r="DB9" s="665"/>
      <c r="DC9" s="665"/>
      <c r="DD9" s="622">
        <v>44918</v>
      </c>
      <c r="DE9" s="617"/>
      <c r="DF9" s="617"/>
      <c r="DG9" s="617"/>
      <c r="DH9" s="617"/>
      <c r="DI9" s="617"/>
      <c r="DJ9" s="617"/>
      <c r="DK9" s="617"/>
      <c r="DL9" s="617"/>
      <c r="DM9" s="617"/>
      <c r="DN9" s="617"/>
      <c r="DO9" s="617"/>
      <c r="DP9" s="618"/>
      <c r="DQ9" s="622">
        <v>595193</v>
      </c>
      <c r="DR9" s="617"/>
      <c r="DS9" s="617"/>
      <c r="DT9" s="617"/>
      <c r="DU9" s="617"/>
      <c r="DV9" s="617"/>
      <c r="DW9" s="617"/>
      <c r="DX9" s="617"/>
      <c r="DY9" s="617"/>
      <c r="DZ9" s="617"/>
      <c r="EA9" s="617"/>
      <c r="EB9" s="617"/>
      <c r="EC9" s="646"/>
    </row>
    <row r="10" spans="2:143" ht="11.25" customHeight="1">
      <c r="B10" s="613" t="s">
        <v>236</v>
      </c>
      <c r="C10" s="614"/>
      <c r="D10" s="614"/>
      <c r="E10" s="614"/>
      <c r="F10" s="614"/>
      <c r="G10" s="614"/>
      <c r="H10" s="614"/>
      <c r="I10" s="614"/>
      <c r="J10" s="614"/>
      <c r="K10" s="614"/>
      <c r="L10" s="614"/>
      <c r="M10" s="614"/>
      <c r="N10" s="614"/>
      <c r="O10" s="614"/>
      <c r="P10" s="614"/>
      <c r="Q10" s="615"/>
      <c r="R10" s="616" t="s">
        <v>234</v>
      </c>
      <c r="S10" s="617"/>
      <c r="T10" s="617"/>
      <c r="U10" s="617"/>
      <c r="V10" s="617"/>
      <c r="W10" s="617"/>
      <c r="X10" s="617"/>
      <c r="Y10" s="618"/>
      <c r="Z10" s="665" t="s">
        <v>122</v>
      </c>
      <c r="AA10" s="665"/>
      <c r="AB10" s="665"/>
      <c r="AC10" s="665"/>
      <c r="AD10" s="666" t="s">
        <v>234</v>
      </c>
      <c r="AE10" s="666"/>
      <c r="AF10" s="666"/>
      <c r="AG10" s="666"/>
      <c r="AH10" s="666"/>
      <c r="AI10" s="666"/>
      <c r="AJ10" s="666"/>
      <c r="AK10" s="666"/>
      <c r="AL10" s="619" t="s">
        <v>234</v>
      </c>
      <c r="AM10" s="620"/>
      <c r="AN10" s="620"/>
      <c r="AO10" s="667"/>
      <c r="AP10" s="613" t="s">
        <v>237</v>
      </c>
      <c r="AQ10" s="614"/>
      <c r="AR10" s="614"/>
      <c r="AS10" s="614"/>
      <c r="AT10" s="614"/>
      <c r="AU10" s="614"/>
      <c r="AV10" s="614"/>
      <c r="AW10" s="614"/>
      <c r="AX10" s="614"/>
      <c r="AY10" s="614"/>
      <c r="AZ10" s="614"/>
      <c r="BA10" s="614"/>
      <c r="BB10" s="614"/>
      <c r="BC10" s="614"/>
      <c r="BD10" s="614"/>
      <c r="BE10" s="614"/>
      <c r="BF10" s="615"/>
      <c r="BG10" s="616">
        <v>50355</v>
      </c>
      <c r="BH10" s="617"/>
      <c r="BI10" s="617"/>
      <c r="BJ10" s="617"/>
      <c r="BK10" s="617"/>
      <c r="BL10" s="617"/>
      <c r="BM10" s="617"/>
      <c r="BN10" s="618"/>
      <c r="BO10" s="665">
        <v>2.8</v>
      </c>
      <c r="BP10" s="665"/>
      <c r="BQ10" s="665"/>
      <c r="BR10" s="665"/>
      <c r="BS10" s="622">
        <v>9875</v>
      </c>
      <c r="BT10" s="617"/>
      <c r="BU10" s="617"/>
      <c r="BV10" s="617"/>
      <c r="BW10" s="617"/>
      <c r="BX10" s="617"/>
      <c r="BY10" s="617"/>
      <c r="BZ10" s="617"/>
      <c r="CA10" s="617"/>
      <c r="CB10" s="646"/>
      <c r="CD10" s="647" t="s">
        <v>238</v>
      </c>
      <c r="CE10" s="644"/>
      <c r="CF10" s="644"/>
      <c r="CG10" s="644"/>
      <c r="CH10" s="644"/>
      <c r="CI10" s="644"/>
      <c r="CJ10" s="644"/>
      <c r="CK10" s="644"/>
      <c r="CL10" s="644"/>
      <c r="CM10" s="644"/>
      <c r="CN10" s="644"/>
      <c r="CO10" s="644"/>
      <c r="CP10" s="644"/>
      <c r="CQ10" s="645"/>
      <c r="CR10" s="616">
        <v>24321</v>
      </c>
      <c r="CS10" s="617"/>
      <c r="CT10" s="617"/>
      <c r="CU10" s="617"/>
      <c r="CV10" s="617"/>
      <c r="CW10" s="617"/>
      <c r="CX10" s="617"/>
      <c r="CY10" s="618"/>
      <c r="CZ10" s="665">
        <v>0.2</v>
      </c>
      <c r="DA10" s="665"/>
      <c r="DB10" s="665"/>
      <c r="DC10" s="665"/>
      <c r="DD10" s="622" t="s">
        <v>234</v>
      </c>
      <c r="DE10" s="617"/>
      <c r="DF10" s="617"/>
      <c r="DG10" s="617"/>
      <c r="DH10" s="617"/>
      <c r="DI10" s="617"/>
      <c r="DJ10" s="617"/>
      <c r="DK10" s="617"/>
      <c r="DL10" s="617"/>
      <c r="DM10" s="617"/>
      <c r="DN10" s="617"/>
      <c r="DO10" s="617"/>
      <c r="DP10" s="618"/>
      <c r="DQ10" s="622">
        <v>24321</v>
      </c>
      <c r="DR10" s="617"/>
      <c r="DS10" s="617"/>
      <c r="DT10" s="617"/>
      <c r="DU10" s="617"/>
      <c r="DV10" s="617"/>
      <c r="DW10" s="617"/>
      <c r="DX10" s="617"/>
      <c r="DY10" s="617"/>
      <c r="DZ10" s="617"/>
      <c r="EA10" s="617"/>
      <c r="EB10" s="617"/>
      <c r="EC10" s="646"/>
    </row>
    <row r="11" spans="2:143" ht="11.25" customHeight="1">
      <c r="B11" s="613" t="s">
        <v>239</v>
      </c>
      <c r="C11" s="614"/>
      <c r="D11" s="614"/>
      <c r="E11" s="614"/>
      <c r="F11" s="614"/>
      <c r="G11" s="614"/>
      <c r="H11" s="614"/>
      <c r="I11" s="614"/>
      <c r="J11" s="614"/>
      <c r="K11" s="614"/>
      <c r="L11" s="614"/>
      <c r="M11" s="614"/>
      <c r="N11" s="614"/>
      <c r="O11" s="614"/>
      <c r="P11" s="614"/>
      <c r="Q11" s="615"/>
      <c r="R11" s="616" t="s">
        <v>122</v>
      </c>
      <c r="S11" s="617"/>
      <c r="T11" s="617"/>
      <c r="U11" s="617"/>
      <c r="V11" s="617"/>
      <c r="W11" s="617"/>
      <c r="X11" s="617"/>
      <c r="Y11" s="618"/>
      <c r="Z11" s="665" t="s">
        <v>122</v>
      </c>
      <c r="AA11" s="665"/>
      <c r="AB11" s="665"/>
      <c r="AC11" s="665"/>
      <c r="AD11" s="666" t="s">
        <v>234</v>
      </c>
      <c r="AE11" s="666"/>
      <c r="AF11" s="666"/>
      <c r="AG11" s="666"/>
      <c r="AH11" s="666"/>
      <c r="AI11" s="666"/>
      <c r="AJ11" s="666"/>
      <c r="AK11" s="666"/>
      <c r="AL11" s="619" t="s">
        <v>234</v>
      </c>
      <c r="AM11" s="620"/>
      <c r="AN11" s="620"/>
      <c r="AO11" s="667"/>
      <c r="AP11" s="613" t="s">
        <v>240</v>
      </c>
      <c r="AQ11" s="614"/>
      <c r="AR11" s="614"/>
      <c r="AS11" s="614"/>
      <c r="AT11" s="614"/>
      <c r="AU11" s="614"/>
      <c r="AV11" s="614"/>
      <c r="AW11" s="614"/>
      <c r="AX11" s="614"/>
      <c r="AY11" s="614"/>
      <c r="AZ11" s="614"/>
      <c r="BA11" s="614"/>
      <c r="BB11" s="614"/>
      <c r="BC11" s="614"/>
      <c r="BD11" s="614"/>
      <c r="BE11" s="614"/>
      <c r="BF11" s="615"/>
      <c r="BG11" s="616">
        <v>75578</v>
      </c>
      <c r="BH11" s="617"/>
      <c r="BI11" s="617"/>
      <c r="BJ11" s="617"/>
      <c r="BK11" s="617"/>
      <c r="BL11" s="617"/>
      <c r="BM11" s="617"/>
      <c r="BN11" s="618"/>
      <c r="BO11" s="665">
        <v>4.2</v>
      </c>
      <c r="BP11" s="665"/>
      <c r="BQ11" s="665"/>
      <c r="BR11" s="665"/>
      <c r="BS11" s="622">
        <v>13230</v>
      </c>
      <c r="BT11" s="617"/>
      <c r="BU11" s="617"/>
      <c r="BV11" s="617"/>
      <c r="BW11" s="617"/>
      <c r="BX11" s="617"/>
      <c r="BY11" s="617"/>
      <c r="BZ11" s="617"/>
      <c r="CA11" s="617"/>
      <c r="CB11" s="646"/>
      <c r="CD11" s="647" t="s">
        <v>241</v>
      </c>
      <c r="CE11" s="644"/>
      <c r="CF11" s="644"/>
      <c r="CG11" s="644"/>
      <c r="CH11" s="644"/>
      <c r="CI11" s="644"/>
      <c r="CJ11" s="644"/>
      <c r="CK11" s="644"/>
      <c r="CL11" s="644"/>
      <c r="CM11" s="644"/>
      <c r="CN11" s="644"/>
      <c r="CO11" s="644"/>
      <c r="CP11" s="644"/>
      <c r="CQ11" s="645"/>
      <c r="CR11" s="616">
        <v>792733</v>
      </c>
      <c r="CS11" s="617"/>
      <c r="CT11" s="617"/>
      <c r="CU11" s="617"/>
      <c r="CV11" s="617"/>
      <c r="CW11" s="617"/>
      <c r="CX11" s="617"/>
      <c r="CY11" s="618"/>
      <c r="CZ11" s="665">
        <v>6.2</v>
      </c>
      <c r="DA11" s="665"/>
      <c r="DB11" s="665"/>
      <c r="DC11" s="665"/>
      <c r="DD11" s="622">
        <v>462775</v>
      </c>
      <c r="DE11" s="617"/>
      <c r="DF11" s="617"/>
      <c r="DG11" s="617"/>
      <c r="DH11" s="617"/>
      <c r="DI11" s="617"/>
      <c r="DJ11" s="617"/>
      <c r="DK11" s="617"/>
      <c r="DL11" s="617"/>
      <c r="DM11" s="617"/>
      <c r="DN11" s="617"/>
      <c r="DO11" s="617"/>
      <c r="DP11" s="618"/>
      <c r="DQ11" s="622">
        <v>253174</v>
      </c>
      <c r="DR11" s="617"/>
      <c r="DS11" s="617"/>
      <c r="DT11" s="617"/>
      <c r="DU11" s="617"/>
      <c r="DV11" s="617"/>
      <c r="DW11" s="617"/>
      <c r="DX11" s="617"/>
      <c r="DY11" s="617"/>
      <c r="DZ11" s="617"/>
      <c r="EA11" s="617"/>
      <c r="EB11" s="617"/>
      <c r="EC11" s="646"/>
    </row>
    <row r="12" spans="2:143" ht="11.25" customHeight="1">
      <c r="B12" s="613" t="s">
        <v>242</v>
      </c>
      <c r="C12" s="614"/>
      <c r="D12" s="614"/>
      <c r="E12" s="614"/>
      <c r="F12" s="614"/>
      <c r="G12" s="614"/>
      <c r="H12" s="614"/>
      <c r="I12" s="614"/>
      <c r="J12" s="614"/>
      <c r="K12" s="614"/>
      <c r="L12" s="614"/>
      <c r="M12" s="614"/>
      <c r="N12" s="614"/>
      <c r="O12" s="614"/>
      <c r="P12" s="614"/>
      <c r="Q12" s="615"/>
      <c r="R12" s="616">
        <v>315359</v>
      </c>
      <c r="S12" s="617"/>
      <c r="T12" s="617"/>
      <c r="U12" s="617"/>
      <c r="V12" s="617"/>
      <c r="W12" s="617"/>
      <c r="X12" s="617"/>
      <c r="Y12" s="618"/>
      <c r="Z12" s="665">
        <v>2.4</v>
      </c>
      <c r="AA12" s="665"/>
      <c r="AB12" s="665"/>
      <c r="AC12" s="665"/>
      <c r="AD12" s="666">
        <v>315359</v>
      </c>
      <c r="AE12" s="666"/>
      <c r="AF12" s="666"/>
      <c r="AG12" s="666"/>
      <c r="AH12" s="666"/>
      <c r="AI12" s="666"/>
      <c r="AJ12" s="666"/>
      <c r="AK12" s="666"/>
      <c r="AL12" s="619">
        <v>5.0999999999999996</v>
      </c>
      <c r="AM12" s="620"/>
      <c r="AN12" s="620"/>
      <c r="AO12" s="667"/>
      <c r="AP12" s="613" t="s">
        <v>243</v>
      </c>
      <c r="AQ12" s="614"/>
      <c r="AR12" s="614"/>
      <c r="AS12" s="614"/>
      <c r="AT12" s="614"/>
      <c r="AU12" s="614"/>
      <c r="AV12" s="614"/>
      <c r="AW12" s="614"/>
      <c r="AX12" s="614"/>
      <c r="AY12" s="614"/>
      <c r="AZ12" s="614"/>
      <c r="BA12" s="614"/>
      <c r="BB12" s="614"/>
      <c r="BC12" s="614"/>
      <c r="BD12" s="614"/>
      <c r="BE12" s="614"/>
      <c r="BF12" s="615"/>
      <c r="BG12" s="616">
        <v>833327</v>
      </c>
      <c r="BH12" s="617"/>
      <c r="BI12" s="617"/>
      <c r="BJ12" s="617"/>
      <c r="BK12" s="617"/>
      <c r="BL12" s="617"/>
      <c r="BM12" s="617"/>
      <c r="BN12" s="618"/>
      <c r="BO12" s="665">
        <v>46.1</v>
      </c>
      <c r="BP12" s="665"/>
      <c r="BQ12" s="665"/>
      <c r="BR12" s="665"/>
      <c r="BS12" s="622" t="s">
        <v>234</v>
      </c>
      <c r="BT12" s="617"/>
      <c r="BU12" s="617"/>
      <c r="BV12" s="617"/>
      <c r="BW12" s="617"/>
      <c r="BX12" s="617"/>
      <c r="BY12" s="617"/>
      <c r="BZ12" s="617"/>
      <c r="CA12" s="617"/>
      <c r="CB12" s="646"/>
      <c r="CD12" s="647" t="s">
        <v>244</v>
      </c>
      <c r="CE12" s="644"/>
      <c r="CF12" s="644"/>
      <c r="CG12" s="644"/>
      <c r="CH12" s="644"/>
      <c r="CI12" s="644"/>
      <c r="CJ12" s="644"/>
      <c r="CK12" s="644"/>
      <c r="CL12" s="644"/>
      <c r="CM12" s="644"/>
      <c r="CN12" s="644"/>
      <c r="CO12" s="644"/>
      <c r="CP12" s="644"/>
      <c r="CQ12" s="645"/>
      <c r="CR12" s="616">
        <v>101607</v>
      </c>
      <c r="CS12" s="617"/>
      <c r="CT12" s="617"/>
      <c r="CU12" s="617"/>
      <c r="CV12" s="617"/>
      <c r="CW12" s="617"/>
      <c r="CX12" s="617"/>
      <c r="CY12" s="618"/>
      <c r="CZ12" s="665">
        <v>0.8</v>
      </c>
      <c r="DA12" s="665"/>
      <c r="DB12" s="665"/>
      <c r="DC12" s="665"/>
      <c r="DD12" s="622">
        <v>19630</v>
      </c>
      <c r="DE12" s="617"/>
      <c r="DF12" s="617"/>
      <c r="DG12" s="617"/>
      <c r="DH12" s="617"/>
      <c r="DI12" s="617"/>
      <c r="DJ12" s="617"/>
      <c r="DK12" s="617"/>
      <c r="DL12" s="617"/>
      <c r="DM12" s="617"/>
      <c r="DN12" s="617"/>
      <c r="DO12" s="617"/>
      <c r="DP12" s="618"/>
      <c r="DQ12" s="622">
        <v>61861</v>
      </c>
      <c r="DR12" s="617"/>
      <c r="DS12" s="617"/>
      <c r="DT12" s="617"/>
      <c r="DU12" s="617"/>
      <c r="DV12" s="617"/>
      <c r="DW12" s="617"/>
      <c r="DX12" s="617"/>
      <c r="DY12" s="617"/>
      <c r="DZ12" s="617"/>
      <c r="EA12" s="617"/>
      <c r="EB12" s="617"/>
      <c r="EC12" s="646"/>
    </row>
    <row r="13" spans="2:143" ht="11.25" customHeight="1">
      <c r="B13" s="613" t="s">
        <v>245</v>
      </c>
      <c r="C13" s="614"/>
      <c r="D13" s="614"/>
      <c r="E13" s="614"/>
      <c r="F13" s="614"/>
      <c r="G13" s="614"/>
      <c r="H13" s="614"/>
      <c r="I13" s="614"/>
      <c r="J13" s="614"/>
      <c r="K13" s="614"/>
      <c r="L13" s="614"/>
      <c r="M13" s="614"/>
      <c r="N13" s="614"/>
      <c r="O13" s="614"/>
      <c r="P13" s="614"/>
      <c r="Q13" s="615"/>
      <c r="R13" s="616" t="s">
        <v>234</v>
      </c>
      <c r="S13" s="617"/>
      <c r="T13" s="617"/>
      <c r="U13" s="617"/>
      <c r="V13" s="617"/>
      <c r="W13" s="617"/>
      <c r="X13" s="617"/>
      <c r="Y13" s="618"/>
      <c r="Z13" s="665" t="s">
        <v>234</v>
      </c>
      <c r="AA13" s="665"/>
      <c r="AB13" s="665"/>
      <c r="AC13" s="665"/>
      <c r="AD13" s="666" t="s">
        <v>234</v>
      </c>
      <c r="AE13" s="666"/>
      <c r="AF13" s="666"/>
      <c r="AG13" s="666"/>
      <c r="AH13" s="666"/>
      <c r="AI13" s="666"/>
      <c r="AJ13" s="666"/>
      <c r="AK13" s="666"/>
      <c r="AL13" s="619" t="s">
        <v>234</v>
      </c>
      <c r="AM13" s="620"/>
      <c r="AN13" s="620"/>
      <c r="AO13" s="667"/>
      <c r="AP13" s="613" t="s">
        <v>246</v>
      </c>
      <c r="AQ13" s="614"/>
      <c r="AR13" s="614"/>
      <c r="AS13" s="614"/>
      <c r="AT13" s="614"/>
      <c r="AU13" s="614"/>
      <c r="AV13" s="614"/>
      <c r="AW13" s="614"/>
      <c r="AX13" s="614"/>
      <c r="AY13" s="614"/>
      <c r="AZ13" s="614"/>
      <c r="BA13" s="614"/>
      <c r="BB13" s="614"/>
      <c r="BC13" s="614"/>
      <c r="BD13" s="614"/>
      <c r="BE13" s="614"/>
      <c r="BF13" s="615"/>
      <c r="BG13" s="616">
        <v>817402</v>
      </c>
      <c r="BH13" s="617"/>
      <c r="BI13" s="617"/>
      <c r="BJ13" s="617"/>
      <c r="BK13" s="617"/>
      <c r="BL13" s="617"/>
      <c r="BM13" s="617"/>
      <c r="BN13" s="618"/>
      <c r="BO13" s="665">
        <v>45.3</v>
      </c>
      <c r="BP13" s="665"/>
      <c r="BQ13" s="665"/>
      <c r="BR13" s="665"/>
      <c r="BS13" s="622" t="s">
        <v>234</v>
      </c>
      <c r="BT13" s="617"/>
      <c r="BU13" s="617"/>
      <c r="BV13" s="617"/>
      <c r="BW13" s="617"/>
      <c r="BX13" s="617"/>
      <c r="BY13" s="617"/>
      <c r="BZ13" s="617"/>
      <c r="CA13" s="617"/>
      <c r="CB13" s="646"/>
      <c r="CD13" s="647" t="s">
        <v>247</v>
      </c>
      <c r="CE13" s="644"/>
      <c r="CF13" s="644"/>
      <c r="CG13" s="644"/>
      <c r="CH13" s="644"/>
      <c r="CI13" s="644"/>
      <c r="CJ13" s="644"/>
      <c r="CK13" s="644"/>
      <c r="CL13" s="644"/>
      <c r="CM13" s="644"/>
      <c r="CN13" s="644"/>
      <c r="CO13" s="644"/>
      <c r="CP13" s="644"/>
      <c r="CQ13" s="645"/>
      <c r="CR13" s="616">
        <v>1415674</v>
      </c>
      <c r="CS13" s="617"/>
      <c r="CT13" s="617"/>
      <c r="CU13" s="617"/>
      <c r="CV13" s="617"/>
      <c r="CW13" s="617"/>
      <c r="CX13" s="617"/>
      <c r="CY13" s="618"/>
      <c r="CZ13" s="665">
        <v>11.1</v>
      </c>
      <c r="DA13" s="665"/>
      <c r="DB13" s="665"/>
      <c r="DC13" s="665"/>
      <c r="DD13" s="622">
        <v>975901</v>
      </c>
      <c r="DE13" s="617"/>
      <c r="DF13" s="617"/>
      <c r="DG13" s="617"/>
      <c r="DH13" s="617"/>
      <c r="DI13" s="617"/>
      <c r="DJ13" s="617"/>
      <c r="DK13" s="617"/>
      <c r="DL13" s="617"/>
      <c r="DM13" s="617"/>
      <c r="DN13" s="617"/>
      <c r="DO13" s="617"/>
      <c r="DP13" s="618"/>
      <c r="DQ13" s="622">
        <v>527043</v>
      </c>
      <c r="DR13" s="617"/>
      <c r="DS13" s="617"/>
      <c r="DT13" s="617"/>
      <c r="DU13" s="617"/>
      <c r="DV13" s="617"/>
      <c r="DW13" s="617"/>
      <c r="DX13" s="617"/>
      <c r="DY13" s="617"/>
      <c r="DZ13" s="617"/>
      <c r="EA13" s="617"/>
      <c r="EB13" s="617"/>
      <c r="EC13" s="646"/>
    </row>
    <row r="14" spans="2:143" ht="11.25" customHeight="1">
      <c r="B14" s="613" t="s">
        <v>248</v>
      </c>
      <c r="C14" s="614"/>
      <c r="D14" s="614"/>
      <c r="E14" s="614"/>
      <c r="F14" s="614"/>
      <c r="G14" s="614"/>
      <c r="H14" s="614"/>
      <c r="I14" s="614"/>
      <c r="J14" s="614"/>
      <c r="K14" s="614"/>
      <c r="L14" s="614"/>
      <c r="M14" s="614"/>
      <c r="N14" s="614"/>
      <c r="O14" s="614"/>
      <c r="P14" s="614"/>
      <c r="Q14" s="615"/>
      <c r="R14" s="616" t="s">
        <v>122</v>
      </c>
      <c r="S14" s="617"/>
      <c r="T14" s="617"/>
      <c r="U14" s="617"/>
      <c r="V14" s="617"/>
      <c r="W14" s="617"/>
      <c r="X14" s="617"/>
      <c r="Y14" s="618"/>
      <c r="Z14" s="665" t="s">
        <v>234</v>
      </c>
      <c r="AA14" s="665"/>
      <c r="AB14" s="665"/>
      <c r="AC14" s="665"/>
      <c r="AD14" s="666" t="s">
        <v>234</v>
      </c>
      <c r="AE14" s="666"/>
      <c r="AF14" s="666"/>
      <c r="AG14" s="666"/>
      <c r="AH14" s="666"/>
      <c r="AI14" s="666"/>
      <c r="AJ14" s="666"/>
      <c r="AK14" s="666"/>
      <c r="AL14" s="619" t="s">
        <v>122</v>
      </c>
      <c r="AM14" s="620"/>
      <c r="AN14" s="620"/>
      <c r="AO14" s="667"/>
      <c r="AP14" s="613" t="s">
        <v>249</v>
      </c>
      <c r="AQ14" s="614"/>
      <c r="AR14" s="614"/>
      <c r="AS14" s="614"/>
      <c r="AT14" s="614"/>
      <c r="AU14" s="614"/>
      <c r="AV14" s="614"/>
      <c r="AW14" s="614"/>
      <c r="AX14" s="614"/>
      <c r="AY14" s="614"/>
      <c r="AZ14" s="614"/>
      <c r="BA14" s="614"/>
      <c r="BB14" s="614"/>
      <c r="BC14" s="614"/>
      <c r="BD14" s="614"/>
      <c r="BE14" s="614"/>
      <c r="BF14" s="615"/>
      <c r="BG14" s="616">
        <v>72868</v>
      </c>
      <c r="BH14" s="617"/>
      <c r="BI14" s="617"/>
      <c r="BJ14" s="617"/>
      <c r="BK14" s="617"/>
      <c r="BL14" s="617"/>
      <c r="BM14" s="617"/>
      <c r="BN14" s="618"/>
      <c r="BO14" s="665">
        <v>4</v>
      </c>
      <c r="BP14" s="665"/>
      <c r="BQ14" s="665"/>
      <c r="BR14" s="665"/>
      <c r="BS14" s="622" t="s">
        <v>122</v>
      </c>
      <c r="BT14" s="617"/>
      <c r="BU14" s="617"/>
      <c r="BV14" s="617"/>
      <c r="BW14" s="617"/>
      <c r="BX14" s="617"/>
      <c r="BY14" s="617"/>
      <c r="BZ14" s="617"/>
      <c r="CA14" s="617"/>
      <c r="CB14" s="646"/>
      <c r="CD14" s="647" t="s">
        <v>250</v>
      </c>
      <c r="CE14" s="644"/>
      <c r="CF14" s="644"/>
      <c r="CG14" s="644"/>
      <c r="CH14" s="644"/>
      <c r="CI14" s="644"/>
      <c r="CJ14" s="644"/>
      <c r="CK14" s="644"/>
      <c r="CL14" s="644"/>
      <c r="CM14" s="644"/>
      <c r="CN14" s="644"/>
      <c r="CO14" s="644"/>
      <c r="CP14" s="644"/>
      <c r="CQ14" s="645"/>
      <c r="CR14" s="616">
        <v>394703</v>
      </c>
      <c r="CS14" s="617"/>
      <c r="CT14" s="617"/>
      <c r="CU14" s="617"/>
      <c r="CV14" s="617"/>
      <c r="CW14" s="617"/>
      <c r="CX14" s="617"/>
      <c r="CY14" s="618"/>
      <c r="CZ14" s="665">
        <v>3.1</v>
      </c>
      <c r="DA14" s="665"/>
      <c r="DB14" s="665"/>
      <c r="DC14" s="665"/>
      <c r="DD14" s="622">
        <v>43101</v>
      </c>
      <c r="DE14" s="617"/>
      <c r="DF14" s="617"/>
      <c r="DG14" s="617"/>
      <c r="DH14" s="617"/>
      <c r="DI14" s="617"/>
      <c r="DJ14" s="617"/>
      <c r="DK14" s="617"/>
      <c r="DL14" s="617"/>
      <c r="DM14" s="617"/>
      <c r="DN14" s="617"/>
      <c r="DO14" s="617"/>
      <c r="DP14" s="618"/>
      <c r="DQ14" s="622">
        <v>297965</v>
      </c>
      <c r="DR14" s="617"/>
      <c r="DS14" s="617"/>
      <c r="DT14" s="617"/>
      <c r="DU14" s="617"/>
      <c r="DV14" s="617"/>
      <c r="DW14" s="617"/>
      <c r="DX14" s="617"/>
      <c r="DY14" s="617"/>
      <c r="DZ14" s="617"/>
      <c r="EA14" s="617"/>
      <c r="EB14" s="617"/>
      <c r="EC14" s="646"/>
    </row>
    <row r="15" spans="2:143" ht="11.25" customHeight="1">
      <c r="B15" s="613" t="s">
        <v>251</v>
      </c>
      <c r="C15" s="614"/>
      <c r="D15" s="614"/>
      <c r="E15" s="614"/>
      <c r="F15" s="614"/>
      <c r="G15" s="614"/>
      <c r="H15" s="614"/>
      <c r="I15" s="614"/>
      <c r="J15" s="614"/>
      <c r="K15" s="614"/>
      <c r="L15" s="614"/>
      <c r="M15" s="614"/>
      <c r="N15" s="614"/>
      <c r="O15" s="614"/>
      <c r="P15" s="614"/>
      <c r="Q15" s="615"/>
      <c r="R15" s="616">
        <v>19242</v>
      </c>
      <c r="S15" s="617"/>
      <c r="T15" s="617"/>
      <c r="U15" s="617"/>
      <c r="V15" s="617"/>
      <c r="W15" s="617"/>
      <c r="X15" s="617"/>
      <c r="Y15" s="618"/>
      <c r="Z15" s="665">
        <v>0.1</v>
      </c>
      <c r="AA15" s="665"/>
      <c r="AB15" s="665"/>
      <c r="AC15" s="665"/>
      <c r="AD15" s="666">
        <v>19242</v>
      </c>
      <c r="AE15" s="666"/>
      <c r="AF15" s="666"/>
      <c r="AG15" s="666"/>
      <c r="AH15" s="666"/>
      <c r="AI15" s="666"/>
      <c r="AJ15" s="666"/>
      <c r="AK15" s="666"/>
      <c r="AL15" s="619">
        <v>0.3</v>
      </c>
      <c r="AM15" s="620"/>
      <c r="AN15" s="620"/>
      <c r="AO15" s="667"/>
      <c r="AP15" s="613" t="s">
        <v>252</v>
      </c>
      <c r="AQ15" s="614"/>
      <c r="AR15" s="614"/>
      <c r="AS15" s="614"/>
      <c r="AT15" s="614"/>
      <c r="AU15" s="614"/>
      <c r="AV15" s="614"/>
      <c r="AW15" s="614"/>
      <c r="AX15" s="614"/>
      <c r="AY15" s="614"/>
      <c r="AZ15" s="614"/>
      <c r="BA15" s="614"/>
      <c r="BB15" s="614"/>
      <c r="BC15" s="614"/>
      <c r="BD15" s="614"/>
      <c r="BE15" s="614"/>
      <c r="BF15" s="615"/>
      <c r="BG15" s="616">
        <v>152255</v>
      </c>
      <c r="BH15" s="617"/>
      <c r="BI15" s="617"/>
      <c r="BJ15" s="617"/>
      <c r="BK15" s="617"/>
      <c r="BL15" s="617"/>
      <c r="BM15" s="617"/>
      <c r="BN15" s="618"/>
      <c r="BO15" s="665">
        <v>8.4</v>
      </c>
      <c r="BP15" s="665"/>
      <c r="BQ15" s="665"/>
      <c r="BR15" s="665"/>
      <c r="BS15" s="622" t="s">
        <v>122</v>
      </c>
      <c r="BT15" s="617"/>
      <c r="BU15" s="617"/>
      <c r="BV15" s="617"/>
      <c r="BW15" s="617"/>
      <c r="BX15" s="617"/>
      <c r="BY15" s="617"/>
      <c r="BZ15" s="617"/>
      <c r="CA15" s="617"/>
      <c r="CB15" s="646"/>
      <c r="CD15" s="647" t="s">
        <v>253</v>
      </c>
      <c r="CE15" s="644"/>
      <c r="CF15" s="644"/>
      <c r="CG15" s="644"/>
      <c r="CH15" s="644"/>
      <c r="CI15" s="644"/>
      <c r="CJ15" s="644"/>
      <c r="CK15" s="644"/>
      <c r="CL15" s="644"/>
      <c r="CM15" s="644"/>
      <c r="CN15" s="644"/>
      <c r="CO15" s="644"/>
      <c r="CP15" s="644"/>
      <c r="CQ15" s="645"/>
      <c r="CR15" s="616">
        <v>682140</v>
      </c>
      <c r="CS15" s="617"/>
      <c r="CT15" s="617"/>
      <c r="CU15" s="617"/>
      <c r="CV15" s="617"/>
      <c r="CW15" s="617"/>
      <c r="CX15" s="617"/>
      <c r="CY15" s="618"/>
      <c r="CZ15" s="665">
        <v>5.3</v>
      </c>
      <c r="DA15" s="665"/>
      <c r="DB15" s="665"/>
      <c r="DC15" s="665"/>
      <c r="DD15" s="622">
        <v>40079</v>
      </c>
      <c r="DE15" s="617"/>
      <c r="DF15" s="617"/>
      <c r="DG15" s="617"/>
      <c r="DH15" s="617"/>
      <c r="DI15" s="617"/>
      <c r="DJ15" s="617"/>
      <c r="DK15" s="617"/>
      <c r="DL15" s="617"/>
      <c r="DM15" s="617"/>
      <c r="DN15" s="617"/>
      <c r="DO15" s="617"/>
      <c r="DP15" s="618"/>
      <c r="DQ15" s="622">
        <v>502455</v>
      </c>
      <c r="DR15" s="617"/>
      <c r="DS15" s="617"/>
      <c r="DT15" s="617"/>
      <c r="DU15" s="617"/>
      <c r="DV15" s="617"/>
      <c r="DW15" s="617"/>
      <c r="DX15" s="617"/>
      <c r="DY15" s="617"/>
      <c r="DZ15" s="617"/>
      <c r="EA15" s="617"/>
      <c r="EB15" s="617"/>
      <c r="EC15" s="646"/>
    </row>
    <row r="16" spans="2:143" ht="11.25" customHeight="1">
      <c r="B16" s="613" t="s">
        <v>254</v>
      </c>
      <c r="C16" s="614"/>
      <c r="D16" s="614"/>
      <c r="E16" s="614"/>
      <c r="F16" s="614"/>
      <c r="G16" s="614"/>
      <c r="H16" s="614"/>
      <c r="I16" s="614"/>
      <c r="J16" s="614"/>
      <c r="K16" s="614"/>
      <c r="L16" s="614"/>
      <c r="M16" s="614"/>
      <c r="N16" s="614"/>
      <c r="O16" s="614"/>
      <c r="P16" s="614"/>
      <c r="Q16" s="615"/>
      <c r="R16" s="616" t="s">
        <v>234</v>
      </c>
      <c r="S16" s="617"/>
      <c r="T16" s="617"/>
      <c r="U16" s="617"/>
      <c r="V16" s="617"/>
      <c r="W16" s="617"/>
      <c r="X16" s="617"/>
      <c r="Y16" s="618"/>
      <c r="Z16" s="665" t="s">
        <v>234</v>
      </c>
      <c r="AA16" s="665"/>
      <c r="AB16" s="665"/>
      <c r="AC16" s="665"/>
      <c r="AD16" s="666" t="s">
        <v>234</v>
      </c>
      <c r="AE16" s="666"/>
      <c r="AF16" s="666"/>
      <c r="AG16" s="666"/>
      <c r="AH16" s="666"/>
      <c r="AI16" s="666"/>
      <c r="AJ16" s="666"/>
      <c r="AK16" s="666"/>
      <c r="AL16" s="619" t="s">
        <v>122</v>
      </c>
      <c r="AM16" s="620"/>
      <c r="AN16" s="620"/>
      <c r="AO16" s="667"/>
      <c r="AP16" s="613" t="s">
        <v>255</v>
      </c>
      <c r="AQ16" s="614"/>
      <c r="AR16" s="614"/>
      <c r="AS16" s="614"/>
      <c r="AT16" s="614"/>
      <c r="AU16" s="614"/>
      <c r="AV16" s="614"/>
      <c r="AW16" s="614"/>
      <c r="AX16" s="614"/>
      <c r="AY16" s="614"/>
      <c r="AZ16" s="614"/>
      <c r="BA16" s="614"/>
      <c r="BB16" s="614"/>
      <c r="BC16" s="614"/>
      <c r="BD16" s="614"/>
      <c r="BE16" s="614"/>
      <c r="BF16" s="615"/>
      <c r="BG16" s="616" t="s">
        <v>122</v>
      </c>
      <c r="BH16" s="617"/>
      <c r="BI16" s="617"/>
      <c r="BJ16" s="617"/>
      <c r="BK16" s="617"/>
      <c r="BL16" s="617"/>
      <c r="BM16" s="617"/>
      <c r="BN16" s="618"/>
      <c r="BO16" s="665" t="s">
        <v>234</v>
      </c>
      <c r="BP16" s="665"/>
      <c r="BQ16" s="665"/>
      <c r="BR16" s="665"/>
      <c r="BS16" s="622" t="s">
        <v>234</v>
      </c>
      <c r="BT16" s="617"/>
      <c r="BU16" s="617"/>
      <c r="BV16" s="617"/>
      <c r="BW16" s="617"/>
      <c r="BX16" s="617"/>
      <c r="BY16" s="617"/>
      <c r="BZ16" s="617"/>
      <c r="CA16" s="617"/>
      <c r="CB16" s="646"/>
      <c r="CD16" s="647" t="s">
        <v>256</v>
      </c>
      <c r="CE16" s="644"/>
      <c r="CF16" s="644"/>
      <c r="CG16" s="644"/>
      <c r="CH16" s="644"/>
      <c r="CI16" s="644"/>
      <c r="CJ16" s="644"/>
      <c r="CK16" s="644"/>
      <c r="CL16" s="644"/>
      <c r="CM16" s="644"/>
      <c r="CN16" s="644"/>
      <c r="CO16" s="644"/>
      <c r="CP16" s="644"/>
      <c r="CQ16" s="645"/>
      <c r="CR16" s="616">
        <v>98439</v>
      </c>
      <c r="CS16" s="617"/>
      <c r="CT16" s="617"/>
      <c r="CU16" s="617"/>
      <c r="CV16" s="617"/>
      <c r="CW16" s="617"/>
      <c r="CX16" s="617"/>
      <c r="CY16" s="618"/>
      <c r="CZ16" s="665">
        <v>0.8</v>
      </c>
      <c r="DA16" s="665"/>
      <c r="DB16" s="665"/>
      <c r="DC16" s="665"/>
      <c r="DD16" s="622" t="s">
        <v>122</v>
      </c>
      <c r="DE16" s="617"/>
      <c r="DF16" s="617"/>
      <c r="DG16" s="617"/>
      <c r="DH16" s="617"/>
      <c r="DI16" s="617"/>
      <c r="DJ16" s="617"/>
      <c r="DK16" s="617"/>
      <c r="DL16" s="617"/>
      <c r="DM16" s="617"/>
      <c r="DN16" s="617"/>
      <c r="DO16" s="617"/>
      <c r="DP16" s="618"/>
      <c r="DQ16" s="622">
        <v>3007</v>
      </c>
      <c r="DR16" s="617"/>
      <c r="DS16" s="617"/>
      <c r="DT16" s="617"/>
      <c r="DU16" s="617"/>
      <c r="DV16" s="617"/>
      <c r="DW16" s="617"/>
      <c r="DX16" s="617"/>
      <c r="DY16" s="617"/>
      <c r="DZ16" s="617"/>
      <c r="EA16" s="617"/>
      <c r="EB16" s="617"/>
      <c r="EC16" s="646"/>
    </row>
    <row r="17" spans="2:133" ht="11.25" customHeight="1">
      <c r="B17" s="613" t="s">
        <v>257</v>
      </c>
      <c r="C17" s="614"/>
      <c r="D17" s="614"/>
      <c r="E17" s="614"/>
      <c r="F17" s="614"/>
      <c r="G17" s="614"/>
      <c r="H17" s="614"/>
      <c r="I17" s="614"/>
      <c r="J17" s="614"/>
      <c r="K17" s="614"/>
      <c r="L17" s="614"/>
      <c r="M17" s="614"/>
      <c r="N17" s="614"/>
      <c r="O17" s="614"/>
      <c r="P17" s="614"/>
      <c r="Q17" s="615"/>
      <c r="R17" s="616">
        <v>3597</v>
      </c>
      <c r="S17" s="617"/>
      <c r="T17" s="617"/>
      <c r="U17" s="617"/>
      <c r="V17" s="617"/>
      <c r="W17" s="617"/>
      <c r="X17" s="617"/>
      <c r="Y17" s="618"/>
      <c r="Z17" s="665">
        <v>0</v>
      </c>
      <c r="AA17" s="665"/>
      <c r="AB17" s="665"/>
      <c r="AC17" s="665"/>
      <c r="AD17" s="666">
        <v>3597</v>
      </c>
      <c r="AE17" s="666"/>
      <c r="AF17" s="666"/>
      <c r="AG17" s="666"/>
      <c r="AH17" s="666"/>
      <c r="AI17" s="666"/>
      <c r="AJ17" s="666"/>
      <c r="AK17" s="666"/>
      <c r="AL17" s="619">
        <v>0.1</v>
      </c>
      <c r="AM17" s="620"/>
      <c r="AN17" s="620"/>
      <c r="AO17" s="667"/>
      <c r="AP17" s="613" t="s">
        <v>258</v>
      </c>
      <c r="AQ17" s="614"/>
      <c r="AR17" s="614"/>
      <c r="AS17" s="614"/>
      <c r="AT17" s="614"/>
      <c r="AU17" s="614"/>
      <c r="AV17" s="614"/>
      <c r="AW17" s="614"/>
      <c r="AX17" s="614"/>
      <c r="AY17" s="614"/>
      <c r="AZ17" s="614"/>
      <c r="BA17" s="614"/>
      <c r="BB17" s="614"/>
      <c r="BC17" s="614"/>
      <c r="BD17" s="614"/>
      <c r="BE17" s="614"/>
      <c r="BF17" s="615"/>
      <c r="BG17" s="616" t="s">
        <v>234</v>
      </c>
      <c r="BH17" s="617"/>
      <c r="BI17" s="617"/>
      <c r="BJ17" s="617"/>
      <c r="BK17" s="617"/>
      <c r="BL17" s="617"/>
      <c r="BM17" s="617"/>
      <c r="BN17" s="618"/>
      <c r="BO17" s="665" t="s">
        <v>122</v>
      </c>
      <c r="BP17" s="665"/>
      <c r="BQ17" s="665"/>
      <c r="BR17" s="665"/>
      <c r="BS17" s="622" t="s">
        <v>122</v>
      </c>
      <c r="BT17" s="617"/>
      <c r="BU17" s="617"/>
      <c r="BV17" s="617"/>
      <c r="BW17" s="617"/>
      <c r="BX17" s="617"/>
      <c r="BY17" s="617"/>
      <c r="BZ17" s="617"/>
      <c r="CA17" s="617"/>
      <c r="CB17" s="646"/>
      <c r="CD17" s="647" t="s">
        <v>259</v>
      </c>
      <c r="CE17" s="644"/>
      <c r="CF17" s="644"/>
      <c r="CG17" s="644"/>
      <c r="CH17" s="644"/>
      <c r="CI17" s="644"/>
      <c r="CJ17" s="644"/>
      <c r="CK17" s="644"/>
      <c r="CL17" s="644"/>
      <c r="CM17" s="644"/>
      <c r="CN17" s="644"/>
      <c r="CO17" s="644"/>
      <c r="CP17" s="644"/>
      <c r="CQ17" s="645"/>
      <c r="CR17" s="616">
        <v>1680926</v>
      </c>
      <c r="CS17" s="617"/>
      <c r="CT17" s="617"/>
      <c r="CU17" s="617"/>
      <c r="CV17" s="617"/>
      <c r="CW17" s="617"/>
      <c r="CX17" s="617"/>
      <c r="CY17" s="618"/>
      <c r="CZ17" s="665">
        <v>13.1</v>
      </c>
      <c r="DA17" s="665"/>
      <c r="DB17" s="665"/>
      <c r="DC17" s="665"/>
      <c r="DD17" s="622" t="s">
        <v>234</v>
      </c>
      <c r="DE17" s="617"/>
      <c r="DF17" s="617"/>
      <c r="DG17" s="617"/>
      <c r="DH17" s="617"/>
      <c r="DI17" s="617"/>
      <c r="DJ17" s="617"/>
      <c r="DK17" s="617"/>
      <c r="DL17" s="617"/>
      <c r="DM17" s="617"/>
      <c r="DN17" s="617"/>
      <c r="DO17" s="617"/>
      <c r="DP17" s="618"/>
      <c r="DQ17" s="622">
        <v>1618059</v>
      </c>
      <c r="DR17" s="617"/>
      <c r="DS17" s="617"/>
      <c r="DT17" s="617"/>
      <c r="DU17" s="617"/>
      <c r="DV17" s="617"/>
      <c r="DW17" s="617"/>
      <c r="DX17" s="617"/>
      <c r="DY17" s="617"/>
      <c r="DZ17" s="617"/>
      <c r="EA17" s="617"/>
      <c r="EB17" s="617"/>
      <c r="EC17" s="646"/>
    </row>
    <row r="18" spans="2:133" ht="11.25" customHeight="1">
      <c r="B18" s="613" t="s">
        <v>260</v>
      </c>
      <c r="C18" s="614"/>
      <c r="D18" s="614"/>
      <c r="E18" s="614"/>
      <c r="F18" s="614"/>
      <c r="G18" s="614"/>
      <c r="H18" s="614"/>
      <c r="I18" s="614"/>
      <c r="J18" s="614"/>
      <c r="K18" s="614"/>
      <c r="L18" s="614"/>
      <c r="M18" s="614"/>
      <c r="N18" s="614"/>
      <c r="O18" s="614"/>
      <c r="P18" s="614"/>
      <c r="Q18" s="615"/>
      <c r="R18" s="616">
        <v>4620931</v>
      </c>
      <c r="S18" s="617"/>
      <c r="T18" s="617"/>
      <c r="U18" s="617"/>
      <c r="V18" s="617"/>
      <c r="W18" s="617"/>
      <c r="X18" s="617"/>
      <c r="Y18" s="618"/>
      <c r="Z18" s="665">
        <v>35.299999999999997</v>
      </c>
      <c r="AA18" s="665"/>
      <c r="AB18" s="665"/>
      <c r="AC18" s="665"/>
      <c r="AD18" s="666">
        <v>3870982</v>
      </c>
      <c r="AE18" s="666"/>
      <c r="AF18" s="666"/>
      <c r="AG18" s="666"/>
      <c r="AH18" s="666"/>
      <c r="AI18" s="666"/>
      <c r="AJ18" s="666"/>
      <c r="AK18" s="666"/>
      <c r="AL18" s="619">
        <v>62.9</v>
      </c>
      <c r="AM18" s="620"/>
      <c r="AN18" s="620"/>
      <c r="AO18" s="667"/>
      <c r="AP18" s="613" t="s">
        <v>261</v>
      </c>
      <c r="AQ18" s="614"/>
      <c r="AR18" s="614"/>
      <c r="AS18" s="614"/>
      <c r="AT18" s="614"/>
      <c r="AU18" s="614"/>
      <c r="AV18" s="614"/>
      <c r="AW18" s="614"/>
      <c r="AX18" s="614"/>
      <c r="AY18" s="614"/>
      <c r="AZ18" s="614"/>
      <c r="BA18" s="614"/>
      <c r="BB18" s="614"/>
      <c r="BC18" s="614"/>
      <c r="BD18" s="614"/>
      <c r="BE18" s="614"/>
      <c r="BF18" s="615"/>
      <c r="BG18" s="616" t="s">
        <v>122</v>
      </c>
      <c r="BH18" s="617"/>
      <c r="BI18" s="617"/>
      <c r="BJ18" s="617"/>
      <c r="BK18" s="617"/>
      <c r="BL18" s="617"/>
      <c r="BM18" s="617"/>
      <c r="BN18" s="618"/>
      <c r="BO18" s="665" t="s">
        <v>122</v>
      </c>
      <c r="BP18" s="665"/>
      <c r="BQ18" s="665"/>
      <c r="BR18" s="665"/>
      <c r="BS18" s="622" t="s">
        <v>122</v>
      </c>
      <c r="BT18" s="617"/>
      <c r="BU18" s="617"/>
      <c r="BV18" s="617"/>
      <c r="BW18" s="617"/>
      <c r="BX18" s="617"/>
      <c r="BY18" s="617"/>
      <c r="BZ18" s="617"/>
      <c r="CA18" s="617"/>
      <c r="CB18" s="646"/>
      <c r="CD18" s="647" t="s">
        <v>262</v>
      </c>
      <c r="CE18" s="644"/>
      <c r="CF18" s="644"/>
      <c r="CG18" s="644"/>
      <c r="CH18" s="644"/>
      <c r="CI18" s="644"/>
      <c r="CJ18" s="644"/>
      <c r="CK18" s="644"/>
      <c r="CL18" s="644"/>
      <c r="CM18" s="644"/>
      <c r="CN18" s="644"/>
      <c r="CO18" s="644"/>
      <c r="CP18" s="644"/>
      <c r="CQ18" s="645"/>
      <c r="CR18" s="616" t="s">
        <v>234</v>
      </c>
      <c r="CS18" s="617"/>
      <c r="CT18" s="617"/>
      <c r="CU18" s="617"/>
      <c r="CV18" s="617"/>
      <c r="CW18" s="617"/>
      <c r="CX18" s="617"/>
      <c r="CY18" s="618"/>
      <c r="CZ18" s="665" t="s">
        <v>122</v>
      </c>
      <c r="DA18" s="665"/>
      <c r="DB18" s="665"/>
      <c r="DC18" s="665"/>
      <c r="DD18" s="622" t="s">
        <v>234</v>
      </c>
      <c r="DE18" s="617"/>
      <c r="DF18" s="617"/>
      <c r="DG18" s="617"/>
      <c r="DH18" s="617"/>
      <c r="DI18" s="617"/>
      <c r="DJ18" s="617"/>
      <c r="DK18" s="617"/>
      <c r="DL18" s="617"/>
      <c r="DM18" s="617"/>
      <c r="DN18" s="617"/>
      <c r="DO18" s="617"/>
      <c r="DP18" s="618"/>
      <c r="DQ18" s="622" t="s">
        <v>122</v>
      </c>
      <c r="DR18" s="617"/>
      <c r="DS18" s="617"/>
      <c r="DT18" s="617"/>
      <c r="DU18" s="617"/>
      <c r="DV18" s="617"/>
      <c r="DW18" s="617"/>
      <c r="DX18" s="617"/>
      <c r="DY18" s="617"/>
      <c r="DZ18" s="617"/>
      <c r="EA18" s="617"/>
      <c r="EB18" s="617"/>
      <c r="EC18" s="646"/>
    </row>
    <row r="19" spans="2:133" ht="11.25" customHeight="1">
      <c r="B19" s="613" t="s">
        <v>263</v>
      </c>
      <c r="C19" s="614"/>
      <c r="D19" s="614"/>
      <c r="E19" s="614"/>
      <c r="F19" s="614"/>
      <c r="G19" s="614"/>
      <c r="H19" s="614"/>
      <c r="I19" s="614"/>
      <c r="J19" s="614"/>
      <c r="K19" s="614"/>
      <c r="L19" s="614"/>
      <c r="M19" s="614"/>
      <c r="N19" s="614"/>
      <c r="O19" s="614"/>
      <c r="P19" s="614"/>
      <c r="Q19" s="615"/>
      <c r="R19" s="616">
        <v>3870982</v>
      </c>
      <c r="S19" s="617"/>
      <c r="T19" s="617"/>
      <c r="U19" s="617"/>
      <c r="V19" s="617"/>
      <c r="W19" s="617"/>
      <c r="X19" s="617"/>
      <c r="Y19" s="618"/>
      <c r="Z19" s="665">
        <v>29.6</v>
      </c>
      <c r="AA19" s="665"/>
      <c r="AB19" s="665"/>
      <c r="AC19" s="665"/>
      <c r="AD19" s="666">
        <v>3870982</v>
      </c>
      <c r="AE19" s="666"/>
      <c r="AF19" s="666"/>
      <c r="AG19" s="666"/>
      <c r="AH19" s="666"/>
      <c r="AI19" s="666"/>
      <c r="AJ19" s="666"/>
      <c r="AK19" s="666"/>
      <c r="AL19" s="619">
        <v>62.9</v>
      </c>
      <c r="AM19" s="620"/>
      <c r="AN19" s="620"/>
      <c r="AO19" s="667"/>
      <c r="AP19" s="613" t="s">
        <v>264</v>
      </c>
      <c r="AQ19" s="614"/>
      <c r="AR19" s="614"/>
      <c r="AS19" s="614"/>
      <c r="AT19" s="614"/>
      <c r="AU19" s="614"/>
      <c r="AV19" s="614"/>
      <c r="AW19" s="614"/>
      <c r="AX19" s="614"/>
      <c r="AY19" s="614"/>
      <c r="AZ19" s="614"/>
      <c r="BA19" s="614"/>
      <c r="BB19" s="614"/>
      <c r="BC19" s="614"/>
      <c r="BD19" s="614"/>
      <c r="BE19" s="614"/>
      <c r="BF19" s="615"/>
      <c r="BG19" s="616" t="s">
        <v>234</v>
      </c>
      <c r="BH19" s="617"/>
      <c r="BI19" s="617"/>
      <c r="BJ19" s="617"/>
      <c r="BK19" s="617"/>
      <c r="BL19" s="617"/>
      <c r="BM19" s="617"/>
      <c r="BN19" s="618"/>
      <c r="BO19" s="665" t="s">
        <v>234</v>
      </c>
      <c r="BP19" s="665"/>
      <c r="BQ19" s="665"/>
      <c r="BR19" s="665"/>
      <c r="BS19" s="622" t="s">
        <v>122</v>
      </c>
      <c r="BT19" s="617"/>
      <c r="BU19" s="617"/>
      <c r="BV19" s="617"/>
      <c r="BW19" s="617"/>
      <c r="BX19" s="617"/>
      <c r="BY19" s="617"/>
      <c r="BZ19" s="617"/>
      <c r="CA19" s="617"/>
      <c r="CB19" s="646"/>
      <c r="CD19" s="647" t="s">
        <v>265</v>
      </c>
      <c r="CE19" s="644"/>
      <c r="CF19" s="644"/>
      <c r="CG19" s="644"/>
      <c r="CH19" s="644"/>
      <c r="CI19" s="644"/>
      <c r="CJ19" s="644"/>
      <c r="CK19" s="644"/>
      <c r="CL19" s="644"/>
      <c r="CM19" s="644"/>
      <c r="CN19" s="644"/>
      <c r="CO19" s="644"/>
      <c r="CP19" s="644"/>
      <c r="CQ19" s="645"/>
      <c r="CR19" s="616" t="s">
        <v>122</v>
      </c>
      <c r="CS19" s="617"/>
      <c r="CT19" s="617"/>
      <c r="CU19" s="617"/>
      <c r="CV19" s="617"/>
      <c r="CW19" s="617"/>
      <c r="CX19" s="617"/>
      <c r="CY19" s="618"/>
      <c r="CZ19" s="665" t="s">
        <v>122</v>
      </c>
      <c r="DA19" s="665"/>
      <c r="DB19" s="665"/>
      <c r="DC19" s="665"/>
      <c r="DD19" s="622" t="s">
        <v>234</v>
      </c>
      <c r="DE19" s="617"/>
      <c r="DF19" s="617"/>
      <c r="DG19" s="617"/>
      <c r="DH19" s="617"/>
      <c r="DI19" s="617"/>
      <c r="DJ19" s="617"/>
      <c r="DK19" s="617"/>
      <c r="DL19" s="617"/>
      <c r="DM19" s="617"/>
      <c r="DN19" s="617"/>
      <c r="DO19" s="617"/>
      <c r="DP19" s="618"/>
      <c r="DQ19" s="622" t="s">
        <v>234</v>
      </c>
      <c r="DR19" s="617"/>
      <c r="DS19" s="617"/>
      <c r="DT19" s="617"/>
      <c r="DU19" s="617"/>
      <c r="DV19" s="617"/>
      <c r="DW19" s="617"/>
      <c r="DX19" s="617"/>
      <c r="DY19" s="617"/>
      <c r="DZ19" s="617"/>
      <c r="EA19" s="617"/>
      <c r="EB19" s="617"/>
      <c r="EC19" s="646"/>
    </row>
    <row r="20" spans="2:133" ht="11.25" customHeight="1">
      <c r="B20" s="613" t="s">
        <v>266</v>
      </c>
      <c r="C20" s="614"/>
      <c r="D20" s="614"/>
      <c r="E20" s="614"/>
      <c r="F20" s="614"/>
      <c r="G20" s="614"/>
      <c r="H20" s="614"/>
      <c r="I20" s="614"/>
      <c r="J20" s="614"/>
      <c r="K20" s="614"/>
      <c r="L20" s="614"/>
      <c r="M20" s="614"/>
      <c r="N20" s="614"/>
      <c r="O20" s="614"/>
      <c r="P20" s="614"/>
      <c r="Q20" s="615"/>
      <c r="R20" s="616">
        <v>749949</v>
      </c>
      <c r="S20" s="617"/>
      <c r="T20" s="617"/>
      <c r="U20" s="617"/>
      <c r="V20" s="617"/>
      <c r="W20" s="617"/>
      <c r="X20" s="617"/>
      <c r="Y20" s="618"/>
      <c r="Z20" s="665">
        <v>5.7</v>
      </c>
      <c r="AA20" s="665"/>
      <c r="AB20" s="665"/>
      <c r="AC20" s="665"/>
      <c r="AD20" s="666" t="s">
        <v>122</v>
      </c>
      <c r="AE20" s="666"/>
      <c r="AF20" s="666"/>
      <c r="AG20" s="666"/>
      <c r="AH20" s="666"/>
      <c r="AI20" s="666"/>
      <c r="AJ20" s="666"/>
      <c r="AK20" s="666"/>
      <c r="AL20" s="619" t="s">
        <v>122</v>
      </c>
      <c r="AM20" s="620"/>
      <c r="AN20" s="620"/>
      <c r="AO20" s="667"/>
      <c r="AP20" s="613" t="s">
        <v>267</v>
      </c>
      <c r="AQ20" s="614"/>
      <c r="AR20" s="614"/>
      <c r="AS20" s="614"/>
      <c r="AT20" s="614"/>
      <c r="AU20" s="614"/>
      <c r="AV20" s="614"/>
      <c r="AW20" s="614"/>
      <c r="AX20" s="614"/>
      <c r="AY20" s="614"/>
      <c r="AZ20" s="614"/>
      <c r="BA20" s="614"/>
      <c r="BB20" s="614"/>
      <c r="BC20" s="614"/>
      <c r="BD20" s="614"/>
      <c r="BE20" s="614"/>
      <c r="BF20" s="615"/>
      <c r="BG20" s="616" t="s">
        <v>122</v>
      </c>
      <c r="BH20" s="617"/>
      <c r="BI20" s="617"/>
      <c r="BJ20" s="617"/>
      <c r="BK20" s="617"/>
      <c r="BL20" s="617"/>
      <c r="BM20" s="617"/>
      <c r="BN20" s="618"/>
      <c r="BO20" s="665" t="s">
        <v>122</v>
      </c>
      <c r="BP20" s="665"/>
      <c r="BQ20" s="665"/>
      <c r="BR20" s="665"/>
      <c r="BS20" s="622" t="s">
        <v>122</v>
      </c>
      <c r="BT20" s="617"/>
      <c r="BU20" s="617"/>
      <c r="BV20" s="617"/>
      <c r="BW20" s="617"/>
      <c r="BX20" s="617"/>
      <c r="BY20" s="617"/>
      <c r="BZ20" s="617"/>
      <c r="CA20" s="617"/>
      <c r="CB20" s="646"/>
      <c r="CD20" s="647" t="s">
        <v>268</v>
      </c>
      <c r="CE20" s="644"/>
      <c r="CF20" s="644"/>
      <c r="CG20" s="644"/>
      <c r="CH20" s="644"/>
      <c r="CI20" s="644"/>
      <c r="CJ20" s="644"/>
      <c r="CK20" s="644"/>
      <c r="CL20" s="644"/>
      <c r="CM20" s="644"/>
      <c r="CN20" s="644"/>
      <c r="CO20" s="644"/>
      <c r="CP20" s="644"/>
      <c r="CQ20" s="645"/>
      <c r="CR20" s="616">
        <v>12785911</v>
      </c>
      <c r="CS20" s="617"/>
      <c r="CT20" s="617"/>
      <c r="CU20" s="617"/>
      <c r="CV20" s="617"/>
      <c r="CW20" s="617"/>
      <c r="CX20" s="617"/>
      <c r="CY20" s="618"/>
      <c r="CZ20" s="665">
        <v>100</v>
      </c>
      <c r="DA20" s="665"/>
      <c r="DB20" s="665"/>
      <c r="DC20" s="665"/>
      <c r="DD20" s="622">
        <v>2222895</v>
      </c>
      <c r="DE20" s="617"/>
      <c r="DF20" s="617"/>
      <c r="DG20" s="617"/>
      <c r="DH20" s="617"/>
      <c r="DI20" s="617"/>
      <c r="DJ20" s="617"/>
      <c r="DK20" s="617"/>
      <c r="DL20" s="617"/>
      <c r="DM20" s="617"/>
      <c r="DN20" s="617"/>
      <c r="DO20" s="617"/>
      <c r="DP20" s="618"/>
      <c r="DQ20" s="622">
        <v>7223240</v>
      </c>
      <c r="DR20" s="617"/>
      <c r="DS20" s="617"/>
      <c r="DT20" s="617"/>
      <c r="DU20" s="617"/>
      <c r="DV20" s="617"/>
      <c r="DW20" s="617"/>
      <c r="DX20" s="617"/>
      <c r="DY20" s="617"/>
      <c r="DZ20" s="617"/>
      <c r="EA20" s="617"/>
      <c r="EB20" s="617"/>
      <c r="EC20" s="646"/>
    </row>
    <row r="21" spans="2:133" ht="11.25" customHeight="1">
      <c r="B21" s="613" t="s">
        <v>269</v>
      </c>
      <c r="C21" s="614"/>
      <c r="D21" s="614"/>
      <c r="E21" s="614"/>
      <c r="F21" s="614"/>
      <c r="G21" s="614"/>
      <c r="H21" s="614"/>
      <c r="I21" s="614"/>
      <c r="J21" s="614"/>
      <c r="K21" s="614"/>
      <c r="L21" s="614"/>
      <c r="M21" s="614"/>
      <c r="N21" s="614"/>
      <c r="O21" s="614"/>
      <c r="P21" s="614"/>
      <c r="Q21" s="615"/>
      <c r="R21" s="616" t="s">
        <v>234</v>
      </c>
      <c r="S21" s="617"/>
      <c r="T21" s="617"/>
      <c r="U21" s="617"/>
      <c r="V21" s="617"/>
      <c r="W21" s="617"/>
      <c r="X21" s="617"/>
      <c r="Y21" s="618"/>
      <c r="Z21" s="665" t="s">
        <v>122</v>
      </c>
      <c r="AA21" s="665"/>
      <c r="AB21" s="665"/>
      <c r="AC21" s="665"/>
      <c r="AD21" s="666" t="s">
        <v>234</v>
      </c>
      <c r="AE21" s="666"/>
      <c r="AF21" s="666"/>
      <c r="AG21" s="666"/>
      <c r="AH21" s="666"/>
      <c r="AI21" s="666"/>
      <c r="AJ21" s="666"/>
      <c r="AK21" s="666"/>
      <c r="AL21" s="619" t="s">
        <v>122</v>
      </c>
      <c r="AM21" s="620"/>
      <c r="AN21" s="620"/>
      <c r="AO21" s="667"/>
      <c r="AP21" s="711" t="s">
        <v>270</v>
      </c>
      <c r="AQ21" s="718"/>
      <c r="AR21" s="718"/>
      <c r="AS21" s="718"/>
      <c r="AT21" s="718"/>
      <c r="AU21" s="718"/>
      <c r="AV21" s="718"/>
      <c r="AW21" s="718"/>
      <c r="AX21" s="718"/>
      <c r="AY21" s="718"/>
      <c r="AZ21" s="718"/>
      <c r="BA21" s="718"/>
      <c r="BB21" s="718"/>
      <c r="BC21" s="718"/>
      <c r="BD21" s="718"/>
      <c r="BE21" s="718"/>
      <c r="BF21" s="713"/>
      <c r="BG21" s="616" t="s">
        <v>234</v>
      </c>
      <c r="BH21" s="617"/>
      <c r="BI21" s="617"/>
      <c r="BJ21" s="617"/>
      <c r="BK21" s="617"/>
      <c r="BL21" s="617"/>
      <c r="BM21" s="617"/>
      <c r="BN21" s="618"/>
      <c r="BO21" s="665" t="s">
        <v>234</v>
      </c>
      <c r="BP21" s="665"/>
      <c r="BQ21" s="665"/>
      <c r="BR21" s="665"/>
      <c r="BS21" s="622" t="s">
        <v>234</v>
      </c>
      <c r="BT21" s="617"/>
      <c r="BU21" s="617"/>
      <c r="BV21" s="617"/>
      <c r="BW21" s="617"/>
      <c r="BX21" s="617"/>
      <c r="BY21" s="617"/>
      <c r="BZ21" s="617"/>
      <c r="CA21" s="617"/>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13" t="s">
        <v>271</v>
      </c>
      <c r="C22" s="614"/>
      <c r="D22" s="614"/>
      <c r="E22" s="614"/>
      <c r="F22" s="614"/>
      <c r="G22" s="614"/>
      <c r="H22" s="614"/>
      <c r="I22" s="614"/>
      <c r="J22" s="614"/>
      <c r="K22" s="614"/>
      <c r="L22" s="614"/>
      <c r="M22" s="614"/>
      <c r="N22" s="614"/>
      <c r="O22" s="614"/>
      <c r="P22" s="614"/>
      <c r="Q22" s="615"/>
      <c r="R22" s="616">
        <v>6886713</v>
      </c>
      <c r="S22" s="617"/>
      <c r="T22" s="617"/>
      <c r="U22" s="617"/>
      <c r="V22" s="617"/>
      <c r="W22" s="617"/>
      <c r="X22" s="617"/>
      <c r="Y22" s="618"/>
      <c r="Z22" s="665">
        <v>52.6</v>
      </c>
      <c r="AA22" s="665"/>
      <c r="AB22" s="665"/>
      <c r="AC22" s="665"/>
      <c r="AD22" s="666">
        <v>6136764</v>
      </c>
      <c r="AE22" s="666"/>
      <c r="AF22" s="666"/>
      <c r="AG22" s="666"/>
      <c r="AH22" s="666"/>
      <c r="AI22" s="666"/>
      <c r="AJ22" s="666"/>
      <c r="AK22" s="666"/>
      <c r="AL22" s="619">
        <v>99.7</v>
      </c>
      <c r="AM22" s="620"/>
      <c r="AN22" s="620"/>
      <c r="AO22" s="667"/>
      <c r="AP22" s="711" t="s">
        <v>272</v>
      </c>
      <c r="AQ22" s="718"/>
      <c r="AR22" s="718"/>
      <c r="AS22" s="718"/>
      <c r="AT22" s="718"/>
      <c r="AU22" s="718"/>
      <c r="AV22" s="718"/>
      <c r="AW22" s="718"/>
      <c r="AX22" s="718"/>
      <c r="AY22" s="718"/>
      <c r="AZ22" s="718"/>
      <c r="BA22" s="718"/>
      <c r="BB22" s="718"/>
      <c r="BC22" s="718"/>
      <c r="BD22" s="718"/>
      <c r="BE22" s="718"/>
      <c r="BF22" s="713"/>
      <c r="BG22" s="616" t="s">
        <v>234</v>
      </c>
      <c r="BH22" s="617"/>
      <c r="BI22" s="617"/>
      <c r="BJ22" s="617"/>
      <c r="BK22" s="617"/>
      <c r="BL22" s="617"/>
      <c r="BM22" s="617"/>
      <c r="BN22" s="618"/>
      <c r="BO22" s="665" t="s">
        <v>122</v>
      </c>
      <c r="BP22" s="665"/>
      <c r="BQ22" s="665"/>
      <c r="BR22" s="665"/>
      <c r="BS22" s="622" t="s">
        <v>234</v>
      </c>
      <c r="BT22" s="617"/>
      <c r="BU22" s="617"/>
      <c r="BV22" s="617"/>
      <c r="BW22" s="617"/>
      <c r="BX22" s="617"/>
      <c r="BY22" s="617"/>
      <c r="BZ22" s="617"/>
      <c r="CA22" s="617"/>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13" t="s">
        <v>274</v>
      </c>
      <c r="C23" s="614"/>
      <c r="D23" s="614"/>
      <c r="E23" s="614"/>
      <c r="F23" s="614"/>
      <c r="G23" s="614"/>
      <c r="H23" s="614"/>
      <c r="I23" s="614"/>
      <c r="J23" s="614"/>
      <c r="K23" s="614"/>
      <c r="L23" s="614"/>
      <c r="M23" s="614"/>
      <c r="N23" s="614"/>
      <c r="O23" s="614"/>
      <c r="P23" s="614"/>
      <c r="Q23" s="615"/>
      <c r="R23" s="616">
        <v>2851</v>
      </c>
      <c r="S23" s="617"/>
      <c r="T23" s="617"/>
      <c r="U23" s="617"/>
      <c r="V23" s="617"/>
      <c r="W23" s="617"/>
      <c r="X23" s="617"/>
      <c r="Y23" s="618"/>
      <c r="Z23" s="665">
        <v>0</v>
      </c>
      <c r="AA23" s="665"/>
      <c r="AB23" s="665"/>
      <c r="AC23" s="665"/>
      <c r="AD23" s="666">
        <v>2851</v>
      </c>
      <c r="AE23" s="666"/>
      <c r="AF23" s="666"/>
      <c r="AG23" s="666"/>
      <c r="AH23" s="666"/>
      <c r="AI23" s="666"/>
      <c r="AJ23" s="666"/>
      <c r="AK23" s="666"/>
      <c r="AL23" s="619">
        <v>0</v>
      </c>
      <c r="AM23" s="620"/>
      <c r="AN23" s="620"/>
      <c r="AO23" s="667"/>
      <c r="AP23" s="711" t="s">
        <v>275</v>
      </c>
      <c r="AQ23" s="718"/>
      <c r="AR23" s="718"/>
      <c r="AS23" s="718"/>
      <c r="AT23" s="718"/>
      <c r="AU23" s="718"/>
      <c r="AV23" s="718"/>
      <c r="AW23" s="718"/>
      <c r="AX23" s="718"/>
      <c r="AY23" s="718"/>
      <c r="AZ23" s="718"/>
      <c r="BA23" s="718"/>
      <c r="BB23" s="718"/>
      <c r="BC23" s="718"/>
      <c r="BD23" s="718"/>
      <c r="BE23" s="718"/>
      <c r="BF23" s="713"/>
      <c r="BG23" s="616" t="s">
        <v>122</v>
      </c>
      <c r="BH23" s="617"/>
      <c r="BI23" s="617"/>
      <c r="BJ23" s="617"/>
      <c r="BK23" s="617"/>
      <c r="BL23" s="617"/>
      <c r="BM23" s="617"/>
      <c r="BN23" s="618"/>
      <c r="BO23" s="665" t="s">
        <v>234</v>
      </c>
      <c r="BP23" s="665"/>
      <c r="BQ23" s="665"/>
      <c r="BR23" s="665"/>
      <c r="BS23" s="622" t="s">
        <v>234</v>
      </c>
      <c r="BT23" s="617"/>
      <c r="BU23" s="617"/>
      <c r="BV23" s="617"/>
      <c r="BW23" s="617"/>
      <c r="BX23" s="617"/>
      <c r="BY23" s="617"/>
      <c r="BZ23" s="617"/>
      <c r="CA23" s="617"/>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c r="B24" s="613" t="s">
        <v>281</v>
      </c>
      <c r="C24" s="614"/>
      <c r="D24" s="614"/>
      <c r="E24" s="614"/>
      <c r="F24" s="614"/>
      <c r="G24" s="614"/>
      <c r="H24" s="614"/>
      <c r="I24" s="614"/>
      <c r="J24" s="614"/>
      <c r="K24" s="614"/>
      <c r="L24" s="614"/>
      <c r="M24" s="614"/>
      <c r="N24" s="614"/>
      <c r="O24" s="614"/>
      <c r="P24" s="614"/>
      <c r="Q24" s="615"/>
      <c r="R24" s="616">
        <v>133226</v>
      </c>
      <c r="S24" s="617"/>
      <c r="T24" s="617"/>
      <c r="U24" s="617"/>
      <c r="V24" s="617"/>
      <c r="W24" s="617"/>
      <c r="X24" s="617"/>
      <c r="Y24" s="618"/>
      <c r="Z24" s="665">
        <v>1</v>
      </c>
      <c r="AA24" s="665"/>
      <c r="AB24" s="665"/>
      <c r="AC24" s="665"/>
      <c r="AD24" s="666" t="s">
        <v>122</v>
      </c>
      <c r="AE24" s="666"/>
      <c r="AF24" s="666"/>
      <c r="AG24" s="666"/>
      <c r="AH24" s="666"/>
      <c r="AI24" s="666"/>
      <c r="AJ24" s="666"/>
      <c r="AK24" s="666"/>
      <c r="AL24" s="619" t="s">
        <v>122</v>
      </c>
      <c r="AM24" s="620"/>
      <c r="AN24" s="620"/>
      <c r="AO24" s="667"/>
      <c r="AP24" s="711" t="s">
        <v>282</v>
      </c>
      <c r="AQ24" s="718"/>
      <c r="AR24" s="718"/>
      <c r="AS24" s="718"/>
      <c r="AT24" s="718"/>
      <c r="AU24" s="718"/>
      <c r="AV24" s="718"/>
      <c r="AW24" s="718"/>
      <c r="AX24" s="718"/>
      <c r="AY24" s="718"/>
      <c r="AZ24" s="718"/>
      <c r="BA24" s="718"/>
      <c r="BB24" s="718"/>
      <c r="BC24" s="718"/>
      <c r="BD24" s="718"/>
      <c r="BE24" s="718"/>
      <c r="BF24" s="713"/>
      <c r="BG24" s="616" t="s">
        <v>234</v>
      </c>
      <c r="BH24" s="617"/>
      <c r="BI24" s="617"/>
      <c r="BJ24" s="617"/>
      <c r="BK24" s="617"/>
      <c r="BL24" s="617"/>
      <c r="BM24" s="617"/>
      <c r="BN24" s="618"/>
      <c r="BO24" s="665" t="s">
        <v>234</v>
      </c>
      <c r="BP24" s="665"/>
      <c r="BQ24" s="665"/>
      <c r="BR24" s="665"/>
      <c r="BS24" s="622" t="s">
        <v>122</v>
      </c>
      <c r="BT24" s="617"/>
      <c r="BU24" s="617"/>
      <c r="BV24" s="617"/>
      <c r="BW24" s="617"/>
      <c r="BX24" s="617"/>
      <c r="BY24" s="617"/>
      <c r="BZ24" s="617"/>
      <c r="CA24" s="617"/>
      <c r="CB24" s="646"/>
      <c r="CD24" s="674" t="s">
        <v>283</v>
      </c>
      <c r="CE24" s="675"/>
      <c r="CF24" s="675"/>
      <c r="CG24" s="675"/>
      <c r="CH24" s="675"/>
      <c r="CI24" s="675"/>
      <c r="CJ24" s="675"/>
      <c r="CK24" s="675"/>
      <c r="CL24" s="675"/>
      <c r="CM24" s="675"/>
      <c r="CN24" s="675"/>
      <c r="CO24" s="675"/>
      <c r="CP24" s="675"/>
      <c r="CQ24" s="676"/>
      <c r="CR24" s="668">
        <v>5754660</v>
      </c>
      <c r="CS24" s="669"/>
      <c r="CT24" s="669"/>
      <c r="CU24" s="669"/>
      <c r="CV24" s="669"/>
      <c r="CW24" s="669"/>
      <c r="CX24" s="669"/>
      <c r="CY24" s="715"/>
      <c r="CZ24" s="716">
        <v>45</v>
      </c>
      <c r="DA24" s="685"/>
      <c r="DB24" s="685"/>
      <c r="DC24" s="719"/>
      <c r="DD24" s="714">
        <v>4015777</v>
      </c>
      <c r="DE24" s="669"/>
      <c r="DF24" s="669"/>
      <c r="DG24" s="669"/>
      <c r="DH24" s="669"/>
      <c r="DI24" s="669"/>
      <c r="DJ24" s="669"/>
      <c r="DK24" s="715"/>
      <c r="DL24" s="714">
        <v>3566769</v>
      </c>
      <c r="DM24" s="669"/>
      <c r="DN24" s="669"/>
      <c r="DO24" s="669"/>
      <c r="DP24" s="669"/>
      <c r="DQ24" s="669"/>
      <c r="DR24" s="669"/>
      <c r="DS24" s="669"/>
      <c r="DT24" s="669"/>
      <c r="DU24" s="669"/>
      <c r="DV24" s="715"/>
      <c r="DW24" s="716">
        <v>55.4</v>
      </c>
      <c r="DX24" s="685"/>
      <c r="DY24" s="685"/>
      <c r="DZ24" s="685"/>
      <c r="EA24" s="685"/>
      <c r="EB24" s="685"/>
      <c r="EC24" s="717"/>
    </row>
    <row r="25" spans="2:133" ht="11.25" customHeight="1">
      <c r="B25" s="613" t="s">
        <v>284</v>
      </c>
      <c r="C25" s="614"/>
      <c r="D25" s="614"/>
      <c r="E25" s="614"/>
      <c r="F25" s="614"/>
      <c r="G25" s="614"/>
      <c r="H25" s="614"/>
      <c r="I25" s="614"/>
      <c r="J25" s="614"/>
      <c r="K25" s="614"/>
      <c r="L25" s="614"/>
      <c r="M25" s="614"/>
      <c r="N25" s="614"/>
      <c r="O25" s="614"/>
      <c r="P25" s="614"/>
      <c r="Q25" s="615"/>
      <c r="R25" s="616">
        <v>158225</v>
      </c>
      <c r="S25" s="617"/>
      <c r="T25" s="617"/>
      <c r="U25" s="617"/>
      <c r="V25" s="617"/>
      <c r="W25" s="617"/>
      <c r="X25" s="617"/>
      <c r="Y25" s="618"/>
      <c r="Z25" s="665">
        <v>1.2</v>
      </c>
      <c r="AA25" s="665"/>
      <c r="AB25" s="665"/>
      <c r="AC25" s="665"/>
      <c r="AD25" s="666">
        <v>8460</v>
      </c>
      <c r="AE25" s="666"/>
      <c r="AF25" s="666"/>
      <c r="AG25" s="666"/>
      <c r="AH25" s="666"/>
      <c r="AI25" s="666"/>
      <c r="AJ25" s="666"/>
      <c r="AK25" s="666"/>
      <c r="AL25" s="619">
        <v>0.1</v>
      </c>
      <c r="AM25" s="620"/>
      <c r="AN25" s="620"/>
      <c r="AO25" s="667"/>
      <c r="AP25" s="711" t="s">
        <v>285</v>
      </c>
      <c r="AQ25" s="718"/>
      <c r="AR25" s="718"/>
      <c r="AS25" s="718"/>
      <c r="AT25" s="718"/>
      <c r="AU25" s="718"/>
      <c r="AV25" s="718"/>
      <c r="AW25" s="718"/>
      <c r="AX25" s="718"/>
      <c r="AY25" s="718"/>
      <c r="AZ25" s="718"/>
      <c r="BA25" s="718"/>
      <c r="BB25" s="718"/>
      <c r="BC25" s="718"/>
      <c r="BD25" s="718"/>
      <c r="BE25" s="718"/>
      <c r="BF25" s="713"/>
      <c r="BG25" s="616" t="s">
        <v>122</v>
      </c>
      <c r="BH25" s="617"/>
      <c r="BI25" s="617"/>
      <c r="BJ25" s="617"/>
      <c r="BK25" s="617"/>
      <c r="BL25" s="617"/>
      <c r="BM25" s="617"/>
      <c r="BN25" s="618"/>
      <c r="BO25" s="665" t="s">
        <v>122</v>
      </c>
      <c r="BP25" s="665"/>
      <c r="BQ25" s="665"/>
      <c r="BR25" s="665"/>
      <c r="BS25" s="622" t="s">
        <v>122</v>
      </c>
      <c r="BT25" s="617"/>
      <c r="BU25" s="617"/>
      <c r="BV25" s="617"/>
      <c r="BW25" s="617"/>
      <c r="BX25" s="617"/>
      <c r="BY25" s="617"/>
      <c r="BZ25" s="617"/>
      <c r="CA25" s="617"/>
      <c r="CB25" s="646"/>
      <c r="CD25" s="647" t="s">
        <v>286</v>
      </c>
      <c r="CE25" s="644"/>
      <c r="CF25" s="644"/>
      <c r="CG25" s="644"/>
      <c r="CH25" s="644"/>
      <c r="CI25" s="644"/>
      <c r="CJ25" s="644"/>
      <c r="CK25" s="644"/>
      <c r="CL25" s="644"/>
      <c r="CM25" s="644"/>
      <c r="CN25" s="644"/>
      <c r="CO25" s="644"/>
      <c r="CP25" s="644"/>
      <c r="CQ25" s="645"/>
      <c r="CR25" s="616">
        <v>2103055</v>
      </c>
      <c r="CS25" s="635"/>
      <c r="CT25" s="635"/>
      <c r="CU25" s="635"/>
      <c r="CV25" s="635"/>
      <c r="CW25" s="635"/>
      <c r="CX25" s="635"/>
      <c r="CY25" s="636"/>
      <c r="CZ25" s="619">
        <v>16.399999999999999</v>
      </c>
      <c r="DA25" s="637"/>
      <c r="DB25" s="637"/>
      <c r="DC25" s="638"/>
      <c r="DD25" s="622">
        <v>1794280</v>
      </c>
      <c r="DE25" s="635"/>
      <c r="DF25" s="635"/>
      <c r="DG25" s="635"/>
      <c r="DH25" s="635"/>
      <c r="DI25" s="635"/>
      <c r="DJ25" s="635"/>
      <c r="DK25" s="636"/>
      <c r="DL25" s="622">
        <v>1756279</v>
      </c>
      <c r="DM25" s="635"/>
      <c r="DN25" s="635"/>
      <c r="DO25" s="635"/>
      <c r="DP25" s="635"/>
      <c r="DQ25" s="635"/>
      <c r="DR25" s="635"/>
      <c r="DS25" s="635"/>
      <c r="DT25" s="635"/>
      <c r="DU25" s="635"/>
      <c r="DV25" s="636"/>
      <c r="DW25" s="619">
        <v>27.3</v>
      </c>
      <c r="DX25" s="637"/>
      <c r="DY25" s="637"/>
      <c r="DZ25" s="637"/>
      <c r="EA25" s="637"/>
      <c r="EB25" s="637"/>
      <c r="EC25" s="639"/>
    </row>
    <row r="26" spans="2:133" ht="11.25" customHeight="1">
      <c r="B26" s="613" t="s">
        <v>287</v>
      </c>
      <c r="C26" s="614"/>
      <c r="D26" s="614"/>
      <c r="E26" s="614"/>
      <c r="F26" s="614"/>
      <c r="G26" s="614"/>
      <c r="H26" s="614"/>
      <c r="I26" s="614"/>
      <c r="J26" s="614"/>
      <c r="K26" s="614"/>
      <c r="L26" s="614"/>
      <c r="M26" s="614"/>
      <c r="N26" s="614"/>
      <c r="O26" s="614"/>
      <c r="P26" s="614"/>
      <c r="Q26" s="615"/>
      <c r="R26" s="616">
        <v>86026</v>
      </c>
      <c r="S26" s="617"/>
      <c r="T26" s="617"/>
      <c r="U26" s="617"/>
      <c r="V26" s="617"/>
      <c r="W26" s="617"/>
      <c r="X26" s="617"/>
      <c r="Y26" s="618"/>
      <c r="Z26" s="665">
        <v>0.7</v>
      </c>
      <c r="AA26" s="665"/>
      <c r="AB26" s="665"/>
      <c r="AC26" s="665"/>
      <c r="AD26" s="666" t="s">
        <v>122</v>
      </c>
      <c r="AE26" s="666"/>
      <c r="AF26" s="666"/>
      <c r="AG26" s="666"/>
      <c r="AH26" s="666"/>
      <c r="AI26" s="666"/>
      <c r="AJ26" s="666"/>
      <c r="AK26" s="666"/>
      <c r="AL26" s="619" t="s">
        <v>234</v>
      </c>
      <c r="AM26" s="620"/>
      <c r="AN26" s="620"/>
      <c r="AO26" s="667"/>
      <c r="AP26" s="711" t="s">
        <v>288</v>
      </c>
      <c r="AQ26" s="712"/>
      <c r="AR26" s="712"/>
      <c r="AS26" s="712"/>
      <c r="AT26" s="712"/>
      <c r="AU26" s="712"/>
      <c r="AV26" s="712"/>
      <c r="AW26" s="712"/>
      <c r="AX26" s="712"/>
      <c r="AY26" s="712"/>
      <c r="AZ26" s="712"/>
      <c r="BA26" s="712"/>
      <c r="BB26" s="712"/>
      <c r="BC26" s="712"/>
      <c r="BD26" s="712"/>
      <c r="BE26" s="712"/>
      <c r="BF26" s="713"/>
      <c r="BG26" s="616" t="s">
        <v>234</v>
      </c>
      <c r="BH26" s="617"/>
      <c r="BI26" s="617"/>
      <c r="BJ26" s="617"/>
      <c r="BK26" s="617"/>
      <c r="BL26" s="617"/>
      <c r="BM26" s="617"/>
      <c r="BN26" s="618"/>
      <c r="BO26" s="665" t="s">
        <v>122</v>
      </c>
      <c r="BP26" s="665"/>
      <c r="BQ26" s="665"/>
      <c r="BR26" s="665"/>
      <c r="BS26" s="622" t="s">
        <v>122</v>
      </c>
      <c r="BT26" s="617"/>
      <c r="BU26" s="617"/>
      <c r="BV26" s="617"/>
      <c r="BW26" s="617"/>
      <c r="BX26" s="617"/>
      <c r="BY26" s="617"/>
      <c r="BZ26" s="617"/>
      <c r="CA26" s="617"/>
      <c r="CB26" s="646"/>
      <c r="CD26" s="647" t="s">
        <v>289</v>
      </c>
      <c r="CE26" s="644"/>
      <c r="CF26" s="644"/>
      <c r="CG26" s="644"/>
      <c r="CH26" s="644"/>
      <c r="CI26" s="644"/>
      <c r="CJ26" s="644"/>
      <c r="CK26" s="644"/>
      <c r="CL26" s="644"/>
      <c r="CM26" s="644"/>
      <c r="CN26" s="644"/>
      <c r="CO26" s="644"/>
      <c r="CP26" s="644"/>
      <c r="CQ26" s="645"/>
      <c r="CR26" s="616">
        <v>1356615</v>
      </c>
      <c r="CS26" s="617"/>
      <c r="CT26" s="617"/>
      <c r="CU26" s="617"/>
      <c r="CV26" s="617"/>
      <c r="CW26" s="617"/>
      <c r="CX26" s="617"/>
      <c r="CY26" s="618"/>
      <c r="CZ26" s="619">
        <v>10.6</v>
      </c>
      <c r="DA26" s="637"/>
      <c r="DB26" s="637"/>
      <c r="DC26" s="638"/>
      <c r="DD26" s="622">
        <v>1207171</v>
      </c>
      <c r="DE26" s="617"/>
      <c r="DF26" s="617"/>
      <c r="DG26" s="617"/>
      <c r="DH26" s="617"/>
      <c r="DI26" s="617"/>
      <c r="DJ26" s="617"/>
      <c r="DK26" s="618"/>
      <c r="DL26" s="622" t="s">
        <v>234</v>
      </c>
      <c r="DM26" s="617"/>
      <c r="DN26" s="617"/>
      <c r="DO26" s="617"/>
      <c r="DP26" s="617"/>
      <c r="DQ26" s="617"/>
      <c r="DR26" s="617"/>
      <c r="DS26" s="617"/>
      <c r="DT26" s="617"/>
      <c r="DU26" s="617"/>
      <c r="DV26" s="618"/>
      <c r="DW26" s="619" t="s">
        <v>234</v>
      </c>
      <c r="DX26" s="637"/>
      <c r="DY26" s="637"/>
      <c r="DZ26" s="637"/>
      <c r="EA26" s="637"/>
      <c r="EB26" s="637"/>
      <c r="EC26" s="639"/>
    </row>
    <row r="27" spans="2:133" ht="11.25" customHeight="1">
      <c r="B27" s="613" t="s">
        <v>290</v>
      </c>
      <c r="C27" s="614"/>
      <c r="D27" s="614"/>
      <c r="E27" s="614"/>
      <c r="F27" s="614"/>
      <c r="G27" s="614"/>
      <c r="H27" s="614"/>
      <c r="I27" s="614"/>
      <c r="J27" s="614"/>
      <c r="K27" s="614"/>
      <c r="L27" s="614"/>
      <c r="M27" s="614"/>
      <c r="N27" s="614"/>
      <c r="O27" s="614"/>
      <c r="P27" s="614"/>
      <c r="Q27" s="615"/>
      <c r="R27" s="616">
        <v>1723832</v>
      </c>
      <c r="S27" s="617"/>
      <c r="T27" s="617"/>
      <c r="U27" s="617"/>
      <c r="V27" s="617"/>
      <c r="W27" s="617"/>
      <c r="X27" s="617"/>
      <c r="Y27" s="618"/>
      <c r="Z27" s="665">
        <v>13.2</v>
      </c>
      <c r="AA27" s="665"/>
      <c r="AB27" s="665"/>
      <c r="AC27" s="665"/>
      <c r="AD27" s="666" t="s">
        <v>234</v>
      </c>
      <c r="AE27" s="666"/>
      <c r="AF27" s="666"/>
      <c r="AG27" s="666"/>
      <c r="AH27" s="666"/>
      <c r="AI27" s="666"/>
      <c r="AJ27" s="666"/>
      <c r="AK27" s="666"/>
      <c r="AL27" s="619" t="s">
        <v>122</v>
      </c>
      <c r="AM27" s="620"/>
      <c r="AN27" s="620"/>
      <c r="AO27" s="667"/>
      <c r="AP27" s="613" t="s">
        <v>291</v>
      </c>
      <c r="AQ27" s="614"/>
      <c r="AR27" s="614"/>
      <c r="AS27" s="614"/>
      <c r="AT27" s="614"/>
      <c r="AU27" s="614"/>
      <c r="AV27" s="614"/>
      <c r="AW27" s="614"/>
      <c r="AX27" s="614"/>
      <c r="AY27" s="614"/>
      <c r="AZ27" s="614"/>
      <c r="BA27" s="614"/>
      <c r="BB27" s="614"/>
      <c r="BC27" s="614"/>
      <c r="BD27" s="614"/>
      <c r="BE27" s="614"/>
      <c r="BF27" s="615"/>
      <c r="BG27" s="616">
        <v>1805847</v>
      </c>
      <c r="BH27" s="617"/>
      <c r="BI27" s="617"/>
      <c r="BJ27" s="617"/>
      <c r="BK27" s="617"/>
      <c r="BL27" s="617"/>
      <c r="BM27" s="617"/>
      <c r="BN27" s="618"/>
      <c r="BO27" s="665">
        <v>100</v>
      </c>
      <c r="BP27" s="665"/>
      <c r="BQ27" s="665"/>
      <c r="BR27" s="665"/>
      <c r="BS27" s="622">
        <v>23105</v>
      </c>
      <c r="BT27" s="617"/>
      <c r="BU27" s="617"/>
      <c r="BV27" s="617"/>
      <c r="BW27" s="617"/>
      <c r="BX27" s="617"/>
      <c r="BY27" s="617"/>
      <c r="BZ27" s="617"/>
      <c r="CA27" s="617"/>
      <c r="CB27" s="646"/>
      <c r="CD27" s="647" t="s">
        <v>292</v>
      </c>
      <c r="CE27" s="644"/>
      <c r="CF27" s="644"/>
      <c r="CG27" s="644"/>
      <c r="CH27" s="644"/>
      <c r="CI27" s="644"/>
      <c r="CJ27" s="644"/>
      <c r="CK27" s="644"/>
      <c r="CL27" s="644"/>
      <c r="CM27" s="644"/>
      <c r="CN27" s="644"/>
      <c r="CO27" s="644"/>
      <c r="CP27" s="644"/>
      <c r="CQ27" s="645"/>
      <c r="CR27" s="616">
        <v>1970679</v>
      </c>
      <c r="CS27" s="635"/>
      <c r="CT27" s="635"/>
      <c r="CU27" s="635"/>
      <c r="CV27" s="635"/>
      <c r="CW27" s="635"/>
      <c r="CX27" s="635"/>
      <c r="CY27" s="636"/>
      <c r="CZ27" s="619">
        <v>15.4</v>
      </c>
      <c r="DA27" s="637"/>
      <c r="DB27" s="637"/>
      <c r="DC27" s="638"/>
      <c r="DD27" s="622">
        <v>603438</v>
      </c>
      <c r="DE27" s="635"/>
      <c r="DF27" s="635"/>
      <c r="DG27" s="635"/>
      <c r="DH27" s="635"/>
      <c r="DI27" s="635"/>
      <c r="DJ27" s="635"/>
      <c r="DK27" s="636"/>
      <c r="DL27" s="622">
        <v>603207</v>
      </c>
      <c r="DM27" s="635"/>
      <c r="DN27" s="635"/>
      <c r="DO27" s="635"/>
      <c r="DP27" s="635"/>
      <c r="DQ27" s="635"/>
      <c r="DR27" s="635"/>
      <c r="DS27" s="635"/>
      <c r="DT27" s="635"/>
      <c r="DU27" s="635"/>
      <c r="DV27" s="636"/>
      <c r="DW27" s="619">
        <v>9.4</v>
      </c>
      <c r="DX27" s="637"/>
      <c r="DY27" s="637"/>
      <c r="DZ27" s="637"/>
      <c r="EA27" s="637"/>
      <c r="EB27" s="637"/>
      <c r="EC27" s="639"/>
    </row>
    <row r="28" spans="2:133" ht="11.25" customHeight="1">
      <c r="B28" s="708" t="s">
        <v>293</v>
      </c>
      <c r="C28" s="709"/>
      <c r="D28" s="709"/>
      <c r="E28" s="709"/>
      <c r="F28" s="709"/>
      <c r="G28" s="709"/>
      <c r="H28" s="709"/>
      <c r="I28" s="709"/>
      <c r="J28" s="709"/>
      <c r="K28" s="709"/>
      <c r="L28" s="709"/>
      <c r="M28" s="709"/>
      <c r="N28" s="709"/>
      <c r="O28" s="709"/>
      <c r="P28" s="709"/>
      <c r="Q28" s="710"/>
      <c r="R28" s="616" t="s">
        <v>122</v>
      </c>
      <c r="S28" s="617"/>
      <c r="T28" s="617"/>
      <c r="U28" s="617"/>
      <c r="V28" s="617"/>
      <c r="W28" s="617"/>
      <c r="X28" s="617"/>
      <c r="Y28" s="618"/>
      <c r="Z28" s="665" t="s">
        <v>234</v>
      </c>
      <c r="AA28" s="665"/>
      <c r="AB28" s="665"/>
      <c r="AC28" s="665"/>
      <c r="AD28" s="666" t="s">
        <v>234</v>
      </c>
      <c r="AE28" s="666"/>
      <c r="AF28" s="666"/>
      <c r="AG28" s="666"/>
      <c r="AH28" s="666"/>
      <c r="AI28" s="666"/>
      <c r="AJ28" s="666"/>
      <c r="AK28" s="666"/>
      <c r="AL28" s="619" t="s">
        <v>122</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16">
        <v>1680926</v>
      </c>
      <c r="CS28" s="617"/>
      <c r="CT28" s="617"/>
      <c r="CU28" s="617"/>
      <c r="CV28" s="617"/>
      <c r="CW28" s="617"/>
      <c r="CX28" s="617"/>
      <c r="CY28" s="618"/>
      <c r="CZ28" s="619">
        <v>13.1</v>
      </c>
      <c r="DA28" s="637"/>
      <c r="DB28" s="637"/>
      <c r="DC28" s="638"/>
      <c r="DD28" s="622">
        <v>1618059</v>
      </c>
      <c r="DE28" s="617"/>
      <c r="DF28" s="617"/>
      <c r="DG28" s="617"/>
      <c r="DH28" s="617"/>
      <c r="DI28" s="617"/>
      <c r="DJ28" s="617"/>
      <c r="DK28" s="618"/>
      <c r="DL28" s="622">
        <v>1207283</v>
      </c>
      <c r="DM28" s="617"/>
      <c r="DN28" s="617"/>
      <c r="DO28" s="617"/>
      <c r="DP28" s="617"/>
      <c r="DQ28" s="617"/>
      <c r="DR28" s="617"/>
      <c r="DS28" s="617"/>
      <c r="DT28" s="617"/>
      <c r="DU28" s="617"/>
      <c r="DV28" s="618"/>
      <c r="DW28" s="619">
        <v>18.8</v>
      </c>
      <c r="DX28" s="637"/>
      <c r="DY28" s="637"/>
      <c r="DZ28" s="637"/>
      <c r="EA28" s="637"/>
      <c r="EB28" s="637"/>
      <c r="EC28" s="639"/>
    </row>
    <row r="29" spans="2:133" ht="11.25" customHeight="1">
      <c r="B29" s="613" t="s">
        <v>295</v>
      </c>
      <c r="C29" s="614"/>
      <c r="D29" s="614"/>
      <c r="E29" s="614"/>
      <c r="F29" s="614"/>
      <c r="G29" s="614"/>
      <c r="H29" s="614"/>
      <c r="I29" s="614"/>
      <c r="J29" s="614"/>
      <c r="K29" s="614"/>
      <c r="L29" s="614"/>
      <c r="M29" s="614"/>
      <c r="N29" s="614"/>
      <c r="O29" s="614"/>
      <c r="P29" s="614"/>
      <c r="Q29" s="615"/>
      <c r="R29" s="616">
        <v>1234699</v>
      </c>
      <c r="S29" s="617"/>
      <c r="T29" s="617"/>
      <c r="U29" s="617"/>
      <c r="V29" s="617"/>
      <c r="W29" s="617"/>
      <c r="X29" s="617"/>
      <c r="Y29" s="618"/>
      <c r="Z29" s="665">
        <v>9.4</v>
      </c>
      <c r="AA29" s="665"/>
      <c r="AB29" s="665"/>
      <c r="AC29" s="665"/>
      <c r="AD29" s="666" t="s">
        <v>234</v>
      </c>
      <c r="AE29" s="666"/>
      <c r="AF29" s="666"/>
      <c r="AG29" s="666"/>
      <c r="AH29" s="666"/>
      <c r="AI29" s="666"/>
      <c r="AJ29" s="666"/>
      <c r="AK29" s="666"/>
      <c r="AL29" s="619" t="s">
        <v>122</v>
      </c>
      <c r="AM29" s="620"/>
      <c r="AN29" s="620"/>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64</v>
      </c>
      <c r="CG29" s="644"/>
      <c r="CH29" s="644"/>
      <c r="CI29" s="644"/>
      <c r="CJ29" s="644"/>
      <c r="CK29" s="644"/>
      <c r="CL29" s="644"/>
      <c r="CM29" s="644"/>
      <c r="CN29" s="644"/>
      <c r="CO29" s="644"/>
      <c r="CP29" s="644"/>
      <c r="CQ29" s="645"/>
      <c r="CR29" s="616">
        <v>1680926</v>
      </c>
      <c r="CS29" s="635"/>
      <c r="CT29" s="635"/>
      <c r="CU29" s="635"/>
      <c r="CV29" s="635"/>
      <c r="CW29" s="635"/>
      <c r="CX29" s="635"/>
      <c r="CY29" s="636"/>
      <c r="CZ29" s="619">
        <v>13.1</v>
      </c>
      <c r="DA29" s="637"/>
      <c r="DB29" s="637"/>
      <c r="DC29" s="638"/>
      <c r="DD29" s="622">
        <v>1618059</v>
      </c>
      <c r="DE29" s="635"/>
      <c r="DF29" s="635"/>
      <c r="DG29" s="635"/>
      <c r="DH29" s="635"/>
      <c r="DI29" s="635"/>
      <c r="DJ29" s="635"/>
      <c r="DK29" s="636"/>
      <c r="DL29" s="622">
        <v>1207283</v>
      </c>
      <c r="DM29" s="635"/>
      <c r="DN29" s="635"/>
      <c r="DO29" s="635"/>
      <c r="DP29" s="635"/>
      <c r="DQ29" s="635"/>
      <c r="DR29" s="635"/>
      <c r="DS29" s="635"/>
      <c r="DT29" s="635"/>
      <c r="DU29" s="635"/>
      <c r="DV29" s="636"/>
      <c r="DW29" s="619">
        <v>18.8</v>
      </c>
      <c r="DX29" s="637"/>
      <c r="DY29" s="637"/>
      <c r="DZ29" s="637"/>
      <c r="EA29" s="637"/>
      <c r="EB29" s="637"/>
      <c r="EC29" s="639"/>
    </row>
    <row r="30" spans="2:133" ht="11.25" customHeight="1">
      <c r="B30" s="613" t="s">
        <v>299</v>
      </c>
      <c r="C30" s="614"/>
      <c r="D30" s="614"/>
      <c r="E30" s="614"/>
      <c r="F30" s="614"/>
      <c r="G30" s="614"/>
      <c r="H30" s="614"/>
      <c r="I30" s="614"/>
      <c r="J30" s="614"/>
      <c r="K30" s="614"/>
      <c r="L30" s="614"/>
      <c r="M30" s="614"/>
      <c r="N30" s="614"/>
      <c r="O30" s="614"/>
      <c r="P30" s="614"/>
      <c r="Q30" s="615"/>
      <c r="R30" s="616">
        <v>40087</v>
      </c>
      <c r="S30" s="617"/>
      <c r="T30" s="617"/>
      <c r="U30" s="617"/>
      <c r="V30" s="617"/>
      <c r="W30" s="617"/>
      <c r="X30" s="617"/>
      <c r="Y30" s="618"/>
      <c r="Z30" s="665">
        <v>0.3</v>
      </c>
      <c r="AA30" s="665"/>
      <c r="AB30" s="665"/>
      <c r="AC30" s="665"/>
      <c r="AD30" s="666">
        <v>9241</v>
      </c>
      <c r="AE30" s="666"/>
      <c r="AF30" s="666"/>
      <c r="AG30" s="666"/>
      <c r="AH30" s="666"/>
      <c r="AI30" s="666"/>
      <c r="AJ30" s="666"/>
      <c r="AK30" s="666"/>
      <c r="AL30" s="619">
        <v>0.2</v>
      </c>
      <c r="AM30" s="620"/>
      <c r="AN30" s="620"/>
      <c r="AO30" s="667"/>
      <c r="AP30" s="693" t="s">
        <v>300</v>
      </c>
      <c r="AQ30" s="694"/>
      <c r="AR30" s="694"/>
      <c r="AS30" s="694"/>
      <c r="AT30" s="699" t="s">
        <v>301</v>
      </c>
      <c r="AU30" s="210"/>
      <c r="AV30" s="210"/>
      <c r="AW30" s="210"/>
      <c r="AX30" s="702" t="s">
        <v>178</v>
      </c>
      <c r="AY30" s="703"/>
      <c r="AZ30" s="703"/>
      <c r="BA30" s="703"/>
      <c r="BB30" s="703"/>
      <c r="BC30" s="703"/>
      <c r="BD30" s="703"/>
      <c r="BE30" s="703"/>
      <c r="BF30" s="704"/>
      <c r="BG30" s="683">
        <v>99.1</v>
      </c>
      <c r="BH30" s="684"/>
      <c r="BI30" s="684"/>
      <c r="BJ30" s="684"/>
      <c r="BK30" s="684"/>
      <c r="BL30" s="684"/>
      <c r="BM30" s="685">
        <v>97</v>
      </c>
      <c r="BN30" s="684"/>
      <c r="BO30" s="684"/>
      <c r="BP30" s="684"/>
      <c r="BQ30" s="686"/>
      <c r="BR30" s="683">
        <v>99.1</v>
      </c>
      <c r="BS30" s="684"/>
      <c r="BT30" s="684"/>
      <c r="BU30" s="684"/>
      <c r="BV30" s="684"/>
      <c r="BW30" s="684"/>
      <c r="BX30" s="685">
        <v>96.6</v>
      </c>
      <c r="BY30" s="684"/>
      <c r="BZ30" s="684"/>
      <c r="CA30" s="684"/>
      <c r="CB30" s="686"/>
      <c r="CD30" s="689"/>
      <c r="CE30" s="690"/>
      <c r="CF30" s="647" t="s">
        <v>302</v>
      </c>
      <c r="CG30" s="644"/>
      <c r="CH30" s="644"/>
      <c r="CI30" s="644"/>
      <c r="CJ30" s="644"/>
      <c r="CK30" s="644"/>
      <c r="CL30" s="644"/>
      <c r="CM30" s="644"/>
      <c r="CN30" s="644"/>
      <c r="CO30" s="644"/>
      <c r="CP30" s="644"/>
      <c r="CQ30" s="645"/>
      <c r="CR30" s="616">
        <v>1600864</v>
      </c>
      <c r="CS30" s="617"/>
      <c r="CT30" s="617"/>
      <c r="CU30" s="617"/>
      <c r="CV30" s="617"/>
      <c r="CW30" s="617"/>
      <c r="CX30" s="617"/>
      <c r="CY30" s="618"/>
      <c r="CZ30" s="619">
        <v>12.5</v>
      </c>
      <c r="DA30" s="637"/>
      <c r="DB30" s="637"/>
      <c r="DC30" s="638"/>
      <c r="DD30" s="622">
        <v>1599653</v>
      </c>
      <c r="DE30" s="617"/>
      <c r="DF30" s="617"/>
      <c r="DG30" s="617"/>
      <c r="DH30" s="617"/>
      <c r="DI30" s="617"/>
      <c r="DJ30" s="617"/>
      <c r="DK30" s="618"/>
      <c r="DL30" s="622">
        <v>1188877</v>
      </c>
      <c r="DM30" s="617"/>
      <c r="DN30" s="617"/>
      <c r="DO30" s="617"/>
      <c r="DP30" s="617"/>
      <c r="DQ30" s="617"/>
      <c r="DR30" s="617"/>
      <c r="DS30" s="617"/>
      <c r="DT30" s="617"/>
      <c r="DU30" s="617"/>
      <c r="DV30" s="618"/>
      <c r="DW30" s="619">
        <v>18.5</v>
      </c>
      <c r="DX30" s="637"/>
      <c r="DY30" s="637"/>
      <c r="DZ30" s="637"/>
      <c r="EA30" s="637"/>
      <c r="EB30" s="637"/>
      <c r="EC30" s="639"/>
    </row>
    <row r="31" spans="2:133" ht="11.25" customHeight="1">
      <c r="B31" s="613" t="s">
        <v>303</v>
      </c>
      <c r="C31" s="614"/>
      <c r="D31" s="614"/>
      <c r="E31" s="614"/>
      <c r="F31" s="614"/>
      <c r="G31" s="614"/>
      <c r="H31" s="614"/>
      <c r="I31" s="614"/>
      <c r="J31" s="614"/>
      <c r="K31" s="614"/>
      <c r="L31" s="614"/>
      <c r="M31" s="614"/>
      <c r="N31" s="614"/>
      <c r="O31" s="614"/>
      <c r="P31" s="614"/>
      <c r="Q31" s="615"/>
      <c r="R31" s="616">
        <v>284936</v>
      </c>
      <c r="S31" s="617"/>
      <c r="T31" s="617"/>
      <c r="U31" s="617"/>
      <c r="V31" s="617"/>
      <c r="W31" s="617"/>
      <c r="X31" s="617"/>
      <c r="Y31" s="618"/>
      <c r="Z31" s="665">
        <v>2.2000000000000002</v>
      </c>
      <c r="AA31" s="665"/>
      <c r="AB31" s="665"/>
      <c r="AC31" s="665"/>
      <c r="AD31" s="666" t="s">
        <v>122</v>
      </c>
      <c r="AE31" s="666"/>
      <c r="AF31" s="666"/>
      <c r="AG31" s="666"/>
      <c r="AH31" s="666"/>
      <c r="AI31" s="666"/>
      <c r="AJ31" s="666"/>
      <c r="AK31" s="666"/>
      <c r="AL31" s="619" t="s">
        <v>122</v>
      </c>
      <c r="AM31" s="620"/>
      <c r="AN31" s="620"/>
      <c r="AO31" s="667"/>
      <c r="AP31" s="695"/>
      <c r="AQ31" s="696"/>
      <c r="AR31" s="696"/>
      <c r="AS31" s="696"/>
      <c r="AT31" s="700"/>
      <c r="AU31" s="209" t="s">
        <v>304</v>
      </c>
      <c r="AV31" s="209"/>
      <c r="AW31" s="209"/>
      <c r="AX31" s="613" t="s">
        <v>305</v>
      </c>
      <c r="AY31" s="614"/>
      <c r="AZ31" s="614"/>
      <c r="BA31" s="614"/>
      <c r="BB31" s="614"/>
      <c r="BC31" s="614"/>
      <c r="BD31" s="614"/>
      <c r="BE31" s="614"/>
      <c r="BF31" s="615"/>
      <c r="BG31" s="681">
        <v>99.4</v>
      </c>
      <c r="BH31" s="635"/>
      <c r="BI31" s="635"/>
      <c r="BJ31" s="635"/>
      <c r="BK31" s="635"/>
      <c r="BL31" s="635"/>
      <c r="BM31" s="620">
        <v>97.9</v>
      </c>
      <c r="BN31" s="682"/>
      <c r="BO31" s="682"/>
      <c r="BP31" s="682"/>
      <c r="BQ31" s="643"/>
      <c r="BR31" s="681">
        <v>99.2</v>
      </c>
      <c r="BS31" s="635"/>
      <c r="BT31" s="635"/>
      <c r="BU31" s="635"/>
      <c r="BV31" s="635"/>
      <c r="BW31" s="635"/>
      <c r="BX31" s="620">
        <v>97.5</v>
      </c>
      <c r="BY31" s="682"/>
      <c r="BZ31" s="682"/>
      <c r="CA31" s="682"/>
      <c r="CB31" s="643"/>
      <c r="CD31" s="689"/>
      <c r="CE31" s="690"/>
      <c r="CF31" s="647" t="s">
        <v>306</v>
      </c>
      <c r="CG31" s="644"/>
      <c r="CH31" s="644"/>
      <c r="CI31" s="644"/>
      <c r="CJ31" s="644"/>
      <c r="CK31" s="644"/>
      <c r="CL31" s="644"/>
      <c r="CM31" s="644"/>
      <c r="CN31" s="644"/>
      <c r="CO31" s="644"/>
      <c r="CP31" s="644"/>
      <c r="CQ31" s="645"/>
      <c r="CR31" s="616">
        <v>80062</v>
      </c>
      <c r="CS31" s="635"/>
      <c r="CT31" s="635"/>
      <c r="CU31" s="635"/>
      <c r="CV31" s="635"/>
      <c r="CW31" s="635"/>
      <c r="CX31" s="635"/>
      <c r="CY31" s="636"/>
      <c r="CZ31" s="619">
        <v>0.6</v>
      </c>
      <c r="DA31" s="637"/>
      <c r="DB31" s="637"/>
      <c r="DC31" s="638"/>
      <c r="DD31" s="622">
        <v>18406</v>
      </c>
      <c r="DE31" s="635"/>
      <c r="DF31" s="635"/>
      <c r="DG31" s="635"/>
      <c r="DH31" s="635"/>
      <c r="DI31" s="635"/>
      <c r="DJ31" s="635"/>
      <c r="DK31" s="636"/>
      <c r="DL31" s="622">
        <v>18406</v>
      </c>
      <c r="DM31" s="635"/>
      <c r="DN31" s="635"/>
      <c r="DO31" s="635"/>
      <c r="DP31" s="635"/>
      <c r="DQ31" s="635"/>
      <c r="DR31" s="635"/>
      <c r="DS31" s="635"/>
      <c r="DT31" s="635"/>
      <c r="DU31" s="635"/>
      <c r="DV31" s="636"/>
      <c r="DW31" s="619">
        <v>0.3</v>
      </c>
      <c r="DX31" s="637"/>
      <c r="DY31" s="637"/>
      <c r="DZ31" s="637"/>
      <c r="EA31" s="637"/>
      <c r="EB31" s="637"/>
      <c r="EC31" s="639"/>
    </row>
    <row r="32" spans="2:133" ht="11.25" customHeight="1">
      <c r="B32" s="613" t="s">
        <v>307</v>
      </c>
      <c r="C32" s="614"/>
      <c r="D32" s="614"/>
      <c r="E32" s="614"/>
      <c r="F32" s="614"/>
      <c r="G32" s="614"/>
      <c r="H32" s="614"/>
      <c r="I32" s="614"/>
      <c r="J32" s="614"/>
      <c r="K32" s="614"/>
      <c r="L32" s="614"/>
      <c r="M32" s="614"/>
      <c r="N32" s="614"/>
      <c r="O32" s="614"/>
      <c r="P32" s="614"/>
      <c r="Q32" s="615"/>
      <c r="R32" s="616">
        <v>475799</v>
      </c>
      <c r="S32" s="617"/>
      <c r="T32" s="617"/>
      <c r="U32" s="617"/>
      <c r="V32" s="617"/>
      <c r="W32" s="617"/>
      <c r="X32" s="617"/>
      <c r="Y32" s="618"/>
      <c r="Z32" s="665">
        <v>3.6</v>
      </c>
      <c r="AA32" s="665"/>
      <c r="AB32" s="665"/>
      <c r="AC32" s="665"/>
      <c r="AD32" s="666" t="s">
        <v>234</v>
      </c>
      <c r="AE32" s="666"/>
      <c r="AF32" s="666"/>
      <c r="AG32" s="666"/>
      <c r="AH32" s="666"/>
      <c r="AI32" s="666"/>
      <c r="AJ32" s="666"/>
      <c r="AK32" s="666"/>
      <c r="AL32" s="619" t="s">
        <v>234</v>
      </c>
      <c r="AM32" s="620"/>
      <c r="AN32" s="620"/>
      <c r="AO32" s="667"/>
      <c r="AP32" s="697"/>
      <c r="AQ32" s="698"/>
      <c r="AR32" s="698"/>
      <c r="AS32" s="698"/>
      <c r="AT32" s="701"/>
      <c r="AU32" s="211"/>
      <c r="AV32" s="211"/>
      <c r="AW32" s="211"/>
      <c r="AX32" s="597" t="s">
        <v>308</v>
      </c>
      <c r="AY32" s="598"/>
      <c r="AZ32" s="598"/>
      <c r="BA32" s="598"/>
      <c r="BB32" s="598"/>
      <c r="BC32" s="598"/>
      <c r="BD32" s="598"/>
      <c r="BE32" s="598"/>
      <c r="BF32" s="599"/>
      <c r="BG32" s="680">
        <v>98.8</v>
      </c>
      <c r="BH32" s="601"/>
      <c r="BI32" s="601"/>
      <c r="BJ32" s="601"/>
      <c r="BK32" s="601"/>
      <c r="BL32" s="601"/>
      <c r="BM32" s="663">
        <v>96</v>
      </c>
      <c r="BN32" s="601"/>
      <c r="BO32" s="601"/>
      <c r="BP32" s="601"/>
      <c r="BQ32" s="656"/>
      <c r="BR32" s="680">
        <v>98.9</v>
      </c>
      <c r="BS32" s="601"/>
      <c r="BT32" s="601"/>
      <c r="BU32" s="601"/>
      <c r="BV32" s="601"/>
      <c r="BW32" s="601"/>
      <c r="BX32" s="663">
        <v>95.4</v>
      </c>
      <c r="BY32" s="601"/>
      <c r="BZ32" s="601"/>
      <c r="CA32" s="601"/>
      <c r="CB32" s="656"/>
      <c r="CD32" s="691"/>
      <c r="CE32" s="692"/>
      <c r="CF32" s="647" t="s">
        <v>309</v>
      </c>
      <c r="CG32" s="644"/>
      <c r="CH32" s="644"/>
      <c r="CI32" s="644"/>
      <c r="CJ32" s="644"/>
      <c r="CK32" s="644"/>
      <c r="CL32" s="644"/>
      <c r="CM32" s="644"/>
      <c r="CN32" s="644"/>
      <c r="CO32" s="644"/>
      <c r="CP32" s="644"/>
      <c r="CQ32" s="645"/>
      <c r="CR32" s="616" t="s">
        <v>234</v>
      </c>
      <c r="CS32" s="617"/>
      <c r="CT32" s="617"/>
      <c r="CU32" s="617"/>
      <c r="CV32" s="617"/>
      <c r="CW32" s="617"/>
      <c r="CX32" s="617"/>
      <c r="CY32" s="618"/>
      <c r="CZ32" s="619" t="s">
        <v>122</v>
      </c>
      <c r="DA32" s="637"/>
      <c r="DB32" s="637"/>
      <c r="DC32" s="638"/>
      <c r="DD32" s="622" t="s">
        <v>122</v>
      </c>
      <c r="DE32" s="617"/>
      <c r="DF32" s="617"/>
      <c r="DG32" s="617"/>
      <c r="DH32" s="617"/>
      <c r="DI32" s="617"/>
      <c r="DJ32" s="617"/>
      <c r="DK32" s="618"/>
      <c r="DL32" s="622" t="s">
        <v>234</v>
      </c>
      <c r="DM32" s="617"/>
      <c r="DN32" s="617"/>
      <c r="DO32" s="617"/>
      <c r="DP32" s="617"/>
      <c r="DQ32" s="617"/>
      <c r="DR32" s="617"/>
      <c r="DS32" s="617"/>
      <c r="DT32" s="617"/>
      <c r="DU32" s="617"/>
      <c r="DV32" s="618"/>
      <c r="DW32" s="619" t="s">
        <v>122</v>
      </c>
      <c r="DX32" s="637"/>
      <c r="DY32" s="637"/>
      <c r="DZ32" s="637"/>
      <c r="EA32" s="637"/>
      <c r="EB32" s="637"/>
      <c r="EC32" s="639"/>
    </row>
    <row r="33" spans="2:133" ht="11.25" customHeight="1">
      <c r="B33" s="613" t="s">
        <v>310</v>
      </c>
      <c r="C33" s="614"/>
      <c r="D33" s="614"/>
      <c r="E33" s="614"/>
      <c r="F33" s="614"/>
      <c r="G33" s="614"/>
      <c r="H33" s="614"/>
      <c r="I33" s="614"/>
      <c r="J33" s="614"/>
      <c r="K33" s="614"/>
      <c r="L33" s="614"/>
      <c r="M33" s="614"/>
      <c r="N33" s="614"/>
      <c r="O33" s="614"/>
      <c r="P33" s="614"/>
      <c r="Q33" s="615"/>
      <c r="R33" s="616">
        <v>330162</v>
      </c>
      <c r="S33" s="617"/>
      <c r="T33" s="617"/>
      <c r="U33" s="617"/>
      <c r="V33" s="617"/>
      <c r="W33" s="617"/>
      <c r="X33" s="617"/>
      <c r="Y33" s="618"/>
      <c r="Z33" s="665">
        <v>2.5</v>
      </c>
      <c r="AA33" s="665"/>
      <c r="AB33" s="665"/>
      <c r="AC33" s="665"/>
      <c r="AD33" s="666" t="s">
        <v>234</v>
      </c>
      <c r="AE33" s="666"/>
      <c r="AF33" s="666"/>
      <c r="AG33" s="666"/>
      <c r="AH33" s="666"/>
      <c r="AI33" s="666"/>
      <c r="AJ33" s="666"/>
      <c r="AK33" s="666"/>
      <c r="AL33" s="619" t="s">
        <v>234</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16">
        <v>4709917</v>
      </c>
      <c r="CS33" s="635"/>
      <c r="CT33" s="635"/>
      <c r="CU33" s="635"/>
      <c r="CV33" s="635"/>
      <c r="CW33" s="635"/>
      <c r="CX33" s="635"/>
      <c r="CY33" s="636"/>
      <c r="CZ33" s="619">
        <v>36.799999999999997</v>
      </c>
      <c r="DA33" s="637"/>
      <c r="DB33" s="637"/>
      <c r="DC33" s="638"/>
      <c r="DD33" s="622">
        <v>2977348</v>
      </c>
      <c r="DE33" s="635"/>
      <c r="DF33" s="635"/>
      <c r="DG33" s="635"/>
      <c r="DH33" s="635"/>
      <c r="DI33" s="635"/>
      <c r="DJ33" s="635"/>
      <c r="DK33" s="636"/>
      <c r="DL33" s="622">
        <v>2096263</v>
      </c>
      <c r="DM33" s="635"/>
      <c r="DN33" s="635"/>
      <c r="DO33" s="635"/>
      <c r="DP33" s="635"/>
      <c r="DQ33" s="635"/>
      <c r="DR33" s="635"/>
      <c r="DS33" s="635"/>
      <c r="DT33" s="635"/>
      <c r="DU33" s="635"/>
      <c r="DV33" s="636"/>
      <c r="DW33" s="619">
        <v>32.6</v>
      </c>
      <c r="DX33" s="637"/>
      <c r="DY33" s="637"/>
      <c r="DZ33" s="637"/>
      <c r="EA33" s="637"/>
      <c r="EB33" s="637"/>
      <c r="EC33" s="639"/>
    </row>
    <row r="34" spans="2:133" ht="11.25" customHeight="1">
      <c r="B34" s="613" t="s">
        <v>312</v>
      </c>
      <c r="C34" s="614"/>
      <c r="D34" s="614"/>
      <c r="E34" s="614"/>
      <c r="F34" s="614"/>
      <c r="G34" s="614"/>
      <c r="H34" s="614"/>
      <c r="I34" s="614"/>
      <c r="J34" s="614"/>
      <c r="K34" s="614"/>
      <c r="L34" s="614"/>
      <c r="M34" s="614"/>
      <c r="N34" s="614"/>
      <c r="O34" s="614"/>
      <c r="P34" s="614"/>
      <c r="Q34" s="615"/>
      <c r="R34" s="616">
        <v>432056</v>
      </c>
      <c r="S34" s="617"/>
      <c r="T34" s="617"/>
      <c r="U34" s="617"/>
      <c r="V34" s="617"/>
      <c r="W34" s="617"/>
      <c r="X34" s="617"/>
      <c r="Y34" s="618"/>
      <c r="Z34" s="665">
        <v>3.3</v>
      </c>
      <c r="AA34" s="665"/>
      <c r="AB34" s="665"/>
      <c r="AC34" s="665"/>
      <c r="AD34" s="666" t="s">
        <v>234</v>
      </c>
      <c r="AE34" s="666"/>
      <c r="AF34" s="666"/>
      <c r="AG34" s="666"/>
      <c r="AH34" s="666"/>
      <c r="AI34" s="666"/>
      <c r="AJ34" s="666"/>
      <c r="AK34" s="666"/>
      <c r="AL34" s="619" t="s">
        <v>122</v>
      </c>
      <c r="AM34" s="620"/>
      <c r="AN34" s="620"/>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16">
        <v>1420534</v>
      </c>
      <c r="CS34" s="617"/>
      <c r="CT34" s="617"/>
      <c r="CU34" s="617"/>
      <c r="CV34" s="617"/>
      <c r="CW34" s="617"/>
      <c r="CX34" s="617"/>
      <c r="CY34" s="618"/>
      <c r="CZ34" s="619">
        <v>11.1</v>
      </c>
      <c r="DA34" s="637"/>
      <c r="DB34" s="637"/>
      <c r="DC34" s="638"/>
      <c r="DD34" s="622">
        <v>967493</v>
      </c>
      <c r="DE34" s="617"/>
      <c r="DF34" s="617"/>
      <c r="DG34" s="617"/>
      <c r="DH34" s="617"/>
      <c r="DI34" s="617"/>
      <c r="DJ34" s="617"/>
      <c r="DK34" s="618"/>
      <c r="DL34" s="622">
        <v>711080</v>
      </c>
      <c r="DM34" s="617"/>
      <c r="DN34" s="617"/>
      <c r="DO34" s="617"/>
      <c r="DP34" s="617"/>
      <c r="DQ34" s="617"/>
      <c r="DR34" s="617"/>
      <c r="DS34" s="617"/>
      <c r="DT34" s="617"/>
      <c r="DU34" s="617"/>
      <c r="DV34" s="618"/>
      <c r="DW34" s="619">
        <v>11</v>
      </c>
      <c r="DX34" s="637"/>
      <c r="DY34" s="637"/>
      <c r="DZ34" s="637"/>
      <c r="EA34" s="637"/>
      <c r="EB34" s="637"/>
      <c r="EC34" s="639"/>
    </row>
    <row r="35" spans="2:133" ht="11.25" customHeight="1">
      <c r="B35" s="613" t="s">
        <v>316</v>
      </c>
      <c r="C35" s="614"/>
      <c r="D35" s="614"/>
      <c r="E35" s="614"/>
      <c r="F35" s="614"/>
      <c r="G35" s="614"/>
      <c r="H35" s="614"/>
      <c r="I35" s="614"/>
      <c r="J35" s="614"/>
      <c r="K35" s="614"/>
      <c r="L35" s="614"/>
      <c r="M35" s="614"/>
      <c r="N35" s="614"/>
      <c r="O35" s="614"/>
      <c r="P35" s="614"/>
      <c r="Q35" s="615"/>
      <c r="R35" s="616">
        <v>1297400</v>
      </c>
      <c r="S35" s="617"/>
      <c r="T35" s="617"/>
      <c r="U35" s="617"/>
      <c r="V35" s="617"/>
      <c r="W35" s="617"/>
      <c r="X35" s="617"/>
      <c r="Y35" s="618"/>
      <c r="Z35" s="665">
        <v>9.9</v>
      </c>
      <c r="AA35" s="665"/>
      <c r="AB35" s="665"/>
      <c r="AC35" s="665"/>
      <c r="AD35" s="666" t="s">
        <v>122</v>
      </c>
      <c r="AE35" s="666"/>
      <c r="AF35" s="666"/>
      <c r="AG35" s="666"/>
      <c r="AH35" s="666"/>
      <c r="AI35" s="666"/>
      <c r="AJ35" s="666"/>
      <c r="AK35" s="666"/>
      <c r="AL35" s="619" t="s">
        <v>122</v>
      </c>
      <c r="AM35" s="620"/>
      <c r="AN35" s="620"/>
      <c r="AO35" s="667"/>
      <c r="AP35" s="214"/>
      <c r="AQ35" s="671" t="s">
        <v>317</v>
      </c>
      <c r="AR35" s="672"/>
      <c r="AS35" s="672"/>
      <c r="AT35" s="672"/>
      <c r="AU35" s="672"/>
      <c r="AV35" s="672"/>
      <c r="AW35" s="672"/>
      <c r="AX35" s="672"/>
      <c r="AY35" s="673"/>
      <c r="AZ35" s="668">
        <v>1449905</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-148692</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16">
        <v>14181</v>
      </c>
      <c r="CS35" s="635"/>
      <c r="CT35" s="635"/>
      <c r="CU35" s="635"/>
      <c r="CV35" s="635"/>
      <c r="CW35" s="635"/>
      <c r="CX35" s="635"/>
      <c r="CY35" s="636"/>
      <c r="CZ35" s="619">
        <v>0.1</v>
      </c>
      <c r="DA35" s="637"/>
      <c r="DB35" s="637"/>
      <c r="DC35" s="638"/>
      <c r="DD35" s="622">
        <v>6637</v>
      </c>
      <c r="DE35" s="635"/>
      <c r="DF35" s="635"/>
      <c r="DG35" s="635"/>
      <c r="DH35" s="635"/>
      <c r="DI35" s="635"/>
      <c r="DJ35" s="635"/>
      <c r="DK35" s="636"/>
      <c r="DL35" s="622">
        <v>6637</v>
      </c>
      <c r="DM35" s="635"/>
      <c r="DN35" s="635"/>
      <c r="DO35" s="635"/>
      <c r="DP35" s="635"/>
      <c r="DQ35" s="635"/>
      <c r="DR35" s="635"/>
      <c r="DS35" s="635"/>
      <c r="DT35" s="635"/>
      <c r="DU35" s="635"/>
      <c r="DV35" s="636"/>
      <c r="DW35" s="619">
        <v>0.1</v>
      </c>
      <c r="DX35" s="637"/>
      <c r="DY35" s="637"/>
      <c r="DZ35" s="637"/>
      <c r="EA35" s="637"/>
      <c r="EB35" s="637"/>
      <c r="EC35" s="639"/>
    </row>
    <row r="36" spans="2:133" ht="11.25" customHeight="1">
      <c r="B36" s="613" t="s">
        <v>320</v>
      </c>
      <c r="C36" s="614"/>
      <c r="D36" s="614"/>
      <c r="E36" s="614"/>
      <c r="F36" s="614"/>
      <c r="G36" s="614"/>
      <c r="H36" s="614"/>
      <c r="I36" s="614"/>
      <c r="J36" s="614"/>
      <c r="K36" s="614"/>
      <c r="L36" s="614"/>
      <c r="M36" s="614"/>
      <c r="N36" s="614"/>
      <c r="O36" s="614"/>
      <c r="P36" s="614"/>
      <c r="Q36" s="615"/>
      <c r="R36" s="616" t="s">
        <v>122</v>
      </c>
      <c r="S36" s="617"/>
      <c r="T36" s="617"/>
      <c r="U36" s="617"/>
      <c r="V36" s="617"/>
      <c r="W36" s="617"/>
      <c r="X36" s="617"/>
      <c r="Y36" s="618"/>
      <c r="Z36" s="665" t="s">
        <v>122</v>
      </c>
      <c r="AA36" s="665"/>
      <c r="AB36" s="665"/>
      <c r="AC36" s="665"/>
      <c r="AD36" s="666" t="s">
        <v>234</v>
      </c>
      <c r="AE36" s="666"/>
      <c r="AF36" s="666"/>
      <c r="AG36" s="666"/>
      <c r="AH36" s="666"/>
      <c r="AI36" s="666"/>
      <c r="AJ36" s="666"/>
      <c r="AK36" s="666"/>
      <c r="AL36" s="619" t="s">
        <v>122</v>
      </c>
      <c r="AM36" s="620"/>
      <c r="AN36" s="620"/>
      <c r="AO36" s="667"/>
      <c r="AQ36" s="640" t="s">
        <v>321</v>
      </c>
      <c r="AR36" s="641"/>
      <c r="AS36" s="641"/>
      <c r="AT36" s="641"/>
      <c r="AU36" s="641"/>
      <c r="AV36" s="641"/>
      <c r="AW36" s="641"/>
      <c r="AX36" s="641"/>
      <c r="AY36" s="642"/>
      <c r="AZ36" s="616">
        <v>315265</v>
      </c>
      <c r="BA36" s="617"/>
      <c r="BB36" s="617"/>
      <c r="BC36" s="617"/>
      <c r="BD36" s="635"/>
      <c r="BE36" s="635"/>
      <c r="BF36" s="643"/>
      <c r="BG36" s="647" t="s">
        <v>322</v>
      </c>
      <c r="BH36" s="644"/>
      <c r="BI36" s="644"/>
      <c r="BJ36" s="644"/>
      <c r="BK36" s="644"/>
      <c r="BL36" s="644"/>
      <c r="BM36" s="644"/>
      <c r="BN36" s="644"/>
      <c r="BO36" s="644"/>
      <c r="BP36" s="644"/>
      <c r="BQ36" s="644"/>
      <c r="BR36" s="644"/>
      <c r="BS36" s="644"/>
      <c r="BT36" s="644"/>
      <c r="BU36" s="645"/>
      <c r="BV36" s="616">
        <v>-273618</v>
      </c>
      <c r="BW36" s="617"/>
      <c r="BX36" s="617"/>
      <c r="BY36" s="617"/>
      <c r="BZ36" s="617"/>
      <c r="CA36" s="617"/>
      <c r="CB36" s="646"/>
      <c r="CD36" s="647" t="s">
        <v>323</v>
      </c>
      <c r="CE36" s="644"/>
      <c r="CF36" s="644"/>
      <c r="CG36" s="644"/>
      <c r="CH36" s="644"/>
      <c r="CI36" s="644"/>
      <c r="CJ36" s="644"/>
      <c r="CK36" s="644"/>
      <c r="CL36" s="644"/>
      <c r="CM36" s="644"/>
      <c r="CN36" s="644"/>
      <c r="CO36" s="644"/>
      <c r="CP36" s="644"/>
      <c r="CQ36" s="645"/>
      <c r="CR36" s="616">
        <v>862005</v>
      </c>
      <c r="CS36" s="617"/>
      <c r="CT36" s="617"/>
      <c r="CU36" s="617"/>
      <c r="CV36" s="617"/>
      <c r="CW36" s="617"/>
      <c r="CX36" s="617"/>
      <c r="CY36" s="618"/>
      <c r="CZ36" s="619">
        <v>6.7</v>
      </c>
      <c r="DA36" s="637"/>
      <c r="DB36" s="637"/>
      <c r="DC36" s="638"/>
      <c r="DD36" s="622">
        <v>534032</v>
      </c>
      <c r="DE36" s="617"/>
      <c r="DF36" s="617"/>
      <c r="DG36" s="617"/>
      <c r="DH36" s="617"/>
      <c r="DI36" s="617"/>
      <c r="DJ36" s="617"/>
      <c r="DK36" s="618"/>
      <c r="DL36" s="622">
        <v>273246</v>
      </c>
      <c r="DM36" s="617"/>
      <c r="DN36" s="617"/>
      <c r="DO36" s="617"/>
      <c r="DP36" s="617"/>
      <c r="DQ36" s="617"/>
      <c r="DR36" s="617"/>
      <c r="DS36" s="617"/>
      <c r="DT36" s="617"/>
      <c r="DU36" s="617"/>
      <c r="DV36" s="618"/>
      <c r="DW36" s="619">
        <v>4.2</v>
      </c>
      <c r="DX36" s="637"/>
      <c r="DY36" s="637"/>
      <c r="DZ36" s="637"/>
      <c r="EA36" s="637"/>
      <c r="EB36" s="637"/>
      <c r="EC36" s="639"/>
    </row>
    <row r="37" spans="2:133" ht="11.25" customHeight="1">
      <c r="B37" s="613" t="s">
        <v>324</v>
      </c>
      <c r="C37" s="614"/>
      <c r="D37" s="614"/>
      <c r="E37" s="614"/>
      <c r="F37" s="614"/>
      <c r="G37" s="614"/>
      <c r="H37" s="614"/>
      <c r="I37" s="614"/>
      <c r="J37" s="614"/>
      <c r="K37" s="614"/>
      <c r="L37" s="614"/>
      <c r="M37" s="614"/>
      <c r="N37" s="614"/>
      <c r="O37" s="614"/>
      <c r="P37" s="614"/>
      <c r="Q37" s="615"/>
      <c r="R37" s="616">
        <v>280700</v>
      </c>
      <c r="S37" s="617"/>
      <c r="T37" s="617"/>
      <c r="U37" s="617"/>
      <c r="V37" s="617"/>
      <c r="W37" s="617"/>
      <c r="X37" s="617"/>
      <c r="Y37" s="618"/>
      <c r="Z37" s="665">
        <v>2.1</v>
      </c>
      <c r="AA37" s="665"/>
      <c r="AB37" s="665"/>
      <c r="AC37" s="665"/>
      <c r="AD37" s="666" t="s">
        <v>122</v>
      </c>
      <c r="AE37" s="666"/>
      <c r="AF37" s="666"/>
      <c r="AG37" s="666"/>
      <c r="AH37" s="666"/>
      <c r="AI37" s="666"/>
      <c r="AJ37" s="666"/>
      <c r="AK37" s="666"/>
      <c r="AL37" s="619" t="s">
        <v>234</v>
      </c>
      <c r="AM37" s="620"/>
      <c r="AN37" s="620"/>
      <c r="AO37" s="667"/>
      <c r="AQ37" s="640" t="s">
        <v>325</v>
      </c>
      <c r="AR37" s="641"/>
      <c r="AS37" s="641"/>
      <c r="AT37" s="641"/>
      <c r="AU37" s="641"/>
      <c r="AV37" s="641"/>
      <c r="AW37" s="641"/>
      <c r="AX37" s="641"/>
      <c r="AY37" s="642"/>
      <c r="AZ37" s="616">
        <v>13392</v>
      </c>
      <c r="BA37" s="617"/>
      <c r="BB37" s="617"/>
      <c r="BC37" s="617"/>
      <c r="BD37" s="635"/>
      <c r="BE37" s="635"/>
      <c r="BF37" s="643"/>
      <c r="BG37" s="647" t="s">
        <v>326</v>
      </c>
      <c r="BH37" s="644"/>
      <c r="BI37" s="644"/>
      <c r="BJ37" s="644"/>
      <c r="BK37" s="644"/>
      <c r="BL37" s="644"/>
      <c r="BM37" s="644"/>
      <c r="BN37" s="644"/>
      <c r="BO37" s="644"/>
      <c r="BP37" s="644"/>
      <c r="BQ37" s="644"/>
      <c r="BR37" s="644"/>
      <c r="BS37" s="644"/>
      <c r="BT37" s="644"/>
      <c r="BU37" s="645"/>
      <c r="BV37" s="616">
        <v>3525</v>
      </c>
      <c r="BW37" s="617"/>
      <c r="BX37" s="617"/>
      <c r="BY37" s="617"/>
      <c r="BZ37" s="617"/>
      <c r="CA37" s="617"/>
      <c r="CB37" s="646"/>
      <c r="CD37" s="647" t="s">
        <v>327</v>
      </c>
      <c r="CE37" s="644"/>
      <c r="CF37" s="644"/>
      <c r="CG37" s="644"/>
      <c r="CH37" s="644"/>
      <c r="CI37" s="644"/>
      <c r="CJ37" s="644"/>
      <c r="CK37" s="644"/>
      <c r="CL37" s="644"/>
      <c r="CM37" s="644"/>
      <c r="CN37" s="644"/>
      <c r="CO37" s="644"/>
      <c r="CP37" s="644"/>
      <c r="CQ37" s="645"/>
      <c r="CR37" s="616">
        <v>334125</v>
      </c>
      <c r="CS37" s="635"/>
      <c r="CT37" s="635"/>
      <c r="CU37" s="635"/>
      <c r="CV37" s="635"/>
      <c r="CW37" s="635"/>
      <c r="CX37" s="635"/>
      <c r="CY37" s="636"/>
      <c r="CZ37" s="619">
        <v>2.6</v>
      </c>
      <c r="DA37" s="637"/>
      <c r="DB37" s="637"/>
      <c r="DC37" s="638"/>
      <c r="DD37" s="622">
        <v>270765</v>
      </c>
      <c r="DE37" s="635"/>
      <c r="DF37" s="635"/>
      <c r="DG37" s="635"/>
      <c r="DH37" s="635"/>
      <c r="DI37" s="635"/>
      <c r="DJ37" s="635"/>
      <c r="DK37" s="636"/>
      <c r="DL37" s="622">
        <v>172041</v>
      </c>
      <c r="DM37" s="635"/>
      <c r="DN37" s="635"/>
      <c r="DO37" s="635"/>
      <c r="DP37" s="635"/>
      <c r="DQ37" s="635"/>
      <c r="DR37" s="635"/>
      <c r="DS37" s="635"/>
      <c r="DT37" s="635"/>
      <c r="DU37" s="635"/>
      <c r="DV37" s="636"/>
      <c r="DW37" s="619">
        <v>2.7</v>
      </c>
      <c r="DX37" s="637"/>
      <c r="DY37" s="637"/>
      <c r="DZ37" s="637"/>
      <c r="EA37" s="637"/>
      <c r="EB37" s="637"/>
      <c r="EC37" s="639"/>
    </row>
    <row r="38" spans="2:133" ht="11.25" customHeight="1">
      <c r="B38" s="597" t="s">
        <v>328</v>
      </c>
      <c r="C38" s="598"/>
      <c r="D38" s="598"/>
      <c r="E38" s="598"/>
      <c r="F38" s="598"/>
      <c r="G38" s="598"/>
      <c r="H38" s="598"/>
      <c r="I38" s="598"/>
      <c r="J38" s="598"/>
      <c r="K38" s="598"/>
      <c r="L38" s="598"/>
      <c r="M38" s="598"/>
      <c r="N38" s="598"/>
      <c r="O38" s="598"/>
      <c r="P38" s="598"/>
      <c r="Q38" s="599"/>
      <c r="R38" s="600">
        <v>13086012</v>
      </c>
      <c r="S38" s="655"/>
      <c r="T38" s="655"/>
      <c r="U38" s="655"/>
      <c r="V38" s="655"/>
      <c r="W38" s="655"/>
      <c r="X38" s="655"/>
      <c r="Y38" s="660"/>
      <c r="Z38" s="661">
        <v>100</v>
      </c>
      <c r="AA38" s="661"/>
      <c r="AB38" s="661"/>
      <c r="AC38" s="661"/>
      <c r="AD38" s="662">
        <v>6157316</v>
      </c>
      <c r="AE38" s="662"/>
      <c r="AF38" s="662"/>
      <c r="AG38" s="662"/>
      <c r="AH38" s="662"/>
      <c r="AI38" s="662"/>
      <c r="AJ38" s="662"/>
      <c r="AK38" s="662"/>
      <c r="AL38" s="603">
        <v>100</v>
      </c>
      <c r="AM38" s="663"/>
      <c r="AN38" s="663"/>
      <c r="AO38" s="664"/>
      <c r="AQ38" s="640" t="s">
        <v>329</v>
      </c>
      <c r="AR38" s="641"/>
      <c r="AS38" s="641"/>
      <c r="AT38" s="641"/>
      <c r="AU38" s="641"/>
      <c r="AV38" s="641"/>
      <c r="AW38" s="641"/>
      <c r="AX38" s="641"/>
      <c r="AY38" s="642"/>
      <c r="AZ38" s="616">
        <v>12596</v>
      </c>
      <c r="BA38" s="617"/>
      <c r="BB38" s="617"/>
      <c r="BC38" s="617"/>
      <c r="BD38" s="635"/>
      <c r="BE38" s="635"/>
      <c r="BF38" s="643"/>
      <c r="BG38" s="647" t="s">
        <v>330</v>
      </c>
      <c r="BH38" s="644"/>
      <c r="BI38" s="644"/>
      <c r="BJ38" s="644"/>
      <c r="BK38" s="644"/>
      <c r="BL38" s="644"/>
      <c r="BM38" s="644"/>
      <c r="BN38" s="644"/>
      <c r="BO38" s="644"/>
      <c r="BP38" s="644"/>
      <c r="BQ38" s="644"/>
      <c r="BR38" s="644"/>
      <c r="BS38" s="644"/>
      <c r="BT38" s="644"/>
      <c r="BU38" s="645"/>
      <c r="BV38" s="616">
        <v>5952</v>
      </c>
      <c r="BW38" s="617"/>
      <c r="BX38" s="617"/>
      <c r="BY38" s="617"/>
      <c r="BZ38" s="617"/>
      <c r="CA38" s="617"/>
      <c r="CB38" s="646"/>
      <c r="CD38" s="647" t="s">
        <v>331</v>
      </c>
      <c r="CE38" s="644"/>
      <c r="CF38" s="644"/>
      <c r="CG38" s="644"/>
      <c r="CH38" s="644"/>
      <c r="CI38" s="644"/>
      <c r="CJ38" s="644"/>
      <c r="CK38" s="644"/>
      <c r="CL38" s="644"/>
      <c r="CM38" s="644"/>
      <c r="CN38" s="644"/>
      <c r="CO38" s="644"/>
      <c r="CP38" s="644"/>
      <c r="CQ38" s="645"/>
      <c r="CR38" s="616">
        <v>1436513</v>
      </c>
      <c r="CS38" s="617"/>
      <c r="CT38" s="617"/>
      <c r="CU38" s="617"/>
      <c r="CV38" s="617"/>
      <c r="CW38" s="617"/>
      <c r="CX38" s="617"/>
      <c r="CY38" s="618"/>
      <c r="CZ38" s="619">
        <v>11.2</v>
      </c>
      <c r="DA38" s="637"/>
      <c r="DB38" s="637"/>
      <c r="DC38" s="638"/>
      <c r="DD38" s="622">
        <v>1251855</v>
      </c>
      <c r="DE38" s="617"/>
      <c r="DF38" s="617"/>
      <c r="DG38" s="617"/>
      <c r="DH38" s="617"/>
      <c r="DI38" s="617"/>
      <c r="DJ38" s="617"/>
      <c r="DK38" s="618"/>
      <c r="DL38" s="622">
        <v>1100323</v>
      </c>
      <c r="DM38" s="617"/>
      <c r="DN38" s="617"/>
      <c r="DO38" s="617"/>
      <c r="DP38" s="617"/>
      <c r="DQ38" s="617"/>
      <c r="DR38" s="617"/>
      <c r="DS38" s="617"/>
      <c r="DT38" s="617"/>
      <c r="DU38" s="617"/>
      <c r="DV38" s="618"/>
      <c r="DW38" s="619">
        <v>17.100000000000001</v>
      </c>
      <c r="DX38" s="637"/>
      <c r="DY38" s="637"/>
      <c r="DZ38" s="637"/>
      <c r="EA38" s="637"/>
      <c r="EB38" s="637"/>
      <c r="EC38" s="639"/>
    </row>
    <row r="39" spans="2:133" ht="11.25" customHeight="1">
      <c r="AQ39" s="640" t="s">
        <v>332</v>
      </c>
      <c r="AR39" s="641"/>
      <c r="AS39" s="641"/>
      <c r="AT39" s="641"/>
      <c r="AU39" s="641"/>
      <c r="AV39" s="641"/>
      <c r="AW39" s="641"/>
      <c r="AX39" s="641"/>
      <c r="AY39" s="642"/>
      <c r="AZ39" s="616">
        <v>7276</v>
      </c>
      <c r="BA39" s="617"/>
      <c r="BB39" s="617"/>
      <c r="BC39" s="617"/>
      <c r="BD39" s="635"/>
      <c r="BE39" s="635"/>
      <c r="BF39" s="643"/>
      <c r="BG39" s="648" t="s">
        <v>333</v>
      </c>
      <c r="BH39" s="649"/>
      <c r="BI39" s="649"/>
      <c r="BJ39" s="649"/>
      <c r="BK39" s="649"/>
      <c r="BL39" s="215"/>
      <c r="BM39" s="644" t="s">
        <v>334</v>
      </c>
      <c r="BN39" s="644"/>
      <c r="BO39" s="644"/>
      <c r="BP39" s="644"/>
      <c r="BQ39" s="644"/>
      <c r="BR39" s="644"/>
      <c r="BS39" s="644"/>
      <c r="BT39" s="644"/>
      <c r="BU39" s="645"/>
      <c r="BV39" s="616">
        <v>120</v>
      </c>
      <c r="BW39" s="617"/>
      <c r="BX39" s="617"/>
      <c r="BY39" s="617"/>
      <c r="BZ39" s="617"/>
      <c r="CA39" s="617"/>
      <c r="CB39" s="646"/>
      <c r="CD39" s="647" t="s">
        <v>335</v>
      </c>
      <c r="CE39" s="644"/>
      <c r="CF39" s="644"/>
      <c r="CG39" s="644"/>
      <c r="CH39" s="644"/>
      <c r="CI39" s="644"/>
      <c r="CJ39" s="644"/>
      <c r="CK39" s="644"/>
      <c r="CL39" s="644"/>
      <c r="CM39" s="644"/>
      <c r="CN39" s="644"/>
      <c r="CO39" s="644"/>
      <c r="CP39" s="644"/>
      <c r="CQ39" s="645"/>
      <c r="CR39" s="616">
        <v>688799</v>
      </c>
      <c r="CS39" s="635"/>
      <c r="CT39" s="635"/>
      <c r="CU39" s="635"/>
      <c r="CV39" s="635"/>
      <c r="CW39" s="635"/>
      <c r="CX39" s="635"/>
      <c r="CY39" s="636"/>
      <c r="CZ39" s="619">
        <v>5.4</v>
      </c>
      <c r="DA39" s="637"/>
      <c r="DB39" s="637"/>
      <c r="DC39" s="638"/>
      <c r="DD39" s="622">
        <v>208750</v>
      </c>
      <c r="DE39" s="635"/>
      <c r="DF39" s="635"/>
      <c r="DG39" s="635"/>
      <c r="DH39" s="635"/>
      <c r="DI39" s="635"/>
      <c r="DJ39" s="635"/>
      <c r="DK39" s="636"/>
      <c r="DL39" s="622" t="s">
        <v>234</v>
      </c>
      <c r="DM39" s="635"/>
      <c r="DN39" s="635"/>
      <c r="DO39" s="635"/>
      <c r="DP39" s="635"/>
      <c r="DQ39" s="635"/>
      <c r="DR39" s="635"/>
      <c r="DS39" s="635"/>
      <c r="DT39" s="635"/>
      <c r="DU39" s="635"/>
      <c r="DV39" s="636"/>
      <c r="DW39" s="619" t="s">
        <v>234</v>
      </c>
      <c r="DX39" s="637"/>
      <c r="DY39" s="637"/>
      <c r="DZ39" s="637"/>
      <c r="EA39" s="637"/>
      <c r="EB39" s="637"/>
      <c r="EC39" s="639"/>
    </row>
    <row r="40" spans="2:133" ht="11.25" customHeight="1">
      <c r="AQ40" s="640" t="s">
        <v>336</v>
      </c>
      <c r="AR40" s="641"/>
      <c r="AS40" s="641"/>
      <c r="AT40" s="641"/>
      <c r="AU40" s="641"/>
      <c r="AV40" s="641"/>
      <c r="AW40" s="641"/>
      <c r="AX40" s="641"/>
      <c r="AY40" s="642"/>
      <c r="AZ40" s="616">
        <v>324076</v>
      </c>
      <c r="BA40" s="617"/>
      <c r="BB40" s="617"/>
      <c r="BC40" s="617"/>
      <c r="BD40" s="635"/>
      <c r="BE40" s="635"/>
      <c r="BF40" s="643"/>
      <c r="BG40" s="648"/>
      <c r="BH40" s="649"/>
      <c r="BI40" s="649"/>
      <c r="BJ40" s="649"/>
      <c r="BK40" s="649"/>
      <c r="BL40" s="215"/>
      <c r="BM40" s="644" t="s">
        <v>337</v>
      </c>
      <c r="BN40" s="644"/>
      <c r="BO40" s="644"/>
      <c r="BP40" s="644"/>
      <c r="BQ40" s="644"/>
      <c r="BR40" s="644"/>
      <c r="BS40" s="644"/>
      <c r="BT40" s="644"/>
      <c r="BU40" s="645"/>
      <c r="BV40" s="616">
        <v>114</v>
      </c>
      <c r="BW40" s="617"/>
      <c r="BX40" s="617"/>
      <c r="BY40" s="617"/>
      <c r="BZ40" s="617"/>
      <c r="CA40" s="617"/>
      <c r="CB40" s="646"/>
      <c r="CD40" s="647" t="s">
        <v>338</v>
      </c>
      <c r="CE40" s="644"/>
      <c r="CF40" s="644"/>
      <c r="CG40" s="644"/>
      <c r="CH40" s="644"/>
      <c r="CI40" s="644"/>
      <c r="CJ40" s="644"/>
      <c r="CK40" s="644"/>
      <c r="CL40" s="644"/>
      <c r="CM40" s="644"/>
      <c r="CN40" s="644"/>
      <c r="CO40" s="644"/>
      <c r="CP40" s="644"/>
      <c r="CQ40" s="645"/>
      <c r="CR40" s="616">
        <v>287885</v>
      </c>
      <c r="CS40" s="617"/>
      <c r="CT40" s="617"/>
      <c r="CU40" s="617"/>
      <c r="CV40" s="617"/>
      <c r="CW40" s="617"/>
      <c r="CX40" s="617"/>
      <c r="CY40" s="618"/>
      <c r="CZ40" s="619">
        <v>2.2999999999999998</v>
      </c>
      <c r="DA40" s="637"/>
      <c r="DB40" s="637"/>
      <c r="DC40" s="638"/>
      <c r="DD40" s="622">
        <v>8581</v>
      </c>
      <c r="DE40" s="617"/>
      <c r="DF40" s="617"/>
      <c r="DG40" s="617"/>
      <c r="DH40" s="617"/>
      <c r="DI40" s="617"/>
      <c r="DJ40" s="617"/>
      <c r="DK40" s="618"/>
      <c r="DL40" s="622">
        <v>4977</v>
      </c>
      <c r="DM40" s="617"/>
      <c r="DN40" s="617"/>
      <c r="DO40" s="617"/>
      <c r="DP40" s="617"/>
      <c r="DQ40" s="617"/>
      <c r="DR40" s="617"/>
      <c r="DS40" s="617"/>
      <c r="DT40" s="617"/>
      <c r="DU40" s="617"/>
      <c r="DV40" s="618"/>
      <c r="DW40" s="619">
        <v>0.1</v>
      </c>
      <c r="DX40" s="637"/>
      <c r="DY40" s="637"/>
      <c r="DZ40" s="637"/>
      <c r="EA40" s="637"/>
      <c r="EB40" s="637"/>
      <c r="EC40" s="639"/>
    </row>
    <row r="41" spans="2:133" ht="11.25" customHeight="1">
      <c r="AQ41" s="652" t="s">
        <v>339</v>
      </c>
      <c r="AR41" s="653"/>
      <c r="AS41" s="653"/>
      <c r="AT41" s="653"/>
      <c r="AU41" s="653"/>
      <c r="AV41" s="653"/>
      <c r="AW41" s="653"/>
      <c r="AX41" s="653"/>
      <c r="AY41" s="654"/>
      <c r="AZ41" s="600">
        <v>777300</v>
      </c>
      <c r="BA41" s="655"/>
      <c r="BB41" s="655"/>
      <c r="BC41" s="655"/>
      <c r="BD41" s="601"/>
      <c r="BE41" s="601"/>
      <c r="BF41" s="656"/>
      <c r="BG41" s="650"/>
      <c r="BH41" s="651"/>
      <c r="BI41" s="651"/>
      <c r="BJ41" s="651"/>
      <c r="BK41" s="651"/>
      <c r="BL41" s="216"/>
      <c r="BM41" s="657" t="s">
        <v>340</v>
      </c>
      <c r="BN41" s="657"/>
      <c r="BO41" s="657"/>
      <c r="BP41" s="657"/>
      <c r="BQ41" s="657"/>
      <c r="BR41" s="657"/>
      <c r="BS41" s="657"/>
      <c r="BT41" s="657"/>
      <c r="BU41" s="658"/>
      <c r="BV41" s="600">
        <v>372</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16" t="s">
        <v>234</v>
      </c>
      <c r="CS41" s="635"/>
      <c r="CT41" s="635"/>
      <c r="CU41" s="635"/>
      <c r="CV41" s="635"/>
      <c r="CW41" s="635"/>
      <c r="CX41" s="635"/>
      <c r="CY41" s="636"/>
      <c r="CZ41" s="619" t="s">
        <v>234</v>
      </c>
      <c r="DA41" s="637"/>
      <c r="DB41" s="637"/>
      <c r="DC41" s="638"/>
      <c r="DD41" s="622" t="s">
        <v>234</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343</v>
      </c>
      <c r="CE42" s="614"/>
      <c r="CF42" s="614"/>
      <c r="CG42" s="614"/>
      <c r="CH42" s="614"/>
      <c r="CI42" s="614"/>
      <c r="CJ42" s="614"/>
      <c r="CK42" s="614"/>
      <c r="CL42" s="614"/>
      <c r="CM42" s="614"/>
      <c r="CN42" s="614"/>
      <c r="CO42" s="614"/>
      <c r="CP42" s="614"/>
      <c r="CQ42" s="615"/>
      <c r="CR42" s="616">
        <v>2321334</v>
      </c>
      <c r="CS42" s="617"/>
      <c r="CT42" s="617"/>
      <c r="CU42" s="617"/>
      <c r="CV42" s="617"/>
      <c r="CW42" s="617"/>
      <c r="CX42" s="617"/>
      <c r="CY42" s="618"/>
      <c r="CZ42" s="619">
        <v>18.2</v>
      </c>
      <c r="DA42" s="620"/>
      <c r="DB42" s="620"/>
      <c r="DC42" s="621"/>
      <c r="DD42" s="622">
        <v>230115</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345</v>
      </c>
      <c r="CE43" s="614"/>
      <c r="CF43" s="614"/>
      <c r="CG43" s="614"/>
      <c r="CH43" s="614"/>
      <c r="CI43" s="614"/>
      <c r="CJ43" s="614"/>
      <c r="CK43" s="614"/>
      <c r="CL43" s="614"/>
      <c r="CM43" s="614"/>
      <c r="CN43" s="614"/>
      <c r="CO43" s="614"/>
      <c r="CP43" s="614"/>
      <c r="CQ43" s="615"/>
      <c r="CR43" s="616">
        <v>32874</v>
      </c>
      <c r="CS43" s="635"/>
      <c r="CT43" s="635"/>
      <c r="CU43" s="635"/>
      <c r="CV43" s="635"/>
      <c r="CW43" s="635"/>
      <c r="CX43" s="635"/>
      <c r="CY43" s="636"/>
      <c r="CZ43" s="619">
        <v>0.3</v>
      </c>
      <c r="DA43" s="637"/>
      <c r="DB43" s="637"/>
      <c r="DC43" s="638"/>
      <c r="DD43" s="622">
        <v>3259</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B44" s="220" t="s">
        <v>346</v>
      </c>
      <c r="CD44" s="629" t="s">
        <v>298</v>
      </c>
      <c r="CE44" s="630"/>
      <c r="CF44" s="613" t="s">
        <v>347</v>
      </c>
      <c r="CG44" s="614"/>
      <c r="CH44" s="614"/>
      <c r="CI44" s="614"/>
      <c r="CJ44" s="614"/>
      <c r="CK44" s="614"/>
      <c r="CL44" s="614"/>
      <c r="CM44" s="614"/>
      <c r="CN44" s="614"/>
      <c r="CO44" s="614"/>
      <c r="CP44" s="614"/>
      <c r="CQ44" s="615"/>
      <c r="CR44" s="616">
        <v>2222895</v>
      </c>
      <c r="CS44" s="617"/>
      <c r="CT44" s="617"/>
      <c r="CU44" s="617"/>
      <c r="CV44" s="617"/>
      <c r="CW44" s="617"/>
      <c r="CX44" s="617"/>
      <c r="CY44" s="618"/>
      <c r="CZ44" s="619">
        <v>17.399999999999999</v>
      </c>
      <c r="DA44" s="620"/>
      <c r="DB44" s="620"/>
      <c r="DC44" s="621"/>
      <c r="DD44" s="622">
        <v>227108</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631"/>
      <c r="CE45" s="632"/>
      <c r="CF45" s="613" t="s">
        <v>348</v>
      </c>
      <c r="CG45" s="614"/>
      <c r="CH45" s="614"/>
      <c r="CI45" s="614"/>
      <c r="CJ45" s="614"/>
      <c r="CK45" s="614"/>
      <c r="CL45" s="614"/>
      <c r="CM45" s="614"/>
      <c r="CN45" s="614"/>
      <c r="CO45" s="614"/>
      <c r="CP45" s="614"/>
      <c r="CQ45" s="615"/>
      <c r="CR45" s="616">
        <v>1089538</v>
      </c>
      <c r="CS45" s="635"/>
      <c r="CT45" s="635"/>
      <c r="CU45" s="635"/>
      <c r="CV45" s="635"/>
      <c r="CW45" s="635"/>
      <c r="CX45" s="635"/>
      <c r="CY45" s="636"/>
      <c r="CZ45" s="619">
        <v>8.5</v>
      </c>
      <c r="DA45" s="637"/>
      <c r="DB45" s="637"/>
      <c r="DC45" s="638"/>
      <c r="DD45" s="622">
        <v>29524</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CD46" s="631"/>
      <c r="CE46" s="632"/>
      <c r="CF46" s="613" t="s">
        <v>349</v>
      </c>
      <c r="CG46" s="614"/>
      <c r="CH46" s="614"/>
      <c r="CI46" s="614"/>
      <c r="CJ46" s="614"/>
      <c r="CK46" s="614"/>
      <c r="CL46" s="614"/>
      <c r="CM46" s="614"/>
      <c r="CN46" s="614"/>
      <c r="CO46" s="614"/>
      <c r="CP46" s="614"/>
      <c r="CQ46" s="615"/>
      <c r="CR46" s="616">
        <v>1018401</v>
      </c>
      <c r="CS46" s="617"/>
      <c r="CT46" s="617"/>
      <c r="CU46" s="617"/>
      <c r="CV46" s="617"/>
      <c r="CW46" s="617"/>
      <c r="CX46" s="617"/>
      <c r="CY46" s="618"/>
      <c r="CZ46" s="619">
        <v>8</v>
      </c>
      <c r="DA46" s="620"/>
      <c r="DB46" s="620"/>
      <c r="DC46" s="621"/>
      <c r="DD46" s="622">
        <v>178947</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CD47" s="631"/>
      <c r="CE47" s="632"/>
      <c r="CF47" s="613" t="s">
        <v>350</v>
      </c>
      <c r="CG47" s="614"/>
      <c r="CH47" s="614"/>
      <c r="CI47" s="614"/>
      <c r="CJ47" s="614"/>
      <c r="CK47" s="614"/>
      <c r="CL47" s="614"/>
      <c r="CM47" s="614"/>
      <c r="CN47" s="614"/>
      <c r="CO47" s="614"/>
      <c r="CP47" s="614"/>
      <c r="CQ47" s="615"/>
      <c r="CR47" s="616">
        <v>98439</v>
      </c>
      <c r="CS47" s="635"/>
      <c r="CT47" s="635"/>
      <c r="CU47" s="635"/>
      <c r="CV47" s="635"/>
      <c r="CW47" s="635"/>
      <c r="CX47" s="635"/>
      <c r="CY47" s="636"/>
      <c r="CZ47" s="619">
        <v>0.8</v>
      </c>
      <c r="DA47" s="637"/>
      <c r="DB47" s="637"/>
      <c r="DC47" s="638"/>
      <c r="DD47" s="622">
        <v>3007</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c r="CD48" s="633"/>
      <c r="CE48" s="634"/>
      <c r="CF48" s="613" t="s">
        <v>351</v>
      </c>
      <c r="CG48" s="614"/>
      <c r="CH48" s="614"/>
      <c r="CI48" s="614"/>
      <c r="CJ48" s="614"/>
      <c r="CK48" s="614"/>
      <c r="CL48" s="614"/>
      <c r="CM48" s="614"/>
      <c r="CN48" s="614"/>
      <c r="CO48" s="614"/>
      <c r="CP48" s="614"/>
      <c r="CQ48" s="615"/>
      <c r="CR48" s="616" t="s">
        <v>122</v>
      </c>
      <c r="CS48" s="617"/>
      <c r="CT48" s="617"/>
      <c r="CU48" s="617"/>
      <c r="CV48" s="617"/>
      <c r="CW48" s="617"/>
      <c r="CX48" s="617"/>
      <c r="CY48" s="618"/>
      <c r="CZ48" s="619" t="s">
        <v>234</v>
      </c>
      <c r="DA48" s="620"/>
      <c r="DB48" s="620"/>
      <c r="DC48" s="621"/>
      <c r="DD48" s="622" t="s">
        <v>122</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7" t="s">
        <v>352</v>
      </c>
      <c r="CE49" s="598"/>
      <c r="CF49" s="598"/>
      <c r="CG49" s="598"/>
      <c r="CH49" s="598"/>
      <c r="CI49" s="598"/>
      <c r="CJ49" s="598"/>
      <c r="CK49" s="598"/>
      <c r="CL49" s="598"/>
      <c r="CM49" s="598"/>
      <c r="CN49" s="598"/>
      <c r="CO49" s="598"/>
      <c r="CP49" s="598"/>
      <c r="CQ49" s="599"/>
      <c r="CR49" s="600">
        <v>12785911</v>
      </c>
      <c r="CS49" s="601"/>
      <c r="CT49" s="601"/>
      <c r="CU49" s="601"/>
      <c r="CV49" s="601"/>
      <c r="CW49" s="601"/>
      <c r="CX49" s="601"/>
      <c r="CY49" s="602"/>
      <c r="CZ49" s="603">
        <v>100</v>
      </c>
      <c r="DA49" s="604"/>
      <c r="DB49" s="604"/>
      <c r="DC49" s="605"/>
      <c r="DD49" s="606">
        <v>7223240</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row r="51" spans="82:133" hidden="1"/>
    <row r="52" spans="82:133" hidden="1"/>
    <row r="53" spans="82:133" hidden="1"/>
  </sheetData>
  <sheetProtection algorithmName="SHA-512" hashValue="2XggWSwsh0OFb3VtWYkIUtOe26MBzQr+NHkQOJfxjKmeRqZ9NcUfb1UDdwCVfsQh0esj1aBGiADOMm6gk8vlDQ==" saltValue="9vorLHKiSC2o+A/I/cLG3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375</v>
      </c>
      <c r="C7" s="1082"/>
      <c r="D7" s="1082"/>
      <c r="E7" s="1082"/>
      <c r="F7" s="1082"/>
      <c r="G7" s="1082"/>
      <c r="H7" s="1082"/>
      <c r="I7" s="1082"/>
      <c r="J7" s="1082"/>
      <c r="K7" s="1082"/>
      <c r="L7" s="1082"/>
      <c r="M7" s="1082"/>
      <c r="N7" s="1082"/>
      <c r="O7" s="1082"/>
      <c r="P7" s="1083"/>
      <c r="Q7" s="1135">
        <v>12705</v>
      </c>
      <c r="R7" s="1136"/>
      <c r="S7" s="1136"/>
      <c r="T7" s="1136"/>
      <c r="U7" s="1136"/>
      <c r="V7" s="1136">
        <v>12432</v>
      </c>
      <c r="W7" s="1136"/>
      <c r="X7" s="1136"/>
      <c r="Y7" s="1136"/>
      <c r="Z7" s="1136"/>
      <c r="AA7" s="1136">
        <v>273</v>
      </c>
      <c r="AB7" s="1136"/>
      <c r="AC7" s="1136"/>
      <c r="AD7" s="1136"/>
      <c r="AE7" s="1137"/>
      <c r="AF7" s="1138">
        <v>166</v>
      </c>
      <c r="AG7" s="1139"/>
      <c r="AH7" s="1139"/>
      <c r="AI7" s="1139"/>
      <c r="AJ7" s="1140"/>
      <c r="AK7" s="1122">
        <v>156</v>
      </c>
      <c r="AL7" s="1123"/>
      <c r="AM7" s="1123"/>
      <c r="AN7" s="1123"/>
      <c r="AO7" s="1123"/>
      <c r="AP7" s="1123">
        <v>12752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583</v>
      </c>
      <c r="BT7" s="1127"/>
      <c r="BU7" s="1127"/>
      <c r="BV7" s="1127"/>
      <c r="BW7" s="1127"/>
      <c r="BX7" s="1127"/>
      <c r="BY7" s="1127"/>
      <c r="BZ7" s="1127"/>
      <c r="CA7" s="1127"/>
      <c r="CB7" s="1127"/>
      <c r="CC7" s="1127"/>
      <c r="CD7" s="1127"/>
      <c r="CE7" s="1127"/>
      <c r="CF7" s="1127"/>
      <c r="CG7" s="1128"/>
      <c r="CH7" s="1119">
        <v>3</v>
      </c>
      <c r="CI7" s="1120"/>
      <c r="CJ7" s="1120"/>
      <c r="CK7" s="1120"/>
      <c r="CL7" s="1121"/>
      <c r="CM7" s="1119">
        <v>231</v>
      </c>
      <c r="CN7" s="1120"/>
      <c r="CO7" s="1120"/>
      <c r="CP7" s="1120"/>
      <c r="CQ7" s="1121"/>
      <c r="CR7" s="1119">
        <v>5</v>
      </c>
      <c r="CS7" s="1120"/>
      <c r="CT7" s="1120"/>
      <c r="CU7" s="1120"/>
      <c r="CV7" s="1121"/>
      <c r="CW7" s="1119" t="s">
        <v>572</v>
      </c>
      <c r="CX7" s="1120"/>
      <c r="CY7" s="1120"/>
      <c r="CZ7" s="1120"/>
      <c r="DA7" s="1121"/>
      <c r="DB7" s="1119">
        <v>210</v>
      </c>
      <c r="DC7" s="1120"/>
      <c r="DD7" s="1120"/>
      <c r="DE7" s="1120"/>
      <c r="DF7" s="1121"/>
      <c r="DG7" s="1119" t="s">
        <v>572</v>
      </c>
      <c r="DH7" s="1120"/>
      <c r="DI7" s="1120"/>
      <c r="DJ7" s="1120"/>
      <c r="DK7" s="1121"/>
      <c r="DL7" s="1119" t="s">
        <v>572</v>
      </c>
      <c r="DM7" s="1120"/>
      <c r="DN7" s="1120"/>
      <c r="DO7" s="1120"/>
      <c r="DP7" s="1121"/>
      <c r="DQ7" s="1119" t="s">
        <v>572</v>
      </c>
      <c r="DR7" s="1120"/>
      <c r="DS7" s="1120"/>
      <c r="DT7" s="1120"/>
      <c r="DU7" s="1121"/>
      <c r="DV7" s="1146"/>
      <c r="DW7" s="1147"/>
      <c r="DX7" s="1147"/>
      <c r="DY7" s="1147"/>
      <c r="DZ7" s="1148"/>
      <c r="EA7" s="234"/>
    </row>
    <row r="8" spans="1:131" s="235" customFormat="1" ht="26.25" customHeight="1">
      <c r="A8" s="241">
        <v>2</v>
      </c>
      <c r="B8" s="1062" t="s">
        <v>376</v>
      </c>
      <c r="C8" s="1063"/>
      <c r="D8" s="1063"/>
      <c r="E8" s="1063"/>
      <c r="F8" s="1063"/>
      <c r="G8" s="1063"/>
      <c r="H8" s="1063"/>
      <c r="I8" s="1063"/>
      <c r="J8" s="1063"/>
      <c r="K8" s="1063"/>
      <c r="L8" s="1063"/>
      <c r="M8" s="1063"/>
      <c r="N8" s="1063"/>
      <c r="O8" s="1063"/>
      <c r="P8" s="1064"/>
      <c r="Q8" s="1074">
        <v>26</v>
      </c>
      <c r="R8" s="1075"/>
      <c r="S8" s="1075"/>
      <c r="T8" s="1075"/>
      <c r="U8" s="1075"/>
      <c r="V8" s="1075">
        <v>26</v>
      </c>
      <c r="W8" s="1075"/>
      <c r="X8" s="1075"/>
      <c r="Y8" s="1075"/>
      <c r="Z8" s="1075"/>
      <c r="AA8" s="1075" t="s">
        <v>572</v>
      </c>
      <c r="AB8" s="1075"/>
      <c r="AC8" s="1075"/>
      <c r="AD8" s="1075"/>
      <c r="AE8" s="1076"/>
      <c r="AF8" s="1068" t="s">
        <v>122</v>
      </c>
      <c r="AG8" s="1069"/>
      <c r="AH8" s="1069"/>
      <c r="AI8" s="1069"/>
      <c r="AJ8" s="1070"/>
      <c r="AK8" s="1117">
        <v>19</v>
      </c>
      <c r="AL8" s="1118"/>
      <c r="AM8" s="1118"/>
      <c r="AN8" s="1118"/>
      <c r="AO8" s="1118"/>
      <c r="AP8" s="1118">
        <v>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t="s">
        <v>377</v>
      </c>
      <c r="C9" s="1063"/>
      <c r="D9" s="1063"/>
      <c r="E9" s="1063"/>
      <c r="F9" s="1063"/>
      <c r="G9" s="1063"/>
      <c r="H9" s="1063"/>
      <c r="I9" s="1063"/>
      <c r="J9" s="1063"/>
      <c r="K9" s="1063"/>
      <c r="L9" s="1063"/>
      <c r="M9" s="1063"/>
      <c r="N9" s="1063"/>
      <c r="O9" s="1063"/>
      <c r="P9" s="1064"/>
      <c r="Q9" s="1074">
        <v>28</v>
      </c>
      <c r="R9" s="1075"/>
      <c r="S9" s="1075"/>
      <c r="T9" s="1075"/>
      <c r="U9" s="1075"/>
      <c r="V9" s="1075">
        <v>1</v>
      </c>
      <c r="W9" s="1075"/>
      <c r="X9" s="1075"/>
      <c r="Y9" s="1075"/>
      <c r="Z9" s="1075"/>
      <c r="AA9" s="1075">
        <v>27</v>
      </c>
      <c r="AB9" s="1075"/>
      <c r="AC9" s="1075"/>
      <c r="AD9" s="1075"/>
      <c r="AE9" s="1076"/>
      <c r="AF9" s="1068">
        <v>27</v>
      </c>
      <c r="AG9" s="1069"/>
      <c r="AH9" s="1069"/>
      <c r="AI9" s="1069"/>
      <c r="AJ9" s="1070"/>
      <c r="AK9" s="1117">
        <v>0</v>
      </c>
      <c r="AL9" s="1118"/>
      <c r="AM9" s="1118"/>
      <c r="AN9" s="1118"/>
      <c r="AO9" s="1118"/>
      <c r="AP9" s="1118">
        <v>9</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t="s">
        <v>378</v>
      </c>
      <c r="C10" s="1063"/>
      <c r="D10" s="1063"/>
      <c r="E10" s="1063"/>
      <c r="F10" s="1063"/>
      <c r="G10" s="1063"/>
      <c r="H10" s="1063"/>
      <c r="I10" s="1063"/>
      <c r="J10" s="1063"/>
      <c r="K10" s="1063"/>
      <c r="L10" s="1063"/>
      <c r="M10" s="1063"/>
      <c r="N10" s="1063"/>
      <c r="O10" s="1063"/>
      <c r="P10" s="1064"/>
      <c r="Q10" s="1074">
        <v>577</v>
      </c>
      <c r="R10" s="1075"/>
      <c r="S10" s="1075"/>
      <c r="T10" s="1075"/>
      <c r="U10" s="1075"/>
      <c r="V10" s="1075">
        <v>577</v>
      </c>
      <c r="W10" s="1075"/>
      <c r="X10" s="1075"/>
      <c r="Y10" s="1075"/>
      <c r="Z10" s="1075"/>
      <c r="AA10" s="1075" t="s">
        <v>572</v>
      </c>
      <c r="AB10" s="1075"/>
      <c r="AC10" s="1075"/>
      <c r="AD10" s="1075"/>
      <c r="AE10" s="1076"/>
      <c r="AF10" s="1068" t="s">
        <v>379</v>
      </c>
      <c r="AG10" s="1069"/>
      <c r="AH10" s="1069"/>
      <c r="AI10" s="1069"/>
      <c r="AJ10" s="1070"/>
      <c r="AK10" s="1117">
        <v>331</v>
      </c>
      <c r="AL10" s="1118"/>
      <c r="AM10" s="1118"/>
      <c r="AN10" s="1118"/>
      <c r="AO10" s="1118"/>
      <c r="AP10" s="1118" t="s">
        <v>572</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t="s">
        <v>380</v>
      </c>
      <c r="C11" s="1063"/>
      <c r="D11" s="1063"/>
      <c r="E11" s="1063"/>
      <c r="F11" s="1063"/>
      <c r="G11" s="1063"/>
      <c r="H11" s="1063"/>
      <c r="I11" s="1063"/>
      <c r="J11" s="1063"/>
      <c r="K11" s="1063"/>
      <c r="L11" s="1063"/>
      <c r="M11" s="1063"/>
      <c r="N11" s="1063"/>
      <c r="O11" s="1063"/>
      <c r="P11" s="1064"/>
      <c r="Q11" s="1074">
        <v>3</v>
      </c>
      <c r="R11" s="1075"/>
      <c r="S11" s="1075"/>
      <c r="T11" s="1075"/>
      <c r="U11" s="1075"/>
      <c r="V11" s="1075">
        <v>3</v>
      </c>
      <c r="W11" s="1075"/>
      <c r="X11" s="1075"/>
      <c r="Y11" s="1075"/>
      <c r="Z11" s="1075"/>
      <c r="AA11" s="1075" t="s">
        <v>572</v>
      </c>
      <c r="AB11" s="1075"/>
      <c r="AC11" s="1075"/>
      <c r="AD11" s="1075"/>
      <c r="AE11" s="1076"/>
      <c r="AF11" s="1068" t="s">
        <v>381</v>
      </c>
      <c r="AG11" s="1069"/>
      <c r="AH11" s="1069"/>
      <c r="AI11" s="1069"/>
      <c r="AJ11" s="1070"/>
      <c r="AK11" s="1117">
        <v>2</v>
      </c>
      <c r="AL11" s="1118"/>
      <c r="AM11" s="1118"/>
      <c r="AN11" s="1118"/>
      <c r="AO11" s="1118"/>
      <c r="AP11" s="1118">
        <v>3</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13086</v>
      </c>
      <c r="R23" s="1100"/>
      <c r="S23" s="1100"/>
      <c r="T23" s="1100"/>
      <c r="U23" s="1100"/>
      <c r="V23" s="1100">
        <v>12786</v>
      </c>
      <c r="W23" s="1100"/>
      <c r="X23" s="1100"/>
      <c r="Y23" s="1100"/>
      <c r="Z23" s="1100"/>
      <c r="AA23" s="1100">
        <v>300</v>
      </c>
      <c r="AB23" s="1100"/>
      <c r="AC23" s="1100"/>
      <c r="AD23" s="1100"/>
      <c r="AE23" s="1101"/>
      <c r="AF23" s="1102">
        <v>193</v>
      </c>
      <c r="AG23" s="1100"/>
      <c r="AH23" s="1100"/>
      <c r="AI23" s="1100"/>
      <c r="AJ23" s="1103"/>
      <c r="AK23" s="1104"/>
      <c r="AL23" s="1105"/>
      <c r="AM23" s="1105"/>
      <c r="AN23" s="1105"/>
      <c r="AO23" s="1105"/>
      <c r="AP23" s="1100">
        <v>12768</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358</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3861</v>
      </c>
      <c r="R28" s="1085"/>
      <c r="S28" s="1085"/>
      <c r="T28" s="1085"/>
      <c r="U28" s="1085"/>
      <c r="V28" s="1085">
        <v>4009</v>
      </c>
      <c r="W28" s="1085"/>
      <c r="X28" s="1085"/>
      <c r="Y28" s="1085"/>
      <c r="Z28" s="1085"/>
      <c r="AA28" s="1085">
        <v>-149</v>
      </c>
      <c r="AB28" s="1085"/>
      <c r="AC28" s="1085"/>
      <c r="AD28" s="1085"/>
      <c r="AE28" s="1086"/>
      <c r="AF28" s="1087">
        <v>-149</v>
      </c>
      <c r="AG28" s="1085"/>
      <c r="AH28" s="1085"/>
      <c r="AI28" s="1085"/>
      <c r="AJ28" s="1088"/>
      <c r="AK28" s="1089">
        <v>324</v>
      </c>
      <c r="AL28" s="1077"/>
      <c r="AM28" s="1077"/>
      <c r="AN28" s="1077"/>
      <c r="AO28" s="1077"/>
      <c r="AP28" s="1077" t="s">
        <v>572</v>
      </c>
      <c r="AQ28" s="1077"/>
      <c r="AR28" s="1077"/>
      <c r="AS28" s="1077"/>
      <c r="AT28" s="1077"/>
      <c r="AU28" s="1077" t="s">
        <v>572</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397</v>
      </c>
      <c r="C29" s="1063"/>
      <c r="D29" s="1063"/>
      <c r="E29" s="1063"/>
      <c r="F29" s="1063"/>
      <c r="G29" s="1063"/>
      <c r="H29" s="1063"/>
      <c r="I29" s="1063"/>
      <c r="J29" s="1063"/>
      <c r="K29" s="1063"/>
      <c r="L29" s="1063"/>
      <c r="M29" s="1063"/>
      <c r="N29" s="1063"/>
      <c r="O29" s="1063"/>
      <c r="P29" s="1064"/>
      <c r="Q29" s="1074">
        <v>2360</v>
      </c>
      <c r="R29" s="1075"/>
      <c r="S29" s="1075"/>
      <c r="T29" s="1075"/>
      <c r="U29" s="1075"/>
      <c r="V29" s="1075">
        <v>2319</v>
      </c>
      <c r="W29" s="1075"/>
      <c r="X29" s="1075"/>
      <c r="Y29" s="1075"/>
      <c r="Z29" s="1075"/>
      <c r="AA29" s="1075">
        <v>41</v>
      </c>
      <c r="AB29" s="1075"/>
      <c r="AC29" s="1075"/>
      <c r="AD29" s="1075"/>
      <c r="AE29" s="1076"/>
      <c r="AF29" s="1068">
        <v>42</v>
      </c>
      <c r="AG29" s="1069"/>
      <c r="AH29" s="1069"/>
      <c r="AI29" s="1069"/>
      <c r="AJ29" s="1070"/>
      <c r="AK29" s="1011">
        <v>335</v>
      </c>
      <c r="AL29" s="1002"/>
      <c r="AM29" s="1002"/>
      <c r="AN29" s="1002"/>
      <c r="AO29" s="1002"/>
      <c r="AP29" s="1002" t="s">
        <v>572</v>
      </c>
      <c r="AQ29" s="1002"/>
      <c r="AR29" s="1002"/>
      <c r="AS29" s="1002"/>
      <c r="AT29" s="1002"/>
      <c r="AU29" s="1002" t="s">
        <v>572</v>
      </c>
      <c r="AV29" s="1002"/>
      <c r="AW29" s="1002"/>
      <c r="AX29" s="1002"/>
      <c r="AY29" s="1002"/>
      <c r="AZ29" s="1073" t="s">
        <v>572</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398</v>
      </c>
      <c r="C30" s="1063"/>
      <c r="D30" s="1063"/>
      <c r="E30" s="1063"/>
      <c r="F30" s="1063"/>
      <c r="G30" s="1063"/>
      <c r="H30" s="1063"/>
      <c r="I30" s="1063"/>
      <c r="J30" s="1063"/>
      <c r="K30" s="1063"/>
      <c r="L30" s="1063"/>
      <c r="M30" s="1063"/>
      <c r="N30" s="1063"/>
      <c r="O30" s="1063"/>
      <c r="P30" s="1064"/>
      <c r="Q30" s="1074">
        <v>312</v>
      </c>
      <c r="R30" s="1075"/>
      <c r="S30" s="1075"/>
      <c r="T30" s="1075"/>
      <c r="U30" s="1075"/>
      <c r="V30" s="1075">
        <v>313</v>
      </c>
      <c r="W30" s="1075"/>
      <c r="X30" s="1075"/>
      <c r="Y30" s="1075"/>
      <c r="Z30" s="1075"/>
      <c r="AA30" s="1075">
        <v>-1</v>
      </c>
      <c r="AB30" s="1075"/>
      <c r="AC30" s="1075"/>
      <c r="AD30" s="1075"/>
      <c r="AE30" s="1076"/>
      <c r="AF30" s="1068">
        <v>-1</v>
      </c>
      <c r="AG30" s="1069"/>
      <c r="AH30" s="1069"/>
      <c r="AI30" s="1069"/>
      <c r="AJ30" s="1070"/>
      <c r="AK30" s="1011">
        <v>88</v>
      </c>
      <c r="AL30" s="1002"/>
      <c r="AM30" s="1002"/>
      <c r="AN30" s="1002"/>
      <c r="AO30" s="1002"/>
      <c r="AP30" s="1002" t="s">
        <v>572</v>
      </c>
      <c r="AQ30" s="1002"/>
      <c r="AR30" s="1002"/>
      <c r="AS30" s="1002"/>
      <c r="AT30" s="1002"/>
      <c r="AU30" s="1002" t="s">
        <v>572</v>
      </c>
      <c r="AV30" s="1002"/>
      <c r="AW30" s="1002"/>
      <c r="AX30" s="1002"/>
      <c r="AY30" s="1002"/>
      <c r="AZ30" s="1073" t="s">
        <v>572</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399</v>
      </c>
      <c r="C31" s="1063"/>
      <c r="D31" s="1063"/>
      <c r="E31" s="1063"/>
      <c r="F31" s="1063"/>
      <c r="G31" s="1063"/>
      <c r="H31" s="1063"/>
      <c r="I31" s="1063"/>
      <c r="J31" s="1063"/>
      <c r="K31" s="1063"/>
      <c r="L31" s="1063"/>
      <c r="M31" s="1063"/>
      <c r="N31" s="1063"/>
      <c r="O31" s="1063"/>
      <c r="P31" s="1064"/>
      <c r="Q31" s="1074">
        <v>301</v>
      </c>
      <c r="R31" s="1075"/>
      <c r="S31" s="1075"/>
      <c r="T31" s="1075"/>
      <c r="U31" s="1075"/>
      <c r="V31" s="1075">
        <v>246</v>
      </c>
      <c r="W31" s="1075"/>
      <c r="X31" s="1075"/>
      <c r="Y31" s="1075"/>
      <c r="Z31" s="1075"/>
      <c r="AA31" s="1075">
        <v>55</v>
      </c>
      <c r="AB31" s="1075"/>
      <c r="AC31" s="1075"/>
      <c r="AD31" s="1075"/>
      <c r="AE31" s="1076"/>
      <c r="AF31" s="1068">
        <v>722</v>
      </c>
      <c r="AG31" s="1069"/>
      <c r="AH31" s="1069"/>
      <c r="AI31" s="1069"/>
      <c r="AJ31" s="1070"/>
      <c r="AK31" s="1011">
        <v>8</v>
      </c>
      <c r="AL31" s="1002"/>
      <c r="AM31" s="1002"/>
      <c r="AN31" s="1002"/>
      <c r="AO31" s="1002"/>
      <c r="AP31" s="1002">
        <v>915</v>
      </c>
      <c r="AQ31" s="1002"/>
      <c r="AR31" s="1002"/>
      <c r="AS31" s="1002"/>
      <c r="AT31" s="1002"/>
      <c r="AU31" s="1002">
        <v>115</v>
      </c>
      <c r="AV31" s="1002"/>
      <c r="AW31" s="1002"/>
      <c r="AX31" s="1002"/>
      <c r="AY31" s="1002"/>
      <c r="AZ31" s="1073" t="s">
        <v>572</v>
      </c>
      <c r="BA31" s="1073"/>
      <c r="BB31" s="1073"/>
      <c r="BC31" s="1073"/>
      <c r="BD31" s="1073"/>
      <c r="BE31" s="1057" t="s">
        <v>573</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400</v>
      </c>
      <c r="C32" s="1063"/>
      <c r="D32" s="1063"/>
      <c r="E32" s="1063"/>
      <c r="F32" s="1063"/>
      <c r="G32" s="1063"/>
      <c r="H32" s="1063"/>
      <c r="I32" s="1063"/>
      <c r="J32" s="1063"/>
      <c r="K32" s="1063"/>
      <c r="L32" s="1063"/>
      <c r="M32" s="1063"/>
      <c r="N32" s="1063"/>
      <c r="O32" s="1063"/>
      <c r="P32" s="1064"/>
      <c r="Q32" s="1074">
        <v>560</v>
      </c>
      <c r="R32" s="1075"/>
      <c r="S32" s="1075"/>
      <c r="T32" s="1075"/>
      <c r="U32" s="1075"/>
      <c r="V32" s="1075">
        <v>560</v>
      </c>
      <c r="W32" s="1075"/>
      <c r="X32" s="1075"/>
      <c r="Y32" s="1075"/>
      <c r="Z32" s="1075"/>
      <c r="AA32" s="1075" t="s">
        <v>572</v>
      </c>
      <c r="AB32" s="1075"/>
      <c r="AC32" s="1075"/>
      <c r="AD32" s="1075"/>
      <c r="AE32" s="1076"/>
      <c r="AF32" s="1068" t="s">
        <v>401</v>
      </c>
      <c r="AG32" s="1069"/>
      <c r="AH32" s="1069"/>
      <c r="AI32" s="1069"/>
      <c r="AJ32" s="1070"/>
      <c r="AK32" s="1011">
        <v>273</v>
      </c>
      <c r="AL32" s="1002"/>
      <c r="AM32" s="1002"/>
      <c r="AN32" s="1002"/>
      <c r="AO32" s="1002"/>
      <c r="AP32" s="1002">
        <v>4202</v>
      </c>
      <c r="AQ32" s="1002"/>
      <c r="AR32" s="1002"/>
      <c r="AS32" s="1002"/>
      <c r="AT32" s="1002"/>
      <c r="AU32" s="1002">
        <v>4131</v>
      </c>
      <c r="AV32" s="1002"/>
      <c r="AW32" s="1002"/>
      <c r="AX32" s="1002"/>
      <c r="AY32" s="1002"/>
      <c r="AZ32" s="1073" t="s">
        <v>572</v>
      </c>
      <c r="BA32" s="1073"/>
      <c r="BB32" s="1073"/>
      <c r="BC32" s="1073"/>
      <c r="BD32" s="1073"/>
      <c r="BE32" s="1057" t="s">
        <v>574</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402</v>
      </c>
      <c r="C33" s="1063"/>
      <c r="D33" s="1063"/>
      <c r="E33" s="1063"/>
      <c r="F33" s="1063"/>
      <c r="G33" s="1063"/>
      <c r="H33" s="1063"/>
      <c r="I33" s="1063"/>
      <c r="J33" s="1063"/>
      <c r="K33" s="1063"/>
      <c r="L33" s="1063"/>
      <c r="M33" s="1063"/>
      <c r="N33" s="1063"/>
      <c r="O33" s="1063"/>
      <c r="P33" s="1064"/>
      <c r="Q33" s="1074">
        <v>88</v>
      </c>
      <c r="R33" s="1075"/>
      <c r="S33" s="1075"/>
      <c r="T33" s="1075"/>
      <c r="U33" s="1075"/>
      <c r="V33" s="1075">
        <v>88</v>
      </c>
      <c r="W33" s="1075"/>
      <c r="X33" s="1075"/>
      <c r="Y33" s="1075"/>
      <c r="Z33" s="1075"/>
      <c r="AA33" s="1075" t="s">
        <v>572</v>
      </c>
      <c r="AB33" s="1075"/>
      <c r="AC33" s="1075"/>
      <c r="AD33" s="1075"/>
      <c r="AE33" s="1076"/>
      <c r="AF33" s="1068" t="s">
        <v>381</v>
      </c>
      <c r="AG33" s="1069"/>
      <c r="AH33" s="1069"/>
      <c r="AI33" s="1069"/>
      <c r="AJ33" s="1070"/>
      <c r="AK33" s="1011">
        <v>41</v>
      </c>
      <c r="AL33" s="1002"/>
      <c r="AM33" s="1002"/>
      <c r="AN33" s="1002"/>
      <c r="AO33" s="1002"/>
      <c r="AP33" s="1002">
        <v>506</v>
      </c>
      <c r="AQ33" s="1002"/>
      <c r="AR33" s="1002"/>
      <c r="AS33" s="1002"/>
      <c r="AT33" s="1002"/>
      <c r="AU33" s="1002">
        <v>506</v>
      </c>
      <c r="AV33" s="1002"/>
      <c r="AW33" s="1002"/>
      <c r="AX33" s="1002"/>
      <c r="AY33" s="1002"/>
      <c r="AZ33" s="1073" t="s">
        <v>572</v>
      </c>
      <c r="BA33" s="1073"/>
      <c r="BB33" s="1073"/>
      <c r="BC33" s="1073"/>
      <c r="BD33" s="1073"/>
      <c r="BE33" s="1057" t="s">
        <v>574</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403</v>
      </c>
      <c r="C34" s="1063"/>
      <c r="D34" s="1063"/>
      <c r="E34" s="1063"/>
      <c r="F34" s="1063"/>
      <c r="G34" s="1063"/>
      <c r="H34" s="1063"/>
      <c r="I34" s="1063"/>
      <c r="J34" s="1063"/>
      <c r="K34" s="1063"/>
      <c r="L34" s="1063"/>
      <c r="M34" s="1063"/>
      <c r="N34" s="1063"/>
      <c r="O34" s="1063"/>
      <c r="P34" s="1064"/>
      <c r="Q34" s="1074">
        <v>44</v>
      </c>
      <c r="R34" s="1075"/>
      <c r="S34" s="1075"/>
      <c r="T34" s="1075"/>
      <c r="U34" s="1075"/>
      <c r="V34" s="1075">
        <v>20</v>
      </c>
      <c r="W34" s="1075"/>
      <c r="X34" s="1075"/>
      <c r="Y34" s="1075"/>
      <c r="Z34" s="1075"/>
      <c r="AA34" s="1075">
        <v>24</v>
      </c>
      <c r="AB34" s="1075"/>
      <c r="AC34" s="1075"/>
      <c r="AD34" s="1075"/>
      <c r="AE34" s="1076"/>
      <c r="AF34" s="1068" t="s">
        <v>401</v>
      </c>
      <c r="AG34" s="1069"/>
      <c r="AH34" s="1069"/>
      <c r="AI34" s="1069"/>
      <c r="AJ34" s="1070"/>
      <c r="AK34" s="1011">
        <v>13</v>
      </c>
      <c r="AL34" s="1002"/>
      <c r="AM34" s="1002"/>
      <c r="AN34" s="1002"/>
      <c r="AO34" s="1002"/>
      <c r="AP34" s="1002">
        <v>41</v>
      </c>
      <c r="AQ34" s="1002"/>
      <c r="AR34" s="1002"/>
      <c r="AS34" s="1002"/>
      <c r="AT34" s="1002"/>
      <c r="AU34" s="1002">
        <v>12</v>
      </c>
      <c r="AV34" s="1002"/>
      <c r="AW34" s="1002"/>
      <c r="AX34" s="1002"/>
      <c r="AY34" s="1002"/>
      <c r="AZ34" s="1073" t="s">
        <v>572</v>
      </c>
      <c r="BA34" s="1073"/>
      <c r="BB34" s="1073"/>
      <c r="BC34" s="1073"/>
      <c r="BD34" s="1073"/>
      <c r="BE34" s="1057" t="s">
        <v>574</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614</v>
      </c>
      <c r="AG63" s="990"/>
      <c r="AH63" s="990"/>
      <c r="AI63" s="990"/>
      <c r="AJ63" s="1055"/>
      <c r="AK63" s="1056"/>
      <c r="AL63" s="994"/>
      <c r="AM63" s="994"/>
      <c r="AN63" s="994"/>
      <c r="AO63" s="994"/>
      <c r="AP63" s="990">
        <v>5664</v>
      </c>
      <c r="AQ63" s="990"/>
      <c r="AR63" s="990"/>
      <c r="AS63" s="990"/>
      <c r="AT63" s="990"/>
      <c r="AU63" s="990">
        <v>4764</v>
      </c>
      <c r="AV63" s="990"/>
      <c r="AW63" s="990"/>
      <c r="AX63" s="990"/>
      <c r="AY63" s="990"/>
      <c r="AZ63" s="1050"/>
      <c r="BA63" s="1050"/>
      <c r="BB63" s="1050"/>
      <c r="BC63" s="1050"/>
      <c r="BD63" s="1050"/>
      <c r="BE63" s="991"/>
      <c r="BF63" s="991"/>
      <c r="BG63" s="991"/>
      <c r="BH63" s="991"/>
      <c r="BI63" s="992"/>
      <c r="BJ63" s="1051" t="s">
        <v>406</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411</v>
      </c>
      <c r="AB66" s="1033"/>
      <c r="AC66" s="1033"/>
      <c r="AD66" s="1033"/>
      <c r="AE66" s="1034"/>
      <c r="AF66" s="1038" t="s">
        <v>412</v>
      </c>
      <c r="AG66" s="1039"/>
      <c r="AH66" s="1039"/>
      <c r="AI66" s="1039"/>
      <c r="AJ66" s="1040"/>
      <c r="AK66" s="1032" t="s">
        <v>413</v>
      </c>
      <c r="AL66" s="1027"/>
      <c r="AM66" s="1027"/>
      <c r="AN66" s="1027"/>
      <c r="AO66" s="1028"/>
      <c r="AP66" s="1032" t="s">
        <v>414</v>
      </c>
      <c r="AQ66" s="1033"/>
      <c r="AR66" s="1033"/>
      <c r="AS66" s="1033"/>
      <c r="AT66" s="1034"/>
      <c r="AU66" s="1032" t="s">
        <v>415</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575</v>
      </c>
      <c r="C68" s="1017"/>
      <c r="D68" s="1017"/>
      <c r="E68" s="1017"/>
      <c r="F68" s="1017"/>
      <c r="G68" s="1017"/>
      <c r="H68" s="1017"/>
      <c r="I68" s="1017"/>
      <c r="J68" s="1017"/>
      <c r="K68" s="1017"/>
      <c r="L68" s="1017"/>
      <c r="M68" s="1017"/>
      <c r="N68" s="1017"/>
      <c r="O68" s="1017"/>
      <c r="P68" s="1018"/>
      <c r="Q68" s="1019">
        <v>1080</v>
      </c>
      <c r="R68" s="1013"/>
      <c r="S68" s="1013"/>
      <c r="T68" s="1013"/>
      <c r="U68" s="1013"/>
      <c r="V68" s="1013">
        <v>1025</v>
      </c>
      <c r="W68" s="1013"/>
      <c r="X68" s="1013"/>
      <c r="Y68" s="1013"/>
      <c r="Z68" s="1013"/>
      <c r="AA68" s="1013">
        <v>55</v>
      </c>
      <c r="AB68" s="1013"/>
      <c r="AC68" s="1013"/>
      <c r="AD68" s="1013"/>
      <c r="AE68" s="1013"/>
      <c r="AF68" s="1013">
        <v>55</v>
      </c>
      <c r="AG68" s="1013"/>
      <c r="AH68" s="1013"/>
      <c r="AI68" s="1013"/>
      <c r="AJ68" s="1013"/>
      <c r="AK68" s="1013" t="s">
        <v>572</v>
      </c>
      <c r="AL68" s="1013"/>
      <c r="AM68" s="1013"/>
      <c r="AN68" s="1013"/>
      <c r="AO68" s="1013"/>
      <c r="AP68" s="1013">
        <v>911</v>
      </c>
      <c r="AQ68" s="1013"/>
      <c r="AR68" s="1013"/>
      <c r="AS68" s="1013"/>
      <c r="AT68" s="1013"/>
      <c r="AU68" s="1013">
        <v>271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576</v>
      </c>
      <c r="C69" s="1006"/>
      <c r="D69" s="1006"/>
      <c r="E69" s="1006"/>
      <c r="F69" s="1006"/>
      <c r="G69" s="1006"/>
      <c r="H69" s="1006"/>
      <c r="I69" s="1006"/>
      <c r="J69" s="1006"/>
      <c r="K69" s="1006"/>
      <c r="L69" s="1006"/>
      <c r="M69" s="1006"/>
      <c r="N69" s="1006"/>
      <c r="O69" s="1006"/>
      <c r="P69" s="1007"/>
      <c r="Q69" s="1008">
        <v>517</v>
      </c>
      <c r="R69" s="1002"/>
      <c r="S69" s="1002"/>
      <c r="T69" s="1002"/>
      <c r="U69" s="1002"/>
      <c r="V69" s="1002">
        <v>513</v>
      </c>
      <c r="W69" s="1002"/>
      <c r="X69" s="1002"/>
      <c r="Y69" s="1002"/>
      <c r="Z69" s="1002"/>
      <c r="AA69" s="1002">
        <v>4</v>
      </c>
      <c r="AB69" s="1002"/>
      <c r="AC69" s="1002"/>
      <c r="AD69" s="1002"/>
      <c r="AE69" s="1002"/>
      <c r="AF69" s="1002">
        <v>4</v>
      </c>
      <c r="AG69" s="1002"/>
      <c r="AH69" s="1002"/>
      <c r="AI69" s="1002"/>
      <c r="AJ69" s="1002"/>
      <c r="AK69" s="1002" t="s">
        <v>572</v>
      </c>
      <c r="AL69" s="1002"/>
      <c r="AM69" s="1002"/>
      <c r="AN69" s="1002"/>
      <c r="AO69" s="1002"/>
      <c r="AP69" s="1002">
        <v>13</v>
      </c>
      <c r="AQ69" s="1002"/>
      <c r="AR69" s="1002"/>
      <c r="AS69" s="1002"/>
      <c r="AT69" s="1002"/>
      <c r="AU69" s="1002">
        <v>10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577</v>
      </c>
      <c r="C70" s="1006"/>
      <c r="D70" s="1006"/>
      <c r="E70" s="1006"/>
      <c r="F70" s="1006"/>
      <c r="G70" s="1006"/>
      <c r="H70" s="1006"/>
      <c r="I70" s="1006"/>
      <c r="J70" s="1006"/>
      <c r="K70" s="1006"/>
      <c r="L70" s="1006"/>
      <c r="M70" s="1006"/>
      <c r="N70" s="1006"/>
      <c r="O70" s="1006"/>
      <c r="P70" s="1007"/>
      <c r="Q70" s="1008">
        <v>33</v>
      </c>
      <c r="R70" s="1002"/>
      <c r="S70" s="1002"/>
      <c r="T70" s="1002"/>
      <c r="U70" s="1002"/>
      <c r="V70" s="1002">
        <v>31</v>
      </c>
      <c r="W70" s="1002"/>
      <c r="X70" s="1002"/>
      <c r="Y70" s="1002"/>
      <c r="Z70" s="1002"/>
      <c r="AA70" s="1002">
        <v>2</v>
      </c>
      <c r="AB70" s="1002"/>
      <c r="AC70" s="1002"/>
      <c r="AD70" s="1002"/>
      <c r="AE70" s="1002"/>
      <c r="AF70" s="1002">
        <v>2</v>
      </c>
      <c r="AG70" s="1002"/>
      <c r="AH70" s="1002"/>
      <c r="AI70" s="1002"/>
      <c r="AJ70" s="1002"/>
      <c r="AK70" s="1002" t="s">
        <v>572</v>
      </c>
      <c r="AL70" s="1002"/>
      <c r="AM70" s="1002"/>
      <c r="AN70" s="1002"/>
      <c r="AO70" s="1002"/>
      <c r="AP70" s="1002" t="s">
        <v>572</v>
      </c>
      <c r="AQ70" s="1002"/>
      <c r="AR70" s="1002"/>
      <c r="AS70" s="1002"/>
      <c r="AT70" s="1002"/>
      <c r="AU70" s="1002" t="s">
        <v>572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578</v>
      </c>
      <c r="C71" s="1006"/>
      <c r="D71" s="1006"/>
      <c r="E71" s="1006"/>
      <c r="F71" s="1006"/>
      <c r="G71" s="1006"/>
      <c r="H71" s="1006"/>
      <c r="I71" s="1006"/>
      <c r="J71" s="1006"/>
      <c r="K71" s="1006"/>
      <c r="L71" s="1006"/>
      <c r="M71" s="1006"/>
      <c r="N71" s="1006"/>
      <c r="O71" s="1006"/>
      <c r="P71" s="1007"/>
      <c r="Q71" s="1008">
        <v>149</v>
      </c>
      <c r="R71" s="1002"/>
      <c r="S71" s="1002"/>
      <c r="T71" s="1002"/>
      <c r="U71" s="1002"/>
      <c r="V71" s="1002">
        <v>140</v>
      </c>
      <c r="W71" s="1002"/>
      <c r="X71" s="1002"/>
      <c r="Y71" s="1002"/>
      <c r="Z71" s="1002"/>
      <c r="AA71" s="1002">
        <v>9</v>
      </c>
      <c r="AB71" s="1002"/>
      <c r="AC71" s="1002"/>
      <c r="AD71" s="1002"/>
      <c r="AE71" s="1002"/>
      <c r="AF71" s="1002">
        <v>9</v>
      </c>
      <c r="AG71" s="1002"/>
      <c r="AH71" s="1002"/>
      <c r="AI71" s="1002"/>
      <c r="AJ71" s="1002"/>
      <c r="AK71" s="1002" t="s">
        <v>572</v>
      </c>
      <c r="AL71" s="1002"/>
      <c r="AM71" s="1002"/>
      <c r="AN71" s="1002"/>
      <c r="AO71" s="1002"/>
      <c r="AP71" s="1002" t="s">
        <v>572</v>
      </c>
      <c r="AQ71" s="1002"/>
      <c r="AR71" s="1002"/>
      <c r="AS71" s="1002"/>
      <c r="AT71" s="1002"/>
      <c r="AU71" s="1002" t="s">
        <v>572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579</v>
      </c>
      <c r="C72" s="1006"/>
      <c r="D72" s="1006"/>
      <c r="E72" s="1006"/>
      <c r="F72" s="1006"/>
      <c r="G72" s="1006"/>
      <c r="H72" s="1006"/>
      <c r="I72" s="1006"/>
      <c r="J72" s="1006"/>
      <c r="K72" s="1006"/>
      <c r="L72" s="1006"/>
      <c r="M72" s="1006"/>
      <c r="N72" s="1006"/>
      <c r="O72" s="1006"/>
      <c r="P72" s="1007"/>
      <c r="Q72" s="1008">
        <v>4961</v>
      </c>
      <c r="R72" s="1002"/>
      <c r="S72" s="1002"/>
      <c r="T72" s="1002"/>
      <c r="U72" s="1002"/>
      <c r="V72" s="1002">
        <v>4165</v>
      </c>
      <c r="W72" s="1002"/>
      <c r="X72" s="1002"/>
      <c r="Y72" s="1002"/>
      <c r="Z72" s="1002"/>
      <c r="AA72" s="1002">
        <v>796</v>
      </c>
      <c r="AB72" s="1002"/>
      <c r="AC72" s="1002"/>
      <c r="AD72" s="1002"/>
      <c r="AE72" s="1002"/>
      <c r="AF72" s="1002">
        <v>796</v>
      </c>
      <c r="AG72" s="1002"/>
      <c r="AH72" s="1002"/>
      <c r="AI72" s="1002"/>
      <c r="AJ72" s="1002"/>
      <c r="AK72" s="1002">
        <v>51</v>
      </c>
      <c r="AL72" s="1002"/>
      <c r="AM72" s="1002"/>
      <c r="AN72" s="1002"/>
      <c r="AO72" s="1002"/>
      <c r="AP72" s="1002" t="s">
        <v>572</v>
      </c>
      <c r="AQ72" s="1002"/>
      <c r="AR72" s="1002"/>
      <c r="AS72" s="1002"/>
      <c r="AT72" s="1002"/>
      <c r="AU72" s="1002" t="s">
        <v>572</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580</v>
      </c>
      <c r="C73" s="1006"/>
      <c r="D73" s="1006"/>
      <c r="E73" s="1006"/>
      <c r="F73" s="1006"/>
      <c r="G73" s="1006"/>
      <c r="H73" s="1006"/>
      <c r="I73" s="1006"/>
      <c r="J73" s="1006"/>
      <c r="K73" s="1006"/>
      <c r="L73" s="1006"/>
      <c r="M73" s="1006"/>
      <c r="N73" s="1006"/>
      <c r="O73" s="1006"/>
      <c r="P73" s="1007"/>
      <c r="Q73" s="1008">
        <v>12</v>
      </c>
      <c r="R73" s="1002"/>
      <c r="S73" s="1002"/>
      <c r="T73" s="1002"/>
      <c r="U73" s="1002"/>
      <c r="V73" s="1002">
        <v>12</v>
      </c>
      <c r="W73" s="1002"/>
      <c r="X73" s="1002"/>
      <c r="Y73" s="1002"/>
      <c r="Z73" s="1002"/>
      <c r="AA73" s="1002" t="s">
        <v>572</v>
      </c>
      <c r="AB73" s="1002"/>
      <c r="AC73" s="1002"/>
      <c r="AD73" s="1002"/>
      <c r="AE73" s="1002"/>
      <c r="AF73" s="1002" t="s">
        <v>572</v>
      </c>
      <c r="AG73" s="1002"/>
      <c r="AH73" s="1002"/>
      <c r="AI73" s="1002"/>
      <c r="AJ73" s="1002"/>
      <c r="AK73" s="1002" t="s">
        <v>572</v>
      </c>
      <c r="AL73" s="1002"/>
      <c r="AM73" s="1002"/>
      <c r="AN73" s="1002"/>
      <c r="AO73" s="1002"/>
      <c r="AP73" s="1002" t="s">
        <v>572</v>
      </c>
      <c r="AQ73" s="1002"/>
      <c r="AR73" s="1002"/>
      <c r="AS73" s="1002"/>
      <c r="AT73" s="1002"/>
      <c r="AU73" s="1002" t="s">
        <v>572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581</v>
      </c>
      <c r="C74" s="1006"/>
      <c r="D74" s="1006"/>
      <c r="E74" s="1006"/>
      <c r="F74" s="1006"/>
      <c r="G74" s="1006"/>
      <c r="H74" s="1006"/>
      <c r="I74" s="1006"/>
      <c r="J74" s="1006"/>
      <c r="K74" s="1006"/>
      <c r="L74" s="1006"/>
      <c r="M74" s="1006"/>
      <c r="N74" s="1006"/>
      <c r="O74" s="1006"/>
      <c r="P74" s="1007"/>
      <c r="Q74" s="1008">
        <v>57</v>
      </c>
      <c r="R74" s="1002"/>
      <c r="S74" s="1002"/>
      <c r="T74" s="1002"/>
      <c r="U74" s="1002"/>
      <c r="V74" s="1002">
        <v>52</v>
      </c>
      <c r="W74" s="1002"/>
      <c r="X74" s="1002"/>
      <c r="Y74" s="1002"/>
      <c r="Z74" s="1002"/>
      <c r="AA74" s="1002">
        <v>5</v>
      </c>
      <c r="AB74" s="1002"/>
      <c r="AC74" s="1002"/>
      <c r="AD74" s="1002"/>
      <c r="AE74" s="1002"/>
      <c r="AF74" s="1002">
        <v>5</v>
      </c>
      <c r="AG74" s="1002"/>
      <c r="AH74" s="1002"/>
      <c r="AI74" s="1002"/>
      <c r="AJ74" s="1002"/>
      <c r="AK74" s="1002" t="s">
        <v>572</v>
      </c>
      <c r="AL74" s="1002"/>
      <c r="AM74" s="1002"/>
      <c r="AN74" s="1002"/>
      <c r="AO74" s="1002"/>
      <c r="AP74" s="1002" t="s">
        <v>572</v>
      </c>
      <c r="AQ74" s="1002"/>
      <c r="AR74" s="1002"/>
      <c r="AS74" s="1002"/>
      <c r="AT74" s="1002"/>
      <c r="AU74" s="1002" t="s">
        <v>572</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582</v>
      </c>
      <c r="C75" s="1006"/>
      <c r="D75" s="1006"/>
      <c r="E75" s="1006"/>
      <c r="F75" s="1006"/>
      <c r="G75" s="1006"/>
      <c r="H75" s="1006"/>
      <c r="I75" s="1006"/>
      <c r="J75" s="1006"/>
      <c r="K75" s="1006"/>
      <c r="L75" s="1006"/>
      <c r="M75" s="1006"/>
      <c r="N75" s="1006"/>
      <c r="O75" s="1006"/>
      <c r="P75" s="1007"/>
      <c r="Q75" s="1009">
        <v>146276</v>
      </c>
      <c r="R75" s="1010"/>
      <c r="S75" s="1010"/>
      <c r="T75" s="1010"/>
      <c r="U75" s="1011"/>
      <c r="V75" s="1012">
        <v>142795</v>
      </c>
      <c r="W75" s="1010"/>
      <c r="X75" s="1010"/>
      <c r="Y75" s="1010"/>
      <c r="Z75" s="1011"/>
      <c r="AA75" s="1012">
        <v>3481</v>
      </c>
      <c r="AB75" s="1010"/>
      <c r="AC75" s="1010"/>
      <c r="AD75" s="1010"/>
      <c r="AE75" s="1011"/>
      <c r="AF75" s="1012">
        <v>3481</v>
      </c>
      <c r="AG75" s="1010"/>
      <c r="AH75" s="1010"/>
      <c r="AI75" s="1010"/>
      <c r="AJ75" s="1011"/>
      <c r="AK75" s="1012" t="s">
        <v>572</v>
      </c>
      <c r="AL75" s="1010"/>
      <c r="AM75" s="1010"/>
      <c r="AN75" s="1010"/>
      <c r="AO75" s="1011"/>
      <c r="AP75" s="1002" t="s">
        <v>572</v>
      </c>
      <c r="AQ75" s="1002"/>
      <c r="AR75" s="1002"/>
      <c r="AS75" s="1002"/>
      <c r="AT75" s="1002"/>
      <c r="AU75" s="1002" t="s">
        <v>572</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4352</v>
      </c>
      <c r="AG88" s="990"/>
      <c r="AH88" s="990"/>
      <c r="AI88" s="990"/>
      <c r="AJ88" s="990"/>
      <c r="AK88" s="994"/>
      <c r="AL88" s="994"/>
      <c r="AM88" s="994"/>
      <c r="AN88" s="994"/>
      <c r="AO88" s="994"/>
      <c r="AP88" s="990">
        <v>924</v>
      </c>
      <c r="AQ88" s="990"/>
      <c r="AR88" s="990"/>
      <c r="AS88" s="990"/>
      <c r="AT88" s="990"/>
      <c r="AU88" s="990">
        <v>281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c r="CX102" s="982"/>
      <c r="CY102" s="982"/>
      <c r="CZ102" s="982"/>
      <c r="DA102" s="983"/>
      <c r="DB102" s="981">
        <v>210</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297</v>
      </c>
      <c r="AG109" s="925"/>
      <c r="AH109" s="925"/>
      <c r="AI109" s="925"/>
      <c r="AJ109" s="926"/>
      <c r="AK109" s="927" t="s">
        <v>296</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297</v>
      </c>
      <c r="BW109" s="925"/>
      <c r="BX109" s="925"/>
      <c r="BY109" s="925"/>
      <c r="BZ109" s="926"/>
      <c r="CA109" s="927" t="s">
        <v>296</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297</v>
      </c>
      <c r="DM109" s="925"/>
      <c r="DN109" s="925"/>
      <c r="DO109" s="925"/>
      <c r="DP109" s="926"/>
      <c r="DQ109" s="927" t="s">
        <v>296</v>
      </c>
      <c r="DR109" s="925"/>
      <c r="DS109" s="925"/>
      <c r="DT109" s="925"/>
      <c r="DU109" s="926"/>
      <c r="DV109" s="927" t="s">
        <v>426</v>
      </c>
      <c r="DW109" s="925"/>
      <c r="DX109" s="925"/>
      <c r="DY109" s="925"/>
      <c r="DZ109" s="956"/>
    </row>
    <row r="110" spans="1:131" s="226" customFormat="1" ht="26.25" customHeight="1">
      <c r="A110" s="829" t="s">
        <v>428</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7">
        <v>1455773</v>
      </c>
      <c r="AB110" s="918"/>
      <c r="AC110" s="918"/>
      <c r="AD110" s="918"/>
      <c r="AE110" s="919"/>
      <c r="AF110" s="920">
        <v>1299926</v>
      </c>
      <c r="AG110" s="918"/>
      <c r="AH110" s="918"/>
      <c r="AI110" s="918"/>
      <c r="AJ110" s="919"/>
      <c r="AK110" s="920">
        <v>1270150</v>
      </c>
      <c r="AL110" s="918"/>
      <c r="AM110" s="918"/>
      <c r="AN110" s="918"/>
      <c r="AO110" s="919"/>
      <c r="AP110" s="921">
        <v>24.6</v>
      </c>
      <c r="AQ110" s="922"/>
      <c r="AR110" s="922"/>
      <c r="AS110" s="922"/>
      <c r="AT110" s="923"/>
      <c r="AU110" s="957" t="s">
        <v>67</v>
      </c>
      <c r="AV110" s="958"/>
      <c r="AW110" s="958"/>
      <c r="AX110" s="958"/>
      <c r="AY110" s="958"/>
      <c r="AZ110" s="883" t="s">
        <v>429</v>
      </c>
      <c r="BA110" s="830"/>
      <c r="BB110" s="830"/>
      <c r="BC110" s="830"/>
      <c r="BD110" s="830"/>
      <c r="BE110" s="830"/>
      <c r="BF110" s="830"/>
      <c r="BG110" s="830"/>
      <c r="BH110" s="830"/>
      <c r="BI110" s="830"/>
      <c r="BJ110" s="830"/>
      <c r="BK110" s="830"/>
      <c r="BL110" s="830"/>
      <c r="BM110" s="830"/>
      <c r="BN110" s="830"/>
      <c r="BO110" s="830"/>
      <c r="BP110" s="831"/>
      <c r="BQ110" s="884">
        <v>12711170</v>
      </c>
      <c r="BR110" s="865"/>
      <c r="BS110" s="865"/>
      <c r="BT110" s="865"/>
      <c r="BU110" s="865"/>
      <c r="BV110" s="865">
        <v>13071492</v>
      </c>
      <c r="BW110" s="865"/>
      <c r="BX110" s="865"/>
      <c r="BY110" s="865"/>
      <c r="BZ110" s="865"/>
      <c r="CA110" s="865">
        <v>12768030</v>
      </c>
      <c r="CB110" s="865"/>
      <c r="CC110" s="865"/>
      <c r="CD110" s="865"/>
      <c r="CE110" s="865"/>
      <c r="CF110" s="889">
        <v>247.3</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122</v>
      </c>
      <c r="DM110" s="865"/>
      <c r="DN110" s="865"/>
      <c r="DO110" s="865"/>
      <c r="DP110" s="865"/>
      <c r="DQ110" s="865" t="s">
        <v>122</v>
      </c>
      <c r="DR110" s="865"/>
      <c r="DS110" s="865"/>
      <c r="DT110" s="865"/>
      <c r="DU110" s="865"/>
      <c r="DV110" s="866" t="s">
        <v>122</v>
      </c>
      <c r="DW110" s="866"/>
      <c r="DX110" s="866"/>
      <c r="DY110" s="866"/>
      <c r="DZ110" s="867"/>
    </row>
    <row r="111" spans="1:131" s="226" customFormat="1" ht="26.25" customHeight="1">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122</v>
      </c>
      <c r="AG111" s="946"/>
      <c r="AH111" s="946"/>
      <c r="AI111" s="946"/>
      <c r="AJ111" s="947"/>
      <c r="AK111" s="948" t="s">
        <v>122</v>
      </c>
      <c r="AL111" s="946"/>
      <c r="AM111" s="946"/>
      <c r="AN111" s="946"/>
      <c r="AO111" s="947"/>
      <c r="AP111" s="949" t="s">
        <v>122</v>
      </c>
      <c r="AQ111" s="950"/>
      <c r="AR111" s="950"/>
      <c r="AS111" s="950"/>
      <c r="AT111" s="951"/>
      <c r="AU111" s="959"/>
      <c r="AV111" s="960"/>
      <c r="AW111" s="960"/>
      <c r="AX111" s="960"/>
      <c r="AY111" s="960"/>
      <c r="AZ111" s="837" t="s">
        <v>433</v>
      </c>
      <c r="BA111" s="770"/>
      <c r="BB111" s="770"/>
      <c r="BC111" s="770"/>
      <c r="BD111" s="770"/>
      <c r="BE111" s="770"/>
      <c r="BF111" s="770"/>
      <c r="BG111" s="770"/>
      <c r="BH111" s="770"/>
      <c r="BI111" s="770"/>
      <c r="BJ111" s="770"/>
      <c r="BK111" s="770"/>
      <c r="BL111" s="770"/>
      <c r="BM111" s="770"/>
      <c r="BN111" s="770"/>
      <c r="BO111" s="770"/>
      <c r="BP111" s="771"/>
      <c r="BQ111" s="809" t="s">
        <v>385</v>
      </c>
      <c r="BR111" s="810"/>
      <c r="BS111" s="810"/>
      <c r="BT111" s="810"/>
      <c r="BU111" s="810"/>
      <c r="BV111" s="810" t="s">
        <v>122</v>
      </c>
      <c r="BW111" s="810"/>
      <c r="BX111" s="810"/>
      <c r="BY111" s="810"/>
      <c r="BZ111" s="810"/>
      <c r="CA111" s="810" t="s">
        <v>122</v>
      </c>
      <c r="CB111" s="810"/>
      <c r="CC111" s="810"/>
      <c r="CD111" s="810"/>
      <c r="CE111" s="810"/>
      <c r="CF111" s="898" t="s">
        <v>385</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09" t="s">
        <v>122</v>
      </c>
      <c r="DH111" s="810"/>
      <c r="DI111" s="810"/>
      <c r="DJ111" s="810"/>
      <c r="DK111" s="810"/>
      <c r="DL111" s="810" t="s">
        <v>385</v>
      </c>
      <c r="DM111" s="810"/>
      <c r="DN111" s="810"/>
      <c r="DO111" s="810"/>
      <c r="DP111" s="810"/>
      <c r="DQ111" s="810" t="s">
        <v>122</v>
      </c>
      <c r="DR111" s="810"/>
      <c r="DS111" s="810"/>
      <c r="DT111" s="810"/>
      <c r="DU111" s="810"/>
      <c r="DV111" s="816" t="s">
        <v>122</v>
      </c>
      <c r="DW111" s="816"/>
      <c r="DX111" s="816"/>
      <c r="DY111" s="816"/>
      <c r="DZ111" s="817"/>
    </row>
    <row r="112" spans="1:131" s="226" customFormat="1" ht="26.25" customHeight="1">
      <c r="A112" s="939" t="s">
        <v>435</v>
      </c>
      <c r="B112" s="940"/>
      <c r="C112" s="770" t="s">
        <v>436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385</v>
      </c>
      <c r="AG112" s="800"/>
      <c r="AH112" s="800"/>
      <c r="AI112" s="800"/>
      <c r="AJ112" s="801"/>
      <c r="AK112" s="802" t="s">
        <v>122</v>
      </c>
      <c r="AL112" s="800"/>
      <c r="AM112" s="800"/>
      <c r="AN112" s="800"/>
      <c r="AO112" s="801"/>
      <c r="AP112" s="847" t="s">
        <v>122</v>
      </c>
      <c r="AQ112" s="848"/>
      <c r="AR112" s="848"/>
      <c r="AS112" s="848"/>
      <c r="AT112" s="849"/>
      <c r="AU112" s="959"/>
      <c r="AV112" s="960"/>
      <c r="AW112" s="960"/>
      <c r="AX112" s="960"/>
      <c r="AY112" s="960"/>
      <c r="AZ112" s="837" t="s">
        <v>437</v>
      </c>
      <c r="BA112" s="770"/>
      <c r="BB112" s="770"/>
      <c r="BC112" s="770"/>
      <c r="BD112" s="770"/>
      <c r="BE112" s="770"/>
      <c r="BF112" s="770"/>
      <c r="BG112" s="770"/>
      <c r="BH112" s="770"/>
      <c r="BI112" s="770"/>
      <c r="BJ112" s="770"/>
      <c r="BK112" s="770"/>
      <c r="BL112" s="770"/>
      <c r="BM112" s="770"/>
      <c r="BN112" s="770"/>
      <c r="BO112" s="770"/>
      <c r="BP112" s="771"/>
      <c r="BQ112" s="809">
        <v>5126285</v>
      </c>
      <c r="BR112" s="810"/>
      <c r="BS112" s="810"/>
      <c r="BT112" s="810"/>
      <c r="BU112" s="810"/>
      <c r="BV112" s="810">
        <v>5000659</v>
      </c>
      <c r="BW112" s="810"/>
      <c r="BX112" s="810"/>
      <c r="BY112" s="810"/>
      <c r="BZ112" s="810"/>
      <c r="CA112" s="810">
        <v>4764601</v>
      </c>
      <c r="CB112" s="810"/>
      <c r="CC112" s="810"/>
      <c r="CD112" s="810"/>
      <c r="CE112" s="810"/>
      <c r="CF112" s="898">
        <v>92.3</v>
      </c>
      <c r="CG112" s="899"/>
      <c r="CH112" s="899"/>
      <c r="CI112" s="899"/>
      <c r="CJ112" s="899"/>
      <c r="CK112" s="954"/>
      <c r="CL112" s="841"/>
      <c r="CM112" s="844" t="s">
        <v>438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09" t="s">
        <v>122</v>
      </c>
      <c r="DH112" s="810"/>
      <c r="DI112" s="810"/>
      <c r="DJ112" s="810"/>
      <c r="DK112" s="810"/>
      <c r="DL112" s="810" t="s">
        <v>122</v>
      </c>
      <c r="DM112" s="810"/>
      <c r="DN112" s="810"/>
      <c r="DO112" s="810"/>
      <c r="DP112" s="810"/>
      <c r="DQ112" s="810" t="s">
        <v>122</v>
      </c>
      <c r="DR112" s="810"/>
      <c r="DS112" s="810"/>
      <c r="DT112" s="810"/>
      <c r="DU112" s="810"/>
      <c r="DV112" s="816" t="s">
        <v>122</v>
      </c>
      <c r="DW112" s="816"/>
      <c r="DX112" s="816"/>
      <c r="DY112" s="816"/>
      <c r="DZ112" s="817"/>
    </row>
    <row r="113" spans="1:130" s="226" customFormat="1" ht="26.25" customHeight="1">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292411</v>
      </c>
      <c r="AB113" s="946"/>
      <c r="AC113" s="946"/>
      <c r="AD113" s="946"/>
      <c r="AE113" s="947"/>
      <c r="AF113" s="948">
        <v>291238</v>
      </c>
      <c r="AG113" s="946"/>
      <c r="AH113" s="946"/>
      <c r="AI113" s="946"/>
      <c r="AJ113" s="947"/>
      <c r="AK113" s="948">
        <v>303794</v>
      </c>
      <c r="AL113" s="946"/>
      <c r="AM113" s="946"/>
      <c r="AN113" s="946"/>
      <c r="AO113" s="947"/>
      <c r="AP113" s="949">
        <v>5.9</v>
      </c>
      <c r="AQ113" s="950"/>
      <c r="AR113" s="950"/>
      <c r="AS113" s="950"/>
      <c r="AT113" s="951"/>
      <c r="AU113" s="959"/>
      <c r="AV113" s="960"/>
      <c r="AW113" s="960"/>
      <c r="AX113" s="960"/>
      <c r="AY113" s="960"/>
      <c r="AZ113" s="837" t="s">
        <v>440</v>
      </c>
      <c r="BA113" s="770"/>
      <c r="BB113" s="770"/>
      <c r="BC113" s="770"/>
      <c r="BD113" s="770"/>
      <c r="BE113" s="770"/>
      <c r="BF113" s="770"/>
      <c r="BG113" s="770"/>
      <c r="BH113" s="770"/>
      <c r="BI113" s="770"/>
      <c r="BJ113" s="770"/>
      <c r="BK113" s="770"/>
      <c r="BL113" s="770"/>
      <c r="BM113" s="770"/>
      <c r="BN113" s="770"/>
      <c r="BO113" s="770"/>
      <c r="BP113" s="771"/>
      <c r="BQ113" s="809">
        <v>501920</v>
      </c>
      <c r="BR113" s="810"/>
      <c r="BS113" s="810"/>
      <c r="BT113" s="810"/>
      <c r="BU113" s="810"/>
      <c r="BV113" s="810">
        <v>392431</v>
      </c>
      <c r="BW113" s="810"/>
      <c r="BX113" s="810"/>
      <c r="BY113" s="810"/>
      <c r="BZ113" s="810"/>
      <c r="CA113" s="810">
        <v>281165</v>
      </c>
      <c r="CB113" s="810"/>
      <c r="CC113" s="810"/>
      <c r="CD113" s="810"/>
      <c r="CE113" s="810"/>
      <c r="CF113" s="898">
        <v>5.4</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122</v>
      </c>
      <c r="DH113" s="800"/>
      <c r="DI113" s="800"/>
      <c r="DJ113" s="800"/>
      <c r="DK113" s="801"/>
      <c r="DL113" s="802" t="s">
        <v>122</v>
      </c>
      <c r="DM113" s="800"/>
      <c r="DN113" s="800"/>
      <c r="DO113" s="800"/>
      <c r="DP113" s="801"/>
      <c r="DQ113" s="802" t="s">
        <v>122</v>
      </c>
      <c r="DR113" s="800"/>
      <c r="DS113" s="800"/>
      <c r="DT113" s="800"/>
      <c r="DU113" s="801"/>
      <c r="DV113" s="847" t="s">
        <v>122</v>
      </c>
      <c r="DW113" s="848"/>
      <c r="DX113" s="848"/>
      <c r="DY113" s="848"/>
      <c r="DZ113" s="849"/>
    </row>
    <row r="114" spans="1:130" s="226" customFormat="1" ht="26.25" customHeight="1">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117251</v>
      </c>
      <c r="AB114" s="800"/>
      <c r="AC114" s="800"/>
      <c r="AD114" s="800"/>
      <c r="AE114" s="801"/>
      <c r="AF114" s="802">
        <v>117261</v>
      </c>
      <c r="AG114" s="800"/>
      <c r="AH114" s="800"/>
      <c r="AI114" s="800"/>
      <c r="AJ114" s="801"/>
      <c r="AK114" s="802">
        <v>117268</v>
      </c>
      <c r="AL114" s="800"/>
      <c r="AM114" s="800"/>
      <c r="AN114" s="800"/>
      <c r="AO114" s="801"/>
      <c r="AP114" s="847">
        <v>2.2999999999999998</v>
      </c>
      <c r="AQ114" s="848"/>
      <c r="AR114" s="848"/>
      <c r="AS114" s="848"/>
      <c r="AT114" s="849"/>
      <c r="AU114" s="959"/>
      <c r="AV114" s="960"/>
      <c r="AW114" s="960"/>
      <c r="AX114" s="960"/>
      <c r="AY114" s="960"/>
      <c r="AZ114" s="837" t="s">
        <v>443</v>
      </c>
      <c r="BA114" s="770"/>
      <c r="BB114" s="770"/>
      <c r="BC114" s="770"/>
      <c r="BD114" s="770"/>
      <c r="BE114" s="770"/>
      <c r="BF114" s="770"/>
      <c r="BG114" s="770"/>
      <c r="BH114" s="770"/>
      <c r="BI114" s="770"/>
      <c r="BJ114" s="770"/>
      <c r="BK114" s="770"/>
      <c r="BL114" s="770"/>
      <c r="BM114" s="770"/>
      <c r="BN114" s="770"/>
      <c r="BO114" s="770"/>
      <c r="BP114" s="771"/>
      <c r="BQ114" s="809">
        <v>1902774</v>
      </c>
      <c r="BR114" s="810"/>
      <c r="BS114" s="810"/>
      <c r="BT114" s="810"/>
      <c r="BU114" s="810"/>
      <c r="BV114" s="810">
        <v>1904638</v>
      </c>
      <c r="BW114" s="810"/>
      <c r="BX114" s="810"/>
      <c r="BY114" s="810"/>
      <c r="BZ114" s="810"/>
      <c r="CA114" s="810">
        <v>1876035</v>
      </c>
      <c r="CB114" s="810"/>
      <c r="CC114" s="810"/>
      <c r="CD114" s="810"/>
      <c r="CE114" s="810"/>
      <c r="CF114" s="898">
        <v>36.299999999999997</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122</v>
      </c>
      <c r="DH114" s="800"/>
      <c r="DI114" s="800"/>
      <c r="DJ114" s="800"/>
      <c r="DK114" s="801"/>
      <c r="DL114" s="802" t="s">
        <v>122</v>
      </c>
      <c r="DM114" s="800"/>
      <c r="DN114" s="800"/>
      <c r="DO114" s="800"/>
      <c r="DP114" s="801"/>
      <c r="DQ114" s="802" t="s">
        <v>122</v>
      </c>
      <c r="DR114" s="800"/>
      <c r="DS114" s="800"/>
      <c r="DT114" s="800"/>
      <c r="DU114" s="801"/>
      <c r="DV114" s="847" t="s">
        <v>122</v>
      </c>
      <c r="DW114" s="848"/>
      <c r="DX114" s="848"/>
      <c r="DY114" s="848"/>
      <c r="DZ114" s="849"/>
    </row>
    <row r="115" spans="1:130" s="226" customFormat="1" ht="26.25" customHeight="1">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383</v>
      </c>
      <c r="AB115" s="946"/>
      <c r="AC115" s="946"/>
      <c r="AD115" s="946"/>
      <c r="AE115" s="947"/>
      <c r="AF115" s="948" t="s">
        <v>122</v>
      </c>
      <c r="AG115" s="946"/>
      <c r="AH115" s="946"/>
      <c r="AI115" s="946"/>
      <c r="AJ115" s="947"/>
      <c r="AK115" s="948" t="s">
        <v>122</v>
      </c>
      <c r="AL115" s="946"/>
      <c r="AM115" s="946"/>
      <c r="AN115" s="946"/>
      <c r="AO115" s="947"/>
      <c r="AP115" s="949" t="s">
        <v>122</v>
      </c>
      <c r="AQ115" s="950"/>
      <c r="AR115" s="950"/>
      <c r="AS115" s="950"/>
      <c r="AT115" s="951"/>
      <c r="AU115" s="959"/>
      <c r="AV115" s="960"/>
      <c r="AW115" s="960"/>
      <c r="AX115" s="960"/>
      <c r="AY115" s="960"/>
      <c r="AZ115" s="837" t="s">
        <v>446</v>
      </c>
      <c r="BA115" s="770"/>
      <c r="BB115" s="770"/>
      <c r="BC115" s="770"/>
      <c r="BD115" s="770"/>
      <c r="BE115" s="770"/>
      <c r="BF115" s="770"/>
      <c r="BG115" s="770"/>
      <c r="BH115" s="770"/>
      <c r="BI115" s="770"/>
      <c r="BJ115" s="770"/>
      <c r="BK115" s="770"/>
      <c r="BL115" s="770"/>
      <c r="BM115" s="770"/>
      <c r="BN115" s="770"/>
      <c r="BO115" s="770"/>
      <c r="BP115" s="771"/>
      <c r="BQ115" s="809">
        <v>194679</v>
      </c>
      <c r="BR115" s="810"/>
      <c r="BS115" s="810"/>
      <c r="BT115" s="810"/>
      <c r="BU115" s="810"/>
      <c r="BV115" s="810" t="s">
        <v>385</v>
      </c>
      <c r="BW115" s="810"/>
      <c r="BX115" s="810"/>
      <c r="BY115" s="810"/>
      <c r="BZ115" s="810"/>
      <c r="CA115" s="810" t="s">
        <v>122</v>
      </c>
      <c r="CB115" s="810"/>
      <c r="CC115" s="810"/>
      <c r="CD115" s="810"/>
      <c r="CE115" s="810"/>
      <c r="CF115" s="898" t="s">
        <v>385</v>
      </c>
      <c r="CG115" s="899"/>
      <c r="CH115" s="899"/>
      <c r="CI115" s="899"/>
      <c r="CJ115" s="899"/>
      <c r="CK115" s="954"/>
      <c r="CL115" s="841"/>
      <c r="CM115" s="837"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122</v>
      </c>
      <c r="DH115" s="800"/>
      <c r="DI115" s="800"/>
      <c r="DJ115" s="800"/>
      <c r="DK115" s="801"/>
      <c r="DL115" s="802" t="s">
        <v>122</v>
      </c>
      <c r="DM115" s="800"/>
      <c r="DN115" s="800"/>
      <c r="DO115" s="800"/>
      <c r="DP115" s="801"/>
      <c r="DQ115" s="802" t="s">
        <v>122</v>
      </c>
      <c r="DR115" s="800"/>
      <c r="DS115" s="800"/>
      <c r="DT115" s="800"/>
      <c r="DU115" s="801"/>
      <c r="DV115" s="847" t="s">
        <v>122</v>
      </c>
      <c r="DW115" s="848"/>
      <c r="DX115" s="848"/>
      <c r="DY115" s="848"/>
      <c r="DZ115" s="849"/>
    </row>
    <row r="116" spans="1:130" s="226" customFormat="1" ht="26.25" customHeight="1">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385</v>
      </c>
      <c r="AG116" s="800"/>
      <c r="AH116" s="800"/>
      <c r="AI116" s="800"/>
      <c r="AJ116" s="801"/>
      <c r="AK116" s="802" t="s">
        <v>385</v>
      </c>
      <c r="AL116" s="800"/>
      <c r="AM116" s="800"/>
      <c r="AN116" s="800"/>
      <c r="AO116" s="801"/>
      <c r="AP116" s="847" t="s">
        <v>122</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09" t="s">
        <v>122</v>
      </c>
      <c r="BR116" s="810"/>
      <c r="BS116" s="810"/>
      <c r="BT116" s="810"/>
      <c r="BU116" s="810"/>
      <c r="BV116" s="810" t="s">
        <v>122</v>
      </c>
      <c r="BW116" s="810"/>
      <c r="BX116" s="810"/>
      <c r="BY116" s="810"/>
      <c r="BZ116" s="810"/>
      <c r="CA116" s="810" t="s">
        <v>385</v>
      </c>
      <c r="CB116" s="810"/>
      <c r="CC116" s="810"/>
      <c r="CD116" s="810"/>
      <c r="CE116" s="810"/>
      <c r="CF116" s="898" t="s">
        <v>122</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122</v>
      </c>
      <c r="DH116" s="800"/>
      <c r="DI116" s="800"/>
      <c r="DJ116" s="800"/>
      <c r="DK116" s="801"/>
      <c r="DL116" s="802" t="s">
        <v>122</v>
      </c>
      <c r="DM116" s="800"/>
      <c r="DN116" s="800"/>
      <c r="DO116" s="800"/>
      <c r="DP116" s="801"/>
      <c r="DQ116" s="802" t="s">
        <v>122</v>
      </c>
      <c r="DR116" s="800"/>
      <c r="DS116" s="800"/>
      <c r="DT116" s="800"/>
      <c r="DU116" s="801"/>
      <c r="DV116" s="847" t="s">
        <v>385</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1865818</v>
      </c>
      <c r="AB117" s="932"/>
      <c r="AC117" s="932"/>
      <c r="AD117" s="932"/>
      <c r="AE117" s="933"/>
      <c r="AF117" s="934">
        <v>1708425</v>
      </c>
      <c r="AG117" s="932"/>
      <c r="AH117" s="932"/>
      <c r="AI117" s="932"/>
      <c r="AJ117" s="933"/>
      <c r="AK117" s="934">
        <v>1691212</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09" t="s">
        <v>122</v>
      </c>
      <c r="BR117" s="810"/>
      <c r="BS117" s="810"/>
      <c r="BT117" s="810"/>
      <c r="BU117" s="810"/>
      <c r="BV117" s="810" t="s">
        <v>122</v>
      </c>
      <c r="BW117" s="810"/>
      <c r="BX117" s="810"/>
      <c r="BY117" s="810"/>
      <c r="BZ117" s="810"/>
      <c r="CA117" s="810" t="s">
        <v>122</v>
      </c>
      <c r="CB117" s="810"/>
      <c r="CC117" s="810"/>
      <c r="CD117" s="810"/>
      <c r="CE117" s="810"/>
      <c r="CF117" s="898" t="s">
        <v>122</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385</v>
      </c>
      <c r="DR117" s="800"/>
      <c r="DS117" s="800"/>
      <c r="DT117" s="800"/>
      <c r="DU117" s="801"/>
      <c r="DV117" s="847" t="s">
        <v>122</v>
      </c>
      <c r="DW117" s="848"/>
      <c r="DX117" s="848"/>
      <c r="DY117" s="848"/>
      <c r="DZ117" s="849"/>
    </row>
    <row r="118" spans="1:130" s="226" customFormat="1" ht="26.25" customHeight="1">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297</v>
      </c>
      <c r="AG118" s="925"/>
      <c r="AH118" s="925"/>
      <c r="AI118" s="925"/>
      <c r="AJ118" s="926"/>
      <c r="AK118" s="927" t="s">
        <v>296</v>
      </c>
      <c r="AL118" s="925"/>
      <c r="AM118" s="925"/>
      <c r="AN118" s="925"/>
      <c r="AO118" s="926"/>
      <c r="AP118" s="928" t="s">
        <v>426</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385</v>
      </c>
      <c r="BR118" s="868"/>
      <c r="BS118" s="868"/>
      <c r="BT118" s="868"/>
      <c r="BU118" s="868"/>
      <c r="BV118" s="868" t="s">
        <v>122</v>
      </c>
      <c r="BW118" s="868"/>
      <c r="BX118" s="868"/>
      <c r="BY118" s="868"/>
      <c r="BZ118" s="868"/>
      <c r="CA118" s="868" t="s">
        <v>122</v>
      </c>
      <c r="CB118" s="868"/>
      <c r="CC118" s="868"/>
      <c r="CD118" s="868"/>
      <c r="CE118" s="868"/>
      <c r="CF118" s="898" t="s">
        <v>122</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385</v>
      </c>
      <c r="DW118" s="848"/>
      <c r="DX118" s="848"/>
      <c r="DY118" s="848"/>
      <c r="DZ118" s="849"/>
    </row>
    <row r="119" spans="1:130" s="226" customFormat="1" ht="26.25" customHeight="1">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122</v>
      </c>
      <c r="AG119" s="918"/>
      <c r="AH119" s="918"/>
      <c r="AI119" s="918"/>
      <c r="AJ119" s="919"/>
      <c r="AK119" s="920" t="s">
        <v>385</v>
      </c>
      <c r="AL119" s="918"/>
      <c r="AM119" s="918"/>
      <c r="AN119" s="918"/>
      <c r="AO119" s="919"/>
      <c r="AP119" s="921" t="s">
        <v>122</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456</v>
      </c>
      <c r="BP119" s="901"/>
      <c r="BQ119" s="905">
        <v>20436828</v>
      </c>
      <c r="BR119" s="868"/>
      <c r="BS119" s="868"/>
      <c r="BT119" s="868"/>
      <c r="BU119" s="868"/>
      <c r="BV119" s="868">
        <v>20369220</v>
      </c>
      <c r="BW119" s="868"/>
      <c r="BX119" s="868"/>
      <c r="BY119" s="868"/>
      <c r="BZ119" s="868"/>
      <c r="CA119" s="868">
        <v>19689831</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385</v>
      </c>
      <c r="DH119" s="783"/>
      <c r="DI119" s="783"/>
      <c r="DJ119" s="783"/>
      <c r="DK119" s="784"/>
      <c r="DL119" s="785" t="s">
        <v>385</v>
      </c>
      <c r="DM119" s="783"/>
      <c r="DN119" s="783"/>
      <c r="DO119" s="783"/>
      <c r="DP119" s="784"/>
      <c r="DQ119" s="785" t="s">
        <v>122</v>
      </c>
      <c r="DR119" s="783"/>
      <c r="DS119" s="783"/>
      <c r="DT119" s="783"/>
      <c r="DU119" s="784"/>
      <c r="DV119" s="871" t="s">
        <v>122</v>
      </c>
      <c r="DW119" s="872"/>
      <c r="DX119" s="872"/>
      <c r="DY119" s="872"/>
      <c r="DZ119" s="873"/>
    </row>
    <row r="120" spans="1:130" s="226" customFormat="1" ht="26.25" customHeight="1">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385</v>
      </c>
      <c r="AG120" s="800"/>
      <c r="AH120" s="800"/>
      <c r="AI120" s="800"/>
      <c r="AJ120" s="801"/>
      <c r="AK120" s="802" t="s">
        <v>385</v>
      </c>
      <c r="AL120" s="800"/>
      <c r="AM120" s="800"/>
      <c r="AN120" s="800"/>
      <c r="AO120" s="801"/>
      <c r="AP120" s="847" t="s">
        <v>122</v>
      </c>
      <c r="AQ120" s="848"/>
      <c r="AR120" s="848"/>
      <c r="AS120" s="848"/>
      <c r="AT120" s="849"/>
      <c r="AU120" s="906" t="s">
        <v>458</v>
      </c>
      <c r="AV120" s="907"/>
      <c r="AW120" s="907"/>
      <c r="AX120" s="907"/>
      <c r="AY120" s="908"/>
      <c r="AZ120" s="883" t="s">
        <v>459</v>
      </c>
      <c r="BA120" s="830"/>
      <c r="BB120" s="830"/>
      <c r="BC120" s="830"/>
      <c r="BD120" s="830"/>
      <c r="BE120" s="830"/>
      <c r="BF120" s="830"/>
      <c r="BG120" s="830"/>
      <c r="BH120" s="830"/>
      <c r="BI120" s="830"/>
      <c r="BJ120" s="830"/>
      <c r="BK120" s="830"/>
      <c r="BL120" s="830"/>
      <c r="BM120" s="830"/>
      <c r="BN120" s="830"/>
      <c r="BO120" s="830"/>
      <c r="BP120" s="831"/>
      <c r="BQ120" s="884">
        <v>5234956</v>
      </c>
      <c r="BR120" s="865"/>
      <c r="BS120" s="865"/>
      <c r="BT120" s="865"/>
      <c r="BU120" s="865"/>
      <c r="BV120" s="865">
        <v>5680308</v>
      </c>
      <c r="BW120" s="865"/>
      <c r="BX120" s="865"/>
      <c r="BY120" s="865"/>
      <c r="BZ120" s="865"/>
      <c r="CA120" s="865">
        <v>5848234</v>
      </c>
      <c r="CB120" s="865"/>
      <c r="CC120" s="865"/>
      <c r="CD120" s="865"/>
      <c r="CE120" s="865"/>
      <c r="CF120" s="889">
        <v>113.3</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4414124</v>
      </c>
      <c r="DH120" s="865"/>
      <c r="DI120" s="865"/>
      <c r="DJ120" s="865"/>
      <c r="DK120" s="865"/>
      <c r="DL120" s="865">
        <v>4350783</v>
      </c>
      <c r="DM120" s="865"/>
      <c r="DN120" s="865"/>
      <c r="DO120" s="865"/>
      <c r="DP120" s="865"/>
      <c r="DQ120" s="865">
        <v>4131378</v>
      </c>
      <c r="DR120" s="865"/>
      <c r="DS120" s="865"/>
      <c r="DT120" s="865"/>
      <c r="DU120" s="865"/>
      <c r="DV120" s="866">
        <v>80</v>
      </c>
      <c r="DW120" s="866"/>
      <c r="DX120" s="866"/>
      <c r="DY120" s="866"/>
      <c r="DZ120" s="867"/>
    </row>
    <row r="121" spans="1:130" s="226" customFormat="1" ht="26.25" customHeight="1">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385</v>
      </c>
      <c r="AG121" s="800"/>
      <c r="AH121" s="800"/>
      <c r="AI121" s="800"/>
      <c r="AJ121" s="801"/>
      <c r="AK121" s="802" t="s">
        <v>385</v>
      </c>
      <c r="AL121" s="800"/>
      <c r="AM121" s="800"/>
      <c r="AN121" s="800"/>
      <c r="AO121" s="801"/>
      <c r="AP121" s="847" t="s">
        <v>122</v>
      </c>
      <c r="AQ121" s="848"/>
      <c r="AR121" s="848"/>
      <c r="AS121" s="848"/>
      <c r="AT121" s="849"/>
      <c r="AU121" s="909"/>
      <c r="AV121" s="910"/>
      <c r="AW121" s="910"/>
      <c r="AX121" s="910"/>
      <c r="AY121" s="911"/>
      <c r="AZ121" s="837" t="s">
        <v>463</v>
      </c>
      <c r="BA121" s="770"/>
      <c r="BB121" s="770"/>
      <c r="BC121" s="770"/>
      <c r="BD121" s="770"/>
      <c r="BE121" s="770"/>
      <c r="BF121" s="770"/>
      <c r="BG121" s="770"/>
      <c r="BH121" s="770"/>
      <c r="BI121" s="770"/>
      <c r="BJ121" s="770"/>
      <c r="BK121" s="770"/>
      <c r="BL121" s="770"/>
      <c r="BM121" s="770"/>
      <c r="BN121" s="770"/>
      <c r="BO121" s="770"/>
      <c r="BP121" s="771"/>
      <c r="BQ121" s="809">
        <v>155223</v>
      </c>
      <c r="BR121" s="810"/>
      <c r="BS121" s="810"/>
      <c r="BT121" s="810"/>
      <c r="BU121" s="810"/>
      <c r="BV121" s="810">
        <v>147600</v>
      </c>
      <c r="BW121" s="810"/>
      <c r="BX121" s="810"/>
      <c r="BY121" s="810"/>
      <c r="BZ121" s="810"/>
      <c r="CA121" s="810">
        <v>171328</v>
      </c>
      <c r="CB121" s="810"/>
      <c r="CC121" s="810"/>
      <c r="CD121" s="810"/>
      <c r="CE121" s="810"/>
      <c r="CF121" s="898">
        <v>3.3</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09">
        <v>547883</v>
      </c>
      <c r="DH121" s="810"/>
      <c r="DI121" s="810"/>
      <c r="DJ121" s="810"/>
      <c r="DK121" s="810"/>
      <c r="DL121" s="810">
        <v>525748</v>
      </c>
      <c r="DM121" s="810"/>
      <c r="DN121" s="810"/>
      <c r="DO121" s="810"/>
      <c r="DP121" s="810"/>
      <c r="DQ121" s="810">
        <v>505506</v>
      </c>
      <c r="DR121" s="810"/>
      <c r="DS121" s="810"/>
      <c r="DT121" s="810"/>
      <c r="DU121" s="810"/>
      <c r="DV121" s="816">
        <v>9.8000000000000007</v>
      </c>
      <c r="DW121" s="816"/>
      <c r="DX121" s="816"/>
      <c r="DY121" s="816"/>
      <c r="DZ121" s="817"/>
    </row>
    <row r="122" spans="1:130" s="226" customFormat="1" ht="26.25" customHeight="1">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385</v>
      </c>
      <c r="AG122" s="800"/>
      <c r="AH122" s="800"/>
      <c r="AI122" s="800"/>
      <c r="AJ122" s="801"/>
      <c r="AK122" s="802" t="s">
        <v>385</v>
      </c>
      <c r="AL122" s="800"/>
      <c r="AM122" s="800"/>
      <c r="AN122" s="800"/>
      <c r="AO122" s="801"/>
      <c r="AP122" s="847" t="s">
        <v>385</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12359833</v>
      </c>
      <c r="BR122" s="868"/>
      <c r="BS122" s="868"/>
      <c r="BT122" s="868"/>
      <c r="BU122" s="868"/>
      <c r="BV122" s="868">
        <v>12798512</v>
      </c>
      <c r="BW122" s="868"/>
      <c r="BX122" s="868"/>
      <c r="BY122" s="868"/>
      <c r="BZ122" s="868"/>
      <c r="CA122" s="868">
        <v>12649775</v>
      </c>
      <c r="CB122" s="868"/>
      <c r="CC122" s="868"/>
      <c r="CD122" s="868"/>
      <c r="CE122" s="868"/>
      <c r="CF122" s="869">
        <v>245</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09">
        <v>125760</v>
      </c>
      <c r="DH122" s="810"/>
      <c r="DI122" s="810"/>
      <c r="DJ122" s="810"/>
      <c r="DK122" s="810"/>
      <c r="DL122" s="810">
        <v>101471</v>
      </c>
      <c r="DM122" s="810"/>
      <c r="DN122" s="810"/>
      <c r="DO122" s="810"/>
      <c r="DP122" s="810"/>
      <c r="DQ122" s="810">
        <v>115302</v>
      </c>
      <c r="DR122" s="810"/>
      <c r="DS122" s="810"/>
      <c r="DT122" s="810"/>
      <c r="DU122" s="810"/>
      <c r="DV122" s="816">
        <v>2.2000000000000002</v>
      </c>
      <c r="DW122" s="816"/>
      <c r="DX122" s="816"/>
      <c r="DY122" s="816"/>
      <c r="DZ122" s="817"/>
    </row>
    <row r="123" spans="1:130" s="226" customFormat="1" ht="26.25" customHeight="1">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385</v>
      </c>
      <c r="AB123" s="800"/>
      <c r="AC123" s="800"/>
      <c r="AD123" s="800"/>
      <c r="AE123" s="801"/>
      <c r="AF123" s="802" t="s">
        <v>385</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467</v>
      </c>
      <c r="BP123" s="901"/>
      <c r="BQ123" s="855">
        <v>17750012</v>
      </c>
      <c r="BR123" s="856"/>
      <c r="BS123" s="856"/>
      <c r="BT123" s="856"/>
      <c r="BU123" s="856"/>
      <c r="BV123" s="856">
        <v>18626420</v>
      </c>
      <c r="BW123" s="856"/>
      <c r="BX123" s="856"/>
      <c r="BY123" s="856"/>
      <c r="BZ123" s="856"/>
      <c r="CA123" s="856">
        <v>18669337</v>
      </c>
      <c r="CB123" s="856"/>
      <c r="CC123" s="856"/>
      <c r="CD123" s="856"/>
      <c r="CE123" s="856"/>
      <c r="CF123" s="766"/>
      <c r="CG123" s="767"/>
      <c r="CH123" s="767"/>
      <c r="CI123" s="767"/>
      <c r="CJ123" s="857"/>
      <c r="CK123" s="892"/>
      <c r="CL123" s="878"/>
      <c r="CM123" s="878"/>
      <c r="CN123" s="878"/>
      <c r="CO123" s="879"/>
      <c r="CP123" s="858" t="s">
        <v>468</v>
      </c>
      <c r="CQ123" s="859"/>
      <c r="CR123" s="859"/>
      <c r="CS123" s="859"/>
      <c r="CT123" s="859"/>
      <c r="CU123" s="859"/>
      <c r="CV123" s="859"/>
      <c r="CW123" s="859"/>
      <c r="CX123" s="859"/>
      <c r="CY123" s="859"/>
      <c r="CZ123" s="859"/>
      <c r="DA123" s="859"/>
      <c r="DB123" s="859"/>
      <c r="DC123" s="859"/>
      <c r="DD123" s="859"/>
      <c r="DE123" s="859"/>
      <c r="DF123" s="860"/>
      <c r="DG123" s="799">
        <v>38518</v>
      </c>
      <c r="DH123" s="800"/>
      <c r="DI123" s="800"/>
      <c r="DJ123" s="800"/>
      <c r="DK123" s="801"/>
      <c r="DL123" s="802">
        <v>22657</v>
      </c>
      <c r="DM123" s="800"/>
      <c r="DN123" s="800"/>
      <c r="DO123" s="800"/>
      <c r="DP123" s="801"/>
      <c r="DQ123" s="802">
        <v>12415</v>
      </c>
      <c r="DR123" s="800"/>
      <c r="DS123" s="800"/>
      <c r="DT123" s="800"/>
      <c r="DU123" s="801"/>
      <c r="DV123" s="847">
        <v>0.2</v>
      </c>
      <c r="DW123" s="848"/>
      <c r="DX123" s="848"/>
      <c r="DY123" s="848"/>
      <c r="DZ123" s="849"/>
    </row>
    <row r="124" spans="1:130" s="226" customFormat="1" ht="26.25" customHeight="1" thickBot="1">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385</v>
      </c>
      <c r="AB124" s="800"/>
      <c r="AC124" s="800"/>
      <c r="AD124" s="800"/>
      <c r="AE124" s="801"/>
      <c r="AF124" s="802" t="s">
        <v>385</v>
      </c>
      <c r="AG124" s="800"/>
      <c r="AH124" s="800"/>
      <c r="AI124" s="800"/>
      <c r="AJ124" s="801"/>
      <c r="AK124" s="802" t="s">
        <v>385</v>
      </c>
      <c r="AL124" s="800"/>
      <c r="AM124" s="800"/>
      <c r="AN124" s="800"/>
      <c r="AO124" s="801"/>
      <c r="AP124" s="847" t="s">
        <v>385</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50.7</v>
      </c>
      <c r="BR124" s="854"/>
      <c r="BS124" s="854"/>
      <c r="BT124" s="854"/>
      <c r="BU124" s="854"/>
      <c r="BV124" s="854">
        <v>33.4</v>
      </c>
      <c r="BW124" s="854"/>
      <c r="BX124" s="854"/>
      <c r="BY124" s="854"/>
      <c r="BZ124" s="854"/>
      <c r="CA124" s="854">
        <v>19.7</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t="s">
        <v>471</v>
      </c>
      <c r="DH124" s="783"/>
      <c r="DI124" s="783"/>
      <c r="DJ124" s="783"/>
      <c r="DK124" s="784"/>
      <c r="DL124" s="785" t="s">
        <v>471</v>
      </c>
      <c r="DM124" s="783"/>
      <c r="DN124" s="783"/>
      <c r="DO124" s="783"/>
      <c r="DP124" s="784"/>
      <c r="DQ124" s="785" t="s">
        <v>122</v>
      </c>
      <c r="DR124" s="783"/>
      <c r="DS124" s="783"/>
      <c r="DT124" s="783"/>
      <c r="DU124" s="784"/>
      <c r="DV124" s="871" t="s">
        <v>471</v>
      </c>
      <c r="DW124" s="872"/>
      <c r="DX124" s="872"/>
      <c r="DY124" s="872"/>
      <c r="DZ124" s="873"/>
    </row>
    <row r="125" spans="1:130" s="226" customFormat="1" ht="26.25" customHeight="1">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471</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472</v>
      </c>
      <c r="CL125" s="875"/>
      <c r="CM125" s="875"/>
      <c r="CN125" s="875"/>
      <c r="CO125" s="876"/>
      <c r="CP125" s="883" t="s">
        <v>473</v>
      </c>
      <c r="CQ125" s="830"/>
      <c r="CR125" s="830"/>
      <c r="CS125" s="830"/>
      <c r="CT125" s="830"/>
      <c r="CU125" s="830"/>
      <c r="CV125" s="830"/>
      <c r="CW125" s="830"/>
      <c r="CX125" s="830"/>
      <c r="CY125" s="830"/>
      <c r="CZ125" s="830"/>
      <c r="DA125" s="830"/>
      <c r="DB125" s="830"/>
      <c r="DC125" s="830"/>
      <c r="DD125" s="830"/>
      <c r="DE125" s="830"/>
      <c r="DF125" s="831"/>
      <c r="DG125" s="884" t="s">
        <v>122</v>
      </c>
      <c r="DH125" s="865"/>
      <c r="DI125" s="865"/>
      <c r="DJ125" s="865"/>
      <c r="DK125" s="865"/>
      <c r="DL125" s="865" t="s">
        <v>122</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122</v>
      </c>
      <c r="AB126" s="800"/>
      <c r="AC126" s="800"/>
      <c r="AD126" s="800"/>
      <c r="AE126" s="801"/>
      <c r="AF126" s="802" t="s">
        <v>471</v>
      </c>
      <c r="AG126" s="800"/>
      <c r="AH126" s="800"/>
      <c r="AI126" s="800"/>
      <c r="AJ126" s="801"/>
      <c r="AK126" s="802" t="s">
        <v>471</v>
      </c>
      <c r="AL126" s="800"/>
      <c r="AM126" s="800"/>
      <c r="AN126" s="800"/>
      <c r="AO126" s="801"/>
      <c r="AP126" s="847" t="s">
        <v>122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7" t="s">
        <v>474</v>
      </c>
      <c r="CQ126" s="770"/>
      <c r="CR126" s="770"/>
      <c r="CS126" s="770"/>
      <c r="CT126" s="770"/>
      <c r="CU126" s="770"/>
      <c r="CV126" s="770"/>
      <c r="CW126" s="770"/>
      <c r="CX126" s="770"/>
      <c r="CY126" s="770"/>
      <c r="CZ126" s="770"/>
      <c r="DA126" s="770"/>
      <c r="DB126" s="770"/>
      <c r="DC126" s="770"/>
      <c r="DD126" s="770"/>
      <c r="DE126" s="770"/>
      <c r="DF126" s="771"/>
      <c r="DG126" s="809">
        <v>194679</v>
      </c>
      <c r="DH126" s="810"/>
      <c r="DI126" s="810"/>
      <c r="DJ126" s="810"/>
      <c r="DK126" s="810"/>
      <c r="DL126" s="810" t="s">
        <v>471</v>
      </c>
      <c r="DM126" s="810"/>
      <c r="DN126" s="810"/>
      <c r="DO126" s="810"/>
      <c r="DP126" s="810"/>
      <c r="DQ126" s="810" t="s">
        <v>471</v>
      </c>
      <c r="DR126" s="810"/>
      <c r="DS126" s="810"/>
      <c r="DT126" s="810"/>
      <c r="DU126" s="810"/>
      <c r="DV126" s="816" t="s">
        <v>471</v>
      </c>
      <c r="DW126" s="816"/>
      <c r="DX126" s="816"/>
      <c r="DY126" s="816"/>
      <c r="DZ126" s="817"/>
    </row>
    <row r="127" spans="1:130" s="226" customFormat="1" ht="26.25" customHeight="1">
      <c r="A127" s="842"/>
      <c r="B127" s="843"/>
      <c r="C127" s="861" t="s">
        <v>475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383</v>
      </c>
      <c r="AB127" s="800"/>
      <c r="AC127" s="800"/>
      <c r="AD127" s="800"/>
      <c r="AE127" s="801"/>
      <c r="AF127" s="802" t="s">
        <v>471</v>
      </c>
      <c r="AG127" s="800"/>
      <c r="AH127" s="800"/>
      <c r="AI127" s="800"/>
      <c r="AJ127" s="801"/>
      <c r="AK127" s="802" t="s">
        <v>122</v>
      </c>
      <c r="AL127" s="800"/>
      <c r="AM127" s="800"/>
      <c r="AN127" s="800"/>
      <c r="AO127" s="801"/>
      <c r="AP127" s="847" t="s">
        <v>471</v>
      </c>
      <c r="AQ127" s="848"/>
      <c r="AR127" s="848"/>
      <c r="AS127" s="848"/>
      <c r="AT127" s="849"/>
      <c r="AU127" s="262"/>
      <c r="AV127" s="262"/>
      <c r="AW127" s="262"/>
      <c r="AX127" s="864" t="s">
        <v>476</v>
      </c>
      <c r="AY127" s="834"/>
      <c r="AZ127" s="834"/>
      <c r="BA127" s="834"/>
      <c r="BB127" s="834"/>
      <c r="BC127" s="834"/>
      <c r="BD127" s="834"/>
      <c r="BE127" s="835"/>
      <c r="BF127" s="833" t="s">
        <v>477</v>
      </c>
      <c r="BG127" s="834"/>
      <c r="BH127" s="834"/>
      <c r="BI127" s="834"/>
      <c r="BJ127" s="834"/>
      <c r="BK127" s="834"/>
      <c r="BL127" s="835"/>
      <c r="BM127" s="833" t="s">
        <v>478</v>
      </c>
      <c r="BN127" s="834"/>
      <c r="BO127" s="834"/>
      <c r="BP127" s="834"/>
      <c r="BQ127" s="834"/>
      <c r="BR127" s="834"/>
      <c r="BS127" s="835"/>
      <c r="BT127" s="833" t="s">
        <v>479</v>
      </c>
      <c r="BU127" s="834"/>
      <c r="BV127" s="834"/>
      <c r="BW127" s="834"/>
      <c r="BX127" s="834"/>
      <c r="BY127" s="834"/>
      <c r="BZ127" s="836"/>
      <c r="CA127" s="262"/>
      <c r="CB127" s="262"/>
      <c r="CC127" s="262"/>
      <c r="CD127" s="263"/>
      <c r="CE127" s="263"/>
      <c r="CF127" s="263"/>
      <c r="CG127" s="260"/>
      <c r="CH127" s="260"/>
      <c r="CI127" s="260"/>
      <c r="CJ127" s="261"/>
      <c r="CK127" s="877"/>
      <c r="CL127" s="878"/>
      <c r="CM127" s="878"/>
      <c r="CN127" s="878"/>
      <c r="CO127" s="879"/>
      <c r="CP127" s="837" t="s">
        <v>480</v>
      </c>
      <c r="CQ127" s="770"/>
      <c r="CR127" s="770"/>
      <c r="CS127" s="770"/>
      <c r="CT127" s="770"/>
      <c r="CU127" s="770"/>
      <c r="CV127" s="770"/>
      <c r="CW127" s="770"/>
      <c r="CX127" s="770"/>
      <c r="CY127" s="770"/>
      <c r="CZ127" s="770"/>
      <c r="DA127" s="770"/>
      <c r="DB127" s="770"/>
      <c r="DC127" s="770"/>
      <c r="DD127" s="770"/>
      <c r="DE127" s="770"/>
      <c r="DF127" s="771"/>
      <c r="DG127" s="809" t="s">
        <v>471</v>
      </c>
      <c r="DH127" s="810"/>
      <c r="DI127" s="810"/>
      <c r="DJ127" s="810"/>
      <c r="DK127" s="810"/>
      <c r="DL127" s="810" t="s">
        <v>471</v>
      </c>
      <c r="DM127" s="810"/>
      <c r="DN127" s="810"/>
      <c r="DO127" s="810"/>
      <c r="DP127" s="810"/>
      <c r="DQ127" s="810" t="s">
        <v>122</v>
      </c>
      <c r="DR127" s="810"/>
      <c r="DS127" s="810"/>
      <c r="DT127" s="810"/>
      <c r="DU127" s="810"/>
      <c r="DV127" s="816" t="s">
        <v>122</v>
      </c>
      <c r="DW127" s="816"/>
      <c r="DX127" s="816"/>
      <c r="DY127" s="816"/>
      <c r="DZ127" s="817"/>
    </row>
    <row r="128" spans="1:130" s="226" customFormat="1" ht="26.25" customHeight="1" thickBot="1">
      <c r="A128" s="818" t="s">
        <v>481</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482</v>
      </c>
      <c r="X128" s="820"/>
      <c r="Y128" s="820"/>
      <c r="Z128" s="821"/>
      <c r="AA128" s="822">
        <v>84076</v>
      </c>
      <c r="AB128" s="823"/>
      <c r="AC128" s="823"/>
      <c r="AD128" s="823"/>
      <c r="AE128" s="824"/>
      <c r="AF128" s="825">
        <v>76803</v>
      </c>
      <c r="AG128" s="823"/>
      <c r="AH128" s="823"/>
      <c r="AI128" s="823"/>
      <c r="AJ128" s="824"/>
      <c r="AK128" s="825">
        <v>62867</v>
      </c>
      <c r="AL128" s="823"/>
      <c r="AM128" s="823"/>
      <c r="AN128" s="823"/>
      <c r="AO128" s="824"/>
      <c r="AP128" s="826"/>
      <c r="AQ128" s="827"/>
      <c r="AR128" s="827"/>
      <c r="AS128" s="827"/>
      <c r="AT128" s="828"/>
      <c r="AU128" s="262"/>
      <c r="AV128" s="262"/>
      <c r="AW128" s="262"/>
      <c r="AX128" s="829" t="s">
        <v>483</v>
      </c>
      <c r="AY128" s="830"/>
      <c r="AZ128" s="830"/>
      <c r="BA128" s="830"/>
      <c r="BB128" s="830"/>
      <c r="BC128" s="830"/>
      <c r="BD128" s="830"/>
      <c r="BE128" s="831"/>
      <c r="BF128" s="806" t="s">
        <v>122</v>
      </c>
      <c r="BG128" s="807"/>
      <c r="BH128" s="807"/>
      <c r="BI128" s="807"/>
      <c r="BJ128" s="807"/>
      <c r="BK128" s="807"/>
      <c r="BL128" s="832"/>
      <c r="BM128" s="806">
        <v>14.29</v>
      </c>
      <c r="BN128" s="807"/>
      <c r="BO128" s="807"/>
      <c r="BP128" s="807"/>
      <c r="BQ128" s="807"/>
      <c r="BR128" s="807"/>
      <c r="BS128" s="832"/>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11" t="s">
        <v>484</v>
      </c>
      <c r="CQ128" s="748"/>
      <c r="CR128" s="748"/>
      <c r="CS128" s="748"/>
      <c r="CT128" s="748"/>
      <c r="CU128" s="748"/>
      <c r="CV128" s="748"/>
      <c r="CW128" s="748"/>
      <c r="CX128" s="748"/>
      <c r="CY128" s="748"/>
      <c r="CZ128" s="748"/>
      <c r="DA128" s="748"/>
      <c r="DB128" s="748"/>
      <c r="DC128" s="748"/>
      <c r="DD128" s="748"/>
      <c r="DE128" s="748"/>
      <c r="DF128" s="749"/>
      <c r="DG128" s="812" t="s">
        <v>122</v>
      </c>
      <c r="DH128" s="813"/>
      <c r="DI128" s="813"/>
      <c r="DJ128" s="813"/>
      <c r="DK128" s="813"/>
      <c r="DL128" s="813" t="s">
        <v>122</v>
      </c>
      <c r="DM128" s="813"/>
      <c r="DN128" s="813"/>
      <c r="DO128" s="813"/>
      <c r="DP128" s="813"/>
      <c r="DQ128" s="813" t="s">
        <v>471</v>
      </c>
      <c r="DR128" s="813"/>
      <c r="DS128" s="813"/>
      <c r="DT128" s="813"/>
      <c r="DU128" s="813"/>
      <c r="DV128" s="814" t="s">
        <v>471</v>
      </c>
      <c r="DW128" s="814"/>
      <c r="DX128" s="814"/>
      <c r="DY128" s="814"/>
      <c r="DZ128" s="815"/>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485</v>
      </c>
      <c r="X129" s="797"/>
      <c r="Y129" s="797"/>
      <c r="Z129" s="798"/>
      <c r="AA129" s="799">
        <v>6670534</v>
      </c>
      <c r="AB129" s="800"/>
      <c r="AC129" s="800"/>
      <c r="AD129" s="800"/>
      <c r="AE129" s="801"/>
      <c r="AF129" s="802">
        <v>6473854</v>
      </c>
      <c r="AG129" s="800"/>
      <c r="AH129" s="800"/>
      <c r="AI129" s="800"/>
      <c r="AJ129" s="801"/>
      <c r="AK129" s="802">
        <v>6360461</v>
      </c>
      <c r="AL129" s="800"/>
      <c r="AM129" s="800"/>
      <c r="AN129" s="800"/>
      <c r="AO129" s="801"/>
      <c r="AP129" s="803"/>
      <c r="AQ129" s="804"/>
      <c r="AR129" s="804"/>
      <c r="AS129" s="804"/>
      <c r="AT129" s="805"/>
      <c r="AU129" s="264"/>
      <c r="AV129" s="264"/>
      <c r="AW129" s="264"/>
      <c r="AX129" s="769" t="s">
        <v>486</v>
      </c>
      <c r="AY129" s="770"/>
      <c r="AZ129" s="770"/>
      <c r="BA129" s="770"/>
      <c r="BB129" s="770"/>
      <c r="BC129" s="770"/>
      <c r="BD129" s="770"/>
      <c r="BE129" s="771"/>
      <c r="BF129" s="789" t="s">
        <v>122</v>
      </c>
      <c r="BG129" s="790"/>
      <c r="BH129" s="790"/>
      <c r="BI129" s="790"/>
      <c r="BJ129" s="790"/>
      <c r="BK129" s="790"/>
      <c r="BL129" s="791"/>
      <c r="BM129" s="789">
        <v>19.29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488</v>
      </c>
      <c r="X130" s="797"/>
      <c r="Y130" s="797"/>
      <c r="Z130" s="798"/>
      <c r="AA130" s="799">
        <v>1378381</v>
      </c>
      <c r="AB130" s="800"/>
      <c r="AC130" s="800"/>
      <c r="AD130" s="800"/>
      <c r="AE130" s="801"/>
      <c r="AF130" s="802">
        <v>1270157</v>
      </c>
      <c r="AG130" s="800"/>
      <c r="AH130" s="800"/>
      <c r="AI130" s="800"/>
      <c r="AJ130" s="801"/>
      <c r="AK130" s="802">
        <v>1198123</v>
      </c>
      <c r="AL130" s="800"/>
      <c r="AM130" s="800"/>
      <c r="AN130" s="800"/>
      <c r="AO130" s="801"/>
      <c r="AP130" s="803"/>
      <c r="AQ130" s="804"/>
      <c r="AR130" s="804"/>
      <c r="AS130" s="804"/>
      <c r="AT130" s="805"/>
      <c r="AU130" s="264"/>
      <c r="AV130" s="264"/>
      <c r="AW130" s="264"/>
      <c r="AX130" s="769" t="s">
        <v>489</v>
      </c>
      <c r="AY130" s="770"/>
      <c r="AZ130" s="770"/>
      <c r="BA130" s="770"/>
      <c r="BB130" s="770"/>
      <c r="BC130" s="770"/>
      <c r="BD130" s="770"/>
      <c r="BE130" s="771"/>
      <c r="BF130" s="772">
        <v>7.6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490</v>
      </c>
      <c r="X131" s="780"/>
      <c r="Y131" s="780"/>
      <c r="Z131" s="781"/>
      <c r="AA131" s="782">
        <v>5292153</v>
      </c>
      <c r="AB131" s="783"/>
      <c r="AC131" s="783"/>
      <c r="AD131" s="783"/>
      <c r="AE131" s="784"/>
      <c r="AF131" s="785">
        <v>5203697</v>
      </c>
      <c r="AG131" s="783"/>
      <c r="AH131" s="783"/>
      <c r="AI131" s="783"/>
      <c r="AJ131" s="784"/>
      <c r="AK131" s="785">
        <v>5162338</v>
      </c>
      <c r="AL131" s="783"/>
      <c r="AM131" s="783"/>
      <c r="AN131" s="783"/>
      <c r="AO131" s="784"/>
      <c r="AP131" s="786"/>
      <c r="AQ131" s="787"/>
      <c r="AR131" s="787"/>
      <c r="AS131" s="787"/>
      <c r="AT131" s="788"/>
      <c r="AU131" s="264"/>
      <c r="AV131" s="264"/>
      <c r="AW131" s="264"/>
      <c r="AX131" s="747" t="s">
        <v>491</v>
      </c>
      <c r="AY131" s="748"/>
      <c r="AZ131" s="748"/>
      <c r="BA131" s="748"/>
      <c r="BB131" s="748"/>
      <c r="BC131" s="748"/>
      <c r="BD131" s="748"/>
      <c r="BE131" s="749"/>
      <c r="BF131" s="750">
        <v>19.7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493</v>
      </c>
      <c r="W132" s="760"/>
      <c r="X132" s="760"/>
      <c r="Y132" s="760"/>
      <c r="Z132" s="761"/>
      <c r="AA132" s="762">
        <v>7.6218695869999999</v>
      </c>
      <c r="AB132" s="763"/>
      <c r="AC132" s="763"/>
      <c r="AD132" s="763"/>
      <c r="AE132" s="764"/>
      <c r="AF132" s="765">
        <v>6.9463114399999997</v>
      </c>
      <c r="AG132" s="763"/>
      <c r="AH132" s="763"/>
      <c r="AI132" s="763"/>
      <c r="AJ132" s="764"/>
      <c r="AK132" s="765">
        <v>8.3338595810000005</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494</v>
      </c>
      <c r="W133" s="739"/>
      <c r="X133" s="739"/>
      <c r="Y133" s="739"/>
      <c r="Z133" s="740"/>
      <c r="AA133" s="741">
        <v>10.4</v>
      </c>
      <c r="AB133" s="742"/>
      <c r="AC133" s="742"/>
      <c r="AD133" s="742"/>
      <c r="AE133" s="743"/>
      <c r="AF133" s="741">
        <v>8.4</v>
      </c>
      <c r="AG133" s="742"/>
      <c r="AH133" s="742"/>
      <c r="AI133" s="742"/>
      <c r="AJ133" s="743"/>
      <c r="AK133" s="741">
        <v>7.6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ebYb0Rl7YXrirgNn+la4ZHcJzV8xoCHtbDEIWWwDpi832AoOpcqYO29BwzibH0Zp94yIG4E2+5I/5M/3svKqA==" saltValue="7yAppCUBl7mYN/S3ZykK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J/7uicI06v70NlKOYiDDQCyn6NfxbApOM9V0gCq9ZCkpUEhDmyb7H6IiQF2s7kl/5okzovNgZshdzh/tbOhUw==" saltValue="daYNUEuSwB7ZS3zRjQvz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AwS5EROHMHlOxTnFZoHfXfqoQriHClCM6vGsVBzvT9BtO5GkYa+8IjR4DDv+f3pJBRpyz3hQW8AdMCulrxgRQ==" saltValue="2odoR5Ev2vQ8MnlAiynz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503</v>
      </c>
      <c r="AL9" s="1169"/>
      <c r="AM9" s="1169"/>
      <c r="AN9" s="1170"/>
      <c r="AO9" s="292">
        <v>2103055</v>
      </c>
      <c r="AP9" s="292">
        <v>118575</v>
      </c>
      <c r="AQ9" s="293">
        <v>89546</v>
      </c>
      <c r="AR9" s="294">
        <v>32.4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504</v>
      </c>
      <c r="AL10" s="1169"/>
      <c r="AM10" s="1169"/>
      <c r="AN10" s="1170"/>
      <c r="AO10" s="295">
        <v>152905</v>
      </c>
      <c r="AP10" s="295">
        <v>8621</v>
      </c>
      <c r="AQ10" s="296">
        <v>7518</v>
      </c>
      <c r="AR10" s="297">
        <v>14.7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505</v>
      </c>
      <c r="AL11" s="1169"/>
      <c r="AM11" s="1169"/>
      <c r="AN11" s="1170"/>
      <c r="AO11" s="295">
        <v>10049</v>
      </c>
      <c r="AP11" s="295">
        <v>567</v>
      </c>
      <c r="AQ11" s="296">
        <v>9181</v>
      </c>
      <c r="AR11" s="297">
        <v>-93.8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506</v>
      </c>
      <c r="AL12" s="1169"/>
      <c r="AM12" s="1169"/>
      <c r="AN12" s="1170"/>
      <c r="AO12" s="295" t="s">
        <v>507</v>
      </c>
      <c r="AP12" s="295" t="s">
        <v>507</v>
      </c>
      <c r="AQ12" s="296">
        <v>1021</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508</v>
      </c>
      <c r="AL13" s="1169"/>
      <c r="AM13" s="1169"/>
      <c r="AN13" s="1170"/>
      <c r="AO13" s="295" t="s">
        <v>507</v>
      </c>
      <c r="AP13" s="295" t="s">
        <v>507</v>
      </c>
      <c r="AQ13" s="296">
        <v>11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509</v>
      </c>
      <c r="AL14" s="1169"/>
      <c r="AM14" s="1169"/>
      <c r="AN14" s="1170"/>
      <c r="AO14" s="295">
        <v>50980</v>
      </c>
      <c r="AP14" s="295">
        <v>2874</v>
      </c>
      <c r="AQ14" s="296">
        <v>4082</v>
      </c>
      <c r="AR14" s="297">
        <v>-29.6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510</v>
      </c>
      <c r="AL15" s="1169"/>
      <c r="AM15" s="1169"/>
      <c r="AN15" s="1170"/>
      <c r="AO15" s="295">
        <v>32874</v>
      </c>
      <c r="AP15" s="295">
        <v>1854</v>
      </c>
      <c r="AQ15" s="296">
        <v>2228</v>
      </c>
      <c r="AR15" s="297">
        <v>-16.8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511</v>
      </c>
      <c r="AL16" s="1172"/>
      <c r="AM16" s="1172"/>
      <c r="AN16" s="1173"/>
      <c r="AO16" s="295">
        <v>-269281</v>
      </c>
      <c r="AP16" s="295">
        <v>-15183</v>
      </c>
      <c r="AQ16" s="296">
        <v>-8980</v>
      </c>
      <c r="AR16" s="297">
        <v>69.099999999999994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2080582</v>
      </c>
      <c r="AP17" s="295">
        <v>117308</v>
      </c>
      <c r="AQ17" s="296">
        <v>104606</v>
      </c>
      <c r="AR17" s="297">
        <v>12.1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516</v>
      </c>
      <c r="AL21" s="1166"/>
      <c r="AM21" s="1166"/>
      <c r="AN21" s="1167"/>
      <c r="AO21" s="307">
        <v>14.21</v>
      </c>
      <c r="AP21" s="308">
        <v>10.09</v>
      </c>
      <c r="AQ21" s="309">
        <v>4.12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517</v>
      </c>
      <c r="AL22" s="1166"/>
      <c r="AM22" s="1166"/>
      <c r="AN22" s="1167"/>
      <c r="AO22" s="312">
        <v>96.4</v>
      </c>
      <c r="AP22" s="313">
        <v>97.8</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522</v>
      </c>
      <c r="AL32" s="1157"/>
      <c r="AM32" s="1157"/>
      <c r="AN32" s="1158"/>
      <c r="AO32" s="322">
        <v>1270150</v>
      </c>
      <c r="AP32" s="322">
        <v>71614</v>
      </c>
      <c r="AQ32" s="323">
        <v>67805</v>
      </c>
      <c r="AR32" s="324">
        <v>5.6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523</v>
      </c>
      <c r="AL33" s="1157"/>
      <c r="AM33" s="1157"/>
      <c r="AN33" s="1158"/>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524</v>
      </c>
      <c r="AL34" s="1157"/>
      <c r="AM34" s="1157"/>
      <c r="AN34" s="1158"/>
      <c r="AO34" s="322" t="s">
        <v>507</v>
      </c>
      <c r="AP34" s="322" t="s">
        <v>507</v>
      </c>
      <c r="AQ34" s="323">
        <v>11</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525</v>
      </c>
      <c r="AL35" s="1157"/>
      <c r="AM35" s="1157"/>
      <c r="AN35" s="1158"/>
      <c r="AO35" s="322">
        <v>303794</v>
      </c>
      <c r="AP35" s="322">
        <v>17129</v>
      </c>
      <c r="AQ35" s="323">
        <v>18110</v>
      </c>
      <c r="AR35" s="324">
        <v>-5.4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526</v>
      </c>
      <c r="AL36" s="1157"/>
      <c r="AM36" s="1157"/>
      <c r="AN36" s="1158"/>
      <c r="AO36" s="322">
        <v>117268</v>
      </c>
      <c r="AP36" s="322">
        <v>6612</v>
      </c>
      <c r="AQ36" s="323">
        <v>2781</v>
      </c>
      <c r="AR36" s="324">
        <v>137.80000000000001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527</v>
      </c>
      <c r="AL37" s="1157"/>
      <c r="AM37" s="1157"/>
      <c r="AN37" s="1158"/>
      <c r="AO37" s="322" t="s">
        <v>507</v>
      </c>
      <c r="AP37" s="322" t="s">
        <v>507</v>
      </c>
      <c r="AQ37" s="323">
        <v>1073</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528</v>
      </c>
      <c r="AL38" s="1160"/>
      <c r="AM38" s="1160"/>
      <c r="AN38" s="1161"/>
      <c r="AO38" s="325" t="s">
        <v>507</v>
      </c>
      <c r="AP38" s="325" t="s">
        <v>507</v>
      </c>
      <c r="AQ38" s="326">
        <v>5</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529</v>
      </c>
      <c r="AL39" s="1160"/>
      <c r="AM39" s="1160"/>
      <c r="AN39" s="1161"/>
      <c r="AO39" s="322">
        <v>-62867</v>
      </c>
      <c r="AP39" s="322">
        <v>-3545</v>
      </c>
      <c r="AQ39" s="323">
        <v>-3858</v>
      </c>
      <c r="AR39" s="324">
        <v>-8.1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530</v>
      </c>
      <c r="AL40" s="1157"/>
      <c r="AM40" s="1157"/>
      <c r="AN40" s="1158"/>
      <c r="AO40" s="322">
        <v>-1198123</v>
      </c>
      <c r="AP40" s="322">
        <v>-67553</v>
      </c>
      <c r="AQ40" s="323">
        <v>-59194</v>
      </c>
      <c r="AR40" s="324">
        <v>14.1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430222</v>
      </c>
      <c r="AP41" s="322">
        <v>24257</v>
      </c>
      <c r="AQ41" s="323">
        <v>26732</v>
      </c>
      <c r="AR41" s="324">
        <v>-9.3000000000000007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498</v>
      </c>
      <c r="AN49" s="1151" t="s">
        <v>534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2169301</v>
      </c>
      <c r="AN51" s="344">
        <v>114006</v>
      </c>
      <c r="AO51" s="345">
        <v>-5.9</v>
      </c>
      <c r="AP51" s="346">
        <v>90961</v>
      </c>
      <c r="AQ51" s="347">
        <v>20.100000000000001</v>
      </c>
      <c r="AR51" s="348">
        <v>-26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491083</v>
      </c>
      <c r="AN52" s="352">
        <v>25808</v>
      </c>
      <c r="AO52" s="353">
        <v>2.1</v>
      </c>
      <c r="AP52" s="354">
        <v>37720</v>
      </c>
      <c r="AQ52" s="355">
        <v>7.1</v>
      </c>
      <c r="AR52" s="356">
        <v>-5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2374319</v>
      </c>
      <c r="AN53" s="344">
        <v>127275</v>
      </c>
      <c r="AO53" s="345">
        <v>11.6</v>
      </c>
      <c r="AP53" s="346">
        <v>106614</v>
      </c>
      <c r="AQ53" s="347">
        <v>17.2</v>
      </c>
      <c r="AR53" s="348">
        <v>-5.6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986468</v>
      </c>
      <c r="AN54" s="352">
        <v>52880</v>
      </c>
      <c r="AO54" s="353">
        <v>104.9</v>
      </c>
      <c r="AP54" s="354">
        <v>45545</v>
      </c>
      <c r="AQ54" s="355">
        <v>20.7</v>
      </c>
      <c r="AR54" s="356">
        <v>84.2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2433222</v>
      </c>
      <c r="AN55" s="344">
        <v>133262</v>
      </c>
      <c r="AO55" s="345">
        <v>4.7</v>
      </c>
      <c r="AP55" s="346">
        <v>85459</v>
      </c>
      <c r="AQ55" s="347">
        <v>-19.8</v>
      </c>
      <c r="AR55" s="348">
        <v>24.5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1447069</v>
      </c>
      <c r="AN56" s="352">
        <v>79252</v>
      </c>
      <c r="AO56" s="353">
        <v>49.9</v>
      </c>
      <c r="AP56" s="354">
        <v>44378</v>
      </c>
      <c r="AQ56" s="355">
        <v>-2.6</v>
      </c>
      <c r="AR56" s="356">
        <v>52.5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2679133</v>
      </c>
      <c r="AN57" s="344">
        <v>149305</v>
      </c>
      <c r="AO57" s="345">
        <v>12</v>
      </c>
      <c r="AP57" s="346">
        <v>83280</v>
      </c>
      <c r="AQ57" s="347">
        <v>-2.5</v>
      </c>
      <c r="AR57" s="348">
        <v>14.5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1489521</v>
      </c>
      <c r="AN58" s="352">
        <v>83009</v>
      </c>
      <c r="AO58" s="353">
        <v>4.7</v>
      </c>
      <c r="AP58" s="354">
        <v>43123</v>
      </c>
      <c r="AQ58" s="355">
        <v>-2.8</v>
      </c>
      <c r="AR58" s="356">
        <v>7.5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2222895</v>
      </c>
      <c r="AN59" s="344">
        <v>125332</v>
      </c>
      <c r="AO59" s="345">
        <v>-16.100000000000001</v>
      </c>
      <c r="AP59" s="346">
        <v>88968</v>
      </c>
      <c r="AQ59" s="347">
        <v>6.8</v>
      </c>
      <c r="AR59" s="348">
        <v>-22.9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1018401</v>
      </c>
      <c r="AN60" s="352">
        <v>57420</v>
      </c>
      <c r="AO60" s="353">
        <v>-30.8</v>
      </c>
      <c r="AP60" s="354">
        <v>45482</v>
      </c>
      <c r="AQ60" s="355">
        <v>5.5</v>
      </c>
      <c r="AR60" s="356">
        <v>-36.299999999999997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2375774</v>
      </c>
      <c r="AN61" s="359">
        <v>129836</v>
      </c>
      <c r="AO61" s="360">
        <v>1.3</v>
      </c>
      <c r="AP61" s="361">
        <v>91056</v>
      </c>
      <c r="AQ61" s="362">
        <v>4.4000000000000004</v>
      </c>
      <c r="AR61" s="348">
        <v>-3.1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1086508</v>
      </c>
      <c r="AN62" s="352">
        <v>59674</v>
      </c>
      <c r="AO62" s="353">
        <v>26.2</v>
      </c>
      <c r="AP62" s="354">
        <v>43250</v>
      </c>
      <c r="AQ62" s="355">
        <v>5.6</v>
      </c>
      <c r="AR62" s="356">
        <v>20.6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N1qTKc3mEIUjZDrGg9EtUwECSjeU7EFOQOPfvWgXFen1A72z1e/EXhBR+QqpvCqgIfntyn5USqc/2FaoWmebA==" saltValue="yaICIu37MZO7l7axLAO4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IWVBFzmyzPMmbNOoQe42uuTyFYblvcop68h7CLs2wTKUC6zSduraAnslWoLH/zoHFSVSzRSEL5uzVZbY/2aw==" saltValue="ajWyof36IH0Mv8PJ3l2p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oTYopX/Qp8gWw6ST4VutiKn/Uhmi/XxRmJgK6FuGMTIw4hzIriVzGMiKGxIfkAk60ip4gYvU1YjXJgSoW+BGA==" saltValue="0bk8aBAb4OwQjRZxpATd4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4" t="s">
        <v>3</v>
      </c>
      <c r="D47" s="1174"/>
      <c r="E47" s="1175"/>
      <c r="F47" s="11">
        <v>11.83</v>
      </c>
      <c r="G47" s="12">
        <v>15.04</v>
      </c>
      <c r="H47" s="12">
        <v>16.34</v>
      </c>
      <c r="I47" s="12">
        <v>18.43</v>
      </c>
      <c r="J47" s="13">
        <v>18.78</v>
      </c>
    </row>
    <row r="48" spans="2:10" ht="57.75" customHeight="1">
      <c r="B48" s="14"/>
      <c r="C48" s="1176" t="s">
        <v>4</v>
      </c>
      <c r="D48" s="1176"/>
      <c r="E48" s="1177"/>
      <c r="F48" s="15">
        <v>3.15</v>
      </c>
      <c r="G48" s="16">
        <v>2.82</v>
      </c>
      <c r="H48" s="16">
        <v>3.02</v>
      </c>
      <c r="I48" s="16">
        <v>3.69</v>
      </c>
      <c r="J48" s="17">
        <v>3.03</v>
      </c>
    </row>
    <row r="49" spans="2:10" ht="57.75" customHeight="1" thickBot="1">
      <c r="B49" s="18"/>
      <c r="C49" s="1178" t="s">
        <v>5</v>
      </c>
      <c r="D49" s="1178"/>
      <c r="E49" s="1179"/>
      <c r="F49" s="19">
        <v>9.02</v>
      </c>
      <c r="G49" s="20">
        <v>9.23</v>
      </c>
      <c r="H49" s="20">
        <v>9.16</v>
      </c>
      <c r="I49" s="20">
        <v>6.95</v>
      </c>
      <c r="J49" s="21">
        <v>5.76</v>
      </c>
    </row>
    <row r="50" spans="2:10" ht="13.5" customHeight="1"/>
    <row r="51" spans="2:10" ht="13.5" hidden="1" customHeight="1"/>
    <row r="52" spans="2:10" ht="13.5" hidden="1" customHeight="1"/>
    <row r="53" spans="2:10" ht="13.5" hidden="1" customHeight="1"/>
  </sheetData>
  <sheetProtection algorithmName="SHA-512" hashValue="nCD0wlgUyxiWoCrpPYj8CO0XMWw+hgQx5SUN11KvBPwxzWgaunwXxjqjDSZuPYrR12lSTBKZ5rR6Gfh9kzCP3w==" saltValue="xY4lJXllhQW1jxE3zCPc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2019-02-14T04:38:36Z</dcterms:created>
  <dcterms:modified xsi:type="dcterms:W3CDTF">2019-10-28T07:38:51Z</dcterms:modified>
  <cp:category/>
</cp:coreProperties>
</file>