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755" tabRatio="6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<sst xmlns="http://schemas.openxmlformats.org/spreadsheetml/2006/main" count="1144" uniqueCount="616">
  <si>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</si>
  <si>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</si>
  <si>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</si>
  <si>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</si>
  <si>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</si>
  <si>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</si>
  <si>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</si>
  <si>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</si>
  <si>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</si>
  <si>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</si>
  <si>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</si>
  <si>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</si>
  <si>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</si>
  <si>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</si>
  <si>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</si>
  <si>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</si>
  <si>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</si>
  <si>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</si>
  <si>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</si>
  <si>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</si>
  <si>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</si>
  <si>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</si>
  <si>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</si>
  <si>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</si>
  <si>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</si>
  <si>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</si>
  <si>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</si>
  <si>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</si>
  <si>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</si>
  <si>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</si>
  <si>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</si>
  <si>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</si>
  <si>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</si>
  <si>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</si>
  <si>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</si>
  <si>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</si>
  <si>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</si>
  <si>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</si>
  <si>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</si>
  <si>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</si>
  <si>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</si>
  <si>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</si>
  <si>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</si>
  <si>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</si>
  <si>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</si>
  <si>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</si>
  <si>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</si>
  <si>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</si>
  <si>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</si>
  <si>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</si>
  <si>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</si>
  <si>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</si>
  <si>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</si>
  <si>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</si>
  <si>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</si>
  <si>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</si>
  <si>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</si>
  <si>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</si>
  <si>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</si>
  <si>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</si>
  <si>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</si>
  <si>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</si>
  <si>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</si>
  <si>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</si>
  <si>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</si>
  <si>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</si>
  <si>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</si>
  <si>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</si>
  <si>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</si>
  <si>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</si>
  <si>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</si>
  <si>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</si>
  <si>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</si>
  <si>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</si>
  <si>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</si>
  <si>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</si>
  <si>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</si>
  <si>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</si>
  <si>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</si>
  <si>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</si>
  <si>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</si>
  <si>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</si>
  <si>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</si>
  <si>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</si>
  <si>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</si>
  <si>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</si>
  <si>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</si>
  <si>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</si>
  <si>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</si>
  <si>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</si>
  <si>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</si>
  <si>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</si>
  <si>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</si>
  <si>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</si>
  <si>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</si>
  <si>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</si>
  <si>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</si>
  <si>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</si>
  <si>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</si>
  <si>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</si>
  <si>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</si>
  <si>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</si>
  <si>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</si>
  <si>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</si>
  <si>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</si>
  <si>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</si>
  <si>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</si>
  <si>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</si>
  <si>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</si>
  <si>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</si>
  <si>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</si>
  <si>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</si>
  <si>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</si>
  <si>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</si>
  <si>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</si>
  <si>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</si>
  <si>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</si>
  <si>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</si>
  <si>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</si>
  <si>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</si>
  <si>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</si>
  <si>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</si>
  <si>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</si>
  <si>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</si>
  <si>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</si>
  <si>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</si>
  <si>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</si>
  <si>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</si>
  <si>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</si>
  <si>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</si>
  <si>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</si>
  <si>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</si>
  <si>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</si>
  <si>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</si>
  <si>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</si>
  <si>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</si>
  <si>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</si>
  <si>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</si>
  <si>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</si>
  <si>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</si>
  <si>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</si>
  <si>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</si>
  <si>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</si>
  <si>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</si>
  <si>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</si>
  <si>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</si>
  <si>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</si>
  <si>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</si>
  <si>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</si>
  <si>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</si>
  <si>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</si>
  <si>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</si>
  <si>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</si>
  <si>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</si>
  <si>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</si>
  <si>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</si>
  <si>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</si>
  <si>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</si>
  <si>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</si>
  <si>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</si>
  <si>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</si>
  <si>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</si>
  <si>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</si>
  <si>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</si>
  <si>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</si>
  <si>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</si>
  <si>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</si>
  <si>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</si>
  <si>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</si>
  <si>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</si>
  <si>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</si>
  <si>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</si>
  <si>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</si>
  <si>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</si>
  <si>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</si>
  <si>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</si>
  <si>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</si>
  <si>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</si>
  <si>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</si>
  <si>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</si>
  <si>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</si>
  <si>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</si>
  <si>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</si>
  <si>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</si>
  <si>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</si>
  <si>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</si>
  <si>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</si>
  <si>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</si>
  <si>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</si>
  <si>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</si>
  <si>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</si>
  <si>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</si>
  <si>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</si>
  <si>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</si>
  <si>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</si>
  <si>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</si>
  <si>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</si>
  <si>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</si>
  <si>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</si>
  <si>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</si>
  <si>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</si>
  <si>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</si>
  <si>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</si>
  <si>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</si>
  <si>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</si>
  <si>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</si>
  <si>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</si>
  <si>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</si>
  <si>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</si>
  <si>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高知県佐川町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</si>
  <si>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</si>
  <si>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</si>
  <si>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</si>
  <si>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</si>
  <si>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</si>
  <si>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</si>
  <si>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</si>
  <si>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</si>
  <si>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</si>
  <si>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</si>
  <si>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</si>
  <si>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</si>
  <si>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</si>
  <si>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</si>
  <si>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</si>
  <si>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</si>
  <si>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</si>
  <si>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</si>
  <si>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</si>
  <si>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</si>
  <si>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</si>
  <si>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</si>
  <si>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</si>
  <si>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</si>
  <si>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</si>
  <si>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</si>
  <si>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</si>
  <si>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</si>
  <si>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</si>
  <si>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</si>
  <si>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</si>
  <si>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</si>
  <si>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</si>
  <si>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</si>
  <si>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</si>
  <si>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</si>
  <si>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</si>
  <si>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</si>
  <si>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</si>
  <si>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</si>
  <si>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</si>
  <si>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</si>
  <si>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</si>
  <si>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</si>
  <si>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</si>
  <si>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</si>
  <si>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</si>
  <si>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</si>
  <si>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</si>
  <si>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</si>
  <si>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</si>
  <si>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</si>
  <si>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</si>
  <si>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</si>
  <si>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</si>
  <si>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</si>
  <si>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</si>
  <si>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</si>
  <si>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</si>
  <si>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</si>
  <si>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</si>
  <si>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</si>
  <si>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</si>
  <si>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</si>
  <si>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</si>
  <si>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</si>
  <si>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</si>
  <si>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</si>
  <si>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</si>
  <si>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</si>
  <si>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</si>
  <si>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</si>
  <si>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</si>
  <si>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</si>
  <si>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</si>
  <si>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</si>
  <si>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</si>
  <si>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</si>
  <si>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</si>
  <si>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</si>
  <si>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</si>
  <si>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</si>
  <si>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</si>
  <si>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</si>
  <si>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</si>
  <si>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</si>
  <si>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</si>
  <si>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</si>
  <si>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</si>
  <si>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</si>
  <si>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</si>
  <si>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</si>
  <si>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</si>
  <si>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</si>
  <si>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</si>
  <si>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</si>
  <si>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</si>
  <si>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</si>
  <si>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</si>
  <si>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</si>
  <si>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</si>
  <si>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</si>
  <si>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</si>
  <si>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</si>
  <si>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</si>
  <si>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</si>
  <si>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</si>
  <si>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</si>
  <si>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</si>
  <si>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</si>
  <si>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</si>
  <si>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</si>
  <si>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</si>
  <si>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</si>
  <si>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</si>
  <si>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</si>
  <si>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</si>
  <si>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</si>
  <si>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</si>
  <si>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</si>
  <si>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</si>
  <si>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</si>
  <si>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</si>
  <si>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</si>
  <si>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</si>
  <si>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</si>
  <si>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</si>
  <si>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</si>
  <si>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</si>
  <si>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</si>
  <si>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</si>
  <si>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</si>
  <si>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</si>
  <si>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</si>
  <si>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</si>
  <si>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</si>
  <si>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</si>
  <si>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</si>
  <si>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</si>
  <si>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</si>
  <si>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</si>
  <si>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</si>
  <si>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</si>
  <si>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</si>
  <si>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</si>
  <si>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</si>
  <si>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</si>
  <si>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</si>
  <si>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</si>
  <si>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高知県佐川町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</si>
  <si>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</si>
  <si>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</si>
  <si>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</si>
  <si>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</si>
  <si>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</si>
  <si>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</si>
  <si>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</si>
  <si>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</si>
  <si>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</si>
  <si>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</si>
  <si>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</si>
  <si>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</si>
  <si>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</si>
  <si>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</si>
  <si>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</si>
  <si>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</si>
  <si>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</si>
  <si>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</si>
  <si>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</si>
  <si>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</si>
  <si>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</si>
  <si>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</si>
  <si>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</si>
  <si>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</si>
  <si>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</si>
  <si>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</si>
  <si>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</si>
  <si>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</si>
  <si>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</si>
  <si>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</si>
  <si>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</si>
  <si>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</si>
  <si>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</si>
  <si>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</si>
  <si>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</si>
  <si>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</si>
  <si>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</si>
  <si>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</si>
  <si>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</si>
  <si>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</si>
  <si>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法適用企業</t>
    <phoneticPr fontId="5"/>
  </si>
  <si>
    <t>病院事業特別会計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</si>
  <si>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</si>
  <si>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</si>
  <si>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</si>
  <si>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</si>
  <si>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</si>
  <si>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</si>
  <si>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</si>
  <si>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</si>
  <si>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</si>
  <si>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</si>
  <si>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</si>
  <si>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</si>
  <si>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</si>
  <si>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</si>
  <si>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</si>
  <si>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</si>
  <si>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</si>
  <si>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</si>
  <si>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</si>
  <si>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</si>
  <si>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</si>
  <si>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</si>
  <si>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</si>
  <si>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</si>
  <si>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</si>
  <si>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</si>
  <si>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</si>
  <si>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</si>
  <si>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</si>
  <si>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</si>
  <si>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</si>
  <si>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</si>
  <si>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</si>
  <si>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</si>
  <si>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</si>
  <si>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</si>
  <si>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</si>
  <si>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</si>
  <si>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</si>
  <si>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</si>
  <si>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</si>
  <si>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</si>
  <si>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</si>
  <si>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</si>
  <si>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</si>
  <si>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</si>
  <si>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</si>
  <si>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</si>
  <si>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</si>
  <si>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</si>
  <si>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</si>
  <si>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</si>
  <si>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</si>
  <si>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</si>
  <si>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</si>
  <si>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</si>
  <si>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</si>
  <si>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</si>
  <si>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</si>
  <si>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</si>
  <si>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</si>
  <si>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</si>
  <si>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</si>
  <si>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</si>
  <si>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</si>
  <si>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</si>
  <si>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</si>
  <si>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</si>
  <si>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</si>
  <si>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</si>
  <si>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</si>
  <si>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</si>
  <si>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</si>
  <si>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</si>
  <si>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</si>
  <si>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</si>
  <si>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</si>
  <si>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</si>
  <si>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</si>
  <si>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</si>
  <si>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</si>
  <si>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</si>
  <si>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</si>
  <si>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</si>
  <si>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</si>
  <si>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</si>
  <si>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</si>
  <si>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</si>
  <si>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</si>
  <si>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</si>
  <si>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</si>
  <si>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</si>
  <si>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</si>
  <si>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</si>
  <si>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</si>
  <si>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</si>
  <si>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</si>
  <si>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</si>
  <si>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</si>
  <si>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</si>
  <si>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</si>
  <si>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</si>
  <si>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</si>
  <si>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</si>
  <si>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</si>
  <si>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</si>
  <si>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</si>
  <si>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</si>
  <si>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</si>
  <si>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</si>
  <si>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</si>
  <si>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</si>
  <si>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</si>
  <si>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</si>
  <si>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</si>
  <si>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</si>
  <si>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</si>
  <si>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</si>
  <si>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</si>
  <si>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</si>
  <si>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</si>
  <si>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</si>
  <si>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</si>
  <si>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</si>
  <si>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</si>
  <si>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</si>
  <si>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</si>
  <si>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</si>
  <si>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</si>
  <si>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</si>
  <si>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</si>
  <si>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</si>
  <si>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</si>
  <si>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</si>
  <si>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</si>
  <si>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</si>
  <si>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</si>
  <si>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</si>
  <si>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</si>
  <si>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</si>
  <si>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</si>
  <si>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</si>
  <si>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</si>
  <si>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</si>
  <si>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</si>
  <si>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</si>
  <si>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</si>
  <si>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</si>
  <si>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</si>
  <si>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</si>
  <si>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</si>
  <si>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</si>
  <si>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</si>
  <si>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</si>
  <si>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</si>
  <si>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</si>
  <si>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</si>
  <si>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</si>
  <si>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</si>
  <si>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</si>
  <si>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</si>
  <si>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</si>
  <si>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</si>
  <si>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</si>
  <si>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</si>
  <si>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</si>
  <si>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</si>
  <si>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2.20</t>
  </si>
  <si>
    <t>▲ 6.67</t>
  </si>
  <si>
    <t>▲ 3.74</t>
  </si>
  <si>
    <t>病院事業特別会計</t>
  </si>
  <si>
    <t>水道事業特別会計</t>
  </si>
  <si>
    <t>一般会計</t>
  </si>
  <si>
    <t>介護保険事業特別会計</t>
  </si>
  <si>
    <t>国民健康保険事業特別会計</t>
  </si>
  <si>
    <t>住宅新築資金等貸付事業特別会計</t>
  </si>
  <si>
    <t>後期高齢者医療特別会計</t>
  </si>
  <si>
    <t>学校給食特別会計</t>
  </si>
  <si>
    <t>その他会計（赤字）</t>
  </si>
  <si>
    <t>その他会計（黒字）</t>
  </si>
  <si>
    <t>国内外交流基金</t>
    <phoneticPr fontId="11"/>
  </si>
  <si>
    <t>介護サービス事業基金</t>
    <phoneticPr fontId="11"/>
  </si>
  <si>
    <t>公共施設整備基金</t>
    <phoneticPr fontId="11"/>
  </si>
  <si>
    <t>福祉基金</t>
    <phoneticPr fontId="11"/>
  </si>
  <si>
    <t>ふるさと納税寄附金基金</t>
    <phoneticPr fontId="11"/>
  </si>
  <si>
    <t>日高村佐川町学校組合</t>
  </si>
  <si>
    <t>高吾北広域町村事務組合(一般会計)</t>
    <phoneticPr fontId="2"/>
  </si>
  <si>
    <t>高吾北広域町村事務組合(特別養護老人ホーム特別会計)</t>
    <phoneticPr fontId="2"/>
  </si>
  <si>
    <t>高吾北広域町村事務組合(養護老人ホーム特別会計)</t>
    <phoneticPr fontId="2"/>
  </si>
  <si>
    <t>高吾北広域町村事務組合(障害者支援施設特別会計)</t>
    <phoneticPr fontId="2"/>
  </si>
  <si>
    <t>高吾北広域町村事務組合(ふるさと市町村圏特別会計)</t>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</si>
  <si>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</si>
  <si>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</si>
  <si>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</si>
  <si>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</si>
  <si>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</si>
  <si>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</si>
  <si>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</si>
  <si>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</si>
  <si>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</si>
  <si>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</si>
  <si>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</si>
  <si>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</si>
  <si>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地方債の新規発行を抑制してきた結果、将来負担比率はマイナスとなっている。一方で有形固定資産減価償却率は類似団体より高い水準にあるが、平成27年度に策定した公共施設等総合管理計画において、公共施設等の延べ床面積を20％削減するという目標を掲げており、今後それぞれの公共施設等について個別施設計画を策定し、当該計画に基づいた施設の維持管理を適切に進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</si>
  <si>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</si>
  <si>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</si>
  <si>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</si>
  <si>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</si>
  <si>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</si>
  <si>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</si>
  <si>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ここ数年マイナスで推移している。また、実質公債費比率については、地方債の新規発行の抑制を行ってきたことから減少傾向が続いており、平成２６年度以降は類似団体平均も下回っている。しかし、今後、検討している大型事業があり、実質公債費比率が上昇することも想定されることから、引き続き公債費の適正化に取り組んでいく必要がある。</t>
    <rPh sb="0" eb="2">
      <t>ショウライ</t>
    </rPh>
    <rPh sb="2" eb="4">
      <t>フタン</t>
    </rPh>
    <rPh sb="4" eb="6">
      <t>ヒリツ</t>
    </rPh>
    <rPh sb="14" eb="16">
      <t>スウネン</t>
    </rPh>
    <rPh sb="21" eb="23">
      <t>スイイ</t>
    </rPh>
    <rPh sb="31" eb="33">
      <t>ジッシツ</t>
    </rPh>
    <rPh sb="33" eb="36">
      <t>コウサイヒ</t>
    </rPh>
    <rPh sb="36" eb="38">
      <t>ヒリツ</t>
    </rPh>
    <rPh sb="44" eb="47">
      <t>チホウサイ</t>
    </rPh>
    <rPh sb="48" eb="50">
      <t>シンキ</t>
    </rPh>
    <rPh sb="50" eb="52">
      <t>ハッコウ</t>
    </rPh>
    <rPh sb="53" eb="55">
      <t>ヨクセイ</t>
    </rPh>
    <rPh sb="56" eb="57">
      <t>オコナ</t>
    </rPh>
    <rPh sb="65" eb="67">
      <t>ゲンショウ</t>
    </rPh>
    <rPh sb="67" eb="69">
      <t>ケイコウ</t>
    </rPh>
    <rPh sb="70" eb="71">
      <t>ツヅ</t>
    </rPh>
    <rPh sb="76" eb="78">
      <t>ヘイセイ</t>
    </rPh>
    <rPh sb="80" eb="81">
      <t>ネン</t>
    </rPh>
    <rPh sb="81" eb="82">
      <t>ド</t>
    </rPh>
    <rPh sb="82" eb="84">
      <t>イコウ</t>
    </rPh>
    <rPh sb="85" eb="87">
      <t>ルイジ</t>
    </rPh>
    <rPh sb="87" eb="89">
      <t>ダンタイ</t>
    </rPh>
    <rPh sb="89" eb="91">
      <t>ヘイキン</t>
    </rPh>
    <rPh sb="92" eb="94">
      <t>シタマワ</t>
    </rPh>
    <rPh sb="103" eb="105">
      <t>コンゴ</t>
    </rPh>
    <rPh sb="106" eb="108">
      <t>ケントウ</t>
    </rPh>
    <rPh sb="112" eb="114">
      <t>オオガタ</t>
    </rPh>
    <rPh sb="114" eb="116">
      <t>ジギョウ</t>
    </rPh>
    <rPh sb="120" eb="122">
      <t>ジッシツ</t>
    </rPh>
    <rPh sb="122" eb="125">
      <t>コウサイヒ</t>
    </rPh>
    <rPh sb="125" eb="127">
      <t>ヒリツ</t>
    </rPh>
    <rPh sb="128" eb="130">
      <t>ジョウショウ</t>
    </rPh>
    <rPh sb="135" eb="137">
      <t>ソウテイ</t>
    </rPh>
    <rPh sb="145" eb="146">
      <t>ヒ</t>
    </rPh>
    <rPh sb="147" eb="148">
      <t>ツヅ</t>
    </rPh>
    <rPh sb="149" eb="152">
      <t>コウサイヒ</t>
    </rPh>
    <rPh sb="153" eb="156">
      <t>テキセイカ</t>
    </rPh>
    <rPh sb="157" eb="158">
      <t>ト</t>
    </rPh>
    <rPh sb="159" eb="160">
      <t>ク</t>
    </rPh>
    <rPh sb="164" eb="166">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</si>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</sst>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70F2-4FDD-9FC5-90602725AD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67529</c:v>
                </c:pt>
                <c:pt idx="1">
                  <c:v>52279</c:v>
                </c:pt>
                <c:pt idx="2">
                  <c:v>76877</c:v>
                </c:pt>
                <c:pt idx="3">
                  <c:v>129734</c:v>
                </c:pt>
                <c:pt idx="4">
                  <c:v>75410</c:v>
                </c:pt>
              </c:numCache>
            </c:numRef>
          </c:val>
          <c:smooth val="0"/>
          <c:extLst xmlns:c16r2="http://schemas.microsoft.com/office/drawing/2015/06/chart">
            <c:ext xmlns:c16="http://schemas.microsoft.com/office/drawing/2014/chart" uri="{C3380CC4-5D6E-409C-BE32-E72D297353CC}">
              <c16:uniqueId val="{00000001-70F2-4FDD-9FC5-90602725AD0A}"/>
            </c:ext>
          </c:extLst>
        </c:ser>
        <c:dLbls>
          <c:showLegendKey val="0"/>
          <c:showVal val="0"/>
          <c:showCatName val="0"/>
          <c:showSerName val="0"/>
          <c:showPercent val="0"/>
          <c:showBubbleSize val="0"/>
        </c:dLbls>
        <c:marker val="1"/>
        <c:smooth val="0"/>
        <c:axId val="151686144"/>
        <c:axId val="151708800"/>
      </c:lineChart>
      <c:catAx>
        <c:axId val="151686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708800"/>
        <c:crosses val="autoZero"/>
        <c:auto val="1"/>
        <c:lblAlgn val="ctr"/>
        <c:lblOffset val="100"/>
        <c:tickLblSkip val="1"/>
        <c:tickMarkSkip val="1"/>
        <c:noMultiLvlLbl val="0"/>
      </c:catAx>
      <c:valAx>
        <c:axId val="151708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686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5.07</c:v>
                </c:pt>
                <c:pt idx="1">
                  <c:v>7.85</c:v>
                </c:pt>
                <c:pt idx="2">
                  <c:v>5.38</c:v>
                </c:pt>
                <c:pt idx="3">
                  <c:v>7.2</c:v>
                </c:pt>
                <c:pt idx="4">
                  <c:v>5.09</c:v>
                </c:pt>
              </c:numCache>
            </c:numRef>
          </c:val>
          <c:extLst xmlns:c16r2="http://schemas.microsoft.com/office/drawing/2015/06/chart">
            <c:ext xmlns:c16="http://schemas.microsoft.com/office/drawing/2014/chart" uri="{C3380CC4-5D6E-409C-BE32-E72D297353CC}">
              <c16:uniqueId val="{00000000-4F22-460E-84D1-EE000781AD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55.93</c:v>
                </c:pt>
                <c:pt idx="1">
                  <c:v>59.02</c:v>
                </c:pt>
                <c:pt idx="2">
                  <c:v>62.56</c:v>
                </c:pt>
                <c:pt idx="3">
                  <c:v>58.54</c:v>
                </c:pt>
                <c:pt idx="4">
                  <c:v>61.06</c:v>
                </c:pt>
              </c:numCache>
            </c:numRef>
          </c:val>
          <c:extLst xmlns:c16r2="http://schemas.microsoft.com/office/drawing/2015/06/chart">
            <c:ext xmlns:c16="http://schemas.microsoft.com/office/drawing/2014/chart" uri="{C3380CC4-5D6E-409C-BE32-E72D297353CC}">
              <c16:uniqueId val="{00000001-4F22-460E-84D1-EE000781AD19}"/>
            </c:ext>
          </c:extLst>
        </c:ser>
        <c:dLbls>
          <c:showLegendKey val="0"/>
          <c:showVal val="0"/>
          <c:showCatName val="0"/>
          <c:showSerName val="0"/>
          <c:showPercent val="0"/>
          <c:showBubbleSize val="0"/>
        </c:dLbls>
        <c:gapWidth val="250"/>
        <c:overlap val="100"/>
        <c:axId val="130858368"/>
        <c:axId val="13086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1.19</c:v>
                </c:pt>
                <c:pt idx="1">
                  <c:v>3.53</c:v>
                </c:pt>
                <c:pt idx="2">
                  <c:v>-2.2000000000000002</c:v>
                </c:pt>
                <c:pt idx="3">
                  <c:v>-6.67</c:v>
                </c:pt>
                <c:pt idx="4">
                  <c:v>-3.74</c:v>
                </c:pt>
              </c:numCache>
            </c:numRef>
          </c:val>
          <c:smooth val="0"/>
          <c:extLst xmlns:c16r2="http://schemas.microsoft.com/office/drawing/2015/06/chart">
            <c:ext xmlns:c16="http://schemas.microsoft.com/office/drawing/2014/chart" uri="{C3380CC4-5D6E-409C-BE32-E72D297353CC}">
              <c16:uniqueId val="{00000002-4F22-460E-84D1-EE000781AD19}"/>
            </c:ext>
          </c:extLst>
        </c:ser>
        <c:dLbls>
          <c:showLegendKey val="0"/>
          <c:showVal val="0"/>
          <c:showCatName val="0"/>
          <c:showSerName val="0"/>
          <c:showPercent val="0"/>
          <c:showBubbleSize val="0"/>
        </c:dLbls>
        <c:marker val="1"/>
        <c:smooth val="0"/>
        <c:axId val="130858368"/>
        <c:axId val="130864640"/>
      </c:lineChart>
      <c:catAx>
        <c:axId val="1308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864640"/>
        <c:crosses val="autoZero"/>
        <c:auto val="1"/>
        <c:lblAlgn val="ctr"/>
        <c:lblOffset val="100"/>
        <c:tickLblSkip val="1"/>
        <c:tickMarkSkip val="1"/>
        <c:noMultiLvlLbl val="0"/>
      </c:catAx>
      <c:valAx>
        <c:axId val="13086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02D-4323-8540-3406DD41C1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2D-4323-8540-3406DD41C1E9}"/>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02D-4323-8540-3406DD41C1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202D-4323-8540-3406DD41C1E9}"/>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0.87</c:v>
                </c:pt>
                <c:pt idx="2">
                  <c:v>#N/A</c:v>
                </c:pt>
                <c:pt idx="3">
                  <c:v>0.92</c:v>
                </c:pt>
                <c:pt idx="4">
                  <c:v>#N/A</c:v>
                </c:pt>
                <c:pt idx="5">
                  <c:v>0.26</c:v>
                </c:pt>
                <c:pt idx="6">
                  <c:v>#N/A</c:v>
                </c:pt>
                <c:pt idx="7">
                  <c:v>0.26</c:v>
                </c:pt>
                <c:pt idx="8">
                  <c:v>#N/A</c:v>
                </c:pt>
                <c:pt idx="9">
                  <c:v>0.28999999999999998</c:v>
                </c:pt>
              </c:numCache>
            </c:numRef>
          </c:val>
          <c:extLst xmlns:c16r2="http://schemas.microsoft.com/office/drawing/2015/06/chart">
            <c:ext xmlns:c16="http://schemas.microsoft.com/office/drawing/2014/chart" uri="{C3380CC4-5D6E-409C-BE32-E72D297353CC}">
              <c16:uniqueId val="{00000004-202D-4323-8540-3406DD41C1E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0.96</c:v>
                </c:pt>
                <c:pt idx="8">
                  <c:v>#N/A</c:v>
                </c:pt>
                <c:pt idx="9">
                  <c:v>0.79</c:v>
                </c:pt>
              </c:numCache>
            </c:numRef>
          </c:val>
          <c:extLst xmlns:c16r2="http://schemas.microsoft.com/office/drawing/2015/06/chart">
            <c:ext xmlns:c16="http://schemas.microsoft.com/office/drawing/2014/chart" uri="{C3380CC4-5D6E-409C-BE32-E72D297353CC}">
              <c16:uniqueId val="{00000005-202D-4323-8540-3406DD41C1E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0.06</c:v>
                </c:pt>
                <c:pt idx="4">
                  <c:v>#N/A</c:v>
                </c:pt>
                <c:pt idx="5">
                  <c:v>0.48</c:v>
                </c:pt>
                <c:pt idx="6">
                  <c:v>#N/A</c:v>
                </c:pt>
                <c:pt idx="7">
                  <c:v>1.1200000000000001</c:v>
                </c:pt>
                <c:pt idx="8">
                  <c:v>#N/A</c:v>
                </c:pt>
                <c:pt idx="9">
                  <c:v>0.93</c:v>
                </c:pt>
              </c:numCache>
            </c:numRef>
          </c:val>
          <c:extLst xmlns:c16r2="http://schemas.microsoft.com/office/drawing/2015/06/chart">
            <c:ext xmlns:c16="http://schemas.microsoft.com/office/drawing/2014/chart" uri="{C3380CC4-5D6E-409C-BE32-E72D297353CC}">
              <c16:uniqueId val="{00000006-202D-4323-8540-3406DD41C1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4.1900000000000004</c:v>
                </c:pt>
                <c:pt idx="2">
                  <c:v>#N/A</c:v>
                </c:pt>
                <c:pt idx="3">
                  <c:v>6.93</c:v>
                </c:pt>
                <c:pt idx="4">
                  <c:v>#N/A</c:v>
                </c:pt>
                <c:pt idx="5">
                  <c:v>5.12</c:v>
                </c:pt>
                <c:pt idx="6">
                  <c:v>#N/A</c:v>
                </c:pt>
                <c:pt idx="7">
                  <c:v>6.94</c:v>
                </c:pt>
                <c:pt idx="8">
                  <c:v>#N/A</c:v>
                </c:pt>
                <c:pt idx="9">
                  <c:v>4.79</c:v>
                </c:pt>
              </c:numCache>
            </c:numRef>
          </c:val>
          <c:extLst xmlns:c16r2="http://schemas.microsoft.com/office/drawing/2015/06/chart">
            <c:ext xmlns:c16="http://schemas.microsoft.com/office/drawing/2014/chart" uri="{C3380CC4-5D6E-409C-BE32-E72D297353CC}">
              <c16:uniqueId val="{00000007-202D-4323-8540-3406DD41C1E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7.79</c:v>
                </c:pt>
                <c:pt idx="2">
                  <c:v>#N/A</c:v>
                </c:pt>
                <c:pt idx="3">
                  <c:v>6.65</c:v>
                </c:pt>
                <c:pt idx="4">
                  <c:v>#N/A</c:v>
                </c:pt>
                <c:pt idx="5">
                  <c:v>5.81</c:v>
                </c:pt>
                <c:pt idx="6">
                  <c:v>#N/A</c:v>
                </c:pt>
                <c:pt idx="7">
                  <c:v>6.95</c:v>
                </c:pt>
                <c:pt idx="8">
                  <c:v>#N/A</c:v>
                </c:pt>
                <c:pt idx="9">
                  <c:v>7.67</c:v>
                </c:pt>
              </c:numCache>
            </c:numRef>
          </c:val>
          <c:extLst xmlns:c16r2="http://schemas.microsoft.com/office/drawing/2015/06/chart">
            <c:ext xmlns:c16="http://schemas.microsoft.com/office/drawing/2014/chart" uri="{C3380CC4-5D6E-409C-BE32-E72D297353CC}">
              <c16:uniqueId val="{00000008-202D-4323-8540-3406DD41C1E9}"/>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11.54</c:v>
                </c:pt>
                <c:pt idx="2">
                  <c:v>#N/A</c:v>
                </c:pt>
                <c:pt idx="3">
                  <c:v>13.39</c:v>
                </c:pt>
                <c:pt idx="4">
                  <c:v>#N/A</c:v>
                </c:pt>
                <c:pt idx="5">
                  <c:v>15.45</c:v>
                </c:pt>
                <c:pt idx="6">
                  <c:v>#N/A</c:v>
                </c:pt>
                <c:pt idx="7">
                  <c:v>18.28</c:v>
                </c:pt>
                <c:pt idx="8">
                  <c:v>#N/A</c:v>
                </c:pt>
                <c:pt idx="9">
                  <c:v>16.989999999999998</c:v>
                </c:pt>
              </c:numCache>
            </c:numRef>
          </c:val>
          <c:extLst xmlns:c16r2="http://schemas.microsoft.com/office/drawing/2015/06/chart">
            <c:ext xmlns:c16="http://schemas.microsoft.com/office/drawing/2014/chart" uri="{C3380CC4-5D6E-409C-BE32-E72D297353CC}">
              <c16:uniqueId val="{00000009-202D-4323-8540-3406DD41C1E9}"/>
            </c:ext>
          </c:extLst>
        </c:ser>
        <c:dLbls>
          <c:showLegendKey val="0"/>
          <c:showVal val="0"/>
          <c:showCatName val="0"/>
          <c:showSerName val="0"/>
          <c:showPercent val="0"/>
          <c:showBubbleSize val="0"/>
        </c:dLbls>
        <c:gapWidth val="150"/>
        <c:overlap val="100"/>
        <c:axId val="89024384"/>
        <c:axId val="89025920"/>
      </c:barChart>
      <c:catAx>
        <c:axId val="890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25920"/>
        <c:crosses val="autoZero"/>
        <c:auto val="1"/>
        <c:lblAlgn val="ctr"/>
        <c:lblOffset val="100"/>
        <c:tickLblSkip val="1"/>
        <c:tickMarkSkip val="1"/>
        <c:noMultiLvlLbl val="0"/>
      </c:catAx>
      <c:valAx>
        <c:axId val="8902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2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693</c:v>
                </c:pt>
                <c:pt idx="5">
                  <c:v>724</c:v>
                </c:pt>
                <c:pt idx="8">
                  <c:v>629</c:v>
                </c:pt>
                <c:pt idx="11">
                  <c:v>583</c:v>
                </c:pt>
                <c:pt idx="14">
                  <c:v>569</c:v>
                </c:pt>
              </c:numCache>
            </c:numRef>
          </c:val>
          <c:extLst xmlns:c16r2="http://schemas.microsoft.com/office/drawing/2015/06/chart">
            <c:ext xmlns:c16="http://schemas.microsoft.com/office/drawing/2014/chart" uri="{C3380CC4-5D6E-409C-BE32-E72D297353CC}">
              <c16:uniqueId val="{00000000-A4A8-4661-90F9-9C512FEB42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A8-4661-90F9-9C512FEB42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4A8-4661-90F9-9C512FEB42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24</c:v>
                </c:pt>
                <c:pt idx="6">
                  <c:v>22</c:v>
                </c:pt>
                <c:pt idx="9">
                  <c:v>37</c:v>
                </c:pt>
                <c:pt idx="12">
                  <c:v>11</c:v>
                </c:pt>
              </c:numCache>
            </c:numRef>
          </c:val>
          <c:extLst xmlns:c16r2="http://schemas.microsoft.com/office/drawing/2015/06/chart">
            <c:ext xmlns:c16="http://schemas.microsoft.com/office/drawing/2014/chart" uri="{C3380CC4-5D6E-409C-BE32-E72D297353CC}">
              <c16:uniqueId val="{00000003-A4A8-4661-90F9-9C512FEB42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202</c:v>
                </c:pt>
                <c:pt idx="3">
                  <c:v>184</c:v>
                </c:pt>
                <c:pt idx="6">
                  <c:v>185</c:v>
                </c:pt>
                <c:pt idx="9">
                  <c:v>184</c:v>
                </c:pt>
                <c:pt idx="12">
                  <c:v>183</c:v>
                </c:pt>
              </c:numCache>
            </c:numRef>
          </c:val>
          <c:extLst xmlns:c16r2="http://schemas.microsoft.com/office/drawing/2015/06/chart">
            <c:ext xmlns:c16="http://schemas.microsoft.com/office/drawing/2014/chart" uri="{C3380CC4-5D6E-409C-BE32-E72D297353CC}">
              <c16:uniqueId val="{00000004-A4A8-4661-90F9-9C512FEB42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A8-4661-90F9-9C512FEB42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A8-4661-90F9-9C512FEB42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774</c:v>
                </c:pt>
                <c:pt idx="3">
                  <c:v>672</c:v>
                </c:pt>
                <c:pt idx="6">
                  <c:v>632</c:v>
                </c:pt>
                <c:pt idx="9">
                  <c:v>533</c:v>
                </c:pt>
                <c:pt idx="12">
                  <c:v>526</c:v>
                </c:pt>
              </c:numCache>
            </c:numRef>
          </c:val>
          <c:extLst xmlns:c16r2="http://schemas.microsoft.com/office/drawing/2015/06/chart">
            <c:ext xmlns:c16="http://schemas.microsoft.com/office/drawing/2014/chart" uri="{C3380CC4-5D6E-409C-BE32-E72D297353CC}">
              <c16:uniqueId val="{00000007-A4A8-4661-90F9-9C512FEB4236}"/>
            </c:ext>
          </c:extLst>
        </c:ser>
        <c:dLbls>
          <c:showLegendKey val="0"/>
          <c:showVal val="0"/>
          <c:showCatName val="0"/>
          <c:showSerName val="0"/>
          <c:showPercent val="0"/>
          <c:showBubbleSize val="0"/>
        </c:dLbls>
        <c:gapWidth val="100"/>
        <c:overlap val="100"/>
        <c:axId val="131310720"/>
        <c:axId val="13131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318</c:v>
                </c:pt>
                <c:pt idx="2">
                  <c:v>#N/A</c:v>
                </c:pt>
                <c:pt idx="3">
                  <c:v>#N/A</c:v>
                </c:pt>
                <c:pt idx="4">
                  <c:v>156</c:v>
                </c:pt>
                <c:pt idx="5">
                  <c:v>#N/A</c:v>
                </c:pt>
                <c:pt idx="6">
                  <c:v>#N/A</c:v>
                </c:pt>
                <c:pt idx="7">
                  <c:v>210</c:v>
                </c:pt>
                <c:pt idx="8">
                  <c:v>#N/A</c:v>
                </c:pt>
                <c:pt idx="9">
                  <c:v>#N/A</c:v>
                </c:pt>
                <c:pt idx="10">
                  <c:v>171</c:v>
                </c:pt>
                <c:pt idx="11">
                  <c:v>#N/A</c:v>
                </c:pt>
                <c:pt idx="12">
                  <c:v>#N/A</c:v>
                </c:pt>
                <c:pt idx="13">
                  <c:v>151</c:v>
                </c:pt>
                <c:pt idx="14">
                  <c:v>#N/A</c:v>
                </c:pt>
              </c:numCache>
            </c:numRef>
          </c:val>
          <c:smooth val="0"/>
          <c:extLst xmlns:c16r2="http://schemas.microsoft.com/office/drawing/2015/06/chart">
            <c:ext xmlns:c16="http://schemas.microsoft.com/office/drawing/2014/chart" uri="{C3380CC4-5D6E-409C-BE32-E72D297353CC}">
              <c16:uniqueId val="{00000008-A4A8-4661-90F9-9C512FEB4236}"/>
            </c:ext>
          </c:extLst>
        </c:ser>
        <c:dLbls>
          <c:showLegendKey val="0"/>
          <c:showVal val="0"/>
          <c:showCatName val="0"/>
          <c:showSerName val="0"/>
          <c:showPercent val="0"/>
          <c:showBubbleSize val="0"/>
        </c:dLbls>
        <c:marker val="1"/>
        <c:smooth val="0"/>
        <c:axId val="131310720"/>
        <c:axId val="131312640"/>
      </c:lineChart>
      <c:catAx>
        <c:axId val="1313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12640"/>
        <c:crosses val="autoZero"/>
        <c:auto val="1"/>
        <c:lblAlgn val="ctr"/>
        <c:lblOffset val="100"/>
        <c:tickLblSkip val="1"/>
        <c:tickMarkSkip val="1"/>
        <c:noMultiLvlLbl val="0"/>
      </c:catAx>
      <c:valAx>
        <c:axId val="13131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1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5231</c:v>
                </c:pt>
                <c:pt idx="5">
                  <c:v>4988</c:v>
                </c:pt>
                <c:pt idx="8">
                  <c:v>4884</c:v>
                </c:pt>
                <c:pt idx="11">
                  <c:v>5169</c:v>
                </c:pt>
                <c:pt idx="14">
                  <c:v>4896</c:v>
                </c:pt>
              </c:numCache>
            </c:numRef>
          </c:val>
          <c:extLst xmlns:c16r2="http://schemas.microsoft.com/office/drawing/2015/06/chart">
            <c:ext xmlns:c16="http://schemas.microsoft.com/office/drawing/2014/chart" uri="{C3380CC4-5D6E-409C-BE32-E72D297353CC}">
              <c16:uniqueId val="{00000000-E699-4574-AC34-6873C8030F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121</c:v>
                </c:pt>
                <c:pt idx="5">
                  <c:v>101</c:v>
                </c:pt>
                <c:pt idx="8">
                  <c:v>76</c:v>
                </c:pt>
                <c:pt idx="11">
                  <c:v>68</c:v>
                </c:pt>
                <c:pt idx="14">
                  <c:v>58</c:v>
                </c:pt>
              </c:numCache>
            </c:numRef>
          </c:val>
          <c:extLst xmlns:c16r2="http://schemas.microsoft.com/office/drawing/2015/06/chart">
            <c:ext xmlns:c16="http://schemas.microsoft.com/office/drawing/2014/chart" uri="{C3380CC4-5D6E-409C-BE32-E72D297353CC}">
              <c16:uniqueId val="{00000001-E699-4574-AC34-6873C8030F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4540</c:v>
                </c:pt>
                <c:pt idx="5">
                  <c:v>4595</c:v>
                </c:pt>
                <c:pt idx="8">
                  <c:v>4844</c:v>
                </c:pt>
                <c:pt idx="11">
                  <c:v>4661</c:v>
                </c:pt>
                <c:pt idx="14">
                  <c:v>4916</c:v>
                </c:pt>
              </c:numCache>
            </c:numRef>
          </c:val>
          <c:extLst xmlns:c16r2="http://schemas.microsoft.com/office/drawing/2015/06/chart">
            <c:ext xmlns:c16="http://schemas.microsoft.com/office/drawing/2014/chart" uri="{C3380CC4-5D6E-409C-BE32-E72D297353CC}">
              <c16:uniqueId val="{00000002-E699-4574-AC34-6873C8030F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99-4574-AC34-6873C8030F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99-4574-AC34-6873C8030F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99-4574-AC34-6873C8030F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799</c:v>
                </c:pt>
                <c:pt idx="3">
                  <c:v>676</c:v>
                </c:pt>
                <c:pt idx="6">
                  <c:v>638</c:v>
                </c:pt>
                <c:pt idx="9">
                  <c:v>668</c:v>
                </c:pt>
                <c:pt idx="12">
                  <c:v>551</c:v>
                </c:pt>
              </c:numCache>
            </c:numRef>
          </c:val>
          <c:extLst xmlns:c16r2="http://schemas.microsoft.com/office/drawing/2015/06/chart">
            <c:ext xmlns:c16="http://schemas.microsoft.com/office/drawing/2014/chart" uri="{C3380CC4-5D6E-409C-BE32-E72D297353CC}">
              <c16:uniqueId val="{00000006-E699-4574-AC34-6873C8030F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124</c:v>
                </c:pt>
                <c:pt idx="3">
                  <c:v>156</c:v>
                </c:pt>
                <c:pt idx="6">
                  <c:v>155</c:v>
                </c:pt>
                <c:pt idx="9">
                  <c:v>145</c:v>
                </c:pt>
                <c:pt idx="12">
                  <c:v>155</c:v>
                </c:pt>
              </c:numCache>
            </c:numRef>
          </c:val>
          <c:extLst xmlns:c16r2="http://schemas.microsoft.com/office/drawing/2015/06/chart">
            <c:ext xmlns:c16="http://schemas.microsoft.com/office/drawing/2014/chart" uri="{C3380CC4-5D6E-409C-BE32-E72D297353CC}">
              <c16:uniqueId val="{00000007-E699-4574-AC34-6873C8030F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2353</c:v>
                </c:pt>
                <c:pt idx="3">
                  <c:v>2102</c:v>
                </c:pt>
                <c:pt idx="6">
                  <c:v>1947</c:v>
                </c:pt>
                <c:pt idx="9">
                  <c:v>1814</c:v>
                </c:pt>
                <c:pt idx="12">
                  <c:v>1690</c:v>
                </c:pt>
              </c:numCache>
            </c:numRef>
          </c:val>
          <c:extLst xmlns:c16r2="http://schemas.microsoft.com/office/drawing/2015/06/chart">
            <c:ext xmlns:c16="http://schemas.microsoft.com/office/drawing/2014/chart" uri="{C3380CC4-5D6E-409C-BE32-E72D297353CC}">
              <c16:uniqueId val="{00000008-E699-4574-AC34-6873C8030F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699-4574-AC34-6873C8030F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4604</c:v>
                </c:pt>
                <c:pt idx="3">
                  <c:v>4537</c:v>
                </c:pt>
                <c:pt idx="6">
                  <c:v>4427</c:v>
                </c:pt>
                <c:pt idx="9">
                  <c:v>4667</c:v>
                </c:pt>
                <c:pt idx="12">
                  <c:v>4648</c:v>
                </c:pt>
              </c:numCache>
            </c:numRef>
          </c:val>
          <c:extLst xmlns:c16r2="http://schemas.microsoft.com/office/drawing/2015/06/chart">
            <c:ext xmlns:c16="http://schemas.microsoft.com/office/drawing/2014/chart" uri="{C3380CC4-5D6E-409C-BE32-E72D297353CC}">
              <c16:uniqueId val="{0000000A-E699-4574-AC34-6873C8030F86}"/>
            </c:ext>
          </c:extLst>
        </c:ser>
        <c:dLbls>
          <c:showLegendKey val="0"/>
          <c:showVal val="0"/>
          <c:showCatName val="0"/>
          <c:showSerName val="0"/>
          <c:showPercent val="0"/>
          <c:showBubbleSize val="0"/>
        </c:dLbls>
        <c:gapWidth val="100"/>
        <c:overlap val="100"/>
        <c:axId val="132241664"/>
        <c:axId val="13224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699-4574-AC34-6873C8030F86}"/>
            </c:ext>
          </c:extLst>
        </c:ser>
        <c:dLbls>
          <c:showLegendKey val="0"/>
          <c:showVal val="0"/>
          <c:showCatName val="0"/>
          <c:showSerName val="0"/>
          <c:showPercent val="0"/>
          <c:showBubbleSize val="0"/>
        </c:dLbls>
        <c:marker val="1"/>
        <c:smooth val="0"/>
        <c:axId val="132241664"/>
        <c:axId val="132243840"/>
      </c:lineChart>
      <c:catAx>
        <c:axId val="1322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243840"/>
        <c:crosses val="autoZero"/>
        <c:auto val="1"/>
        <c:lblAlgn val="ctr"/>
        <c:lblOffset val="100"/>
        <c:tickLblSkip val="1"/>
        <c:tickMarkSkip val="1"/>
        <c:noMultiLvlLbl val="0"/>
      </c:catAx>
      <c:valAx>
        <c:axId val="1322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2571</c:v>
                </c:pt>
                <c:pt idx="1">
                  <c:v>2346</c:v>
                </c:pt>
                <c:pt idx="2">
                  <c:v>2424</c:v>
                </c:pt>
              </c:numCache>
            </c:numRef>
          </c:val>
          <c:extLst xmlns:c16r2="http://schemas.microsoft.com/office/drawing/2015/06/chart">
            <c:ext xmlns:c16="http://schemas.microsoft.com/office/drawing/2014/chart" uri="{C3380CC4-5D6E-409C-BE32-E72D297353CC}">
              <c16:uniqueId val="{00000000-2CD8-49EC-8065-0EEDCE4095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719</c:v>
                </c:pt>
                <c:pt idx="1">
                  <c:v>722</c:v>
                </c:pt>
                <c:pt idx="2">
                  <c:v>724</c:v>
                </c:pt>
              </c:numCache>
            </c:numRef>
          </c:val>
          <c:extLst xmlns:c16r2="http://schemas.microsoft.com/office/drawing/2015/06/chart">
            <c:ext xmlns:c16="http://schemas.microsoft.com/office/drawing/2014/chart" uri="{C3380CC4-5D6E-409C-BE32-E72D297353CC}">
              <c16:uniqueId val="{00000001-2CD8-49EC-8065-0EEDCE4095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1212</c:v>
                </c:pt>
                <c:pt idx="1">
                  <c:v>1229</c:v>
                </c:pt>
                <c:pt idx="2">
                  <c:v>1288</c:v>
                </c:pt>
              </c:numCache>
            </c:numRef>
          </c:val>
          <c:extLst xmlns:c16r2="http://schemas.microsoft.com/office/drawing/2015/06/chart">
            <c:ext xmlns:c16="http://schemas.microsoft.com/office/drawing/2014/chart" uri="{C3380CC4-5D6E-409C-BE32-E72D297353CC}">
              <c16:uniqueId val="{00000002-2CD8-49EC-8065-0EEDCE4095C4}"/>
            </c:ext>
          </c:extLst>
        </c:ser>
        <c:dLbls>
          <c:showLegendKey val="0"/>
          <c:showVal val="0"/>
          <c:showCatName val="0"/>
          <c:showSerName val="0"/>
          <c:showPercent val="0"/>
          <c:showBubbleSize val="0"/>
        </c:dLbls>
        <c:gapWidth val="120"/>
        <c:overlap val="100"/>
        <c:axId val="135527808"/>
        <c:axId val="131474560"/>
      </c:barChart>
      <c:catAx>
        <c:axId val="1355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474560"/>
        <c:crosses val="autoZero"/>
        <c:auto val="1"/>
        <c:lblAlgn val="ctr"/>
        <c:lblOffset val="100"/>
        <c:tickLblSkip val="1"/>
        <c:tickMarkSkip val="1"/>
        <c:noMultiLvlLbl val="0"/>
      </c:catAx>
      <c:valAx>
        <c:axId val="13147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5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CB-46C3-A2FC-52BCD99C9FD7}"/>
                </c:ext>
                <c:ext xmlns:c15="http://schemas.microsoft.com/office/drawing/2012/chart" uri="{CE6537A1-D6FC-4f65-9D91-7224C49458BB}">
                  <c15:dlblFieldTable>
                    <c15:dlblFTEntry>
                      <c15:txfldGUID>{A42145B6-C558-4253-A52B-5E0A6802C280}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CB-46C3-A2FC-52BCD99C9FD7}"/>
                </c:ext>
                <c:ext xmlns:c15="http://schemas.microsoft.com/office/drawing/2012/chart" uri="{CE6537A1-D6FC-4f65-9D91-7224C49458BB}">
                  <c15:dlblFieldTable>
                    <c15:dlblFTEntry>
                      <c15:txfldGUID>{C0770C02-082B-45E8-82C4-1C361F319569}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CB-46C3-A2FC-52BCD99C9FD7}"/>
                </c:ext>
                <c:ext xmlns:c15="http://schemas.microsoft.com/office/drawing/2012/chart" uri="{CE6537A1-D6FC-4f65-9D91-7224C49458BB}">
                  <c15:dlblFieldTable>
                    <c15:dlblFTEntry>
                      <c15:txfldGUID>{AA775780-C0FA-4C8E-A6E3-32115FDACB4B}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CB-46C3-A2FC-52BCD99C9FD7}"/>
                </c:ext>
                <c:ext xmlns:c15="http://schemas.microsoft.com/office/drawing/2012/chart" uri="{CE6537A1-D6FC-4f65-9D91-7224C49458BB}">
                  <c15:dlblFieldTable>
                    <c15:dlblFTEntry>
                      <c15:txfldGUID>{8FEBB6FF-6099-4E09-BD25-54B44CC5D17A}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CB-46C3-A2FC-52BCD99C9FD7}"/>
                </c:ext>
                <c:ext xmlns:c15="http://schemas.microsoft.com/office/drawing/2012/chart" uri="{CE6537A1-D6FC-4f65-9D91-7224C49458BB}">
                  <c15:dlblFieldTable>
                    <c15:dlblFTEntry>
                      <c15:txfldGUID>{2307308E-A1A0-420D-8755-949652B599E0}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CB-46C3-A2FC-52BCD99C9FD7}"/>
                </c:ext>
                <c:ext xmlns:c15="http://schemas.microsoft.com/office/drawing/2012/chart" uri="{CE6537A1-D6FC-4f65-9D91-7224C49458BB}">
                  <c15:dlblFieldTable>
                    <c15:dlblFTEntry>
                      <c15:txfldGUID>{2DCF8E23-226F-42BF-A39F-061065511DA6}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CB-46C3-A2FC-52BCD99C9FD7}"/>
                </c:ext>
                <c:ext xmlns:c15="http://schemas.microsoft.com/office/drawing/2012/chart" uri="{CE6537A1-D6FC-4f65-9D91-7224C49458BB}">
                  <c15:dlblFieldTable>
                    <c15:dlblFTEntry>
                      <c15:txfldGUID>{0771EDF7-CBC6-4180-9323-4C8E4ED9C0D2}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CB-46C3-A2FC-52BCD99C9FD7}"/>
                </c:ext>
                <c:ext xmlns:c15="http://schemas.microsoft.com/office/drawing/2012/chart" uri="{CE6537A1-D6FC-4f65-9D91-7224C49458BB}">
                  <c15:dlblFieldTable>
                    <c15:dlblFTEntry>
                      <c15:txfldGUID>{54A1D9B0-080D-4A43-A5B0-04EB6A9529EC}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CB-46C3-A2FC-52BCD99C9FD7}"/>
                </c:ext>
                <c:ext xmlns:c15="http://schemas.microsoft.com/office/drawing/2012/chart" uri="{CE6537A1-D6FC-4f65-9D91-7224C49458BB}">
                  <c15:dlblFieldTable>
                    <c15:dlblFTEntry>
                      <c15:txfldGUID>{FAB696AD-FD40-41EB-891E-5E9A257ED523}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58.6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6CB-46C3-A2FC-52BCD99C9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CB-46C3-A2FC-52BCD99C9FD7}"/>
                </c:ext>
                <c:ext xmlns:c15="http://schemas.microsoft.com/office/drawing/2012/chart" uri="{CE6537A1-D6FC-4f65-9D91-7224C49458BB}">
                  <c15:dlblFieldTable>
                    <c15:dlblFTEntry>
                      <c15:txfldGUID>{700C1306-B102-4215-8BD1-81D67612A709}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CB-46C3-A2FC-52BCD99C9FD7}"/>
                </c:ext>
                <c:ext xmlns:c15="http://schemas.microsoft.com/office/drawing/2012/chart" uri="{CE6537A1-D6FC-4f65-9D91-7224C49458BB}">
                  <c15:dlblFieldTable>
                    <c15:dlblFTEntry>
                      <c15:txfldGUID>{3479B1F0-C5E4-4C2D-A3A9-0573F43833CA}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CB-46C3-A2FC-52BCD99C9FD7}"/>
                </c:ext>
                <c:ext xmlns:c15="http://schemas.microsoft.com/office/drawing/2012/chart" uri="{CE6537A1-D6FC-4f65-9D91-7224C49458BB}">
                  <c15:dlblFieldTable>
                    <c15:dlblFTEntry>
                      <c15:txfldGUID>{AD3C7BE5-9312-4797-A98B-0E32B82430B3}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CB-46C3-A2FC-52BCD99C9FD7}"/>
                </c:ext>
                <c:ext xmlns:c15="http://schemas.microsoft.com/office/drawing/2012/chart" uri="{CE6537A1-D6FC-4f65-9D91-7224C49458BB}">
                  <c15:dlblFieldTable>
                    <c15:dlblFTEntry>
                      <c15:txfldGUID>{666F9269-DA6B-4868-B8C9-81A1D4153B79}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CB-46C3-A2FC-52BCD99C9FD7}"/>
                </c:ext>
                <c:ext xmlns:c15="http://schemas.microsoft.com/office/drawing/2012/chart" uri="{CE6537A1-D6FC-4f65-9D91-7224C49458BB}">
                  <c15:dlblFieldTable>
                    <c15:dlblFTEntry>
                      <c15:txfldGUID>{520433EC-10EE-4DE5-9912-9B9F232B63C9}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CB-46C3-A2FC-52BCD99C9FD7}"/>
                </c:ext>
                <c:ext xmlns:c15="http://schemas.microsoft.com/office/drawing/2012/chart" uri="{CE6537A1-D6FC-4f65-9D91-7224C49458BB}">
                  <c15:dlblFieldTable>
                    <c15:dlblFTEntry>
                      <c15:txfldGUID>{B7F8E602-41D6-4E76-BFD9-759E6BC55020}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CB-46C3-A2FC-52BCD99C9FD7}"/>
                </c:ext>
                <c:ext xmlns:c15="http://schemas.microsoft.com/office/drawing/2012/chart" uri="{CE6537A1-D6FC-4f65-9D91-7224C49458BB}">
                  <c15:dlblFieldTable>
                    <c15:dlblFTEntry>
                      <c15:txfldGUID>{7257482E-AC15-4941-B3A2-B579F4ACF6C2}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CB-46C3-A2FC-52BCD99C9FD7}"/>
                </c:ext>
                <c:ext xmlns:c15="http://schemas.microsoft.com/office/drawing/2012/chart" uri="{CE6537A1-D6FC-4f65-9D91-7224C49458BB}">
                  <c15:dlblFieldTable>
                    <c15:dlblFTEntry>
                      <c15:txfldGUID>{4E4A2554-D348-48A7-ADE3-C28BEEA769D3}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CB-46C3-A2FC-52BCD99C9FD7}"/>
                </c:ext>
                <c:ext xmlns:c15="http://schemas.microsoft.com/office/drawing/2012/chart" uri="{CE6537A1-D6FC-4f65-9D91-7224C49458BB}">
                  <c15:dlblFieldTable>
                    <c15:dlblFTEntry>
                      <c15:txfldGUID>{453851A7-65AD-4F20-B0CD-F5BAA1B344E1}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xmlns:c16r2="http://schemas.microsoft.com/office/drawing/2015/06/chart">
            <c:ext xmlns:c16="http://schemas.microsoft.com/office/drawing/2014/chart" uri="{C3380CC4-5D6E-409C-BE32-E72D297353CC}">
              <c16:uniqueId val="{00000013-C6CB-46C3-A2FC-52BCD99C9FD7}"/>
            </c:ext>
          </c:extLst>
        </c:ser>
        <c:dLbls>
          <c:showLegendKey val="0"/>
          <c:showVal val="1"/>
          <c:showCatName val="0"/>
          <c:showSerName val="0"/>
          <c:showPercent val="0"/>
          <c:showBubbleSize val="0"/>
        </c:dLbls>
        <c:axId val="138375552"/>
        <c:axId val="138377472"/>
      </c:scatterChart>
      <c:valAx>
        <c:axId val="138375552"/>
        <c:scaling>
          <c:orientation val="minMax"/>
          <c:max val="53.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377472"/>
        <c:crosses val="autoZero"/>
        <c:crossBetween val="midCat"/>
      </c:valAx>
      <c:valAx>
        <c:axId val="138377472"/>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375552"/>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D9-419B-915B-B231032D42E6}"/>
                </c:ext>
                <c:ext xmlns:c15="http://schemas.microsoft.com/office/drawing/2012/chart" uri="{CE6537A1-D6FC-4f65-9D91-7224C49458BB}">
                  <c15:dlblFieldTable>
                    <c15:dlblFTEntry>
                      <c15:txfldGUID>{6027EBE5-87A6-4EA9-AAB9-363D1196481E}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D9-419B-915B-B231032D42E6}"/>
                </c:ext>
                <c:ext xmlns:c15="http://schemas.microsoft.com/office/drawing/2012/chart" uri="{CE6537A1-D6FC-4f65-9D91-7224C49458BB}">
                  <c15:dlblFieldTable>
                    <c15:dlblFTEntry>
                      <c15:txfldGUID>{38935C2A-8838-4263-AEFD-D4AFCC7619F4}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D9-419B-915B-B231032D42E6}"/>
                </c:ext>
                <c:ext xmlns:c15="http://schemas.microsoft.com/office/drawing/2012/chart" uri="{CE6537A1-D6FC-4f65-9D91-7224C49458BB}">
                  <c15:dlblFieldTable>
                    <c15:dlblFTEntry>
                      <c15:txfldGUID>{4D54CA49-7979-4BDF-9342-00589B83DA35}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D9-419B-915B-B231032D42E6}"/>
                </c:ext>
                <c:ext xmlns:c15="http://schemas.microsoft.com/office/drawing/2012/chart" uri="{CE6537A1-D6FC-4f65-9D91-7224C49458BB}">
                  <c15:dlblFieldTable>
                    <c15:dlblFTEntry>
                      <c15:txfldGUID>{2AB7F8BF-7DAC-40B5-B158-501A3B9720BB}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D9-419B-915B-B231032D42E6}"/>
                </c:ext>
                <c:ext xmlns:c15="http://schemas.microsoft.com/office/drawing/2012/chart" uri="{CE6537A1-D6FC-4f65-9D91-7224C49458BB}">
                  <c15:dlblFieldTable>
                    <c15:dlblFTEntry>
                      <c15:txfldGUID>{7BD8D015-5833-45A7-9BF7-D160F53D29B8}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D9-419B-915B-B231032D42E6}"/>
                </c:ext>
                <c:ext xmlns:c15="http://schemas.microsoft.com/office/drawing/2012/chart" uri="{CE6537A1-D6FC-4f65-9D91-7224C49458BB}">
                  <c15:dlblFieldTable>
                    <c15:dlblFTEntry>
                      <c15:txfldGUID>{47BD3A70-BD0C-44DF-B77E-0016CA4E375A}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D9-419B-915B-B231032D42E6}"/>
                </c:ext>
                <c:ext xmlns:c15="http://schemas.microsoft.com/office/drawing/2012/chart" uri="{CE6537A1-D6FC-4f65-9D91-7224C49458BB}">
                  <c15:dlblFieldTable>
                    <c15:dlblFTEntry>
                      <c15:txfldGUID>{DBC09FB4-4C56-4902-B527-C7C5E3069241}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D9-419B-915B-B231032D42E6}"/>
                </c:ext>
                <c:ext xmlns:c15="http://schemas.microsoft.com/office/drawing/2012/chart" uri="{CE6537A1-D6FC-4f65-9D91-7224C49458BB}">
                  <c15:dlblFieldTable>
                    <c15:dlblFTEntry>
                      <c15:txfldGUID>{8DC95280-E9BE-4665-993B-96FAF8610C1D}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D9-419B-915B-B231032D42E6}"/>
                </c:ext>
                <c:ext xmlns:c15="http://schemas.microsoft.com/office/drawing/2012/chart" uri="{CE6537A1-D6FC-4f65-9D91-7224C49458BB}">
                  <c15:dlblFieldTable>
                    <c15:dlblFTEntry>
                      <c15:txfldGUID>{461DE3F4-4A7C-4E72-9523-A2C9C5AED902}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8.6</c:v>
                </c:pt>
                <c:pt idx="16">
                  <c:v>6.6</c:v>
                </c:pt>
                <c:pt idx="24">
                  <c:v>5.0999999999999996</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0D9-419B-915B-B231032D42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D9-419B-915B-B231032D42E6}"/>
                </c:ext>
                <c:ext xmlns:c15="http://schemas.microsoft.com/office/drawing/2012/chart" uri="{CE6537A1-D6FC-4f65-9D91-7224C49458BB}">
                  <c15:dlblFieldTable>
                    <c15:dlblFTEntry>
                      <c15:txfldGUID>{648DAA5F-C3F5-4A2C-9293-A486C2CDF800}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D9-419B-915B-B231032D42E6}"/>
                </c:ext>
                <c:ext xmlns:c15="http://schemas.microsoft.com/office/drawing/2012/chart" uri="{CE6537A1-D6FC-4f65-9D91-7224C49458BB}">
                  <c15:dlblFieldTable>
                    <c15:dlblFTEntry>
                      <c15:txfldGUID>{89BF83E0-CFD3-4CEA-BCCE-27D77CC79C7E}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D9-419B-915B-B231032D42E6}"/>
                </c:ext>
                <c:ext xmlns:c15="http://schemas.microsoft.com/office/drawing/2012/chart" uri="{CE6537A1-D6FC-4f65-9D91-7224C49458BB}">
                  <c15:dlblFieldTable>
                    <c15:dlblFTEntry>
                      <c15:txfldGUID>{346FFD41-E302-4820-840C-6B7C688C3030}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D9-419B-915B-B231032D42E6}"/>
                </c:ext>
                <c:ext xmlns:c15="http://schemas.microsoft.com/office/drawing/2012/chart" uri="{CE6537A1-D6FC-4f65-9D91-7224C49458BB}">
                  <c15:dlblFieldTable>
                    <c15:dlblFTEntry>
                      <c15:txfldGUID>{77559D49-9C3C-4BCD-9CB6-6D385C788118}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D9-419B-915B-B231032D42E6}"/>
                </c:ext>
                <c:ext xmlns:c15="http://schemas.microsoft.com/office/drawing/2012/chart" uri="{CE6537A1-D6FC-4f65-9D91-7224C49458BB}">
                  <c15:dlblFieldTable>
                    <c15:dlblFTEntry>
                      <c15:txfldGUID>{896CE17A-EEDD-4177-987B-C7012124AF8B}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D9-419B-915B-B231032D42E6}"/>
                </c:ext>
                <c:ext xmlns:c15="http://schemas.microsoft.com/office/drawing/2012/chart" uri="{CE6537A1-D6FC-4f65-9D91-7224C49458BB}">
                  <c15:dlblFieldTable>
                    <c15:dlblFTEntry>
                      <c15:txfldGUID>{DC3A2CB4-D0F7-46A2-A627-F327D0879C4E}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D9-419B-915B-B231032D42E6}"/>
                </c:ext>
                <c:ext xmlns:c15="http://schemas.microsoft.com/office/drawing/2012/chart" uri="{CE6537A1-D6FC-4f65-9D91-7224C49458BB}">
                  <c15:dlblFieldTable>
                    <c15:dlblFTEntry>
                      <c15:txfldGUID>{52D61775-33D6-42FC-921E-59A47310FC64}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D9-419B-915B-B231032D42E6}"/>
                </c:ext>
                <c:ext xmlns:c15="http://schemas.microsoft.com/office/drawing/2012/chart" uri="{CE6537A1-D6FC-4f65-9D91-7224C49458BB}">
                  <c15:dlblFieldTable>
                    <c15:dlblFTEntry>
                      <c15:txfldGUID>{E60657F4-DEC6-49DC-915C-E3199542C610}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D9-419B-915B-B231032D42E6}"/>
                </c:ext>
                <c:ext xmlns:c15="http://schemas.microsoft.com/office/drawing/2012/chart" uri="{CE6537A1-D6FC-4f65-9D91-7224C49458BB}">
                  <c15:dlblFieldTable>
                    <c15:dlblFTEntry>
                      <c15:txfldGUID>{B6B6D129-D177-444F-B428-36B1BA449876}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80D9-419B-915B-B231032D42E6}"/>
            </c:ext>
          </c:extLst>
        </c:ser>
        <c:dLbls>
          <c:showLegendKey val="0"/>
          <c:showVal val="1"/>
          <c:showCatName val="0"/>
          <c:showSerName val="0"/>
          <c:showPercent val="0"/>
          <c:showBubbleSize val="0"/>
        </c:dLbls>
        <c:axId val="138780032"/>
        <c:axId val="138794496"/>
      </c:scatterChart>
      <c:valAx>
        <c:axId val="138780032"/>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794496"/>
        <c:crosses val="autoZero"/>
        <c:crossBetween val="midCat"/>
      </c:valAx>
      <c:valAx>
        <c:axId val="138794496"/>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7800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可能性がある。今後とも、緊急度・住民ニーズを的確に把握した事業を選択すること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将来負担比率は類似団体と比較して低い水準にある。平成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将来負担額の一般会計等に係る地方債の現在高が減少したこと、充当可能基金が増加したことから、改善することができた。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財政調整基金への前年度決算剰余金からの積立及びふるさと納税寄附金基金への寄附受入分の積立により増となった一方、町の資金ショートへの対応として財政調整基金から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いくつかの大型事業が今後予定されていること、またインフラ長寿命化のために継続して費用が必要になることから、基金での財源確保を図る。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また、基金を活用していくに当たって、使途等基金の利活用がしづらくなっている基金について、統合等を行い、より活用しやすいように改善し、基金の活用の活性化を図る。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町の施設等の拡充と整備をするため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町民福祉に関する施策を着実に推進する経費に充てる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　ふるさと納税による寄附金及び基金利子を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・消防防災施設整備基金・・・　将来の大規模災害へ備えるため、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　当年度分のふるさと納税による寄附金を積立てるとともに、寄附目的に沿った事業への充当のため取崩しを行う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・消防防災施設整備基金・・・　将来の大規模災害へ備えるため、当面の間、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百万円（年額）を継続して積立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前年度決算剰余金及び基金利子の積立による増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いくつかの大型事業が今後予定されていること、またインフラ長寿命化のために継続して費用が必要になることから、基金での財源確保を図る。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財政状況の悪化による財源不足への備えとして、現状の金額を確保する。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％削減するという目標を掲げており、今後それぞれの公共施設等について個別施設計画を策定し、当該計画に基づいた施設の維持管理を適切に進めていく。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7" name="楕円 86"/>
        <xdr:cNvSpPr/>
      </xdr:nvSpPr>
      <xdr:spPr>
        <a:xfrm>
          <a:off x="4000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29664</xdr:rowOff>
    </xdr:from>
    <xdr:to>
      <xdr:col>15</xdr:col>
      <xdr:colOff>187325</xdr:colOff>
      <xdr:row>30</xdr:row>
      <xdr:rowOff>131264</xdr:rowOff>
    </xdr:to>
    <xdr:sp macro="" textlink="">
      <xdr:nvSpPr>
        <xdr:cNvPr id="88" name="楕円 87"/>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80464</xdr:rowOff>
    </xdr:to>
    <xdr:cxnSp macro="">
      <xdr:nvCxnSpPr>
        <xdr:cNvPr id="89" name="直線コネクタ 88"/>
        <xdr:cNvCxnSpPr/>
      </xdr:nvCxnSpPr>
      <xdr:spPr>
        <a:xfrm flipV="1">
          <a:off x="3289300" y="5921466"/>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0"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92" name="n_1mainValue有形固定資産減価償却率"/>
        <xdr:cNvSpPr txBox="1"/>
      </xdr:nvSpPr>
      <xdr:spPr>
        <a:xfrm>
          <a:off x="38360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147791</xdr:rowOff>
    </xdr:from>
    <xdr:ext cx="405111" cy="259045"/>
    <xdr:sp macro="" textlink="">
      <xdr:nvSpPr>
        <xdr:cNvPr id="93" name="n_2mainValue有形固定資産減価償却率"/>
        <xdr:cNvSpPr txBox="1"/>
      </xdr:nvSpPr>
      <xdr:spPr>
        <a:xfrm>
          <a:off x="3086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地方債の新規発行を抑制してきたことにより、償還額は縮小しており、全国平均、県平均、類似団体平均を下回っている。今後は、引き続き事務事業の見直しによるさらなる財政状況の改善を図っていく。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34" name="楕円 133"/>
        <xdr:cNvSpPr/>
      </xdr:nvSpPr>
      <xdr:spPr>
        <a:xfrm>
          <a:off x="14744700" y="6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35" name="債務償還可能年数該当値テキスト"/>
        <xdr:cNvSpPr txBox="1"/>
      </xdr:nvSpPr>
      <xdr:spPr>
        <a:xfrm>
          <a:off x="14846300" y="6343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0" name="楕円 69"/>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71" name="楕円 70"/>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152400</xdr:rowOff>
    </xdr:to>
    <xdr:cxnSp macro="">
      <xdr:nvCxnSpPr>
        <xdr:cNvPr id="72" name="直線コネクタ 71"/>
        <xdr:cNvCxnSpPr/>
      </xdr:nvCxnSpPr>
      <xdr:spPr>
        <a:xfrm>
          <a:off x="2908300" y="6480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3"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75" name="n_1mainValue【道路】&#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76" name="n_2mainValue【道路】&#10;有形固定資産減価償却率"/>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49468</xdr:rowOff>
    </xdr:from>
    <xdr:to>
      <xdr:col>50</xdr:col>
      <xdr:colOff>165100</xdr:colOff>
      <xdr:row>38</xdr:row>
      <xdr:rowOff>151068</xdr:rowOff>
    </xdr:to>
    <xdr:sp macro="" textlink="">
      <xdr:nvSpPr>
        <xdr:cNvPr id="116" name="楕円 115"/>
        <xdr:cNvSpPr/>
      </xdr:nvSpPr>
      <xdr:spPr>
        <a:xfrm>
          <a:off x="9588500" y="65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92021</xdr:rowOff>
    </xdr:from>
    <xdr:to>
      <xdr:col>46</xdr:col>
      <xdr:colOff>38100</xdr:colOff>
      <xdr:row>35</xdr:row>
      <xdr:rowOff>22171</xdr:rowOff>
    </xdr:to>
    <xdr:sp macro="" textlink="">
      <xdr:nvSpPr>
        <xdr:cNvPr id="117" name="楕円 116"/>
        <xdr:cNvSpPr/>
      </xdr:nvSpPr>
      <xdr:spPr>
        <a:xfrm>
          <a:off x="8699500" y="59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142821</xdr:rowOff>
    </xdr:from>
    <xdr:to>
      <xdr:col>50</xdr:col>
      <xdr:colOff>114300</xdr:colOff>
      <xdr:row>38</xdr:row>
      <xdr:rowOff>100268</xdr:rowOff>
    </xdr:to>
    <xdr:cxnSp macro="">
      <xdr:nvCxnSpPr>
        <xdr:cNvPr id="118" name="直線コネクタ 117"/>
        <xdr:cNvCxnSpPr/>
      </xdr:nvCxnSpPr>
      <xdr:spPr>
        <a:xfrm>
          <a:off x="8750300" y="5972121"/>
          <a:ext cx="889000" cy="6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19"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0"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167595</xdr:rowOff>
    </xdr:from>
    <xdr:ext cx="534377" cy="259045"/>
    <xdr:sp macro="" textlink="">
      <xdr:nvSpPr>
        <xdr:cNvPr id="121" name="n_1mainValue【道路】&#10;一人当たり延長"/>
        <xdr:cNvSpPr txBox="1"/>
      </xdr:nvSpPr>
      <xdr:spPr>
        <a:xfrm>
          <a:off x="9359411" y="633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38698</xdr:rowOff>
    </xdr:from>
    <xdr:ext cx="534377" cy="259045"/>
    <xdr:sp macro="" textlink="">
      <xdr:nvSpPr>
        <xdr:cNvPr id="122" name="n_2mainValue【道路】&#10;一人当たり延長"/>
        <xdr:cNvSpPr txBox="1"/>
      </xdr:nvSpPr>
      <xdr:spPr>
        <a:xfrm>
          <a:off x="8483111" y="56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60" name="楕円 159"/>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42545</xdr:rowOff>
    </xdr:from>
    <xdr:to>
      <xdr:col>15</xdr:col>
      <xdr:colOff>101600</xdr:colOff>
      <xdr:row>60</xdr:row>
      <xdr:rowOff>144145</xdr:rowOff>
    </xdr:to>
    <xdr:sp macro="" textlink="">
      <xdr:nvSpPr>
        <xdr:cNvPr id="161" name="楕円 160"/>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93345</xdr:rowOff>
    </xdr:to>
    <xdr:cxnSp macro="">
      <xdr:nvCxnSpPr>
        <xdr:cNvPr id="162" name="直線コネクタ 161"/>
        <xdr:cNvCxnSpPr/>
      </xdr:nvCxnSpPr>
      <xdr:spPr>
        <a:xfrm flipV="1">
          <a:off x="2908300" y="10370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3"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4"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65" name="n_1main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166" name="n_2mainValue【橋りょう・トンネル】&#10;有形固定資産減価償却率"/>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26722</xdr:rowOff>
    </xdr:from>
    <xdr:to>
      <xdr:col>50</xdr:col>
      <xdr:colOff>165100</xdr:colOff>
      <xdr:row>61</xdr:row>
      <xdr:rowOff>128322</xdr:rowOff>
    </xdr:to>
    <xdr:sp macro="" textlink="">
      <xdr:nvSpPr>
        <xdr:cNvPr id="204" name="楕円 203"/>
        <xdr:cNvSpPr/>
      </xdr:nvSpPr>
      <xdr:spPr>
        <a:xfrm>
          <a:off x="9588500" y="104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37705</xdr:rowOff>
    </xdr:from>
    <xdr:to>
      <xdr:col>46</xdr:col>
      <xdr:colOff>38100</xdr:colOff>
      <xdr:row>61</xdr:row>
      <xdr:rowOff>139305</xdr:rowOff>
    </xdr:to>
    <xdr:sp macro="" textlink="">
      <xdr:nvSpPr>
        <xdr:cNvPr id="205" name="楕円 204"/>
        <xdr:cNvSpPr/>
      </xdr:nvSpPr>
      <xdr:spPr>
        <a:xfrm>
          <a:off x="8699500" y="10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77522</xdr:rowOff>
    </xdr:from>
    <xdr:to>
      <xdr:col>50</xdr:col>
      <xdr:colOff>114300</xdr:colOff>
      <xdr:row>61</xdr:row>
      <xdr:rowOff>88505</xdr:rowOff>
    </xdr:to>
    <xdr:cxnSp macro="">
      <xdr:nvCxnSpPr>
        <xdr:cNvPr id="206" name="直線コネクタ 205"/>
        <xdr:cNvCxnSpPr/>
      </xdr:nvCxnSpPr>
      <xdr:spPr>
        <a:xfrm flipV="1">
          <a:off x="8750300" y="10535972"/>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07"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08"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144849</xdr:rowOff>
    </xdr:from>
    <xdr:ext cx="599010" cy="259045"/>
    <xdr:sp macro="" textlink="">
      <xdr:nvSpPr>
        <xdr:cNvPr id="209" name="n_1mainValue【橋りょう・トンネル】&#10;一人当たり有形固定資産（償却資産）額"/>
        <xdr:cNvSpPr txBox="1"/>
      </xdr:nvSpPr>
      <xdr:spPr>
        <a:xfrm>
          <a:off x="9327095" y="1026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155832</xdr:rowOff>
    </xdr:from>
    <xdr:ext cx="599010" cy="259045"/>
    <xdr:sp macro="" textlink="">
      <xdr:nvSpPr>
        <xdr:cNvPr id="210" name="n_2mainValue【橋りょう・トンネル】&#10;一人当たり有形固定資産（償却資産）額"/>
        <xdr:cNvSpPr txBox="1"/>
      </xdr:nvSpPr>
      <xdr:spPr>
        <a:xfrm>
          <a:off x="8450795" y="1027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60452</xdr:rowOff>
    </xdr:from>
    <xdr:to>
      <xdr:col>20</xdr:col>
      <xdr:colOff>38100</xdr:colOff>
      <xdr:row>81</xdr:row>
      <xdr:rowOff>162052</xdr:rowOff>
    </xdr:to>
    <xdr:sp macro="" textlink="">
      <xdr:nvSpPr>
        <xdr:cNvPr id="247" name="楕円 246"/>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49022</xdr:rowOff>
    </xdr:from>
    <xdr:to>
      <xdr:col>15</xdr:col>
      <xdr:colOff>101600</xdr:colOff>
      <xdr:row>81</xdr:row>
      <xdr:rowOff>150622</xdr:rowOff>
    </xdr:to>
    <xdr:sp macro="" textlink="">
      <xdr:nvSpPr>
        <xdr:cNvPr id="248" name="楕円 247"/>
        <xdr:cNvSpPr/>
      </xdr:nvSpPr>
      <xdr:spPr>
        <a:xfrm>
          <a:off x="2857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99822</xdr:rowOff>
    </xdr:from>
    <xdr:to>
      <xdr:col>19</xdr:col>
      <xdr:colOff>177800</xdr:colOff>
      <xdr:row>81</xdr:row>
      <xdr:rowOff>111252</xdr:rowOff>
    </xdr:to>
    <xdr:cxnSp macro="">
      <xdr:nvCxnSpPr>
        <xdr:cNvPr id="249" name="直線コネクタ 248"/>
        <xdr:cNvCxnSpPr/>
      </xdr:nvCxnSpPr>
      <xdr:spPr>
        <a:xfrm>
          <a:off x="2908300" y="139872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50"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51"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7129</xdr:rowOff>
    </xdr:from>
    <xdr:ext cx="405111" cy="259045"/>
    <xdr:sp macro="" textlink="">
      <xdr:nvSpPr>
        <xdr:cNvPr id="252" name="n_1mainValue【公営住宅】&#10;有形固定資産減価償却率"/>
        <xdr:cNvSpPr txBox="1"/>
      </xdr:nvSpPr>
      <xdr:spPr>
        <a:xfrm>
          <a:off x="3582044" y="137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167149</xdr:rowOff>
    </xdr:from>
    <xdr:ext cx="405111" cy="259045"/>
    <xdr:sp macro="" textlink="">
      <xdr:nvSpPr>
        <xdr:cNvPr id="253" name="n_2mainValue【公営住宅】&#10;有形固定資産減価償却率"/>
        <xdr:cNvSpPr txBox="1"/>
      </xdr:nvSpPr>
      <xdr:spPr>
        <a:xfrm>
          <a:off x="2705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86361</xdr:rowOff>
    </xdr:from>
    <xdr:to>
      <xdr:col>50</xdr:col>
      <xdr:colOff>165100</xdr:colOff>
      <xdr:row>83</xdr:row>
      <xdr:rowOff>16511</xdr:rowOff>
    </xdr:to>
    <xdr:sp macro="" textlink="">
      <xdr:nvSpPr>
        <xdr:cNvPr id="291" name="楕円 290"/>
        <xdr:cNvSpPr/>
      </xdr:nvSpPr>
      <xdr:spPr>
        <a:xfrm>
          <a:off x="958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89027</xdr:rowOff>
    </xdr:from>
    <xdr:to>
      <xdr:col>46</xdr:col>
      <xdr:colOff>38100</xdr:colOff>
      <xdr:row>83</xdr:row>
      <xdr:rowOff>19177</xdr:rowOff>
    </xdr:to>
    <xdr:sp macro="" textlink="">
      <xdr:nvSpPr>
        <xdr:cNvPr id="292" name="楕円 291"/>
        <xdr:cNvSpPr/>
      </xdr:nvSpPr>
      <xdr:spPr>
        <a:xfrm>
          <a:off x="8699500" y="141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137161</xdr:rowOff>
    </xdr:from>
    <xdr:to>
      <xdr:col>50</xdr:col>
      <xdr:colOff>114300</xdr:colOff>
      <xdr:row>82</xdr:row>
      <xdr:rowOff>139827</xdr:rowOff>
    </xdr:to>
    <xdr:cxnSp macro="">
      <xdr:nvCxnSpPr>
        <xdr:cNvPr id="293" name="直線コネクタ 292"/>
        <xdr:cNvCxnSpPr/>
      </xdr:nvCxnSpPr>
      <xdr:spPr>
        <a:xfrm flipV="1">
          <a:off x="8750300" y="1419606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294"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295"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33038</xdr:rowOff>
    </xdr:from>
    <xdr:ext cx="469744" cy="259045"/>
    <xdr:sp macro="" textlink="">
      <xdr:nvSpPr>
        <xdr:cNvPr id="296" name="n_1mainValue【公営住宅】&#10;一人当たり面積"/>
        <xdr:cNvSpPr txBox="1"/>
      </xdr:nvSpPr>
      <xdr:spPr>
        <a:xfrm>
          <a:off x="93917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35704</xdr:rowOff>
    </xdr:from>
    <xdr:ext cx="469744" cy="259045"/>
    <xdr:sp macro="" textlink="">
      <xdr:nvSpPr>
        <xdr:cNvPr id="297" name="n_2mainValue【公営住宅】&#10;一人当たり面積"/>
        <xdr:cNvSpPr txBox="1"/>
      </xdr:nvSpPr>
      <xdr:spPr>
        <a:xfrm>
          <a:off x="8515427"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38" name="直線コネクタ 337"/>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39"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0" name="直線コネクタ 339"/>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3"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4" name="フローチャート: 判断 343"/>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5" name="フローチャート: 判断 344"/>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6" name="フローチャート: 判断 345"/>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352" name="楕円 351"/>
        <xdr:cNvSpPr/>
      </xdr:nvSpPr>
      <xdr:spPr>
        <a:xfrm>
          <a:off x="1543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101600</xdr:rowOff>
    </xdr:from>
    <xdr:to>
      <xdr:col>76</xdr:col>
      <xdr:colOff>165100</xdr:colOff>
      <xdr:row>35</xdr:row>
      <xdr:rowOff>31750</xdr:rowOff>
    </xdr:to>
    <xdr:sp macro="" textlink="">
      <xdr:nvSpPr>
        <xdr:cNvPr id="353" name="楕円 352"/>
        <xdr:cNvSpPr/>
      </xdr:nvSpPr>
      <xdr:spPr>
        <a:xfrm>
          <a:off x="14541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152400</xdr:rowOff>
    </xdr:from>
    <xdr:to>
      <xdr:col>81</xdr:col>
      <xdr:colOff>50800</xdr:colOff>
      <xdr:row>40</xdr:row>
      <xdr:rowOff>125730</xdr:rowOff>
    </xdr:to>
    <xdr:cxnSp macro="">
      <xdr:nvCxnSpPr>
        <xdr:cNvPr id="354" name="直線コネクタ 353"/>
        <xdr:cNvCxnSpPr/>
      </xdr:nvCxnSpPr>
      <xdr:spPr>
        <a:xfrm>
          <a:off x="14592300" y="598170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5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56"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357" name="n_1mainValue【認定こども園・幼稚園・保育所】&#10;有形固定資産減価償却率"/>
        <xdr:cNvSpPr txBox="1"/>
      </xdr:nvSpPr>
      <xdr:spPr>
        <a:xfrm>
          <a:off x="15266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48277</xdr:rowOff>
    </xdr:from>
    <xdr:ext cx="405111" cy="259045"/>
    <xdr:sp macro="" textlink="">
      <xdr:nvSpPr>
        <xdr:cNvPr id="358" name="n_2mainValue【認定こども園・幼稚園・保育所】&#10;有形固定資産減価償却率"/>
        <xdr:cNvSpPr txBox="1"/>
      </xdr:nvSpPr>
      <xdr:spPr>
        <a:xfrm>
          <a:off x="14389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2" name="直線コネクタ 381"/>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3"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4" name="直線コネクタ 383"/>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6" name="直線コネクタ 3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7"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88" name="フローチャート: 判断 387"/>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89" name="フローチャート: 判断 388"/>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90" name="フローチャート: 判断 389"/>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xdr:rowOff>
    </xdr:from>
    <xdr:to>
      <xdr:col>112</xdr:col>
      <xdr:colOff>38100</xdr:colOff>
      <xdr:row>41</xdr:row>
      <xdr:rowOff>106045</xdr:rowOff>
    </xdr:to>
    <xdr:sp macro="" textlink="">
      <xdr:nvSpPr>
        <xdr:cNvPr id="396" name="楕円 395"/>
        <xdr:cNvSpPr/>
      </xdr:nvSpPr>
      <xdr:spPr>
        <a:xfrm>
          <a:off x="21272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36830</xdr:rowOff>
    </xdr:from>
    <xdr:to>
      <xdr:col>107</xdr:col>
      <xdr:colOff>101600</xdr:colOff>
      <xdr:row>41</xdr:row>
      <xdr:rowOff>138430</xdr:rowOff>
    </xdr:to>
    <xdr:sp macro="" textlink="">
      <xdr:nvSpPr>
        <xdr:cNvPr id="397" name="楕円 396"/>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55245</xdr:rowOff>
    </xdr:from>
    <xdr:to>
      <xdr:col>111</xdr:col>
      <xdr:colOff>177800</xdr:colOff>
      <xdr:row>41</xdr:row>
      <xdr:rowOff>87630</xdr:rowOff>
    </xdr:to>
    <xdr:cxnSp macro="">
      <xdr:nvCxnSpPr>
        <xdr:cNvPr id="398" name="直線コネクタ 397"/>
        <xdr:cNvCxnSpPr/>
      </xdr:nvCxnSpPr>
      <xdr:spPr>
        <a:xfrm flipV="1">
          <a:off x="20434300" y="7084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399"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00"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97172</xdr:rowOff>
    </xdr:from>
    <xdr:ext cx="469744" cy="259045"/>
    <xdr:sp macro="" textlink="">
      <xdr:nvSpPr>
        <xdr:cNvPr id="401" name="n_1mainValue【認定こども園・幼稚園・保育所】&#10;一人当たり面積"/>
        <xdr:cNvSpPr txBox="1"/>
      </xdr:nvSpPr>
      <xdr:spPr>
        <a:xfrm>
          <a:off x="21075727" y="712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402" name="n_2mainValue【認定こども園・幼稚園・保育所】&#10;一人当たり面積"/>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5" name="直線コネクタ 42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27" name="直線コネクタ 42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2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29" name="直線コネクタ 42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1" name="フローチャート: 判断 4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2" name="フローチャート: 判断 43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33" name="フローチャート: 判断 432"/>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116078</xdr:rowOff>
    </xdr:from>
    <xdr:to>
      <xdr:col>81</xdr:col>
      <xdr:colOff>101600</xdr:colOff>
      <xdr:row>58</xdr:row>
      <xdr:rowOff>46228</xdr:rowOff>
    </xdr:to>
    <xdr:sp macro="" textlink="">
      <xdr:nvSpPr>
        <xdr:cNvPr id="439" name="楕円 438"/>
        <xdr:cNvSpPr/>
      </xdr:nvSpPr>
      <xdr:spPr>
        <a:xfrm>
          <a:off x="15430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118364</xdr:rowOff>
    </xdr:from>
    <xdr:to>
      <xdr:col>76</xdr:col>
      <xdr:colOff>165100</xdr:colOff>
      <xdr:row>58</xdr:row>
      <xdr:rowOff>48514</xdr:rowOff>
    </xdr:to>
    <xdr:sp macro="" textlink="">
      <xdr:nvSpPr>
        <xdr:cNvPr id="440" name="楕円 439"/>
        <xdr:cNvSpPr/>
      </xdr:nvSpPr>
      <xdr:spPr>
        <a:xfrm>
          <a:off x="14541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166878</xdr:rowOff>
    </xdr:from>
    <xdr:to>
      <xdr:col>81</xdr:col>
      <xdr:colOff>50800</xdr:colOff>
      <xdr:row>57</xdr:row>
      <xdr:rowOff>169164</xdr:rowOff>
    </xdr:to>
    <xdr:cxnSp macro="">
      <xdr:nvCxnSpPr>
        <xdr:cNvPr id="441" name="直線コネクタ 440"/>
        <xdr:cNvCxnSpPr/>
      </xdr:nvCxnSpPr>
      <xdr:spPr>
        <a:xfrm flipV="1">
          <a:off x="14592300" y="99395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42"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443"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62755</xdr:rowOff>
    </xdr:from>
    <xdr:ext cx="405111" cy="259045"/>
    <xdr:sp macro="" textlink="">
      <xdr:nvSpPr>
        <xdr:cNvPr id="444" name="n_1mainValue【学校施設】&#10;有形固定資産減価償却率"/>
        <xdr:cNvSpPr txBox="1"/>
      </xdr:nvSpPr>
      <xdr:spPr>
        <a:xfrm>
          <a:off x="152660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65041</xdr:rowOff>
    </xdr:from>
    <xdr:ext cx="405111" cy="259045"/>
    <xdr:sp macro="" textlink="">
      <xdr:nvSpPr>
        <xdr:cNvPr id="445" name="n_2mainValue【学校施設】&#10;有形固定資産減価償却率"/>
        <xdr:cNvSpPr txBox="1"/>
      </xdr:nvSpPr>
      <xdr:spPr>
        <a:xfrm>
          <a:off x="14389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68" name="直線コネクタ 46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6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0" name="直線コネクタ 46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2" name="直線コネクタ 47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3"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4" name="フローチャート: 判断 47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5" name="フローチャート: 判断 47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76" name="フローチャート: 判断 475"/>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482" name="楕円 481"/>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64871</xdr:rowOff>
    </xdr:from>
    <xdr:to>
      <xdr:col>107</xdr:col>
      <xdr:colOff>101600</xdr:colOff>
      <xdr:row>62</xdr:row>
      <xdr:rowOff>166471</xdr:rowOff>
    </xdr:to>
    <xdr:sp macro="" textlink="">
      <xdr:nvSpPr>
        <xdr:cNvPr id="483" name="楕円 482"/>
        <xdr:cNvSpPr/>
      </xdr:nvSpPr>
      <xdr:spPr>
        <a:xfrm>
          <a:off x="20383500" y="106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115671</xdr:rowOff>
    </xdr:to>
    <xdr:cxnSp macro="">
      <xdr:nvCxnSpPr>
        <xdr:cNvPr id="484" name="直線コネクタ 483"/>
        <xdr:cNvCxnSpPr/>
      </xdr:nvCxnSpPr>
      <xdr:spPr>
        <a:xfrm flipV="1">
          <a:off x="20434300" y="1073505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85"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86"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487" name="n_1mainValue【学校施設】&#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157598</xdr:rowOff>
    </xdr:from>
    <xdr:ext cx="469744" cy="259045"/>
    <xdr:sp macro="" textlink="">
      <xdr:nvSpPr>
        <xdr:cNvPr id="488" name="n_2mainValue【学校施設】&#10;一人当たり面積"/>
        <xdr:cNvSpPr txBox="1"/>
      </xdr:nvSpPr>
      <xdr:spPr>
        <a:xfrm>
          <a:off x="20199427" y="107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513" name="直線コネクタ 512"/>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514"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515" name="直線コネクタ 514"/>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7" name="直線コネクタ 5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518"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19" name="フローチャート: 判断 518"/>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520" name="フローチャート: 判断 519"/>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21" name="フローチャート: 判断 520"/>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27" name="楕円 52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28" name="楕円 527"/>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29" name="直線コネクタ 528"/>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530"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531" name="n_2aveValue【児童館】&#10;有形固定資産減価償却率"/>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33"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57" name="直線コネクタ 556"/>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58"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59" name="直線コネクタ 55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60"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61" name="直線コネクタ 56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562"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63" name="フローチャート: 判断 562"/>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64" name="フローチャート: 判断 563"/>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65" name="フローチャート: 判断 564"/>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71" name="楕円 57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72" name="楕円 57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573" name="直線コネクタ 572"/>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74"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75"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7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7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3" name="直線コネクタ 602"/>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4"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5" name="直線コネクタ 604"/>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06"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07" name="直線コネクタ 606"/>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08"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09" name="フローチャート: 判断 60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0" name="フローチャート: 判断 609"/>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11" name="フローチャート: 判断 610"/>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17" name="楕円 616"/>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20501</xdr:rowOff>
    </xdr:from>
    <xdr:to>
      <xdr:col>76</xdr:col>
      <xdr:colOff>165100</xdr:colOff>
      <xdr:row>102</xdr:row>
      <xdr:rowOff>122101</xdr:rowOff>
    </xdr:to>
    <xdr:sp macro="" textlink="">
      <xdr:nvSpPr>
        <xdr:cNvPr id="618" name="楕円 617"/>
        <xdr:cNvSpPr/>
      </xdr:nvSpPr>
      <xdr:spPr>
        <a:xfrm>
          <a:off x="14541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103</xdr:row>
      <xdr:rowOff>53339</xdr:rowOff>
    </xdr:to>
    <xdr:cxnSp macro="">
      <xdr:nvCxnSpPr>
        <xdr:cNvPr id="619" name="直線コネクタ 618"/>
        <xdr:cNvCxnSpPr/>
      </xdr:nvCxnSpPr>
      <xdr:spPr>
        <a:xfrm>
          <a:off x="14592300" y="17559201"/>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620"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621"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22"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138628</xdr:rowOff>
    </xdr:from>
    <xdr:ext cx="405111" cy="259045"/>
    <xdr:sp macro="" textlink="">
      <xdr:nvSpPr>
        <xdr:cNvPr id="623" name="n_2mainValue【公民館】&#10;有形固定資産減価償却率"/>
        <xdr:cNvSpPr txBox="1"/>
      </xdr:nvSpPr>
      <xdr:spPr>
        <a:xfrm>
          <a:off x="14389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47" name="直線コネクタ 646"/>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4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49" name="直線コネクタ 64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0"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1" name="直線コネクタ 650"/>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52"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3" name="フローチャート: 判断 652"/>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4" name="フローチャート: 判断 653"/>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55" name="フローチャート: 判断 65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114300</xdr:rowOff>
    </xdr:from>
    <xdr:to>
      <xdr:col>112</xdr:col>
      <xdr:colOff>38100</xdr:colOff>
      <xdr:row>108</xdr:row>
      <xdr:rowOff>44450</xdr:rowOff>
    </xdr:to>
    <xdr:sp macro="" textlink="">
      <xdr:nvSpPr>
        <xdr:cNvPr id="661" name="楕円 660"/>
        <xdr:cNvSpPr/>
      </xdr:nvSpPr>
      <xdr:spPr>
        <a:xfrm>
          <a:off x="21272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116839</xdr:rowOff>
    </xdr:from>
    <xdr:to>
      <xdr:col>107</xdr:col>
      <xdr:colOff>101600</xdr:colOff>
      <xdr:row>108</xdr:row>
      <xdr:rowOff>46989</xdr:rowOff>
    </xdr:to>
    <xdr:sp macro="" textlink="">
      <xdr:nvSpPr>
        <xdr:cNvPr id="662" name="楕円 661"/>
        <xdr:cNvSpPr/>
      </xdr:nvSpPr>
      <xdr:spPr>
        <a:xfrm>
          <a:off x="2038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165100</xdr:rowOff>
    </xdr:from>
    <xdr:to>
      <xdr:col>111</xdr:col>
      <xdr:colOff>177800</xdr:colOff>
      <xdr:row>107</xdr:row>
      <xdr:rowOff>167639</xdr:rowOff>
    </xdr:to>
    <xdr:cxnSp macro="">
      <xdr:nvCxnSpPr>
        <xdr:cNvPr id="663" name="直線コネクタ 662"/>
        <xdr:cNvCxnSpPr/>
      </xdr:nvCxnSpPr>
      <xdr:spPr>
        <a:xfrm flipV="1">
          <a:off x="20434300" y="185102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664"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65"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35577</xdr:rowOff>
    </xdr:from>
    <xdr:ext cx="469744" cy="259045"/>
    <xdr:sp macro="" textlink="">
      <xdr:nvSpPr>
        <xdr:cNvPr id="666" name="n_1mainValue【公民館】&#10;一人当たり面積"/>
        <xdr:cNvSpPr txBox="1"/>
      </xdr:nvSpPr>
      <xdr:spPr>
        <a:xfrm>
          <a:off x="21075727"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667" name="n_2mainValue【公民館】&#10;一人当たり面積"/>
        <xdr:cNvSpPr txBox="1"/>
      </xdr:nvSpPr>
      <xdr:spPr>
        <a:xfrm>
          <a:off x="20199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延長が、平成２７年度から半減しているが、これは、固定資産台帳を精査したことに伴い、減少している。今後、延長について多きく増減する見込はない。また、認定こども園・幼稚園・保育所については、有形固定資産減価償却率が大幅に減少している原因としては、公立保育所２園のうち１園を平成２８年度に新築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3" name="楕円 72"/>
        <xdr:cNvSpPr/>
      </xdr:nvSpPr>
      <xdr:spPr>
        <a:xfrm>
          <a:off x="3746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31931</xdr:rowOff>
    </xdr:from>
    <xdr:to>
      <xdr:col>15</xdr:col>
      <xdr:colOff>101600</xdr:colOff>
      <xdr:row>36</xdr:row>
      <xdr:rowOff>133531</xdr:rowOff>
    </xdr:to>
    <xdr:sp macro="" textlink="">
      <xdr:nvSpPr>
        <xdr:cNvPr id="74" name="楕円 73"/>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82731</xdr:rowOff>
    </xdr:to>
    <xdr:cxnSp macro="">
      <xdr:nvCxnSpPr>
        <xdr:cNvPr id="75" name="直線コネクタ 74"/>
        <xdr:cNvCxnSpPr/>
      </xdr:nvCxnSpPr>
      <xdr:spPr>
        <a:xfrm>
          <a:off x="2908300" y="6254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150058</xdr:rowOff>
    </xdr:from>
    <xdr:ext cx="405111" cy="259045"/>
    <xdr:sp macro="" textlink="">
      <xdr:nvSpPr>
        <xdr:cNvPr id="76" name="n_1mainValue【図書館】&#10;有形固定資産減価償却率"/>
        <xdr:cNvSpPr txBox="1"/>
      </xdr:nvSpPr>
      <xdr:spPr>
        <a:xfrm>
          <a:off x="3582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77"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9"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0" name="フローチャート: 判断 109"/>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1"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17" name="楕円 116"/>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18" name="楕円 117"/>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87630</xdr:rowOff>
    </xdr:to>
    <xdr:cxnSp macro="">
      <xdr:nvCxnSpPr>
        <xdr:cNvPr id="119" name="直線コネクタ 118"/>
        <xdr:cNvCxnSpPr/>
      </xdr:nvCxnSpPr>
      <xdr:spPr>
        <a:xfrm flipV="1">
          <a:off x="8750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125747</xdr:rowOff>
    </xdr:from>
    <xdr:ext cx="469744" cy="259045"/>
    <xdr:sp macro="" textlink="">
      <xdr:nvSpPr>
        <xdr:cNvPr id="120"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21" name="n_2mainValue【図書館】&#10;一人当たり面積"/>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4"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5" name="フローチャート: 判断 154"/>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156"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62" name="楕円 161"/>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3" name="楕円 162"/>
        <xdr:cNvSpPr/>
      </xdr:nvSpPr>
      <xdr:spPr>
        <a:xfrm>
          <a:off x="2857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36195</xdr:rowOff>
    </xdr:from>
    <xdr:to>
      <xdr:col>19</xdr:col>
      <xdr:colOff>177800</xdr:colOff>
      <xdr:row>58</xdr:row>
      <xdr:rowOff>62865</xdr:rowOff>
    </xdr:to>
    <xdr:cxnSp macro="">
      <xdr:nvCxnSpPr>
        <xdr:cNvPr id="164" name="直線コネクタ 163"/>
        <xdr:cNvCxnSpPr/>
      </xdr:nvCxnSpPr>
      <xdr:spPr>
        <a:xfrm>
          <a:off x="2908300" y="9980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130192</xdr:rowOff>
    </xdr:from>
    <xdr:ext cx="405111" cy="259045"/>
    <xdr:sp macro="" textlink="">
      <xdr:nvSpPr>
        <xdr:cNvPr id="165" name="n_1mainValue【体育館・プール】&#10;有形固定資産減価償却率"/>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66" name="n_2mainValue【体育館・プー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98"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9" name="フローチャート: 判断 198"/>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200"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06" name="楕円 205"/>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07" name="楕円 206"/>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63</xdr:row>
      <xdr:rowOff>0</xdr:rowOff>
    </xdr:to>
    <xdr:cxnSp macro="">
      <xdr:nvCxnSpPr>
        <xdr:cNvPr id="208" name="直線コネクタ 207"/>
        <xdr:cNvCxnSpPr/>
      </xdr:nvCxnSpPr>
      <xdr:spPr>
        <a:xfrm flipV="1">
          <a:off x="8750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38117</xdr:rowOff>
    </xdr:from>
    <xdr:ext cx="469744" cy="259045"/>
    <xdr:sp macro="" textlink="">
      <xdr:nvSpPr>
        <xdr:cNvPr id="209"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10" name="n_2mainValue【体育館・プール】&#10;一人当たり面積"/>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35" name="直線コネクタ 234"/>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7" name="直線コネクタ 23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40"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1" name="フローチャート: 判断 24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42" name="フローチャート: 判断 241"/>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243"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44" name="フローチャート: 判断 243"/>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45"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51" name="楕円 250"/>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2" name="楕円 251"/>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106680</xdr:rowOff>
    </xdr:to>
    <xdr:cxnSp macro="">
      <xdr:nvCxnSpPr>
        <xdr:cNvPr id="253" name="直線コネクタ 252"/>
        <xdr:cNvCxnSpPr/>
      </xdr:nvCxnSpPr>
      <xdr:spPr>
        <a:xfrm>
          <a:off x="2908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54" name="n_1mainValue【福祉施設】&#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55" name="n_2mainValue【福祉施設】&#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79" name="直線コネクタ 278"/>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80"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81" name="直線コネクタ 280"/>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2"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3" name="直線コネクタ 282"/>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84"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85" name="フローチャート: 判断 284"/>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86" name="フローチャート: 判断 285"/>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87"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88" name="フローチャート: 判断 287"/>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89"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295" name="楕円 294"/>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25400</xdr:rowOff>
    </xdr:from>
    <xdr:to>
      <xdr:col>46</xdr:col>
      <xdr:colOff>38100</xdr:colOff>
      <xdr:row>85</xdr:row>
      <xdr:rowOff>127000</xdr:rowOff>
    </xdr:to>
    <xdr:sp macro="" textlink="">
      <xdr:nvSpPr>
        <xdr:cNvPr id="296" name="楕円 295"/>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76200</xdr:rowOff>
    </xdr:to>
    <xdr:cxnSp macro="">
      <xdr:nvCxnSpPr>
        <xdr:cNvPr id="297" name="直線コネクタ 296"/>
        <xdr:cNvCxnSpPr/>
      </xdr:nvCxnSpPr>
      <xdr:spPr>
        <a:xfrm flipV="1">
          <a:off x="8750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298"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118127</xdr:rowOff>
    </xdr:from>
    <xdr:ext cx="469744" cy="259045"/>
    <xdr:sp macro="" textlink="">
      <xdr:nvSpPr>
        <xdr:cNvPr id="299" name="n_2mainValue【福祉施設】&#10;一人当たり面積"/>
        <xdr:cNvSpPr txBox="1"/>
      </xdr:nvSpPr>
      <xdr:spPr>
        <a:xfrm>
          <a:off x="8515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8" name="テキスト ボックス 31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22" name="直線コネクタ 321"/>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23"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24" name="直線コネクタ 323"/>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25"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26" name="直線コネクタ 32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27"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28" name="フローチャート: 判断 327"/>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29" name="フローチャート: 判断 328"/>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330"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31" name="フローチャート: 判断 330"/>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136414</xdr:rowOff>
    </xdr:from>
    <xdr:ext cx="405111" cy="259045"/>
    <xdr:sp macro="" textlink="">
      <xdr:nvSpPr>
        <xdr:cNvPr id="332" name="n_2aveValue【市民会館】&#10;有形固定資産減価償却率"/>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112268</xdr:rowOff>
    </xdr:from>
    <xdr:to>
      <xdr:col>20</xdr:col>
      <xdr:colOff>38100</xdr:colOff>
      <xdr:row>103</xdr:row>
      <xdr:rowOff>42418</xdr:rowOff>
    </xdr:to>
    <xdr:sp macro="" textlink="">
      <xdr:nvSpPr>
        <xdr:cNvPr id="338" name="楕円 337"/>
        <xdr:cNvSpPr/>
      </xdr:nvSpPr>
      <xdr:spPr>
        <a:xfrm>
          <a:off x="3746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82550</xdr:rowOff>
    </xdr:from>
    <xdr:to>
      <xdr:col>15</xdr:col>
      <xdr:colOff>101600</xdr:colOff>
      <xdr:row>103</xdr:row>
      <xdr:rowOff>12700</xdr:rowOff>
    </xdr:to>
    <xdr:sp macro="" textlink="">
      <xdr:nvSpPr>
        <xdr:cNvPr id="339" name="楕円 338"/>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102</xdr:row>
      <xdr:rowOff>163068</xdr:rowOff>
    </xdr:to>
    <xdr:cxnSp macro="">
      <xdr:nvCxnSpPr>
        <xdr:cNvPr id="340" name="直線コネクタ 339"/>
        <xdr:cNvCxnSpPr/>
      </xdr:nvCxnSpPr>
      <xdr:spPr>
        <a:xfrm>
          <a:off x="2908300" y="1762125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58945</xdr:rowOff>
    </xdr:from>
    <xdr:ext cx="405111" cy="259045"/>
    <xdr:sp macro="" textlink="">
      <xdr:nvSpPr>
        <xdr:cNvPr id="341" name="n_1mainValue【市民会館】&#10;有形固定資産減価償却率"/>
        <xdr:cNvSpPr txBox="1"/>
      </xdr:nvSpPr>
      <xdr:spPr>
        <a:xfrm>
          <a:off x="35820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342" name="n_2mainValue【市民会館】&#10;有形固定資産減価償却率"/>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4" name="テキスト ボックス 3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6" name="テキスト ボックス 3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8" name="テキスト ボックス 3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0" name="テキスト ボックス 3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2" name="テキスト ボックス 3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66" name="直線コネクタ 365"/>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67"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68" name="直線コネクタ 367"/>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69"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70" name="直線コネクタ 369"/>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71"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72" name="フローチャート: 判断 371"/>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73" name="フローチャート: 判断 372"/>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74"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75" name="フローチャート: 判断 374"/>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76"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38736</xdr:rowOff>
    </xdr:from>
    <xdr:to>
      <xdr:col>50</xdr:col>
      <xdr:colOff>165100</xdr:colOff>
      <xdr:row>106</xdr:row>
      <xdr:rowOff>140336</xdr:rowOff>
    </xdr:to>
    <xdr:sp macro="" textlink="">
      <xdr:nvSpPr>
        <xdr:cNvPr id="382" name="楕円 381"/>
        <xdr:cNvSpPr/>
      </xdr:nvSpPr>
      <xdr:spPr>
        <a:xfrm>
          <a:off x="9588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383" name="楕円 382"/>
        <xdr:cNvSpPr/>
      </xdr:nvSpPr>
      <xdr:spPr>
        <a:xfrm>
          <a:off x="869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89536</xdr:rowOff>
    </xdr:from>
    <xdr:to>
      <xdr:col>50</xdr:col>
      <xdr:colOff>114300</xdr:colOff>
      <xdr:row>106</xdr:row>
      <xdr:rowOff>95250</xdr:rowOff>
    </xdr:to>
    <xdr:cxnSp macro="">
      <xdr:nvCxnSpPr>
        <xdr:cNvPr id="384" name="直線コネクタ 383"/>
        <xdr:cNvCxnSpPr/>
      </xdr:nvCxnSpPr>
      <xdr:spPr>
        <a:xfrm flipV="1">
          <a:off x="8750300" y="18263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131463</xdr:rowOff>
    </xdr:from>
    <xdr:ext cx="469744" cy="259045"/>
    <xdr:sp macro="" textlink="">
      <xdr:nvSpPr>
        <xdr:cNvPr id="385" name="n_1mainValue【市民会館】&#10;一人当たり面積"/>
        <xdr:cNvSpPr txBox="1"/>
      </xdr:nvSpPr>
      <xdr:spPr>
        <a:xfrm>
          <a:off x="93917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137177</xdr:rowOff>
    </xdr:from>
    <xdr:ext cx="469744" cy="259045"/>
    <xdr:sp macro="" textlink="">
      <xdr:nvSpPr>
        <xdr:cNvPr id="386" name="n_2mainValue【市民会館】&#10;一人当たり面積"/>
        <xdr:cNvSpPr txBox="1"/>
      </xdr:nvSpPr>
      <xdr:spPr>
        <a:xfrm>
          <a:off x="8515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27" name="直線コネクタ 426"/>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28"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29" name="直線コネクタ 428"/>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30"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1" name="直線コネクタ 430"/>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32"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33" name="フローチャート: 判断 432"/>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34" name="フローチャート: 判断 433"/>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435"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36" name="フローチャート: 判断 435"/>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437"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43" name="楕円 442"/>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84455</xdr:rowOff>
    </xdr:from>
    <xdr:to>
      <xdr:col>76</xdr:col>
      <xdr:colOff>165100</xdr:colOff>
      <xdr:row>61</xdr:row>
      <xdr:rowOff>14605</xdr:rowOff>
    </xdr:to>
    <xdr:sp macro="" textlink="">
      <xdr:nvSpPr>
        <xdr:cNvPr id="444" name="楕円 443"/>
        <xdr:cNvSpPr/>
      </xdr:nvSpPr>
      <xdr:spPr>
        <a:xfrm>
          <a:off x="14541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135255</xdr:rowOff>
    </xdr:from>
    <xdr:to>
      <xdr:col>81</xdr:col>
      <xdr:colOff>50800</xdr:colOff>
      <xdr:row>60</xdr:row>
      <xdr:rowOff>161925</xdr:rowOff>
    </xdr:to>
    <xdr:cxnSp macro="">
      <xdr:nvCxnSpPr>
        <xdr:cNvPr id="445" name="直線コネクタ 444"/>
        <xdr:cNvCxnSpPr/>
      </xdr:nvCxnSpPr>
      <xdr:spPr>
        <a:xfrm>
          <a:off x="14592300" y="1042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57802</xdr:rowOff>
    </xdr:from>
    <xdr:ext cx="405111" cy="259045"/>
    <xdr:sp macro="" textlink="">
      <xdr:nvSpPr>
        <xdr:cNvPr id="446" name="n_1mainValue【保健センター・保健所】&#10;有形固定資産減価償却率"/>
        <xdr:cNvSpPr txBox="1"/>
      </xdr:nvSpPr>
      <xdr:spPr>
        <a:xfrm>
          <a:off x="152660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31132</xdr:rowOff>
    </xdr:from>
    <xdr:ext cx="405111" cy="259045"/>
    <xdr:sp macro="" textlink="">
      <xdr:nvSpPr>
        <xdr:cNvPr id="447" name="n_2mainValue【保健センター・保健所】&#10;有形固定資産減価償却率"/>
        <xdr:cNvSpPr txBox="1"/>
      </xdr:nvSpPr>
      <xdr:spPr>
        <a:xfrm>
          <a:off x="143897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71" name="直線コネクタ 470"/>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72"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73" name="直線コネクタ 472"/>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74"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75" name="直線コネクタ 47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76"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77" name="フローチャート: 判断 476"/>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78" name="フローチャート: 判断 477"/>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140987</xdr:rowOff>
    </xdr:from>
    <xdr:ext cx="469744" cy="259045"/>
    <xdr:sp macro="" textlink="">
      <xdr:nvSpPr>
        <xdr:cNvPr id="479"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80" name="フローチャート: 判断 479"/>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481"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74930</xdr:rowOff>
    </xdr:from>
    <xdr:to>
      <xdr:col>112</xdr:col>
      <xdr:colOff>38100</xdr:colOff>
      <xdr:row>61</xdr:row>
      <xdr:rowOff>5080</xdr:rowOff>
    </xdr:to>
    <xdr:sp macro="" textlink="">
      <xdr:nvSpPr>
        <xdr:cNvPr id="487" name="楕円 486"/>
        <xdr:cNvSpPr/>
      </xdr:nvSpPr>
      <xdr:spPr>
        <a:xfrm>
          <a:off x="2127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82550</xdr:rowOff>
    </xdr:from>
    <xdr:to>
      <xdr:col>107</xdr:col>
      <xdr:colOff>101600</xdr:colOff>
      <xdr:row>61</xdr:row>
      <xdr:rowOff>12700</xdr:rowOff>
    </xdr:to>
    <xdr:sp macro="" textlink="">
      <xdr:nvSpPr>
        <xdr:cNvPr id="488" name="楕円 487"/>
        <xdr:cNvSpPr/>
      </xdr:nvSpPr>
      <xdr:spPr>
        <a:xfrm>
          <a:off x="2038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125730</xdr:rowOff>
    </xdr:from>
    <xdr:to>
      <xdr:col>111</xdr:col>
      <xdr:colOff>177800</xdr:colOff>
      <xdr:row>60</xdr:row>
      <xdr:rowOff>133350</xdr:rowOff>
    </xdr:to>
    <xdr:cxnSp macro="">
      <xdr:nvCxnSpPr>
        <xdr:cNvPr id="489" name="直線コネクタ 488"/>
        <xdr:cNvCxnSpPr/>
      </xdr:nvCxnSpPr>
      <xdr:spPr>
        <a:xfrm flipV="1">
          <a:off x="20434300" y="1041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21607</xdr:rowOff>
    </xdr:from>
    <xdr:ext cx="469744" cy="259045"/>
    <xdr:sp macro="" textlink="">
      <xdr:nvSpPr>
        <xdr:cNvPr id="490" name="n_1mainValue【保健センター・保健所】&#10;一人当たり面積"/>
        <xdr:cNvSpPr txBox="1"/>
      </xdr:nvSpPr>
      <xdr:spPr>
        <a:xfrm>
          <a:off x="210757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29227</xdr:rowOff>
    </xdr:from>
    <xdr:ext cx="469744" cy="259045"/>
    <xdr:sp macro="" textlink="">
      <xdr:nvSpPr>
        <xdr:cNvPr id="491" name="n_2mainValue【保健センター・保健所】&#10;一人当たり面積"/>
        <xdr:cNvSpPr txBox="1"/>
      </xdr:nvSpPr>
      <xdr:spPr>
        <a:xfrm>
          <a:off x="20199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17" name="直線コネクタ 516"/>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18"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19" name="直線コネクタ 51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0"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1" name="直線コネクタ 520"/>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22"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23" name="フローチャート: 判断 522"/>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24" name="フローチャート: 判断 523"/>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525"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26" name="フローチャート: 判断 525"/>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527"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165281</xdr:rowOff>
    </xdr:from>
    <xdr:to>
      <xdr:col>81</xdr:col>
      <xdr:colOff>101600</xdr:colOff>
      <xdr:row>79</xdr:row>
      <xdr:rowOff>95431</xdr:rowOff>
    </xdr:to>
    <xdr:sp macro="" textlink="">
      <xdr:nvSpPr>
        <xdr:cNvPr id="533" name="楕円 532"/>
        <xdr:cNvSpPr/>
      </xdr:nvSpPr>
      <xdr:spPr>
        <a:xfrm>
          <a:off x="15430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75474</xdr:rowOff>
    </xdr:from>
    <xdr:to>
      <xdr:col>76</xdr:col>
      <xdr:colOff>165100</xdr:colOff>
      <xdr:row>80</xdr:row>
      <xdr:rowOff>5624</xdr:rowOff>
    </xdr:to>
    <xdr:sp macro="" textlink="">
      <xdr:nvSpPr>
        <xdr:cNvPr id="534" name="楕円 533"/>
        <xdr:cNvSpPr/>
      </xdr:nvSpPr>
      <xdr:spPr>
        <a:xfrm>
          <a:off x="14541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44631</xdr:rowOff>
    </xdr:from>
    <xdr:to>
      <xdr:col>81</xdr:col>
      <xdr:colOff>50800</xdr:colOff>
      <xdr:row>79</xdr:row>
      <xdr:rowOff>126274</xdr:rowOff>
    </xdr:to>
    <xdr:cxnSp macro="">
      <xdr:nvCxnSpPr>
        <xdr:cNvPr id="535" name="直線コネクタ 534"/>
        <xdr:cNvCxnSpPr/>
      </xdr:nvCxnSpPr>
      <xdr:spPr>
        <a:xfrm flipV="1">
          <a:off x="14592300" y="1358918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111958</xdr:rowOff>
    </xdr:from>
    <xdr:ext cx="405111" cy="259045"/>
    <xdr:sp macro="" textlink="">
      <xdr:nvSpPr>
        <xdr:cNvPr id="536" name="n_1mainValue【消防施設】&#10;有形固定資産減価償却率"/>
        <xdr:cNvSpPr txBox="1"/>
      </xdr:nvSpPr>
      <xdr:spPr>
        <a:xfrm>
          <a:off x="152660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22151</xdr:rowOff>
    </xdr:from>
    <xdr:ext cx="405111" cy="259045"/>
    <xdr:sp macro="" textlink="">
      <xdr:nvSpPr>
        <xdr:cNvPr id="537" name="n_2mainValue【消防施設】&#10;有形固定資産減価償却率"/>
        <xdr:cNvSpPr txBox="1"/>
      </xdr:nvSpPr>
      <xdr:spPr>
        <a:xfrm>
          <a:off x="14389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8" name="直線コネクタ 5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9" name="テキスト ボックス 5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0" name="直線コネクタ 5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1" name="テキスト ボックス 5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2" name="直線コネクタ 5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3" name="テキスト ボックス 5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4" name="直線コネクタ 5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5" name="テキスト ボックス 5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6" name="直線コネクタ 5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7" name="テキスト ボックス 5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8" name="直線コネクタ 5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9" name="テキスト ボックス 5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63" name="直線コネクタ 56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6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65" name="直線コネクタ 56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6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67" name="直線コネクタ 56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68"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69" name="フローチャート: 判断 56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0" name="フローチャート: 判断 56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7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72" name="フローチャート: 判断 571"/>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573"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103232</xdr:rowOff>
    </xdr:from>
    <xdr:to>
      <xdr:col>112</xdr:col>
      <xdr:colOff>38100</xdr:colOff>
      <xdr:row>86</xdr:row>
      <xdr:rowOff>33382</xdr:rowOff>
    </xdr:to>
    <xdr:sp macro="" textlink="">
      <xdr:nvSpPr>
        <xdr:cNvPr id="579" name="楕円 578"/>
        <xdr:cNvSpPr/>
      </xdr:nvSpPr>
      <xdr:spPr>
        <a:xfrm>
          <a:off x="21272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106499</xdr:rowOff>
    </xdr:from>
    <xdr:to>
      <xdr:col>107</xdr:col>
      <xdr:colOff>101600</xdr:colOff>
      <xdr:row>86</xdr:row>
      <xdr:rowOff>36649</xdr:rowOff>
    </xdr:to>
    <xdr:sp macro="" textlink="">
      <xdr:nvSpPr>
        <xdr:cNvPr id="580" name="楕円 579"/>
        <xdr:cNvSpPr/>
      </xdr:nvSpPr>
      <xdr:spPr>
        <a:xfrm>
          <a:off x="2038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154032</xdr:rowOff>
    </xdr:from>
    <xdr:to>
      <xdr:col>111</xdr:col>
      <xdr:colOff>177800</xdr:colOff>
      <xdr:row>85</xdr:row>
      <xdr:rowOff>157299</xdr:rowOff>
    </xdr:to>
    <xdr:cxnSp macro="">
      <xdr:nvCxnSpPr>
        <xdr:cNvPr id="581" name="直線コネクタ 580"/>
        <xdr:cNvCxnSpPr/>
      </xdr:nvCxnSpPr>
      <xdr:spPr>
        <a:xfrm flipV="1">
          <a:off x="20434300" y="1472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24509</xdr:rowOff>
    </xdr:from>
    <xdr:ext cx="469744" cy="259045"/>
    <xdr:sp macro="" textlink="">
      <xdr:nvSpPr>
        <xdr:cNvPr id="582" name="n_1mainValue【消防施設】&#10;一人当たり面積"/>
        <xdr:cNvSpPr txBox="1"/>
      </xdr:nvSpPr>
      <xdr:spPr>
        <a:xfrm>
          <a:off x="21075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27776</xdr:rowOff>
    </xdr:from>
    <xdr:ext cx="469744" cy="259045"/>
    <xdr:sp macro="" textlink="">
      <xdr:nvSpPr>
        <xdr:cNvPr id="583" name="n_2mainValue【消防施設】&#10;一人当たり面積"/>
        <xdr:cNvSpPr txBox="1"/>
      </xdr:nvSpPr>
      <xdr:spPr>
        <a:xfrm>
          <a:off x="20199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09" name="直線コネクタ 60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1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11" name="直線コネクタ 61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1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13" name="直線コネクタ 61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1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15" name="フローチャート: 判断 61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16" name="フローチャート: 判断 61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17"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18" name="フローチャート: 判断 61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619"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625" name="楕円 624"/>
        <xdr:cNvSpPr/>
      </xdr:nvSpPr>
      <xdr:spPr>
        <a:xfrm>
          <a:off x="15430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44994</xdr:rowOff>
    </xdr:from>
    <xdr:to>
      <xdr:col>76</xdr:col>
      <xdr:colOff>165100</xdr:colOff>
      <xdr:row>102</xdr:row>
      <xdr:rowOff>146594</xdr:rowOff>
    </xdr:to>
    <xdr:sp macro="" textlink="">
      <xdr:nvSpPr>
        <xdr:cNvPr id="626" name="楕円 625"/>
        <xdr:cNvSpPr/>
      </xdr:nvSpPr>
      <xdr:spPr>
        <a:xfrm>
          <a:off x="14541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95794</xdr:rowOff>
    </xdr:to>
    <xdr:cxnSp macro="">
      <xdr:nvCxnSpPr>
        <xdr:cNvPr id="627" name="直線コネクタ 626"/>
        <xdr:cNvCxnSpPr/>
      </xdr:nvCxnSpPr>
      <xdr:spPr>
        <a:xfrm>
          <a:off x="14592300" y="1758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163121</xdr:rowOff>
    </xdr:from>
    <xdr:ext cx="405111" cy="259045"/>
    <xdr:sp macro="" textlink="">
      <xdr:nvSpPr>
        <xdr:cNvPr id="628" name="n_1mainValue【庁舎】&#10;有形固定資産減価償却率"/>
        <xdr:cNvSpPr txBox="1"/>
      </xdr:nvSpPr>
      <xdr:spPr>
        <a:xfrm>
          <a:off x="15266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163121</xdr:rowOff>
    </xdr:from>
    <xdr:ext cx="405111" cy="259045"/>
    <xdr:sp macro="" textlink="">
      <xdr:nvSpPr>
        <xdr:cNvPr id="629" name="n_2mainValue【庁舎】&#10;有形固定資産減価償却率"/>
        <xdr:cNvSpPr txBox="1"/>
      </xdr:nvSpPr>
      <xdr:spPr>
        <a:xfrm>
          <a:off x="14389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55" name="直線コネクタ 654"/>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56"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57" name="直線コネクタ 656"/>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58"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59" name="直線コネクタ 658"/>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60"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61" name="フローチャート: 判断 660"/>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62" name="フローチャート: 判断 661"/>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63"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64" name="フローチャート: 判断 66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65"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86905</xdr:rowOff>
    </xdr:from>
    <xdr:to>
      <xdr:col>112</xdr:col>
      <xdr:colOff>38100</xdr:colOff>
      <xdr:row>108</xdr:row>
      <xdr:rowOff>17055</xdr:rowOff>
    </xdr:to>
    <xdr:sp macro="" textlink="">
      <xdr:nvSpPr>
        <xdr:cNvPr id="671" name="楕円 670"/>
        <xdr:cNvSpPr/>
      </xdr:nvSpPr>
      <xdr:spPr>
        <a:xfrm>
          <a:off x="21272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120650</xdr:rowOff>
    </xdr:from>
    <xdr:to>
      <xdr:col>107</xdr:col>
      <xdr:colOff>101600</xdr:colOff>
      <xdr:row>108</xdr:row>
      <xdr:rowOff>50800</xdr:rowOff>
    </xdr:to>
    <xdr:sp macro="" textlink="">
      <xdr:nvSpPr>
        <xdr:cNvPr id="672" name="楕円 671"/>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137705</xdr:rowOff>
    </xdr:from>
    <xdr:to>
      <xdr:col>111</xdr:col>
      <xdr:colOff>177800</xdr:colOff>
      <xdr:row>108</xdr:row>
      <xdr:rowOff>0</xdr:rowOff>
    </xdr:to>
    <xdr:cxnSp macro="">
      <xdr:nvCxnSpPr>
        <xdr:cNvPr id="673" name="直線コネクタ 672"/>
        <xdr:cNvCxnSpPr/>
      </xdr:nvCxnSpPr>
      <xdr:spPr>
        <a:xfrm flipV="1">
          <a:off x="20434300" y="18482855"/>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8182</xdr:rowOff>
    </xdr:from>
    <xdr:ext cx="469744" cy="259045"/>
    <xdr:sp macro="" textlink="">
      <xdr:nvSpPr>
        <xdr:cNvPr id="674" name="n_1mainValue【庁舎】&#10;一人当たり面積"/>
        <xdr:cNvSpPr txBox="1"/>
      </xdr:nvSpPr>
      <xdr:spPr>
        <a:xfrm>
          <a:off x="21075727" y="185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675" name="n_2mainValue【庁舎】&#10;一人当たり面積"/>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は類似団体平均を上回っており、全体的に老朽化が進み今後施設の修繕にかかる費用の負担増が予想されるため、費用の増加に留意しつつ計画的な維持管理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現在、博物館との複合施設として移転新築が検討されていること、また、消防施設については、令和２年度までに町内６棟の消防屯所のうち１棟の移転新築を行う予定であるため、各施設において新築された場合は維持管理費用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庁舎の有形固定資産減価償却率については、類似団体を大きく上回っているが、耐震化も完了し、非構造部材の耐震化についても計画しており、引き続き現在の建物を使用していく。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人口の減少（</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年国調 </a:t>
          </a:r>
          <a:r>
            <a:rPr kumimoji="1" lang="en-US" altLang="ja-JP" sz="1200">
              <a:latin typeface="ＭＳ Ｐゴシック" panose="020B0600070205080204" pitchFamily="50" charset="-128"/>
              <a:ea typeface="ＭＳ Ｐゴシック" panose="020B0600070205080204" pitchFamily="50" charset="-128"/>
            </a:rPr>
            <a:t>13,951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年国調 </a:t>
          </a:r>
          <a:r>
            <a:rPr kumimoji="1" lang="en-US" altLang="ja-JP" sz="1200">
              <a:latin typeface="ＭＳ Ｐゴシック" panose="020B0600070205080204" pitchFamily="50" charset="-128"/>
              <a:ea typeface="ＭＳ Ｐゴシック" panose="020B0600070205080204" pitchFamily="50" charset="-128"/>
            </a:rPr>
            <a:t>13,114</a:t>
          </a:r>
          <a:r>
            <a:rPr kumimoji="1" lang="ja-JP" altLang="en-US" sz="1200">
              <a:latin typeface="ＭＳ Ｐゴシック" panose="020B0600070205080204" pitchFamily="50" charset="-128"/>
              <a:ea typeface="ＭＳ Ｐゴシック" panose="020B0600070205080204" pitchFamily="50" charset="-128"/>
            </a:rPr>
            <a:t>人）や全国平均を上回る高齢化率（平成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月末</a:t>
          </a:r>
          <a:r>
            <a:rPr kumimoji="1" lang="en-US" altLang="ja-JP" sz="1200">
              <a:latin typeface="ＭＳ Ｐゴシック" panose="020B0600070205080204" pitchFamily="50" charset="-128"/>
              <a:ea typeface="ＭＳ Ｐゴシック" panose="020B0600070205080204" pitchFamily="50" charset="-128"/>
            </a:rPr>
            <a:t>37.8</a:t>
          </a:r>
          <a:r>
            <a:rPr kumimoji="1" lang="ja-JP" altLang="en-US" sz="12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かなり下回っている。今後、少子高齢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ポイント増）、物件費（同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ポイント増）の増加により</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人件費については、地域おこし協力隊の増員による。経常収支比率が高い要因としては、地域おこし協力隊の人数が多いため、関係する経常的経費が増えているものの、財源となる特別交付税は臨時的収入の扱いとなり、経常収支比率の計算に含まれないことも一因となっている。今後とも、事務事業の見直しを更に進め、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87376</xdr:rowOff>
    </xdr:to>
    <xdr:cxnSp macro="">
      <xdr:nvCxnSpPr>
        <xdr:cNvPr id="131" name="直線コネクタ 130"/>
        <xdr:cNvCxnSpPr/>
      </xdr:nvCxnSpPr>
      <xdr:spPr>
        <a:xfrm>
          <a:off x="4114800" y="113692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66</xdr:row>
      <xdr:rowOff>53594</xdr:rowOff>
    </xdr:to>
    <xdr:cxnSp macro="">
      <xdr:nvCxnSpPr>
        <xdr:cNvPr id="134" name="直線コネクタ 133"/>
        <xdr:cNvCxnSpPr/>
      </xdr:nvCxnSpPr>
      <xdr:spPr>
        <a:xfrm>
          <a:off x="3225800" y="1107973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106934</xdr:rowOff>
    </xdr:to>
    <xdr:cxnSp macro="">
      <xdr:nvCxnSpPr>
        <xdr:cNvPr id="137" name="直線コネクタ 136"/>
        <xdr:cNvCxnSpPr/>
      </xdr:nvCxnSpPr>
      <xdr:spPr>
        <a:xfrm>
          <a:off x="2336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20066</xdr:rowOff>
    </xdr:to>
    <xdr:cxnSp macro="">
      <xdr:nvCxnSpPr>
        <xdr:cNvPr id="140" name="直線コネクタ 139"/>
        <xdr:cNvCxnSpPr/>
      </xdr:nvCxnSpPr>
      <xdr:spPr>
        <a:xfrm>
          <a:off x="1447800" y="1084326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50" name="楕円 149"/>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8653</xdr:rowOff>
    </xdr:from>
    <xdr:ext cx="762000" cy="259045"/>
    <xdr:sp macro="" textlink="">
      <xdr:nvSpPr>
        <xdr:cNvPr id="151" name="財政構造の弾力性該当値テキスト"/>
        <xdr:cNvSpPr txBox="1"/>
      </xdr:nvSpPr>
      <xdr:spPr>
        <a:xfrm>
          <a:off x="5041900" y="113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2" name="楕円 151"/>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3" name="テキスト ボックス 152"/>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4" name="楕円 153"/>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5" name="テキスト ボックス 154"/>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6" name="楕円 155"/>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7" name="テキスト ボックス 156"/>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8" name="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人口１人当たりの金額が類似団体平均を大幅に下回っているのは、主に人件費が要因となっている。これは、もともと職員数が他の団体と比べて少ないこと、初任給を抑制していることがあげられる。今後も、人件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年度から運用開始となっている職員定員管理計画（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）に基づき人件費の適正化に努める。物件費については、類似団体平均とほぼ同レベルであるが、今後とも、行政コスト削減のため、物件費の抑制に努める。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120155</xdr:rowOff>
    </xdr:from>
    <xdr:to>
      <xdr:col>23</xdr:col>
      <xdr:colOff>133350</xdr:colOff>
      <xdr:row>81</xdr:row>
      <xdr:rowOff>146140</xdr:rowOff>
    </xdr:to>
    <xdr:cxnSp macro="">
      <xdr:nvCxnSpPr>
        <xdr:cNvPr id="194" name="直線コネクタ 193"/>
        <xdr:cNvCxnSpPr/>
      </xdr:nvCxnSpPr>
      <xdr:spPr>
        <a:xfrm>
          <a:off x="4114800" y="14007605"/>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76995</xdr:rowOff>
    </xdr:from>
    <xdr:to>
      <xdr:col>19</xdr:col>
      <xdr:colOff>133350</xdr:colOff>
      <xdr:row>81</xdr:row>
      <xdr:rowOff>120155</xdr:rowOff>
    </xdr:to>
    <xdr:cxnSp macro="">
      <xdr:nvCxnSpPr>
        <xdr:cNvPr id="197" name="直線コネクタ 196"/>
        <xdr:cNvCxnSpPr/>
      </xdr:nvCxnSpPr>
      <xdr:spPr>
        <a:xfrm>
          <a:off x="3225800" y="13964445"/>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48513</xdr:rowOff>
    </xdr:from>
    <xdr:to>
      <xdr:col>15</xdr:col>
      <xdr:colOff>82550</xdr:colOff>
      <xdr:row>81</xdr:row>
      <xdr:rowOff>76995</xdr:rowOff>
    </xdr:to>
    <xdr:cxnSp macro="">
      <xdr:nvCxnSpPr>
        <xdr:cNvPr id="200" name="直線コネクタ 199"/>
        <xdr:cNvCxnSpPr/>
      </xdr:nvCxnSpPr>
      <xdr:spPr>
        <a:xfrm>
          <a:off x="2336800" y="13935963"/>
          <a:ext cx="8890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164015</xdr:rowOff>
    </xdr:from>
    <xdr:to>
      <xdr:col>11</xdr:col>
      <xdr:colOff>31750</xdr:colOff>
      <xdr:row>81</xdr:row>
      <xdr:rowOff>48513</xdr:rowOff>
    </xdr:to>
    <xdr:cxnSp macro="">
      <xdr:nvCxnSpPr>
        <xdr:cNvPr id="203" name="直線コネクタ 202"/>
        <xdr:cNvCxnSpPr/>
      </xdr:nvCxnSpPr>
      <xdr:spPr>
        <a:xfrm>
          <a:off x="1447800" y="13880015"/>
          <a:ext cx="889000" cy="5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95340</xdr:rowOff>
    </xdr:from>
    <xdr:to>
      <xdr:col>23</xdr:col>
      <xdr:colOff>184150</xdr:colOff>
      <xdr:row>82</xdr:row>
      <xdr:rowOff>25490</xdr:rowOff>
    </xdr:to>
    <xdr:sp macro="" textlink="">
      <xdr:nvSpPr>
        <xdr:cNvPr id="213" name="楕円 212"/>
        <xdr:cNvSpPr/>
      </xdr:nvSpPr>
      <xdr:spPr>
        <a:xfrm>
          <a:off x="4902200" y="139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111867</xdr:rowOff>
    </xdr:from>
    <xdr:ext cx="762000" cy="259045"/>
    <xdr:sp macro="" textlink="">
      <xdr:nvSpPr>
        <xdr:cNvPr id="214" name="人件費・物件費等の状況該当値テキスト"/>
        <xdr:cNvSpPr txBox="1"/>
      </xdr:nvSpPr>
      <xdr:spPr>
        <a:xfrm>
          <a:off x="5041900" y="138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69355</xdr:rowOff>
    </xdr:from>
    <xdr:to>
      <xdr:col>19</xdr:col>
      <xdr:colOff>184150</xdr:colOff>
      <xdr:row>81</xdr:row>
      <xdr:rowOff>170955</xdr:rowOff>
    </xdr:to>
    <xdr:sp macro="" textlink="">
      <xdr:nvSpPr>
        <xdr:cNvPr id="215" name="楕円 214"/>
        <xdr:cNvSpPr/>
      </xdr:nvSpPr>
      <xdr:spPr>
        <a:xfrm>
          <a:off x="4064000" y="139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9682</xdr:rowOff>
    </xdr:from>
    <xdr:ext cx="736600" cy="259045"/>
    <xdr:sp macro="" textlink="">
      <xdr:nvSpPr>
        <xdr:cNvPr id="216" name="テキスト ボックス 215"/>
        <xdr:cNvSpPr txBox="1"/>
      </xdr:nvSpPr>
      <xdr:spPr>
        <a:xfrm>
          <a:off x="3733800" y="1372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26195</xdr:rowOff>
    </xdr:from>
    <xdr:to>
      <xdr:col>15</xdr:col>
      <xdr:colOff>133350</xdr:colOff>
      <xdr:row>81</xdr:row>
      <xdr:rowOff>127795</xdr:rowOff>
    </xdr:to>
    <xdr:sp macro="" textlink="">
      <xdr:nvSpPr>
        <xdr:cNvPr id="217" name="楕円 216"/>
        <xdr:cNvSpPr/>
      </xdr:nvSpPr>
      <xdr:spPr>
        <a:xfrm>
          <a:off x="3175000" y="139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137972</xdr:rowOff>
    </xdr:from>
    <xdr:ext cx="762000" cy="259045"/>
    <xdr:sp macro="" textlink="">
      <xdr:nvSpPr>
        <xdr:cNvPr id="218" name="テキスト ボックス 217"/>
        <xdr:cNvSpPr txBox="1"/>
      </xdr:nvSpPr>
      <xdr:spPr>
        <a:xfrm>
          <a:off x="2844800" y="1368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169163</xdr:rowOff>
    </xdr:from>
    <xdr:to>
      <xdr:col>11</xdr:col>
      <xdr:colOff>82550</xdr:colOff>
      <xdr:row>81</xdr:row>
      <xdr:rowOff>99313</xdr:rowOff>
    </xdr:to>
    <xdr:sp macro="" textlink="">
      <xdr:nvSpPr>
        <xdr:cNvPr id="219" name="楕円 218"/>
        <xdr:cNvSpPr/>
      </xdr:nvSpPr>
      <xdr:spPr>
        <a:xfrm>
          <a:off x="2286000" y="138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109490</xdr:rowOff>
    </xdr:from>
    <xdr:ext cx="762000" cy="259045"/>
    <xdr:sp macro="" textlink="">
      <xdr:nvSpPr>
        <xdr:cNvPr id="220" name="テキスト ボックス 219"/>
        <xdr:cNvSpPr txBox="1"/>
      </xdr:nvSpPr>
      <xdr:spPr>
        <a:xfrm>
          <a:off x="1955800" y="1365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113215</xdr:rowOff>
    </xdr:from>
    <xdr:to>
      <xdr:col>7</xdr:col>
      <xdr:colOff>31750</xdr:colOff>
      <xdr:row>81</xdr:row>
      <xdr:rowOff>43365</xdr:rowOff>
    </xdr:to>
    <xdr:sp macro="" textlink="">
      <xdr:nvSpPr>
        <xdr:cNvPr id="221" name="楕円 220"/>
        <xdr:cNvSpPr/>
      </xdr:nvSpPr>
      <xdr:spPr>
        <a:xfrm>
          <a:off x="1397000" y="13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53542</xdr:rowOff>
    </xdr:from>
    <xdr:ext cx="762000" cy="259045"/>
    <xdr:sp macro="" textlink="">
      <xdr:nvSpPr>
        <xdr:cNvPr id="222" name="テキスト ボックス 221"/>
        <xdr:cNvSpPr txBox="1"/>
      </xdr:nvSpPr>
      <xdr:spPr>
        <a:xfrm>
          <a:off x="1066800" y="135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年度数値は、調査結果が平成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年１月末時点で未公表であるため前年度数値を引用しているが、類似団体平均との比較でも▲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ポイントと大幅に低く、最低水準にある。これは、初任給の抑制をしてきたことによるもので、今後も給与の適正化を図ることにより、引き続き縮減に努める。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83</xdr:row>
      <xdr:rowOff>110368</xdr:rowOff>
    </xdr:to>
    <xdr:cxnSp macro="">
      <xdr:nvCxnSpPr>
        <xdr:cNvPr id="258" name="直線コネクタ 257"/>
        <xdr:cNvCxnSpPr/>
      </xdr:nvCxnSpPr>
      <xdr:spPr>
        <a:xfrm>
          <a:off x="16179800" y="14340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110368</xdr:rowOff>
    </xdr:to>
    <xdr:cxnSp macro="">
      <xdr:nvCxnSpPr>
        <xdr:cNvPr id="261" name="直線コネクタ 260"/>
        <xdr:cNvCxnSpPr/>
      </xdr:nvCxnSpPr>
      <xdr:spPr>
        <a:xfrm>
          <a:off x="15290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110368</xdr:rowOff>
    </xdr:to>
    <xdr:cxnSp macro="">
      <xdr:nvCxnSpPr>
        <xdr:cNvPr id="264" name="直線コネクタ 263"/>
        <xdr:cNvCxnSpPr/>
      </xdr:nvCxnSpPr>
      <xdr:spPr>
        <a:xfrm>
          <a:off x="14401800" y="14191343"/>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41427</xdr:rowOff>
    </xdr:to>
    <xdr:cxnSp macro="">
      <xdr:nvCxnSpPr>
        <xdr:cNvPr id="267" name="直線コネクタ 266"/>
        <xdr:cNvCxnSpPr/>
      </xdr:nvCxnSpPr>
      <xdr:spPr>
        <a:xfrm flipV="1">
          <a:off x="13512800" y="141913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77" name="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76095</xdr:rowOff>
    </xdr:from>
    <xdr:ext cx="762000" cy="259045"/>
    <xdr:sp macro="" textlink="">
      <xdr:nvSpPr>
        <xdr:cNvPr id="278"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79" name="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1" name="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3" name="楕円 282"/>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4" name="テキスト ボックス 283"/>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162077</xdr:rowOff>
    </xdr:from>
    <xdr:to>
      <xdr:col>64</xdr:col>
      <xdr:colOff>152400</xdr:colOff>
      <xdr:row>83</xdr:row>
      <xdr:rowOff>92227</xdr:rowOff>
    </xdr:to>
    <xdr:sp macro="" textlink="">
      <xdr:nvSpPr>
        <xdr:cNvPr id="285" name="楕円 284"/>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102404</xdr:rowOff>
    </xdr:from>
    <xdr:ext cx="762000" cy="259045"/>
    <xdr:sp macro="" textlink="">
      <xdr:nvSpPr>
        <xdr:cNvPr id="286" name="テキスト ボックス 285"/>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近年業務量に応じた適正な職員配置を行うため、定年退職者を上回る新規採用を行なってきたことにより、前年度から</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人増加しているものの、類似団体と比較すると▲</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人、高知県平均と比較すると▲</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人と大幅に少ない。今後は、事業の更なる効率化の促進を図りながら、平成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年度から運用開始となっている職員定員管理計画（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）に基づき、より適切な定員管理に努める。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28651</xdr:rowOff>
    </xdr:from>
    <xdr:to>
      <xdr:col>81</xdr:col>
      <xdr:colOff>44450</xdr:colOff>
      <xdr:row>61</xdr:row>
      <xdr:rowOff>33477</xdr:rowOff>
    </xdr:to>
    <xdr:cxnSp macro="">
      <xdr:nvCxnSpPr>
        <xdr:cNvPr id="318" name="直線コネクタ 317"/>
        <xdr:cNvCxnSpPr/>
      </xdr:nvCxnSpPr>
      <xdr:spPr>
        <a:xfrm>
          <a:off x="16179800" y="1048710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18999</xdr:rowOff>
    </xdr:from>
    <xdr:to>
      <xdr:col>77</xdr:col>
      <xdr:colOff>44450</xdr:colOff>
      <xdr:row>61</xdr:row>
      <xdr:rowOff>28651</xdr:rowOff>
    </xdr:to>
    <xdr:cxnSp macro="">
      <xdr:nvCxnSpPr>
        <xdr:cNvPr id="321" name="直線コネクタ 320"/>
        <xdr:cNvCxnSpPr/>
      </xdr:nvCxnSpPr>
      <xdr:spPr>
        <a:xfrm>
          <a:off x="15290800" y="104774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7900</xdr:rowOff>
    </xdr:from>
    <xdr:to>
      <xdr:col>72</xdr:col>
      <xdr:colOff>203200</xdr:colOff>
      <xdr:row>61</xdr:row>
      <xdr:rowOff>18999</xdr:rowOff>
    </xdr:to>
    <xdr:cxnSp macro="">
      <xdr:nvCxnSpPr>
        <xdr:cNvPr id="324" name="直線コネクタ 323"/>
        <xdr:cNvCxnSpPr/>
      </xdr:nvCxnSpPr>
      <xdr:spPr>
        <a:xfrm>
          <a:off x="14401800" y="10466350"/>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162458</xdr:rowOff>
    </xdr:from>
    <xdr:to>
      <xdr:col>68</xdr:col>
      <xdr:colOff>152400</xdr:colOff>
      <xdr:row>61</xdr:row>
      <xdr:rowOff>7900</xdr:rowOff>
    </xdr:to>
    <xdr:cxnSp macro="">
      <xdr:nvCxnSpPr>
        <xdr:cNvPr id="327" name="直線コネクタ 326"/>
        <xdr:cNvCxnSpPr/>
      </xdr:nvCxnSpPr>
      <xdr:spPr>
        <a:xfrm>
          <a:off x="13512800" y="1044945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154127</xdr:rowOff>
    </xdr:from>
    <xdr:to>
      <xdr:col>81</xdr:col>
      <xdr:colOff>95250</xdr:colOff>
      <xdr:row>61</xdr:row>
      <xdr:rowOff>84277</xdr:rowOff>
    </xdr:to>
    <xdr:sp macro="" textlink="">
      <xdr:nvSpPr>
        <xdr:cNvPr id="337" name="楕円 336"/>
        <xdr:cNvSpPr/>
      </xdr:nvSpPr>
      <xdr:spPr>
        <a:xfrm>
          <a:off x="169672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170654</xdr:rowOff>
    </xdr:from>
    <xdr:ext cx="762000" cy="259045"/>
    <xdr:sp macro="" textlink="">
      <xdr:nvSpPr>
        <xdr:cNvPr id="338" name="定員管理の状況該当値テキスト"/>
        <xdr:cNvSpPr txBox="1"/>
      </xdr:nvSpPr>
      <xdr:spPr>
        <a:xfrm>
          <a:off x="17106900" y="102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149301</xdr:rowOff>
    </xdr:from>
    <xdr:to>
      <xdr:col>77</xdr:col>
      <xdr:colOff>95250</xdr:colOff>
      <xdr:row>61</xdr:row>
      <xdr:rowOff>79451</xdr:rowOff>
    </xdr:to>
    <xdr:sp macro="" textlink="">
      <xdr:nvSpPr>
        <xdr:cNvPr id="339" name="楕円 338"/>
        <xdr:cNvSpPr/>
      </xdr:nvSpPr>
      <xdr:spPr>
        <a:xfrm>
          <a:off x="16129000" y="10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89628</xdr:rowOff>
    </xdr:from>
    <xdr:ext cx="736600" cy="259045"/>
    <xdr:sp macro="" textlink="">
      <xdr:nvSpPr>
        <xdr:cNvPr id="340" name="テキスト ボックス 339"/>
        <xdr:cNvSpPr txBox="1"/>
      </xdr:nvSpPr>
      <xdr:spPr>
        <a:xfrm>
          <a:off x="15798800" y="1020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139649</xdr:rowOff>
    </xdr:from>
    <xdr:to>
      <xdr:col>73</xdr:col>
      <xdr:colOff>44450</xdr:colOff>
      <xdr:row>61</xdr:row>
      <xdr:rowOff>69799</xdr:rowOff>
    </xdr:to>
    <xdr:sp macro="" textlink="">
      <xdr:nvSpPr>
        <xdr:cNvPr id="341" name="楕円 340"/>
        <xdr:cNvSpPr/>
      </xdr:nvSpPr>
      <xdr:spPr>
        <a:xfrm>
          <a:off x="15240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79976</xdr:rowOff>
    </xdr:from>
    <xdr:ext cx="762000" cy="259045"/>
    <xdr:sp macro="" textlink="">
      <xdr:nvSpPr>
        <xdr:cNvPr id="342" name="テキスト ボックス 341"/>
        <xdr:cNvSpPr txBox="1"/>
      </xdr:nvSpPr>
      <xdr:spPr>
        <a:xfrm>
          <a:off x="14909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128550</xdr:rowOff>
    </xdr:from>
    <xdr:to>
      <xdr:col>68</xdr:col>
      <xdr:colOff>203200</xdr:colOff>
      <xdr:row>61</xdr:row>
      <xdr:rowOff>58700</xdr:rowOff>
    </xdr:to>
    <xdr:sp macro="" textlink="">
      <xdr:nvSpPr>
        <xdr:cNvPr id="343" name="楕円 342"/>
        <xdr:cNvSpPr/>
      </xdr:nvSpPr>
      <xdr:spPr>
        <a:xfrm>
          <a:off x="14351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68877</xdr:rowOff>
    </xdr:from>
    <xdr:ext cx="762000" cy="259045"/>
    <xdr:sp macro="" textlink="">
      <xdr:nvSpPr>
        <xdr:cNvPr id="344" name="テキスト ボックス 343"/>
        <xdr:cNvSpPr txBox="1"/>
      </xdr:nvSpPr>
      <xdr:spPr>
        <a:xfrm>
          <a:off x="14020800" y="101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111658</xdr:rowOff>
    </xdr:from>
    <xdr:to>
      <xdr:col>64</xdr:col>
      <xdr:colOff>152400</xdr:colOff>
      <xdr:row>61</xdr:row>
      <xdr:rowOff>41808</xdr:rowOff>
    </xdr:to>
    <xdr:sp macro="" textlink="">
      <xdr:nvSpPr>
        <xdr:cNvPr id="345" name="楕円 344"/>
        <xdr:cNvSpPr/>
      </xdr:nvSpPr>
      <xdr:spPr>
        <a:xfrm>
          <a:off x="13462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51985</xdr:rowOff>
    </xdr:from>
    <xdr:ext cx="762000" cy="259045"/>
    <xdr:sp macro="" textlink="">
      <xdr:nvSpPr>
        <xdr:cNvPr id="346" name="テキスト ボックス 345"/>
        <xdr:cNvSpPr txBox="1"/>
      </xdr:nvSpPr>
      <xdr:spPr>
        <a:xfrm>
          <a:off x="13131800" y="1016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可能性がある。今後とも、緊急度・住民ニーズを的確に把握した事業を選択するこ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66802</xdr:rowOff>
    </xdr:to>
    <xdr:cxnSp macro="">
      <xdr:nvCxnSpPr>
        <xdr:cNvPr id="378" name="直線コネクタ 377"/>
        <xdr:cNvCxnSpPr/>
      </xdr:nvCxnSpPr>
      <xdr:spPr>
        <a:xfrm>
          <a:off x="16179800" y="675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40</xdr:row>
      <xdr:rowOff>40132</xdr:rowOff>
    </xdr:to>
    <xdr:cxnSp macro="">
      <xdr:nvCxnSpPr>
        <xdr:cNvPr id="381" name="直線コネクタ 380"/>
        <xdr:cNvCxnSpPr/>
      </xdr:nvCxnSpPr>
      <xdr:spPr>
        <a:xfrm flipV="1">
          <a:off x="15290800" y="67533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41</xdr:row>
      <xdr:rowOff>61722</xdr:rowOff>
    </xdr:to>
    <xdr:cxnSp macro="">
      <xdr:nvCxnSpPr>
        <xdr:cNvPr id="384" name="直線コネクタ 383"/>
        <xdr:cNvCxnSpPr/>
      </xdr:nvCxnSpPr>
      <xdr:spPr>
        <a:xfrm flipV="1">
          <a:off x="14401800" y="68981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43</xdr:row>
      <xdr:rowOff>27686</xdr:rowOff>
    </xdr:to>
    <xdr:cxnSp macro="">
      <xdr:nvCxnSpPr>
        <xdr:cNvPr id="387" name="直線コネクタ 386"/>
        <xdr:cNvCxnSpPr/>
      </xdr:nvCxnSpPr>
      <xdr:spPr>
        <a:xfrm flipV="1">
          <a:off x="13512800" y="709117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399" name="楕円 398"/>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0" name="テキスト ボックス 399"/>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1" name="楕円 400"/>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2" name="テキスト ボックス 401"/>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3" name="楕円 402"/>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4" name="テキスト ボックス 40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5" name="楕円 404"/>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6" name="テキスト ボックス 405"/>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将来負担比率は類似団体と比較して低い水準にある。平成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将来負担額の一般会計等に係る地方債の現在高や公営企業債等繰入見込額が減少したことから、微減となった。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人件費については、職員数や給与の水準が類似団体と比較して少ないため、経常収支比率についても類似団体平均を下回っている。前年度比では地域おこし協力隊員の増が主な要因となって増加している。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163576</xdr:rowOff>
    </xdr:to>
    <xdr:cxnSp macro="">
      <xdr:nvCxnSpPr>
        <xdr:cNvPr id="64" name="直線コネクタ 63"/>
        <xdr:cNvCxnSpPr/>
      </xdr:nvCxnSpPr>
      <xdr:spPr>
        <a:xfrm>
          <a:off x="3987800" y="6294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122428</xdr:rowOff>
    </xdr:to>
    <xdr:cxnSp macro="">
      <xdr:nvCxnSpPr>
        <xdr:cNvPr id="67" name="直線コネクタ 66"/>
        <xdr:cNvCxnSpPr/>
      </xdr:nvCxnSpPr>
      <xdr:spPr>
        <a:xfrm>
          <a:off x="3098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81280</xdr:rowOff>
    </xdr:to>
    <xdr:cxnSp macro="">
      <xdr:nvCxnSpPr>
        <xdr:cNvPr id="70" name="直線コネクタ 69"/>
        <xdr:cNvCxnSpPr/>
      </xdr:nvCxnSpPr>
      <xdr:spPr>
        <a:xfrm>
          <a:off x="2209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62992</xdr:rowOff>
    </xdr:to>
    <xdr:cxnSp macro="">
      <xdr:nvCxnSpPr>
        <xdr:cNvPr id="73" name="直線コネクタ 72"/>
        <xdr:cNvCxnSpPr/>
      </xdr:nvCxnSpPr>
      <xdr:spPr>
        <a:xfrm>
          <a:off x="1320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公共交通本格運行関係委託料、電算システム使用料、教育用コンピュ－タ保守委託料、戸籍システムリプレース費用などの増や、地域おこし協力隊増員に伴う物品購入費用の増により、前年度より大幅に増加し、全国平均・県平均との乖離は拡大している。今後とも、行政コスト削減のため、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136525</xdr:rowOff>
    </xdr:from>
    <xdr:to>
      <xdr:col>82</xdr:col>
      <xdr:colOff>107950</xdr:colOff>
      <xdr:row>19</xdr:row>
      <xdr:rowOff>60325</xdr:rowOff>
    </xdr:to>
    <xdr:cxnSp macro="">
      <xdr:nvCxnSpPr>
        <xdr:cNvPr id="129" name="直線コネクタ 128"/>
        <xdr:cNvCxnSpPr/>
      </xdr:nvCxnSpPr>
      <xdr:spPr>
        <a:xfrm>
          <a:off x="15671800" y="32226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50800</xdr:rowOff>
    </xdr:from>
    <xdr:to>
      <xdr:col>78</xdr:col>
      <xdr:colOff>69850</xdr:colOff>
      <xdr:row>18</xdr:row>
      <xdr:rowOff>136525</xdr:rowOff>
    </xdr:to>
    <xdr:cxnSp macro="">
      <xdr:nvCxnSpPr>
        <xdr:cNvPr id="132" name="直線コネクタ 131"/>
        <xdr:cNvCxnSpPr/>
      </xdr:nvCxnSpPr>
      <xdr:spPr>
        <a:xfrm>
          <a:off x="14782800" y="29654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98425</xdr:rowOff>
    </xdr:from>
    <xdr:to>
      <xdr:col>73</xdr:col>
      <xdr:colOff>180975</xdr:colOff>
      <xdr:row>17</xdr:row>
      <xdr:rowOff>50800</xdr:rowOff>
    </xdr:to>
    <xdr:cxnSp macro="">
      <xdr:nvCxnSpPr>
        <xdr:cNvPr id="135" name="直線コネクタ 134"/>
        <xdr:cNvCxnSpPr/>
      </xdr:nvCxnSpPr>
      <xdr:spPr>
        <a:xfrm>
          <a:off x="13893800" y="28416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98425</xdr:rowOff>
    </xdr:to>
    <xdr:cxnSp macro="">
      <xdr:nvCxnSpPr>
        <xdr:cNvPr id="138" name="直線コネクタ 137"/>
        <xdr:cNvCxnSpPr/>
      </xdr:nvCxnSpPr>
      <xdr:spPr>
        <a:xfrm>
          <a:off x="13004800" y="260350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xdr:rowOff>
    </xdr:from>
    <xdr:to>
      <xdr:col>82</xdr:col>
      <xdr:colOff>158750</xdr:colOff>
      <xdr:row>19</xdr:row>
      <xdr:rowOff>111125</xdr:rowOff>
    </xdr:to>
    <xdr:sp macro="" textlink="">
      <xdr:nvSpPr>
        <xdr:cNvPr id="148" name="楕円 147"/>
        <xdr:cNvSpPr/>
      </xdr:nvSpPr>
      <xdr:spPr>
        <a:xfrm>
          <a:off x="164592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153052</xdr:rowOff>
    </xdr:from>
    <xdr:ext cx="762000" cy="259045"/>
    <xdr:sp macro="" textlink="">
      <xdr:nvSpPr>
        <xdr:cNvPr id="149" name="物件費該当値テキスト"/>
        <xdr:cNvSpPr txBox="1"/>
      </xdr:nvSpPr>
      <xdr:spPr>
        <a:xfrm>
          <a:off x="16598900" y="32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85725</xdr:rowOff>
    </xdr:from>
    <xdr:to>
      <xdr:col>78</xdr:col>
      <xdr:colOff>120650</xdr:colOff>
      <xdr:row>19</xdr:row>
      <xdr:rowOff>15875</xdr:rowOff>
    </xdr:to>
    <xdr:sp macro="" textlink="">
      <xdr:nvSpPr>
        <xdr:cNvPr id="150" name="楕円 149"/>
        <xdr:cNvSpPr/>
      </xdr:nvSpPr>
      <xdr:spPr>
        <a:xfrm>
          <a:off x="15621000" y="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652</xdr:rowOff>
    </xdr:from>
    <xdr:ext cx="736600" cy="259045"/>
    <xdr:sp macro="" textlink="">
      <xdr:nvSpPr>
        <xdr:cNvPr id="151" name="テキスト ボックス 150"/>
        <xdr:cNvSpPr txBox="1"/>
      </xdr:nvSpPr>
      <xdr:spPr>
        <a:xfrm>
          <a:off x="15290800" y="325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0</xdr:rowOff>
    </xdr:from>
    <xdr:to>
      <xdr:col>74</xdr:col>
      <xdr:colOff>31750</xdr:colOff>
      <xdr:row>17</xdr:row>
      <xdr:rowOff>101600</xdr:rowOff>
    </xdr:to>
    <xdr:sp macro="" textlink="">
      <xdr:nvSpPr>
        <xdr:cNvPr id="152" name="楕円 151"/>
        <xdr:cNvSpPr/>
      </xdr:nvSpPr>
      <xdr:spPr>
        <a:xfrm>
          <a:off x="14732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86377</xdr:rowOff>
    </xdr:from>
    <xdr:ext cx="762000" cy="259045"/>
    <xdr:sp macro="" textlink="">
      <xdr:nvSpPr>
        <xdr:cNvPr id="153" name="テキスト ボックス 152"/>
        <xdr:cNvSpPr txBox="1"/>
      </xdr:nvSpPr>
      <xdr:spPr>
        <a:xfrm>
          <a:off x="14401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47625</xdr:rowOff>
    </xdr:from>
    <xdr:to>
      <xdr:col>69</xdr:col>
      <xdr:colOff>142875</xdr:colOff>
      <xdr:row>16</xdr:row>
      <xdr:rowOff>149225</xdr:rowOff>
    </xdr:to>
    <xdr:sp macro="" textlink="">
      <xdr:nvSpPr>
        <xdr:cNvPr id="154" name="楕円 153"/>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134002</xdr:rowOff>
    </xdr:from>
    <xdr:ext cx="762000" cy="259045"/>
    <xdr:sp macro="" textlink="">
      <xdr:nvSpPr>
        <xdr:cNvPr id="155" name="テキスト ボックス 154"/>
        <xdr:cNvSpPr txBox="1"/>
      </xdr:nvSpPr>
      <xdr:spPr>
        <a:xfrm>
          <a:off x="13512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は少し高く、前年度と比較すると減少しているが、全国平均や高知県平均と比較すると大幅に低い。上昇傾向にある要因としては、障害者自立支援サービス費、私立保育所運営費、更生医療などの増加が考えられ、今後もこれらの福祉関係経費の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102507</xdr:rowOff>
    </xdr:to>
    <xdr:cxnSp macro="">
      <xdr:nvCxnSpPr>
        <xdr:cNvPr id="192" name="直線コネクタ 191"/>
        <xdr:cNvCxnSpPr/>
      </xdr:nvCxnSpPr>
      <xdr:spPr>
        <a:xfrm flipV="1">
          <a:off x="3987800" y="9826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102507</xdr:rowOff>
    </xdr:to>
    <xdr:cxnSp macro="">
      <xdr:nvCxnSpPr>
        <xdr:cNvPr id="195" name="直線コネクタ 194"/>
        <xdr:cNvCxnSpPr/>
      </xdr:nvCxnSpPr>
      <xdr:spPr>
        <a:xfrm>
          <a:off x="3098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8" name="直線コネクタ 197"/>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201" name="直線コネクタ 200"/>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11" name="楕円 210"/>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12"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％となっているが、全国平均・県平均との乖離は大きい。今後とも行政コスト削減のため、経常経費の抑制に努める。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161290</xdr:rowOff>
    </xdr:to>
    <xdr:cxnSp macro="">
      <xdr:nvCxnSpPr>
        <xdr:cNvPr id="250" name="直線コネクタ 249"/>
        <xdr:cNvCxnSpPr/>
      </xdr:nvCxnSpPr>
      <xdr:spPr>
        <a:xfrm>
          <a:off x="15671800" y="993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161290</xdr:rowOff>
    </xdr:to>
    <xdr:cxnSp macro="">
      <xdr:nvCxnSpPr>
        <xdr:cNvPr id="253" name="直線コネクタ 252"/>
        <xdr:cNvCxnSpPr/>
      </xdr:nvCxnSpPr>
      <xdr:spPr>
        <a:xfrm>
          <a:off x="14782800" y="98287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101854</xdr:rowOff>
    </xdr:to>
    <xdr:cxnSp macro="">
      <xdr:nvCxnSpPr>
        <xdr:cNvPr id="256" name="直線コネクタ 255"/>
        <xdr:cNvCxnSpPr/>
      </xdr:nvCxnSpPr>
      <xdr:spPr>
        <a:xfrm flipV="1">
          <a:off x="13893800" y="9828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58</xdr:row>
      <xdr:rowOff>12700</xdr:rowOff>
    </xdr:to>
    <xdr:cxnSp macro="">
      <xdr:nvCxnSpPr>
        <xdr:cNvPr id="259" name="直線コネクタ 258"/>
        <xdr:cNvCxnSpPr/>
      </xdr:nvCxnSpPr>
      <xdr:spPr>
        <a:xfrm flipV="1">
          <a:off x="13004800" y="9874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9" name="楕円 26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0"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1" name="楕円 270"/>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2" name="テキスト ボックス 271"/>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73" name="楕円 272"/>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74" name="テキスト ボックス 27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75" name="楕円 274"/>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76" name="テキスト ボックス 275"/>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7" name="楕円 276"/>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8" name="テキスト ボックス 277"/>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全国平均、高知県平均と比較しても高く、類似団体の中でも高くなっているが、前年度からは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ポイント減少している。主な要因は高吾北広域事務組合負担金（清掃債分）の皆減によるものである。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38</xdr:row>
      <xdr:rowOff>159004</xdr:rowOff>
    </xdr:to>
    <xdr:cxnSp macro="">
      <xdr:nvCxnSpPr>
        <xdr:cNvPr id="308" name="直線コネクタ 307"/>
        <xdr:cNvCxnSpPr/>
      </xdr:nvCxnSpPr>
      <xdr:spPr>
        <a:xfrm flipV="1">
          <a:off x="15671800" y="66329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159004</xdr:rowOff>
    </xdr:to>
    <xdr:cxnSp macro="">
      <xdr:nvCxnSpPr>
        <xdr:cNvPr id="311" name="直線コネクタ 310"/>
        <xdr:cNvCxnSpPr/>
      </xdr:nvCxnSpPr>
      <xdr:spPr>
        <a:xfrm>
          <a:off x="14782800" y="6610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94996</xdr:rowOff>
    </xdr:to>
    <xdr:cxnSp macro="">
      <xdr:nvCxnSpPr>
        <xdr:cNvPr id="314" name="直線コネクタ 313"/>
        <xdr:cNvCxnSpPr/>
      </xdr:nvCxnSpPr>
      <xdr:spPr>
        <a:xfrm>
          <a:off x="13893800" y="6555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40132</xdr:rowOff>
    </xdr:to>
    <xdr:cxnSp macro="">
      <xdr:nvCxnSpPr>
        <xdr:cNvPr id="317" name="直線コネクタ 316"/>
        <xdr:cNvCxnSpPr/>
      </xdr:nvCxnSpPr>
      <xdr:spPr>
        <a:xfrm>
          <a:off x="13004800" y="64135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7" name="楕円 326"/>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8"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9" name="楕円 328"/>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30" name="テキスト ボックス 329"/>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1" name="楕円 330"/>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2" name="テキスト ボックス 331"/>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3" name="楕円 332"/>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4" name="テキスト ボックス 333"/>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5" name="楕円 33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6" name="テキスト ボックス 33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過去の高金利の地方債償還が進んできたことによる長期債元金及び利子の減により、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に類似団体を下回り、引き続き低水準を保っている。実質公債費比率も下がっており、今後も有利な地方債の発行に努める。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108713</xdr:rowOff>
    </xdr:to>
    <xdr:cxnSp macro="">
      <xdr:nvCxnSpPr>
        <xdr:cNvPr id="366" name="直線コネクタ 365"/>
        <xdr:cNvCxnSpPr/>
      </xdr:nvCxnSpPr>
      <xdr:spPr>
        <a:xfrm>
          <a:off x="3987800" y="1313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77</xdr:row>
      <xdr:rowOff>37846</xdr:rowOff>
    </xdr:to>
    <xdr:cxnSp macro="">
      <xdr:nvCxnSpPr>
        <xdr:cNvPr id="369" name="直線コネクタ 368"/>
        <xdr:cNvCxnSpPr/>
      </xdr:nvCxnSpPr>
      <xdr:spPr>
        <a:xfrm flipV="1">
          <a:off x="3098800" y="131389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74422</xdr:rowOff>
    </xdr:to>
    <xdr:cxnSp macro="">
      <xdr:nvCxnSpPr>
        <xdr:cNvPr id="372" name="直線コネクタ 371"/>
        <xdr:cNvCxnSpPr/>
      </xdr:nvCxnSpPr>
      <xdr:spPr>
        <a:xfrm flipV="1">
          <a:off x="2209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78</xdr:row>
      <xdr:rowOff>21844</xdr:rowOff>
    </xdr:to>
    <xdr:cxnSp macro="">
      <xdr:nvCxnSpPr>
        <xdr:cNvPr id="375" name="直線コネクタ 374"/>
        <xdr:cNvCxnSpPr/>
      </xdr:nvCxnSpPr>
      <xdr:spPr>
        <a:xfrm flipV="1">
          <a:off x="1320800" y="132760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5" name="楕円 384"/>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6"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7" name="楕円 386"/>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8" name="テキスト ボックス 387"/>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9" name="楕円 388"/>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0" name="テキスト ボックス 389"/>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1" name="楕円 390"/>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2" name="テキスト ボックス 391"/>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3" name="楕円 392"/>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4" name="テキスト ボックス 39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ポイント増と微増になった。主な要因は前年度比で人件費</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ポイント増、物件費</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ポイント増となったことによるものである。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35561</xdr:rowOff>
    </xdr:to>
    <xdr:cxnSp macro="">
      <xdr:nvCxnSpPr>
        <xdr:cNvPr id="425" name="直線コネクタ 424"/>
        <xdr:cNvCxnSpPr/>
      </xdr:nvCxnSpPr>
      <xdr:spPr>
        <a:xfrm>
          <a:off x="15671800" y="137195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80</xdr:row>
      <xdr:rowOff>3556</xdr:rowOff>
    </xdr:to>
    <xdr:cxnSp macro="">
      <xdr:nvCxnSpPr>
        <xdr:cNvPr id="428" name="直線コネクタ 427"/>
        <xdr:cNvCxnSpPr/>
      </xdr:nvCxnSpPr>
      <xdr:spPr>
        <a:xfrm>
          <a:off x="14782800" y="1334465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143002</xdr:rowOff>
    </xdr:to>
    <xdr:cxnSp macro="">
      <xdr:nvCxnSpPr>
        <xdr:cNvPr id="431" name="直線コネクタ 430"/>
        <xdr:cNvCxnSpPr/>
      </xdr:nvCxnSpPr>
      <xdr:spPr>
        <a:xfrm>
          <a:off x="13893800" y="13225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77</xdr:row>
      <xdr:rowOff>24130</xdr:rowOff>
    </xdr:to>
    <xdr:cxnSp macro="">
      <xdr:nvCxnSpPr>
        <xdr:cNvPr id="434" name="直線コネクタ 433"/>
        <xdr:cNvCxnSpPr/>
      </xdr:nvCxnSpPr>
      <xdr:spPr>
        <a:xfrm>
          <a:off x="13004800" y="129651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4" name="楕円 443"/>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64788</xdr:rowOff>
    </xdr:from>
    <xdr:ext cx="762000" cy="259045"/>
    <xdr:sp macro="" textlink="">
      <xdr:nvSpPr>
        <xdr:cNvPr id="445"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6" name="楕円 445"/>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7" name="テキスト ボックス 446"/>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8" name="楕円 447"/>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9" name="テキスト ボックス 448"/>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0" name="楕円 449"/>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1" name="テキスト ボックス 450"/>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2" name="楕円 451"/>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3" name="テキスト ボックス 452"/>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3449</xdr:rowOff>
    </xdr:from>
    <xdr:to>
      <xdr:col>29</xdr:col>
      <xdr:colOff>127000</xdr:colOff>
      <xdr:row>18</xdr:row>
      <xdr:rowOff>42113</xdr:rowOff>
    </xdr:to>
    <xdr:cxnSp macro="">
      <xdr:nvCxnSpPr>
        <xdr:cNvPr id="50" name="直線コネクタ 49"/>
        <xdr:cNvCxnSpPr/>
      </xdr:nvCxnSpPr>
      <xdr:spPr bwMode="auto">
        <a:xfrm flipV="1">
          <a:off x="5003800" y="3137174"/>
          <a:ext cx="647700" cy="3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42113</xdr:rowOff>
    </xdr:from>
    <xdr:to>
      <xdr:col>26</xdr:col>
      <xdr:colOff>50800</xdr:colOff>
      <xdr:row>18</xdr:row>
      <xdr:rowOff>50213</xdr:rowOff>
    </xdr:to>
    <xdr:cxnSp macro="">
      <xdr:nvCxnSpPr>
        <xdr:cNvPr id="53" name="直線コネクタ 52"/>
        <xdr:cNvCxnSpPr/>
      </xdr:nvCxnSpPr>
      <xdr:spPr bwMode="auto">
        <a:xfrm flipV="1">
          <a:off x="4305300" y="3175838"/>
          <a:ext cx="6985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50213</xdr:rowOff>
    </xdr:from>
    <xdr:to>
      <xdr:col>22</xdr:col>
      <xdr:colOff>114300</xdr:colOff>
      <xdr:row>18</xdr:row>
      <xdr:rowOff>81036</xdr:rowOff>
    </xdr:to>
    <xdr:cxnSp macro="">
      <xdr:nvCxnSpPr>
        <xdr:cNvPr id="56" name="直線コネクタ 55"/>
        <xdr:cNvCxnSpPr/>
      </xdr:nvCxnSpPr>
      <xdr:spPr bwMode="auto">
        <a:xfrm flipV="1">
          <a:off x="3606800" y="3183938"/>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81036</xdr:rowOff>
    </xdr:from>
    <xdr:to>
      <xdr:col>18</xdr:col>
      <xdr:colOff>177800</xdr:colOff>
      <xdr:row>18</xdr:row>
      <xdr:rowOff>118923</xdr:rowOff>
    </xdr:to>
    <xdr:cxnSp macro="">
      <xdr:nvCxnSpPr>
        <xdr:cNvPr id="59" name="直線コネクタ 58"/>
        <xdr:cNvCxnSpPr/>
      </xdr:nvCxnSpPr>
      <xdr:spPr bwMode="auto">
        <a:xfrm flipV="1">
          <a:off x="2908300" y="3214761"/>
          <a:ext cx="698500" cy="3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124099</xdr:rowOff>
    </xdr:from>
    <xdr:to>
      <xdr:col>29</xdr:col>
      <xdr:colOff>177800</xdr:colOff>
      <xdr:row>18</xdr:row>
      <xdr:rowOff>54249</xdr:rowOff>
    </xdr:to>
    <xdr:sp macro="" textlink="">
      <xdr:nvSpPr>
        <xdr:cNvPr id="69" name="楕円 68"/>
        <xdr:cNvSpPr/>
      </xdr:nvSpPr>
      <xdr:spPr bwMode="auto">
        <a:xfrm>
          <a:off x="5600700" y="308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96176</xdr:rowOff>
    </xdr:from>
    <xdr:ext cx="762000" cy="259045"/>
    <xdr:sp macro="" textlink="">
      <xdr:nvSpPr>
        <xdr:cNvPr id="70" name="人口1人当たり決算額の推移該当値テキスト130"/>
        <xdr:cNvSpPr txBox="1"/>
      </xdr:nvSpPr>
      <xdr:spPr>
        <a:xfrm>
          <a:off x="5740400" y="305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162763</xdr:rowOff>
    </xdr:from>
    <xdr:to>
      <xdr:col>26</xdr:col>
      <xdr:colOff>101600</xdr:colOff>
      <xdr:row>18</xdr:row>
      <xdr:rowOff>92913</xdr:rowOff>
    </xdr:to>
    <xdr:sp macro="" textlink="">
      <xdr:nvSpPr>
        <xdr:cNvPr id="71" name="楕円 70"/>
        <xdr:cNvSpPr/>
      </xdr:nvSpPr>
      <xdr:spPr bwMode="auto">
        <a:xfrm>
          <a:off x="4953000" y="312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77690</xdr:rowOff>
    </xdr:from>
    <xdr:ext cx="736600" cy="259045"/>
    <xdr:sp macro="" textlink="">
      <xdr:nvSpPr>
        <xdr:cNvPr id="72" name="テキスト ボックス 71"/>
        <xdr:cNvSpPr txBox="1"/>
      </xdr:nvSpPr>
      <xdr:spPr>
        <a:xfrm>
          <a:off x="4622800" y="3211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170863</xdr:rowOff>
    </xdr:from>
    <xdr:to>
      <xdr:col>22</xdr:col>
      <xdr:colOff>165100</xdr:colOff>
      <xdr:row>18</xdr:row>
      <xdr:rowOff>101013</xdr:rowOff>
    </xdr:to>
    <xdr:sp macro="" textlink="">
      <xdr:nvSpPr>
        <xdr:cNvPr id="73" name="楕円 72"/>
        <xdr:cNvSpPr/>
      </xdr:nvSpPr>
      <xdr:spPr bwMode="auto">
        <a:xfrm>
          <a:off x="4254500" y="313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85790</xdr:rowOff>
    </xdr:from>
    <xdr:ext cx="762000" cy="259045"/>
    <xdr:sp macro="" textlink="">
      <xdr:nvSpPr>
        <xdr:cNvPr id="74" name="テキスト ボックス 73"/>
        <xdr:cNvSpPr txBox="1"/>
      </xdr:nvSpPr>
      <xdr:spPr>
        <a:xfrm>
          <a:off x="3924300" y="32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30236</xdr:rowOff>
    </xdr:from>
    <xdr:to>
      <xdr:col>19</xdr:col>
      <xdr:colOff>38100</xdr:colOff>
      <xdr:row>18</xdr:row>
      <xdr:rowOff>131836</xdr:rowOff>
    </xdr:to>
    <xdr:sp macro="" textlink="">
      <xdr:nvSpPr>
        <xdr:cNvPr id="75" name="楕円 74"/>
        <xdr:cNvSpPr/>
      </xdr:nvSpPr>
      <xdr:spPr bwMode="auto">
        <a:xfrm>
          <a:off x="3556000" y="316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116613</xdr:rowOff>
    </xdr:from>
    <xdr:ext cx="762000" cy="259045"/>
    <xdr:sp macro="" textlink="">
      <xdr:nvSpPr>
        <xdr:cNvPr id="76" name="テキスト ボックス 75"/>
        <xdr:cNvSpPr txBox="1"/>
      </xdr:nvSpPr>
      <xdr:spPr>
        <a:xfrm>
          <a:off x="3225800" y="325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68123</xdr:rowOff>
    </xdr:from>
    <xdr:to>
      <xdr:col>15</xdr:col>
      <xdr:colOff>101600</xdr:colOff>
      <xdr:row>18</xdr:row>
      <xdr:rowOff>169723</xdr:rowOff>
    </xdr:to>
    <xdr:sp macro="" textlink="">
      <xdr:nvSpPr>
        <xdr:cNvPr id="77" name="楕円 76"/>
        <xdr:cNvSpPr/>
      </xdr:nvSpPr>
      <xdr:spPr bwMode="auto">
        <a:xfrm>
          <a:off x="2857500" y="320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154500</xdr:rowOff>
    </xdr:from>
    <xdr:ext cx="762000" cy="259045"/>
    <xdr:sp macro="" textlink="">
      <xdr:nvSpPr>
        <xdr:cNvPr id="78" name="テキスト ボックス 77"/>
        <xdr:cNvSpPr txBox="1"/>
      </xdr:nvSpPr>
      <xdr:spPr>
        <a:xfrm>
          <a:off x="2527300" y="328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317176</xdr:rowOff>
    </xdr:from>
    <xdr:to>
      <xdr:col>29</xdr:col>
      <xdr:colOff>127000</xdr:colOff>
      <xdr:row>36</xdr:row>
      <xdr:rowOff>2242</xdr:rowOff>
    </xdr:to>
    <xdr:cxnSp macro="">
      <xdr:nvCxnSpPr>
        <xdr:cNvPr id="111" name="直線コネクタ 110"/>
        <xdr:cNvCxnSpPr/>
      </xdr:nvCxnSpPr>
      <xdr:spPr bwMode="auto">
        <a:xfrm>
          <a:off x="5003800" y="6927526"/>
          <a:ext cx="6477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267722</xdr:rowOff>
    </xdr:from>
    <xdr:to>
      <xdr:col>26</xdr:col>
      <xdr:colOff>50800</xdr:colOff>
      <xdr:row>35</xdr:row>
      <xdr:rowOff>317176</xdr:rowOff>
    </xdr:to>
    <xdr:cxnSp macro="">
      <xdr:nvCxnSpPr>
        <xdr:cNvPr id="114" name="直線コネクタ 113"/>
        <xdr:cNvCxnSpPr/>
      </xdr:nvCxnSpPr>
      <xdr:spPr bwMode="auto">
        <a:xfrm>
          <a:off x="4305300" y="6878072"/>
          <a:ext cx="698500" cy="4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267722</xdr:rowOff>
    </xdr:from>
    <xdr:to>
      <xdr:col>22</xdr:col>
      <xdr:colOff>114300</xdr:colOff>
      <xdr:row>36</xdr:row>
      <xdr:rowOff>3308</xdr:rowOff>
    </xdr:to>
    <xdr:cxnSp macro="">
      <xdr:nvCxnSpPr>
        <xdr:cNvPr id="117" name="直線コネクタ 116"/>
        <xdr:cNvCxnSpPr/>
      </xdr:nvCxnSpPr>
      <xdr:spPr bwMode="auto">
        <a:xfrm flipV="1">
          <a:off x="3606800" y="6878072"/>
          <a:ext cx="698500" cy="7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124561</xdr:rowOff>
    </xdr:from>
    <xdr:to>
      <xdr:col>18</xdr:col>
      <xdr:colOff>177800</xdr:colOff>
      <xdr:row>36</xdr:row>
      <xdr:rowOff>3308</xdr:rowOff>
    </xdr:to>
    <xdr:cxnSp macro="">
      <xdr:nvCxnSpPr>
        <xdr:cNvPr id="120" name="直線コネクタ 119"/>
        <xdr:cNvCxnSpPr/>
      </xdr:nvCxnSpPr>
      <xdr:spPr bwMode="auto">
        <a:xfrm>
          <a:off x="2908300" y="6734911"/>
          <a:ext cx="698500" cy="22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294342</xdr:rowOff>
    </xdr:from>
    <xdr:to>
      <xdr:col>29</xdr:col>
      <xdr:colOff>177800</xdr:colOff>
      <xdr:row>36</xdr:row>
      <xdr:rowOff>53042</xdr:rowOff>
    </xdr:to>
    <xdr:sp macro="" textlink="">
      <xdr:nvSpPr>
        <xdr:cNvPr id="130" name="楕円 129"/>
        <xdr:cNvSpPr/>
      </xdr:nvSpPr>
      <xdr:spPr bwMode="auto">
        <a:xfrm>
          <a:off x="5600700" y="6904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266419</xdr:rowOff>
    </xdr:from>
    <xdr:ext cx="762000" cy="259045"/>
    <xdr:sp macro="" textlink="">
      <xdr:nvSpPr>
        <xdr:cNvPr id="131" name="人口1人当たり決算額の推移該当値テキスト445"/>
        <xdr:cNvSpPr txBox="1"/>
      </xdr:nvSpPr>
      <xdr:spPr>
        <a:xfrm>
          <a:off x="5740400" y="68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266376</xdr:rowOff>
    </xdr:from>
    <xdr:to>
      <xdr:col>26</xdr:col>
      <xdr:colOff>101600</xdr:colOff>
      <xdr:row>36</xdr:row>
      <xdr:rowOff>25076</xdr:rowOff>
    </xdr:to>
    <xdr:sp macro="" textlink="">
      <xdr:nvSpPr>
        <xdr:cNvPr id="132" name="楕円 131"/>
        <xdr:cNvSpPr/>
      </xdr:nvSpPr>
      <xdr:spPr bwMode="auto">
        <a:xfrm>
          <a:off x="4953000" y="687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9853</xdr:rowOff>
    </xdr:from>
    <xdr:ext cx="736600" cy="259045"/>
    <xdr:sp macro="" textlink="">
      <xdr:nvSpPr>
        <xdr:cNvPr id="133" name="テキスト ボックス 132"/>
        <xdr:cNvSpPr txBox="1"/>
      </xdr:nvSpPr>
      <xdr:spPr>
        <a:xfrm>
          <a:off x="4622800" y="6963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216922</xdr:rowOff>
    </xdr:from>
    <xdr:to>
      <xdr:col>22</xdr:col>
      <xdr:colOff>165100</xdr:colOff>
      <xdr:row>35</xdr:row>
      <xdr:rowOff>318522</xdr:rowOff>
    </xdr:to>
    <xdr:sp macro="" textlink="">
      <xdr:nvSpPr>
        <xdr:cNvPr id="134" name="楕円 133"/>
        <xdr:cNvSpPr/>
      </xdr:nvSpPr>
      <xdr:spPr bwMode="auto">
        <a:xfrm>
          <a:off x="4254500" y="682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303299</xdr:rowOff>
    </xdr:from>
    <xdr:ext cx="762000" cy="259045"/>
    <xdr:sp macro="" textlink="">
      <xdr:nvSpPr>
        <xdr:cNvPr id="135" name="テキスト ボックス 134"/>
        <xdr:cNvSpPr txBox="1"/>
      </xdr:nvSpPr>
      <xdr:spPr>
        <a:xfrm>
          <a:off x="3924300" y="69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295408</xdr:rowOff>
    </xdr:from>
    <xdr:to>
      <xdr:col>19</xdr:col>
      <xdr:colOff>38100</xdr:colOff>
      <xdr:row>36</xdr:row>
      <xdr:rowOff>54108</xdr:rowOff>
    </xdr:to>
    <xdr:sp macro="" textlink="">
      <xdr:nvSpPr>
        <xdr:cNvPr id="136" name="楕円 135"/>
        <xdr:cNvSpPr/>
      </xdr:nvSpPr>
      <xdr:spPr bwMode="auto">
        <a:xfrm>
          <a:off x="3556000" y="69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38885</xdr:rowOff>
    </xdr:from>
    <xdr:ext cx="762000" cy="259045"/>
    <xdr:sp macro="" textlink="">
      <xdr:nvSpPr>
        <xdr:cNvPr id="137" name="テキスト ボックス 136"/>
        <xdr:cNvSpPr txBox="1"/>
      </xdr:nvSpPr>
      <xdr:spPr>
        <a:xfrm>
          <a:off x="3225800" y="699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73761</xdr:rowOff>
    </xdr:from>
    <xdr:to>
      <xdr:col>15</xdr:col>
      <xdr:colOff>101600</xdr:colOff>
      <xdr:row>35</xdr:row>
      <xdr:rowOff>175361</xdr:rowOff>
    </xdr:to>
    <xdr:sp macro="" textlink="">
      <xdr:nvSpPr>
        <xdr:cNvPr id="138" name="楕円 137"/>
        <xdr:cNvSpPr/>
      </xdr:nvSpPr>
      <xdr:spPr bwMode="auto">
        <a:xfrm>
          <a:off x="2857500" y="66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160138</xdr:rowOff>
    </xdr:from>
    <xdr:ext cx="762000" cy="259045"/>
    <xdr:sp macro="" textlink="">
      <xdr:nvSpPr>
        <xdr:cNvPr id="139" name="テキスト ボックス 138"/>
        <xdr:cNvSpPr txBox="1"/>
      </xdr:nvSpPr>
      <xdr:spPr>
        <a:xfrm>
          <a:off x="2527300" y="67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22062</xdr:rowOff>
    </xdr:from>
    <xdr:to>
      <xdr:col>24</xdr:col>
      <xdr:colOff>63500</xdr:colOff>
      <xdr:row>38</xdr:row>
      <xdr:rowOff>58189</xdr:rowOff>
    </xdr:to>
    <xdr:cxnSp macro="">
      <xdr:nvCxnSpPr>
        <xdr:cNvPr id="61" name="直線コネクタ 60"/>
        <xdr:cNvCxnSpPr/>
      </xdr:nvCxnSpPr>
      <xdr:spPr>
        <a:xfrm flipV="1">
          <a:off x="3797300" y="6537162"/>
          <a:ext cx="8382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57335</xdr:rowOff>
    </xdr:from>
    <xdr:to>
      <xdr:col>19</xdr:col>
      <xdr:colOff>177800</xdr:colOff>
      <xdr:row>38</xdr:row>
      <xdr:rowOff>58189</xdr:rowOff>
    </xdr:to>
    <xdr:cxnSp macro="">
      <xdr:nvCxnSpPr>
        <xdr:cNvPr id="64" name="直線コネクタ 63"/>
        <xdr:cNvCxnSpPr/>
      </xdr:nvCxnSpPr>
      <xdr:spPr>
        <a:xfrm>
          <a:off x="2908300" y="6572435"/>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57335</xdr:rowOff>
    </xdr:from>
    <xdr:to>
      <xdr:col>15</xdr:col>
      <xdr:colOff>50800</xdr:colOff>
      <xdr:row>38</xdr:row>
      <xdr:rowOff>75860</xdr:rowOff>
    </xdr:to>
    <xdr:cxnSp macro="">
      <xdr:nvCxnSpPr>
        <xdr:cNvPr id="67" name="直線コネクタ 66"/>
        <xdr:cNvCxnSpPr/>
      </xdr:nvCxnSpPr>
      <xdr:spPr>
        <a:xfrm flipV="1">
          <a:off x="2019300" y="6572435"/>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75860</xdr:rowOff>
    </xdr:from>
    <xdr:to>
      <xdr:col>10</xdr:col>
      <xdr:colOff>114300</xdr:colOff>
      <xdr:row>38</xdr:row>
      <xdr:rowOff>109251</xdr:rowOff>
    </xdr:to>
    <xdr:cxnSp macro="">
      <xdr:nvCxnSpPr>
        <xdr:cNvPr id="70" name="直線コネクタ 69"/>
        <xdr:cNvCxnSpPr/>
      </xdr:nvCxnSpPr>
      <xdr:spPr>
        <a:xfrm flipV="1">
          <a:off x="1130300" y="6590960"/>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142713</xdr:rowOff>
    </xdr:from>
    <xdr:to>
      <xdr:col>24</xdr:col>
      <xdr:colOff>114300</xdr:colOff>
      <xdr:row>38</xdr:row>
      <xdr:rowOff>72862</xdr:rowOff>
    </xdr:to>
    <xdr:sp macro="" textlink="">
      <xdr:nvSpPr>
        <xdr:cNvPr id="80" name="楕円 79"/>
        <xdr:cNvSpPr/>
      </xdr:nvSpPr>
      <xdr:spPr>
        <a:xfrm>
          <a:off x="4584700" y="6486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121140</xdr:rowOff>
    </xdr:from>
    <xdr:ext cx="534377" cy="259045"/>
    <xdr:sp macro="" textlink="">
      <xdr:nvSpPr>
        <xdr:cNvPr id="81" name="人件費該当値テキスト"/>
        <xdr:cNvSpPr txBox="1"/>
      </xdr:nvSpPr>
      <xdr:spPr>
        <a:xfrm>
          <a:off x="4686300" y="64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7389</xdr:rowOff>
    </xdr:from>
    <xdr:to>
      <xdr:col>20</xdr:col>
      <xdr:colOff>38100</xdr:colOff>
      <xdr:row>38</xdr:row>
      <xdr:rowOff>108989</xdr:rowOff>
    </xdr:to>
    <xdr:sp macro="" textlink="">
      <xdr:nvSpPr>
        <xdr:cNvPr id="82" name="楕円 81"/>
        <xdr:cNvSpPr/>
      </xdr:nvSpPr>
      <xdr:spPr>
        <a:xfrm>
          <a:off x="3746500" y="65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100116</xdr:rowOff>
    </xdr:from>
    <xdr:ext cx="534377" cy="259045"/>
    <xdr:sp macro="" textlink="">
      <xdr:nvSpPr>
        <xdr:cNvPr id="83" name="テキスト ボックス 82"/>
        <xdr:cNvSpPr txBox="1"/>
      </xdr:nvSpPr>
      <xdr:spPr>
        <a:xfrm>
          <a:off x="3530111" y="66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6535</xdr:rowOff>
    </xdr:from>
    <xdr:to>
      <xdr:col>15</xdr:col>
      <xdr:colOff>101600</xdr:colOff>
      <xdr:row>38</xdr:row>
      <xdr:rowOff>108135</xdr:rowOff>
    </xdr:to>
    <xdr:sp macro="" textlink="">
      <xdr:nvSpPr>
        <xdr:cNvPr id="84" name="楕円 83"/>
        <xdr:cNvSpPr/>
      </xdr:nvSpPr>
      <xdr:spPr>
        <a:xfrm>
          <a:off x="2857500" y="65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99262</xdr:rowOff>
    </xdr:from>
    <xdr:ext cx="534377" cy="259045"/>
    <xdr:sp macro="" textlink="">
      <xdr:nvSpPr>
        <xdr:cNvPr id="85" name="テキスト ボックス 84"/>
        <xdr:cNvSpPr txBox="1"/>
      </xdr:nvSpPr>
      <xdr:spPr>
        <a:xfrm>
          <a:off x="2641111" y="66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25060</xdr:rowOff>
    </xdr:from>
    <xdr:to>
      <xdr:col>10</xdr:col>
      <xdr:colOff>165100</xdr:colOff>
      <xdr:row>38</xdr:row>
      <xdr:rowOff>126660</xdr:rowOff>
    </xdr:to>
    <xdr:sp macro="" textlink="">
      <xdr:nvSpPr>
        <xdr:cNvPr id="86" name="楕円 85"/>
        <xdr:cNvSpPr/>
      </xdr:nvSpPr>
      <xdr:spPr>
        <a:xfrm>
          <a:off x="1968500" y="6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117787</xdr:rowOff>
    </xdr:from>
    <xdr:ext cx="534377" cy="259045"/>
    <xdr:sp macro="" textlink="">
      <xdr:nvSpPr>
        <xdr:cNvPr id="87" name="テキスト ボックス 86"/>
        <xdr:cNvSpPr txBox="1"/>
      </xdr:nvSpPr>
      <xdr:spPr>
        <a:xfrm>
          <a:off x="1752111" y="66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58451</xdr:rowOff>
    </xdr:from>
    <xdr:to>
      <xdr:col>6</xdr:col>
      <xdr:colOff>38100</xdr:colOff>
      <xdr:row>38</xdr:row>
      <xdr:rowOff>160051</xdr:rowOff>
    </xdr:to>
    <xdr:sp macro="" textlink="">
      <xdr:nvSpPr>
        <xdr:cNvPr id="88" name="楕円 87"/>
        <xdr:cNvSpPr/>
      </xdr:nvSpPr>
      <xdr:spPr>
        <a:xfrm>
          <a:off x="1079500" y="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151178</xdr:rowOff>
    </xdr:from>
    <xdr:ext cx="534377" cy="259045"/>
    <xdr:sp macro="" textlink="">
      <xdr:nvSpPr>
        <xdr:cNvPr id="89" name="テキスト ボックス 88"/>
        <xdr:cNvSpPr txBox="1"/>
      </xdr:nvSpPr>
      <xdr:spPr>
        <a:xfrm>
          <a:off x="863111" y="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88292</xdr:rowOff>
    </xdr:from>
    <xdr:to>
      <xdr:col>24</xdr:col>
      <xdr:colOff>63500</xdr:colOff>
      <xdr:row>56</xdr:row>
      <xdr:rowOff>101067</xdr:rowOff>
    </xdr:to>
    <xdr:cxnSp macro="">
      <xdr:nvCxnSpPr>
        <xdr:cNvPr id="116" name="直線コネクタ 115"/>
        <xdr:cNvCxnSpPr/>
      </xdr:nvCxnSpPr>
      <xdr:spPr>
        <a:xfrm flipV="1">
          <a:off x="3797300" y="9689492"/>
          <a:ext cx="8382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101067</xdr:rowOff>
    </xdr:from>
    <xdr:to>
      <xdr:col>19</xdr:col>
      <xdr:colOff>177800</xdr:colOff>
      <xdr:row>56</xdr:row>
      <xdr:rowOff>142498</xdr:rowOff>
    </xdr:to>
    <xdr:cxnSp macro="">
      <xdr:nvCxnSpPr>
        <xdr:cNvPr id="119" name="直線コネクタ 118"/>
        <xdr:cNvCxnSpPr/>
      </xdr:nvCxnSpPr>
      <xdr:spPr>
        <a:xfrm flipV="1">
          <a:off x="2908300" y="9702267"/>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142498</xdr:rowOff>
    </xdr:from>
    <xdr:to>
      <xdr:col>15</xdr:col>
      <xdr:colOff>50800</xdr:colOff>
      <xdr:row>56</xdr:row>
      <xdr:rowOff>160864</xdr:rowOff>
    </xdr:to>
    <xdr:cxnSp macro="">
      <xdr:nvCxnSpPr>
        <xdr:cNvPr id="122" name="直線コネクタ 121"/>
        <xdr:cNvCxnSpPr/>
      </xdr:nvCxnSpPr>
      <xdr:spPr>
        <a:xfrm flipV="1">
          <a:off x="2019300" y="9743698"/>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160864</xdr:rowOff>
    </xdr:from>
    <xdr:to>
      <xdr:col>10</xdr:col>
      <xdr:colOff>114300</xdr:colOff>
      <xdr:row>57</xdr:row>
      <xdr:rowOff>28198</xdr:rowOff>
    </xdr:to>
    <xdr:cxnSp macro="">
      <xdr:nvCxnSpPr>
        <xdr:cNvPr id="125" name="直線コネクタ 124"/>
        <xdr:cNvCxnSpPr/>
      </xdr:nvCxnSpPr>
      <xdr:spPr>
        <a:xfrm flipV="1">
          <a:off x="1130300" y="9762064"/>
          <a:ext cx="889000" cy="3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37492</xdr:rowOff>
    </xdr:from>
    <xdr:to>
      <xdr:col>24</xdr:col>
      <xdr:colOff>114300</xdr:colOff>
      <xdr:row>56</xdr:row>
      <xdr:rowOff>139092</xdr:rowOff>
    </xdr:to>
    <xdr:sp macro="" textlink="">
      <xdr:nvSpPr>
        <xdr:cNvPr id="135" name="楕円 134"/>
        <xdr:cNvSpPr/>
      </xdr:nvSpPr>
      <xdr:spPr>
        <a:xfrm>
          <a:off x="4584700" y="96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15919</xdr:rowOff>
    </xdr:from>
    <xdr:ext cx="534377" cy="259045"/>
    <xdr:sp macro="" textlink="">
      <xdr:nvSpPr>
        <xdr:cNvPr id="136" name="物件費該当値テキスト"/>
        <xdr:cNvSpPr txBox="1"/>
      </xdr:nvSpPr>
      <xdr:spPr>
        <a:xfrm>
          <a:off x="4686300" y="961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50267</xdr:rowOff>
    </xdr:from>
    <xdr:to>
      <xdr:col>20</xdr:col>
      <xdr:colOff>38100</xdr:colOff>
      <xdr:row>56</xdr:row>
      <xdr:rowOff>151867</xdr:rowOff>
    </xdr:to>
    <xdr:sp macro="" textlink="">
      <xdr:nvSpPr>
        <xdr:cNvPr id="137" name="楕円 136"/>
        <xdr:cNvSpPr/>
      </xdr:nvSpPr>
      <xdr:spPr>
        <a:xfrm>
          <a:off x="3746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168394</xdr:rowOff>
    </xdr:from>
    <xdr:ext cx="534377" cy="259045"/>
    <xdr:sp macro="" textlink="">
      <xdr:nvSpPr>
        <xdr:cNvPr id="138" name="テキスト ボックス 137"/>
        <xdr:cNvSpPr txBox="1"/>
      </xdr:nvSpPr>
      <xdr:spPr>
        <a:xfrm>
          <a:off x="3530111" y="94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91698</xdr:rowOff>
    </xdr:from>
    <xdr:to>
      <xdr:col>15</xdr:col>
      <xdr:colOff>101600</xdr:colOff>
      <xdr:row>57</xdr:row>
      <xdr:rowOff>21848</xdr:rowOff>
    </xdr:to>
    <xdr:sp macro="" textlink="">
      <xdr:nvSpPr>
        <xdr:cNvPr id="139" name="楕円 138"/>
        <xdr:cNvSpPr/>
      </xdr:nvSpPr>
      <xdr:spPr>
        <a:xfrm>
          <a:off x="2857500" y="96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12975</xdr:rowOff>
    </xdr:from>
    <xdr:ext cx="534377" cy="259045"/>
    <xdr:sp macro="" textlink="">
      <xdr:nvSpPr>
        <xdr:cNvPr id="140" name="テキスト ボックス 139"/>
        <xdr:cNvSpPr txBox="1"/>
      </xdr:nvSpPr>
      <xdr:spPr>
        <a:xfrm>
          <a:off x="2641111" y="97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110064</xdr:rowOff>
    </xdr:from>
    <xdr:to>
      <xdr:col>10</xdr:col>
      <xdr:colOff>165100</xdr:colOff>
      <xdr:row>57</xdr:row>
      <xdr:rowOff>40214</xdr:rowOff>
    </xdr:to>
    <xdr:sp macro="" textlink="">
      <xdr:nvSpPr>
        <xdr:cNvPr id="141" name="楕円 140"/>
        <xdr:cNvSpPr/>
      </xdr:nvSpPr>
      <xdr:spPr>
        <a:xfrm>
          <a:off x="1968500" y="9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31341</xdr:rowOff>
    </xdr:from>
    <xdr:ext cx="534377" cy="259045"/>
    <xdr:sp macro="" textlink="">
      <xdr:nvSpPr>
        <xdr:cNvPr id="142" name="テキスト ボックス 141"/>
        <xdr:cNvSpPr txBox="1"/>
      </xdr:nvSpPr>
      <xdr:spPr>
        <a:xfrm>
          <a:off x="1752111" y="9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148848</xdr:rowOff>
    </xdr:from>
    <xdr:to>
      <xdr:col>6</xdr:col>
      <xdr:colOff>38100</xdr:colOff>
      <xdr:row>57</xdr:row>
      <xdr:rowOff>78998</xdr:rowOff>
    </xdr:to>
    <xdr:sp macro="" textlink="">
      <xdr:nvSpPr>
        <xdr:cNvPr id="143" name="楕円 142"/>
        <xdr:cNvSpPr/>
      </xdr:nvSpPr>
      <xdr:spPr>
        <a:xfrm>
          <a:off x="1079500" y="97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70125</xdr:rowOff>
    </xdr:from>
    <xdr:ext cx="534377" cy="259045"/>
    <xdr:sp macro="" textlink="">
      <xdr:nvSpPr>
        <xdr:cNvPr id="144" name="テキスト ボックス 143"/>
        <xdr:cNvSpPr txBox="1"/>
      </xdr:nvSpPr>
      <xdr:spPr>
        <a:xfrm>
          <a:off x="863111" y="98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67737</xdr:rowOff>
    </xdr:from>
    <xdr:to>
      <xdr:col>24</xdr:col>
      <xdr:colOff>63500</xdr:colOff>
      <xdr:row>78</xdr:row>
      <xdr:rowOff>70252</xdr:rowOff>
    </xdr:to>
    <xdr:cxnSp macro="">
      <xdr:nvCxnSpPr>
        <xdr:cNvPr id="171" name="直線コネクタ 170"/>
        <xdr:cNvCxnSpPr/>
      </xdr:nvCxnSpPr>
      <xdr:spPr>
        <a:xfrm flipV="1">
          <a:off x="3797300" y="1344083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53609</xdr:rowOff>
    </xdr:from>
    <xdr:to>
      <xdr:col>19</xdr:col>
      <xdr:colOff>177800</xdr:colOff>
      <xdr:row>78</xdr:row>
      <xdr:rowOff>70252</xdr:rowOff>
    </xdr:to>
    <xdr:cxnSp macro="">
      <xdr:nvCxnSpPr>
        <xdr:cNvPr id="174" name="直線コネクタ 173"/>
        <xdr:cNvCxnSpPr/>
      </xdr:nvCxnSpPr>
      <xdr:spPr>
        <a:xfrm>
          <a:off x="2908300" y="13426709"/>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53609</xdr:rowOff>
    </xdr:from>
    <xdr:to>
      <xdr:col>15</xdr:col>
      <xdr:colOff>50800</xdr:colOff>
      <xdr:row>78</xdr:row>
      <xdr:rowOff>88905</xdr:rowOff>
    </xdr:to>
    <xdr:cxnSp macro="">
      <xdr:nvCxnSpPr>
        <xdr:cNvPr id="177" name="直線コネクタ 176"/>
        <xdr:cNvCxnSpPr/>
      </xdr:nvCxnSpPr>
      <xdr:spPr>
        <a:xfrm flipV="1">
          <a:off x="2019300" y="13426709"/>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88905</xdr:rowOff>
    </xdr:from>
    <xdr:to>
      <xdr:col>10</xdr:col>
      <xdr:colOff>114300</xdr:colOff>
      <xdr:row>78</xdr:row>
      <xdr:rowOff>108336</xdr:rowOff>
    </xdr:to>
    <xdr:cxnSp macro="">
      <xdr:nvCxnSpPr>
        <xdr:cNvPr id="180" name="直線コネクタ 179"/>
        <xdr:cNvCxnSpPr/>
      </xdr:nvCxnSpPr>
      <xdr:spPr>
        <a:xfrm flipV="1">
          <a:off x="1130300" y="1346200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16937</xdr:rowOff>
    </xdr:from>
    <xdr:to>
      <xdr:col>24</xdr:col>
      <xdr:colOff>114300</xdr:colOff>
      <xdr:row>78</xdr:row>
      <xdr:rowOff>118537</xdr:rowOff>
    </xdr:to>
    <xdr:sp macro="" textlink="">
      <xdr:nvSpPr>
        <xdr:cNvPr id="190" name="楕円 189"/>
        <xdr:cNvSpPr/>
      </xdr:nvSpPr>
      <xdr:spPr>
        <a:xfrm>
          <a:off x="45847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103314</xdr:rowOff>
    </xdr:from>
    <xdr:ext cx="469744" cy="259045"/>
    <xdr:sp macro="" textlink="">
      <xdr:nvSpPr>
        <xdr:cNvPr id="191" name="維持補修費該当値テキスト"/>
        <xdr:cNvSpPr txBox="1"/>
      </xdr:nvSpPr>
      <xdr:spPr>
        <a:xfrm>
          <a:off x="4686300" y="1330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19452</xdr:rowOff>
    </xdr:from>
    <xdr:to>
      <xdr:col>20</xdr:col>
      <xdr:colOff>38100</xdr:colOff>
      <xdr:row>78</xdr:row>
      <xdr:rowOff>121052</xdr:rowOff>
    </xdr:to>
    <xdr:sp macro="" textlink="">
      <xdr:nvSpPr>
        <xdr:cNvPr id="192" name="楕円 191"/>
        <xdr:cNvSpPr/>
      </xdr:nvSpPr>
      <xdr:spPr>
        <a:xfrm>
          <a:off x="3746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112179</xdr:rowOff>
    </xdr:from>
    <xdr:ext cx="469744" cy="259045"/>
    <xdr:sp macro="" textlink="">
      <xdr:nvSpPr>
        <xdr:cNvPr id="193" name="テキスト ボックス 192"/>
        <xdr:cNvSpPr txBox="1"/>
      </xdr:nvSpPr>
      <xdr:spPr>
        <a:xfrm>
          <a:off x="3562428" y="1348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2809</xdr:rowOff>
    </xdr:from>
    <xdr:to>
      <xdr:col>15</xdr:col>
      <xdr:colOff>101600</xdr:colOff>
      <xdr:row>78</xdr:row>
      <xdr:rowOff>104409</xdr:rowOff>
    </xdr:to>
    <xdr:sp macro="" textlink="">
      <xdr:nvSpPr>
        <xdr:cNvPr id="194" name="楕円 193"/>
        <xdr:cNvSpPr/>
      </xdr:nvSpPr>
      <xdr:spPr>
        <a:xfrm>
          <a:off x="2857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95536</xdr:rowOff>
    </xdr:from>
    <xdr:ext cx="469744" cy="259045"/>
    <xdr:sp macro="" textlink="">
      <xdr:nvSpPr>
        <xdr:cNvPr id="195" name="テキスト ボックス 194"/>
        <xdr:cNvSpPr txBox="1"/>
      </xdr:nvSpPr>
      <xdr:spPr>
        <a:xfrm>
          <a:off x="2673428" y="134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38105</xdr:rowOff>
    </xdr:from>
    <xdr:to>
      <xdr:col>10</xdr:col>
      <xdr:colOff>165100</xdr:colOff>
      <xdr:row>78</xdr:row>
      <xdr:rowOff>139705</xdr:rowOff>
    </xdr:to>
    <xdr:sp macro="" textlink="">
      <xdr:nvSpPr>
        <xdr:cNvPr id="196" name="楕円 195"/>
        <xdr:cNvSpPr/>
      </xdr:nvSpPr>
      <xdr:spPr>
        <a:xfrm>
          <a:off x="19685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130832</xdr:rowOff>
    </xdr:from>
    <xdr:ext cx="469744" cy="259045"/>
    <xdr:sp macro="" textlink="">
      <xdr:nvSpPr>
        <xdr:cNvPr id="197" name="テキスト ボックス 196"/>
        <xdr:cNvSpPr txBox="1"/>
      </xdr:nvSpPr>
      <xdr:spPr>
        <a:xfrm>
          <a:off x="1784428" y="1350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57536</xdr:rowOff>
    </xdr:from>
    <xdr:to>
      <xdr:col>6</xdr:col>
      <xdr:colOff>38100</xdr:colOff>
      <xdr:row>78</xdr:row>
      <xdr:rowOff>159136</xdr:rowOff>
    </xdr:to>
    <xdr:sp macro="" textlink="">
      <xdr:nvSpPr>
        <xdr:cNvPr id="198" name="楕円 197"/>
        <xdr:cNvSpPr/>
      </xdr:nvSpPr>
      <xdr:spPr>
        <a:xfrm>
          <a:off x="1079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150263</xdr:rowOff>
    </xdr:from>
    <xdr:ext cx="378565" cy="259045"/>
    <xdr:sp macro="" textlink="">
      <xdr:nvSpPr>
        <xdr:cNvPr id="199" name="テキスト ボックス 198"/>
        <xdr:cNvSpPr txBox="1"/>
      </xdr:nvSpPr>
      <xdr:spPr>
        <a:xfrm>
          <a:off x="941017" y="1352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168776</xdr:rowOff>
    </xdr:from>
    <xdr:to>
      <xdr:col>24</xdr:col>
      <xdr:colOff>63500</xdr:colOff>
      <xdr:row>95</xdr:row>
      <xdr:rowOff>11570</xdr:rowOff>
    </xdr:to>
    <xdr:cxnSp macro="">
      <xdr:nvCxnSpPr>
        <xdr:cNvPr id="233" name="直線コネクタ 232"/>
        <xdr:cNvCxnSpPr/>
      </xdr:nvCxnSpPr>
      <xdr:spPr>
        <a:xfrm>
          <a:off x="3797300" y="16285076"/>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168776</xdr:rowOff>
    </xdr:from>
    <xdr:to>
      <xdr:col>19</xdr:col>
      <xdr:colOff>177800</xdr:colOff>
      <xdr:row>95</xdr:row>
      <xdr:rowOff>69862</xdr:rowOff>
    </xdr:to>
    <xdr:cxnSp macro="">
      <xdr:nvCxnSpPr>
        <xdr:cNvPr id="236" name="直線コネクタ 235"/>
        <xdr:cNvCxnSpPr/>
      </xdr:nvCxnSpPr>
      <xdr:spPr>
        <a:xfrm flipV="1">
          <a:off x="2908300" y="16285076"/>
          <a:ext cx="889000" cy="7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69862</xdr:rowOff>
    </xdr:from>
    <xdr:to>
      <xdr:col>15</xdr:col>
      <xdr:colOff>50800</xdr:colOff>
      <xdr:row>95</xdr:row>
      <xdr:rowOff>121413</xdr:rowOff>
    </xdr:to>
    <xdr:cxnSp macro="">
      <xdr:nvCxnSpPr>
        <xdr:cNvPr id="239" name="直線コネクタ 238"/>
        <xdr:cNvCxnSpPr/>
      </xdr:nvCxnSpPr>
      <xdr:spPr>
        <a:xfrm flipV="1">
          <a:off x="2019300" y="16357612"/>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121413</xdr:rowOff>
    </xdr:from>
    <xdr:to>
      <xdr:col>10</xdr:col>
      <xdr:colOff>114300</xdr:colOff>
      <xdr:row>96</xdr:row>
      <xdr:rowOff>66405</xdr:rowOff>
    </xdr:to>
    <xdr:cxnSp macro="">
      <xdr:nvCxnSpPr>
        <xdr:cNvPr id="242" name="直線コネクタ 241"/>
        <xdr:cNvCxnSpPr/>
      </xdr:nvCxnSpPr>
      <xdr:spPr>
        <a:xfrm flipV="1">
          <a:off x="1130300" y="16409163"/>
          <a:ext cx="889000" cy="1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132220</xdr:rowOff>
    </xdr:from>
    <xdr:to>
      <xdr:col>24</xdr:col>
      <xdr:colOff>114300</xdr:colOff>
      <xdr:row>95</xdr:row>
      <xdr:rowOff>62370</xdr:rowOff>
    </xdr:to>
    <xdr:sp macro="" textlink="">
      <xdr:nvSpPr>
        <xdr:cNvPr id="252" name="楕円 251"/>
        <xdr:cNvSpPr/>
      </xdr:nvSpPr>
      <xdr:spPr>
        <a:xfrm>
          <a:off x="4584700" y="162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155097</xdr:rowOff>
    </xdr:from>
    <xdr:ext cx="534377" cy="259045"/>
    <xdr:sp macro="" textlink="">
      <xdr:nvSpPr>
        <xdr:cNvPr id="253" name="扶助費該当値テキスト"/>
        <xdr:cNvSpPr txBox="1"/>
      </xdr:nvSpPr>
      <xdr:spPr>
        <a:xfrm>
          <a:off x="4686300" y="160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117976</xdr:rowOff>
    </xdr:from>
    <xdr:to>
      <xdr:col>20</xdr:col>
      <xdr:colOff>38100</xdr:colOff>
      <xdr:row>95</xdr:row>
      <xdr:rowOff>48126</xdr:rowOff>
    </xdr:to>
    <xdr:sp macro="" textlink="">
      <xdr:nvSpPr>
        <xdr:cNvPr id="254" name="楕円 253"/>
        <xdr:cNvSpPr/>
      </xdr:nvSpPr>
      <xdr:spPr>
        <a:xfrm>
          <a:off x="3746500" y="162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64653</xdr:rowOff>
    </xdr:from>
    <xdr:ext cx="534377" cy="259045"/>
    <xdr:sp macro="" textlink="">
      <xdr:nvSpPr>
        <xdr:cNvPr id="255" name="テキスト ボックス 254"/>
        <xdr:cNvSpPr txBox="1"/>
      </xdr:nvSpPr>
      <xdr:spPr>
        <a:xfrm>
          <a:off x="3530111" y="160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19062</xdr:rowOff>
    </xdr:from>
    <xdr:to>
      <xdr:col>15</xdr:col>
      <xdr:colOff>101600</xdr:colOff>
      <xdr:row>95</xdr:row>
      <xdr:rowOff>120662</xdr:rowOff>
    </xdr:to>
    <xdr:sp macro="" textlink="">
      <xdr:nvSpPr>
        <xdr:cNvPr id="256" name="楕円 255"/>
        <xdr:cNvSpPr/>
      </xdr:nvSpPr>
      <xdr:spPr>
        <a:xfrm>
          <a:off x="2857500" y="163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57" name="テキスト ボックス 256"/>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70613</xdr:rowOff>
    </xdr:from>
    <xdr:to>
      <xdr:col>10</xdr:col>
      <xdr:colOff>165100</xdr:colOff>
      <xdr:row>96</xdr:row>
      <xdr:rowOff>763</xdr:rowOff>
    </xdr:to>
    <xdr:sp macro="" textlink="">
      <xdr:nvSpPr>
        <xdr:cNvPr id="258" name="楕円 257"/>
        <xdr:cNvSpPr/>
      </xdr:nvSpPr>
      <xdr:spPr>
        <a:xfrm>
          <a:off x="1968500" y="16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17290</xdr:rowOff>
    </xdr:from>
    <xdr:ext cx="534377" cy="259045"/>
    <xdr:sp macro="" textlink="">
      <xdr:nvSpPr>
        <xdr:cNvPr id="259" name="テキスト ボックス 258"/>
        <xdr:cNvSpPr txBox="1"/>
      </xdr:nvSpPr>
      <xdr:spPr>
        <a:xfrm>
          <a:off x="1752111" y="161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15605</xdr:rowOff>
    </xdr:from>
    <xdr:to>
      <xdr:col>6</xdr:col>
      <xdr:colOff>38100</xdr:colOff>
      <xdr:row>96</xdr:row>
      <xdr:rowOff>117205</xdr:rowOff>
    </xdr:to>
    <xdr:sp macro="" textlink="">
      <xdr:nvSpPr>
        <xdr:cNvPr id="260" name="楕円 259"/>
        <xdr:cNvSpPr/>
      </xdr:nvSpPr>
      <xdr:spPr>
        <a:xfrm>
          <a:off x="1079500" y="16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133732</xdr:rowOff>
    </xdr:from>
    <xdr:ext cx="534377" cy="259045"/>
    <xdr:sp macro="" textlink="">
      <xdr:nvSpPr>
        <xdr:cNvPr id="261" name="テキスト ボックス 260"/>
        <xdr:cNvSpPr txBox="1"/>
      </xdr:nvSpPr>
      <xdr:spPr>
        <a:xfrm>
          <a:off x="863111" y="162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141263</xdr:rowOff>
    </xdr:from>
    <xdr:to>
      <xdr:col>55</xdr:col>
      <xdr:colOff>0</xdr:colOff>
      <xdr:row>36</xdr:row>
      <xdr:rowOff>162930</xdr:rowOff>
    </xdr:to>
    <xdr:cxnSp macro="">
      <xdr:nvCxnSpPr>
        <xdr:cNvPr id="288" name="直線コネクタ 287"/>
        <xdr:cNvCxnSpPr/>
      </xdr:nvCxnSpPr>
      <xdr:spPr>
        <a:xfrm>
          <a:off x="9639300" y="6313463"/>
          <a:ext cx="8382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141263</xdr:rowOff>
    </xdr:from>
    <xdr:to>
      <xdr:col>50</xdr:col>
      <xdr:colOff>114300</xdr:colOff>
      <xdr:row>37</xdr:row>
      <xdr:rowOff>1667</xdr:rowOff>
    </xdr:to>
    <xdr:cxnSp macro="">
      <xdr:nvCxnSpPr>
        <xdr:cNvPr id="291" name="直線コネクタ 290"/>
        <xdr:cNvCxnSpPr/>
      </xdr:nvCxnSpPr>
      <xdr:spPr>
        <a:xfrm flipV="1">
          <a:off x="8750300" y="6313463"/>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137528</xdr:rowOff>
    </xdr:from>
    <xdr:to>
      <xdr:col>45</xdr:col>
      <xdr:colOff>177800</xdr:colOff>
      <xdr:row>37</xdr:row>
      <xdr:rowOff>1667</xdr:rowOff>
    </xdr:to>
    <xdr:cxnSp macro="">
      <xdr:nvCxnSpPr>
        <xdr:cNvPr id="294" name="直線コネクタ 293"/>
        <xdr:cNvCxnSpPr/>
      </xdr:nvCxnSpPr>
      <xdr:spPr>
        <a:xfrm>
          <a:off x="7861300" y="6309728"/>
          <a:ext cx="889000" cy="3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137528</xdr:rowOff>
    </xdr:from>
    <xdr:to>
      <xdr:col>41</xdr:col>
      <xdr:colOff>50800</xdr:colOff>
      <xdr:row>37</xdr:row>
      <xdr:rowOff>57166</xdr:rowOff>
    </xdr:to>
    <xdr:cxnSp macro="">
      <xdr:nvCxnSpPr>
        <xdr:cNvPr id="297" name="直線コネクタ 296"/>
        <xdr:cNvCxnSpPr/>
      </xdr:nvCxnSpPr>
      <xdr:spPr>
        <a:xfrm flipV="1">
          <a:off x="6972300" y="6309728"/>
          <a:ext cx="889000" cy="9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112130</xdr:rowOff>
    </xdr:from>
    <xdr:to>
      <xdr:col>55</xdr:col>
      <xdr:colOff>50800</xdr:colOff>
      <xdr:row>37</xdr:row>
      <xdr:rowOff>42280</xdr:rowOff>
    </xdr:to>
    <xdr:sp macro="" textlink="">
      <xdr:nvSpPr>
        <xdr:cNvPr id="307" name="楕円 306"/>
        <xdr:cNvSpPr/>
      </xdr:nvSpPr>
      <xdr:spPr>
        <a:xfrm>
          <a:off x="10426700" y="62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90557</xdr:rowOff>
    </xdr:from>
    <xdr:ext cx="534377" cy="259045"/>
    <xdr:sp macro="" textlink="">
      <xdr:nvSpPr>
        <xdr:cNvPr id="308" name="補助費等該当値テキスト"/>
        <xdr:cNvSpPr txBox="1"/>
      </xdr:nvSpPr>
      <xdr:spPr>
        <a:xfrm>
          <a:off x="10528300" y="62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90463</xdr:rowOff>
    </xdr:from>
    <xdr:to>
      <xdr:col>50</xdr:col>
      <xdr:colOff>165100</xdr:colOff>
      <xdr:row>37</xdr:row>
      <xdr:rowOff>20613</xdr:rowOff>
    </xdr:to>
    <xdr:sp macro="" textlink="">
      <xdr:nvSpPr>
        <xdr:cNvPr id="309" name="楕円 308"/>
        <xdr:cNvSpPr/>
      </xdr:nvSpPr>
      <xdr:spPr>
        <a:xfrm>
          <a:off x="9588500" y="62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11740</xdr:rowOff>
    </xdr:from>
    <xdr:ext cx="534377" cy="259045"/>
    <xdr:sp macro="" textlink="">
      <xdr:nvSpPr>
        <xdr:cNvPr id="310" name="テキスト ボックス 309"/>
        <xdr:cNvSpPr txBox="1"/>
      </xdr:nvSpPr>
      <xdr:spPr>
        <a:xfrm>
          <a:off x="9372111" y="63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122317</xdr:rowOff>
    </xdr:from>
    <xdr:to>
      <xdr:col>46</xdr:col>
      <xdr:colOff>38100</xdr:colOff>
      <xdr:row>37</xdr:row>
      <xdr:rowOff>52467</xdr:rowOff>
    </xdr:to>
    <xdr:sp macro="" textlink="">
      <xdr:nvSpPr>
        <xdr:cNvPr id="311" name="楕円 310"/>
        <xdr:cNvSpPr/>
      </xdr:nvSpPr>
      <xdr:spPr>
        <a:xfrm>
          <a:off x="8699500" y="62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43594</xdr:rowOff>
    </xdr:from>
    <xdr:ext cx="534377" cy="259045"/>
    <xdr:sp macro="" textlink="">
      <xdr:nvSpPr>
        <xdr:cNvPr id="312" name="テキスト ボックス 311"/>
        <xdr:cNvSpPr txBox="1"/>
      </xdr:nvSpPr>
      <xdr:spPr>
        <a:xfrm>
          <a:off x="8483111" y="63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86728</xdr:rowOff>
    </xdr:from>
    <xdr:to>
      <xdr:col>41</xdr:col>
      <xdr:colOff>101600</xdr:colOff>
      <xdr:row>37</xdr:row>
      <xdr:rowOff>16878</xdr:rowOff>
    </xdr:to>
    <xdr:sp macro="" textlink="">
      <xdr:nvSpPr>
        <xdr:cNvPr id="313" name="楕円 312"/>
        <xdr:cNvSpPr/>
      </xdr:nvSpPr>
      <xdr:spPr>
        <a:xfrm>
          <a:off x="7810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33405</xdr:rowOff>
    </xdr:from>
    <xdr:ext cx="534377" cy="259045"/>
    <xdr:sp macro="" textlink="">
      <xdr:nvSpPr>
        <xdr:cNvPr id="314" name="テキスト ボックス 313"/>
        <xdr:cNvSpPr txBox="1"/>
      </xdr:nvSpPr>
      <xdr:spPr>
        <a:xfrm>
          <a:off x="7594111" y="60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6366</xdr:rowOff>
    </xdr:from>
    <xdr:to>
      <xdr:col>36</xdr:col>
      <xdr:colOff>165100</xdr:colOff>
      <xdr:row>37</xdr:row>
      <xdr:rowOff>107966</xdr:rowOff>
    </xdr:to>
    <xdr:sp macro="" textlink="">
      <xdr:nvSpPr>
        <xdr:cNvPr id="315" name="楕円 314"/>
        <xdr:cNvSpPr/>
      </xdr:nvSpPr>
      <xdr:spPr>
        <a:xfrm>
          <a:off x="6921500" y="63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99093</xdr:rowOff>
    </xdr:from>
    <xdr:ext cx="534377" cy="259045"/>
    <xdr:sp macro="" textlink="">
      <xdr:nvSpPr>
        <xdr:cNvPr id="316" name="テキスト ボックス 315"/>
        <xdr:cNvSpPr txBox="1"/>
      </xdr:nvSpPr>
      <xdr:spPr>
        <a:xfrm>
          <a:off x="6705111" y="644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64513</xdr:rowOff>
    </xdr:from>
    <xdr:to>
      <xdr:col>55</xdr:col>
      <xdr:colOff>0</xdr:colOff>
      <xdr:row>57</xdr:row>
      <xdr:rowOff>100038</xdr:rowOff>
    </xdr:to>
    <xdr:cxnSp macro="">
      <xdr:nvCxnSpPr>
        <xdr:cNvPr id="345" name="直線コネクタ 344"/>
        <xdr:cNvCxnSpPr/>
      </xdr:nvCxnSpPr>
      <xdr:spPr>
        <a:xfrm>
          <a:off x="9639300" y="9665713"/>
          <a:ext cx="838200" cy="20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64513</xdr:rowOff>
    </xdr:from>
    <xdr:to>
      <xdr:col>50</xdr:col>
      <xdr:colOff>114300</xdr:colOff>
      <xdr:row>57</xdr:row>
      <xdr:rowOff>94448</xdr:rowOff>
    </xdr:to>
    <xdr:cxnSp macro="">
      <xdr:nvCxnSpPr>
        <xdr:cNvPr id="348" name="直線コネクタ 347"/>
        <xdr:cNvCxnSpPr/>
      </xdr:nvCxnSpPr>
      <xdr:spPr>
        <a:xfrm flipV="1">
          <a:off x="8750300" y="9665713"/>
          <a:ext cx="889000" cy="2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94448</xdr:rowOff>
    </xdr:from>
    <xdr:to>
      <xdr:col>45</xdr:col>
      <xdr:colOff>177800</xdr:colOff>
      <xdr:row>58</xdr:row>
      <xdr:rowOff>16717</xdr:rowOff>
    </xdr:to>
    <xdr:cxnSp macro="">
      <xdr:nvCxnSpPr>
        <xdr:cNvPr id="351" name="直線コネクタ 350"/>
        <xdr:cNvCxnSpPr/>
      </xdr:nvCxnSpPr>
      <xdr:spPr>
        <a:xfrm flipV="1">
          <a:off x="7861300" y="9867098"/>
          <a:ext cx="889000" cy="9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130064</xdr:rowOff>
    </xdr:from>
    <xdr:to>
      <xdr:col>41</xdr:col>
      <xdr:colOff>50800</xdr:colOff>
      <xdr:row>58</xdr:row>
      <xdr:rowOff>16717</xdr:rowOff>
    </xdr:to>
    <xdr:cxnSp macro="">
      <xdr:nvCxnSpPr>
        <xdr:cNvPr id="354" name="直線コネクタ 353"/>
        <xdr:cNvCxnSpPr/>
      </xdr:nvCxnSpPr>
      <xdr:spPr>
        <a:xfrm>
          <a:off x="6972300" y="9902714"/>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49238</xdr:rowOff>
    </xdr:from>
    <xdr:to>
      <xdr:col>55</xdr:col>
      <xdr:colOff>50800</xdr:colOff>
      <xdr:row>57</xdr:row>
      <xdr:rowOff>150838</xdr:rowOff>
    </xdr:to>
    <xdr:sp macro="" textlink="">
      <xdr:nvSpPr>
        <xdr:cNvPr id="364" name="楕円 363"/>
        <xdr:cNvSpPr/>
      </xdr:nvSpPr>
      <xdr:spPr>
        <a:xfrm>
          <a:off x="104267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27665</xdr:rowOff>
    </xdr:from>
    <xdr:ext cx="534377" cy="259045"/>
    <xdr:sp macro="" textlink="">
      <xdr:nvSpPr>
        <xdr:cNvPr id="365" name="普通建設事業費該当値テキスト"/>
        <xdr:cNvSpPr txBox="1"/>
      </xdr:nvSpPr>
      <xdr:spPr>
        <a:xfrm>
          <a:off x="10528300" y="98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13713</xdr:rowOff>
    </xdr:from>
    <xdr:to>
      <xdr:col>50</xdr:col>
      <xdr:colOff>165100</xdr:colOff>
      <xdr:row>56</xdr:row>
      <xdr:rowOff>115313</xdr:rowOff>
    </xdr:to>
    <xdr:sp macro="" textlink="">
      <xdr:nvSpPr>
        <xdr:cNvPr id="366" name="楕円 365"/>
        <xdr:cNvSpPr/>
      </xdr:nvSpPr>
      <xdr:spPr>
        <a:xfrm>
          <a:off x="9588500" y="96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131840</xdr:rowOff>
    </xdr:from>
    <xdr:ext cx="599010" cy="259045"/>
    <xdr:sp macro="" textlink="">
      <xdr:nvSpPr>
        <xdr:cNvPr id="367" name="テキスト ボックス 366"/>
        <xdr:cNvSpPr txBox="1"/>
      </xdr:nvSpPr>
      <xdr:spPr>
        <a:xfrm>
          <a:off x="9339795" y="939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43648</xdr:rowOff>
    </xdr:from>
    <xdr:to>
      <xdr:col>46</xdr:col>
      <xdr:colOff>38100</xdr:colOff>
      <xdr:row>57</xdr:row>
      <xdr:rowOff>145248</xdr:rowOff>
    </xdr:to>
    <xdr:sp macro="" textlink="">
      <xdr:nvSpPr>
        <xdr:cNvPr id="368" name="楕円 367"/>
        <xdr:cNvSpPr/>
      </xdr:nvSpPr>
      <xdr:spPr>
        <a:xfrm>
          <a:off x="8699500" y="98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161775</xdr:rowOff>
    </xdr:from>
    <xdr:ext cx="534377" cy="259045"/>
    <xdr:sp macro="" textlink="">
      <xdr:nvSpPr>
        <xdr:cNvPr id="369" name="テキスト ボックス 368"/>
        <xdr:cNvSpPr txBox="1"/>
      </xdr:nvSpPr>
      <xdr:spPr>
        <a:xfrm>
          <a:off x="8483111" y="95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137367</xdr:rowOff>
    </xdr:from>
    <xdr:to>
      <xdr:col>41</xdr:col>
      <xdr:colOff>101600</xdr:colOff>
      <xdr:row>58</xdr:row>
      <xdr:rowOff>67517</xdr:rowOff>
    </xdr:to>
    <xdr:sp macro="" textlink="">
      <xdr:nvSpPr>
        <xdr:cNvPr id="370" name="楕円 369"/>
        <xdr:cNvSpPr/>
      </xdr:nvSpPr>
      <xdr:spPr>
        <a:xfrm>
          <a:off x="7810500" y="9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58644</xdr:rowOff>
    </xdr:from>
    <xdr:ext cx="534377" cy="259045"/>
    <xdr:sp macro="" textlink="">
      <xdr:nvSpPr>
        <xdr:cNvPr id="371" name="テキスト ボックス 370"/>
        <xdr:cNvSpPr txBox="1"/>
      </xdr:nvSpPr>
      <xdr:spPr>
        <a:xfrm>
          <a:off x="7594111" y="100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79264</xdr:rowOff>
    </xdr:from>
    <xdr:to>
      <xdr:col>36</xdr:col>
      <xdr:colOff>165100</xdr:colOff>
      <xdr:row>58</xdr:row>
      <xdr:rowOff>9414</xdr:rowOff>
    </xdr:to>
    <xdr:sp macro="" textlink="">
      <xdr:nvSpPr>
        <xdr:cNvPr id="372" name="楕円 371"/>
        <xdr:cNvSpPr/>
      </xdr:nvSpPr>
      <xdr:spPr>
        <a:xfrm>
          <a:off x="6921500" y="9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541</xdr:rowOff>
    </xdr:from>
    <xdr:ext cx="534377" cy="259045"/>
    <xdr:sp macro="" textlink="">
      <xdr:nvSpPr>
        <xdr:cNvPr id="373" name="テキスト ボックス 372"/>
        <xdr:cNvSpPr txBox="1"/>
      </xdr:nvSpPr>
      <xdr:spPr>
        <a:xfrm>
          <a:off x="6705111" y="99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48520</xdr:rowOff>
    </xdr:from>
    <xdr:to>
      <xdr:col>55</xdr:col>
      <xdr:colOff>0</xdr:colOff>
      <xdr:row>77</xdr:row>
      <xdr:rowOff>157432</xdr:rowOff>
    </xdr:to>
    <xdr:cxnSp macro="">
      <xdr:nvCxnSpPr>
        <xdr:cNvPr id="402" name="直線コネクタ 401"/>
        <xdr:cNvCxnSpPr/>
      </xdr:nvCxnSpPr>
      <xdr:spPr>
        <a:xfrm>
          <a:off x="9639300" y="13250170"/>
          <a:ext cx="838200" cy="10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48520</xdr:rowOff>
    </xdr:from>
    <xdr:to>
      <xdr:col>50</xdr:col>
      <xdr:colOff>114300</xdr:colOff>
      <xdr:row>78</xdr:row>
      <xdr:rowOff>90536</xdr:rowOff>
    </xdr:to>
    <xdr:cxnSp macro="">
      <xdr:nvCxnSpPr>
        <xdr:cNvPr id="405" name="直線コネクタ 404"/>
        <xdr:cNvCxnSpPr/>
      </xdr:nvCxnSpPr>
      <xdr:spPr>
        <a:xfrm flipV="1">
          <a:off x="8750300" y="13250170"/>
          <a:ext cx="889000" cy="2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90536</xdr:rowOff>
    </xdr:from>
    <xdr:to>
      <xdr:col>45</xdr:col>
      <xdr:colOff>177800</xdr:colOff>
      <xdr:row>78</xdr:row>
      <xdr:rowOff>106590</xdr:rowOff>
    </xdr:to>
    <xdr:cxnSp macro="">
      <xdr:nvCxnSpPr>
        <xdr:cNvPr id="408" name="直線コネクタ 407"/>
        <xdr:cNvCxnSpPr/>
      </xdr:nvCxnSpPr>
      <xdr:spPr>
        <a:xfrm flipV="1">
          <a:off x="7861300" y="13463636"/>
          <a:ext cx="8890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106632</xdr:rowOff>
    </xdr:from>
    <xdr:to>
      <xdr:col>55</xdr:col>
      <xdr:colOff>50800</xdr:colOff>
      <xdr:row>78</xdr:row>
      <xdr:rowOff>36782</xdr:rowOff>
    </xdr:to>
    <xdr:sp macro="" textlink="">
      <xdr:nvSpPr>
        <xdr:cNvPr id="418" name="楕円 417"/>
        <xdr:cNvSpPr/>
      </xdr:nvSpPr>
      <xdr:spPr>
        <a:xfrm>
          <a:off x="10426700" y="133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129509</xdr:rowOff>
    </xdr:from>
    <xdr:ext cx="534377" cy="259045"/>
    <xdr:sp macro="" textlink="">
      <xdr:nvSpPr>
        <xdr:cNvPr id="419" name="普通建設事業費 （ うち新規整備　）該当値テキスト"/>
        <xdr:cNvSpPr txBox="1"/>
      </xdr:nvSpPr>
      <xdr:spPr>
        <a:xfrm>
          <a:off x="10528300" y="1315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169170</xdr:rowOff>
    </xdr:from>
    <xdr:to>
      <xdr:col>50</xdr:col>
      <xdr:colOff>165100</xdr:colOff>
      <xdr:row>77</xdr:row>
      <xdr:rowOff>99320</xdr:rowOff>
    </xdr:to>
    <xdr:sp macro="" textlink="">
      <xdr:nvSpPr>
        <xdr:cNvPr id="420" name="楕円 419"/>
        <xdr:cNvSpPr/>
      </xdr:nvSpPr>
      <xdr:spPr>
        <a:xfrm>
          <a:off x="9588500" y="13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115847</xdr:rowOff>
    </xdr:from>
    <xdr:ext cx="534377" cy="259045"/>
    <xdr:sp macro="" textlink="">
      <xdr:nvSpPr>
        <xdr:cNvPr id="421" name="テキスト ボックス 420"/>
        <xdr:cNvSpPr txBox="1"/>
      </xdr:nvSpPr>
      <xdr:spPr>
        <a:xfrm>
          <a:off x="9372111" y="129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39736</xdr:rowOff>
    </xdr:from>
    <xdr:to>
      <xdr:col>46</xdr:col>
      <xdr:colOff>38100</xdr:colOff>
      <xdr:row>78</xdr:row>
      <xdr:rowOff>141336</xdr:rowOff>
    </xdr:to>
    <xdr:sp macro="" textlink="">
      <xdr:nvSpPr>
        <xdr:cNvPr id="422" name="楕円 421"/>
        <xdr:cNvSpPr/>
      </xdr:nvSpPr>
      <xdr:spPr>
        <a:xfrm>
          <a:off x="8699500" y="1341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132463</xdr:rowOff>
    </xdr:from>
    <xdr:ext cx="534377" cy="259045"/>
    <xdr:sp macro="" textlink="">
      <xdr:nvSpPr>
        <xdr:cNvPr id="423" name="テキスト ボックス 422"/>
        <xdr:cNvSpPr txBox="1"/>
      </xdr:nvSpPr>
      <xdr:spPr>
        <a:xfrm>
          <a:off x="8483111" y="1350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55790</xdr:rowOff>
    </xdr:from>
    <xdr:to>
      <xdr:col>41</xdr:col>
      <xdr:colOff>101600</xdr:colOff>
      <xdr:row>78</xdr:row>
      <xdr:rowOff>157390</xdr:rowOff>
    </xdr:to>
    <xdr:sp macro="" textlink="">
      <xdr:nvSpPr>
        <xdr:cNvPr id="424" name="楕円 423"/>
        <xdr:cNvSpPr/>
      </xdr:nvSpPr>
      <xdr:spPr>
        <a:xfrm>
          <a:off x="7810500" y="13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148517</xdr:rowOff>
    </xdr:from>
    <xdr:ext cx="534377" cy="259045"/>
    <xdr:sp macro="" textlink="">
      <xdr:nvSpPr>
        <xdr:cNvPr id="425" name="テキスト ボックス 424"/>
        <xdr:cNvSpPr txBox="1"/>
      </xdr:nvSpPr>
      <xdr:spPr>
        <a:xfrm>
          <a:off x="7594111" y="13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6525</xdr:rowOff>
    </xdr:from>
    <xdr:to>
      <xdr:col>55</xdr:col>
      <xdr:colOff>0</xdr:colOff>
      <xdr:row>97</xdr:row>
      <xdr:rowOff>138306</xdr:rowOff>
    </xdr:to>
    <xdr:cxnSp macro="">
      <xdr:nvCxnSpPr>
        <xdr:cNvPr id="454" name="直線コネクタ 453"/>
        <xdr:cNvCxnSpPr/>
      </xdr:nvCxnSpPr>
      <xdr:spPr>
        <a:xfrm>
          <a:off x="9639300" y="16465725"/>
          <a:ext cx="838200" cy="30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6525</xdr:rowOff>
    </xdr:from>
    <xdr:to>
      <xdr:col>50</xdr:col>
      <xdr:colOff>114300</xdr:colOff>
      <xdr:row>97</xdr:row>
      <xdr:rowOff>35885</xdr:rowOff>
    </xdr:to>
    <xdr:cxnSp macro="">
      <xdr:nvCxnSpPr>
        <xdr:cNvPr id="457" name="直線コネクタ 456"/>
        <xdr:cNvCxnSpPr/>
      </xdr:nvCxnSpPr>
      <xdr:spPr>
        <a:xfrm flipV="1">
          <a:off x="8750300" y="16465725"/>
          <a:ext cx="889000" cy="20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35885</xdr:rowOff>
    </xdr:from>
    <xdr:to>
      <xdr:col>45</xdr:col>
      <xdr:colOff>177800</xdr:colOff>
      <xdr:row>98</xdr:row>
      <xdr:rowOff>80790</xdr:rowOff>
    </xdr:to>
    <xdr:cxnSp macro="">
      <xdr:nvCxnSpPr>
        <xdr:cNvPr id="460" name="直線コネクタ 459"/>
        <xdr:cNvCxnSpPr/>
      </xdr:nvCxnSpPr>
      <xdr:spPr>
        <a:xfrm flipV="1">
          <a:off x="7861300" y="16666535"/>
          <a:ext cx="889000" cy="2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87506</xdr:rowOff>
    </xdr:from>
    <xdr:to>
      <xdr:col>55</xdr:col>
      <xdr:colOff>50800</xdr:colOff>
      <xdr:row>98</xdr:row>
      <xdr:rowOff>17656</xdr:rowOff>
    </xdr:to>
    <xdr:sp macro="" textlink="">
      <xdr:nvSpPr>
        <xdr:cNvPr id="470" name="楕円 469"/>
        <xdr:cNvSpPr/>
      </xdr:nvSpPr>
      <xdr:spPr>
        <a:xfrm>
          <a:off x="10426700" y="167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65933</xdr:rowOff>
    </xdr:from>
    <xdr:ext cx="534377" cy="259045"/>
    <xdr:sp macro="" textlink="">
      <xdr:nvSpPr>
        <xdr:cNvPr id="471" name="普通建設事業費 （ うち更新整備　）該当値テキスト"/>
        <xdr:cNvSpPr txBox="1"/>
      </xdr:nvSpPr>
      <xdr:spPr>
        <a:xfrm>
          <a:off x="10528300" y="166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127175</xdr:rowOff>
    </xdr:from>
    <xdr:to>
      <xdr:col>50</xdr:col>
      <xdr:colOff>165100</xdr:colOff>
      <xdr:row>96</xdr:row>
      <xdr:rowOff>57325</xdr:rowOff>
    </xdr:to>
    <xdr:sp macro="" textlink="">
      <xdr:nvSpPr>
        <xdr:cNvPr id="472" name="楕円 471"/>
        <xdr:cNvSpPr/>
      </xdr:nvSpPr>
      <xdr:spPr>
        <a:xfrm>
          <a:off x="9588500" y="164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73852</xdr:rowOff>
    </xdr:from>
    <xdr:ext cx="534377" cy="259045"/>
    <xdr:sp macro="" textlink="">
      <xdr:nvSpPr>
        <xdr:cNvPr id="473" name="テキスト ボックス 472"/>
        <xdr:cNvSpPr txBox="1"/>
      </xdr:nvSpPr>
      <xdr:spPr>
        <a:xfrm>
          <a:off x="9372111" y="1619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156535</xdr:rowOff>
    </xdr:from>
    <xdr:to>
      <xdr:col>46</xdr:col>
      <xdr:colOff>38100</xdr:colOff>
      <xdr:row>97</xdr:row>
      <xdr:rowOff>86685</xdr:rowOff>
    </xdr:to>
    <xdr:sp macro="" textlink="">
      <xdr:nvSpPr>
        <xdr:cNvPr id="474" name="楕円 473"/>
        <xdr:cNvSpPr/>
      </xdr:nvSpPr>
      <xdr:spPr>
        <a:xfrm>
          <a:off x="8699500" y="16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103212</xdr:rowOff>
    </xdr:from>
    <xdr:ext cx="534377" cy="259045"/>
    <xdr:sp macro="" textlink="">
      <xdr:nvSpPr>
        <xdr:cNvPr id="475" name="テキスト ボックス 474"/>
        <xdr:cNvSpPr txBox="1"/>
      </xdr:nvSpPr>
      <xdr:spPr>
        <a:xfrm>
          <a:off x="8483111" y="163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29990</xdr:rowOff>
    </xdr:from>
    <xdr:to>
      <xdr:col>41</xdr:col>
      <xdr:colOff>101600</xdr:colOff>
      <xdr:row>98</xdr:row>
      <xdr:rowOff>131590</xdr:rowOff>
    </xdr:to>
    <xdr:sp macro="" textlink="">
      <xdr:nvSpPr>
        <xdr:cNvPr id="476" name="楕円 475"/>
        <xdr:cNvSpPr/>
      </xdr:nvSpPr>
      <xdr:spPr>
        <a:xfrm>
          <a:off x="7810500" y="168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122717</xdr:rowOff>
    </xdr:from>
    <xdr:ext cx="534377" cy="259045"/>
    <xdr:sp macro="" textlink="">
      <xdr:nvSpPr>
        <xdr:cNvPr id="477" name="テキスト ボックス 476"/>
        <xdr:cNvSpPr txBox="1"/>
      </xdr:nvSpPr>
      <xdr:spPr>
        <a:xfrm>
          <a:off x="7594111" y="169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24206</xdr:rowOff>
    </xdr:from>
    <xdr:to>
      <xdr:col>85</xdr:col>
      <xdr:colOff>127000</xdr:colOff>
      <xdr:row>38</xdr:row>
      <xdr:rowOff>153657</xdr:rowOff>
    </xdr:to>
    <xdr:cxnSp macro="">
      <xdr:nvCxnSpPr>
        <xdr:cNvPr id="506" name="直線コネクタ 505"/>
        <xdr:cNvCxnSpPr/>
      </xdr:nvCxnSpPr>
      <xdr:spPr>
        <a:xfrm>
          <a:off x="15481300" y="6539306"/>
          <a:ext cx="838200" cy="1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24206</xdr:rowOff>
    </xdr:from>
    <xdr:to>
      <xdr:col>81</xdr:col>
      <xdr:colOff>50800</xdr:colOff>
      <xdr:row>38</xdr:row>
      <xdr:rowOff>110299</xdr:rowOff>
    </xdr:to>
    <xdr:cxnSp macro="">
      <xdr:nvCxnSpPr>
        <xdr:cNvPr id="509" name="直線コネクタ 508"/>
        <xdr:cNvCxnSpPr/>
      </xdr:nvCxnSpPr>
      <xdr:spPr>
        <a:xfrm flipV="1">
          <a:off x="14592300" y="6539306"/>
          <a:ext cx="889000" cy="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110299</xdr:rowOff>
    </xdr:from>
    <xdr:to>
      <xdr:col>76</xdr:col>
      <xdr:colOff>114300</xdr:colOff>
      <xdr:row>38</xdr:row>
      <xdr:rowOff>120942</xdr:rowOff>
    </xdr:to>
    <xdr:cxnSp macro="">
      <xdr:nvCxnSpPr>
        <xdr:cNvPr id="512" name="直線コネクタ 511"/>
        <xdr:cNvCxnSpPr/>
      </xdr:nvCxnSpPr>
      <xdr:spPr>
        <a:xfrm flipV="1">
          <a:off x="13703300" y="6625399"/>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120942</xdr:rowOff>
    </xdr:from>
    <xdr:to>
      <xdr:col>71</xdr:col>
      <xdr:colOff>177800</xdr:colOff>
      <xdr:row>39</xdr:row>
      <xdr:rowOff>11671</xdr:rowOff>
    </xdr:to>
    <xdr:cxnSp macro="">
      <xdr:nvCxnSpPr>
        <xdr:cNvPr id="515" name="直線コネクタ 514"/>
        <xdr:cNvCxnSpPr/>
      </xdr:nvCxnSpPr>
      <xdr:spPr>
        <a:xfrm flipV="1">
          <a:off x="12814300" y="663604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102857</xdr:rowOff>
    </xdr:from>
    <xdr:to>
      <xdr:col>85</xdr:col>
      <xdr:colOff>177800</xdr:colOff>
      <xdr:row>39</xdr:row>
      <xdr:rowOff>33007</xdr:rowOff>
    </xdr:to>
    <xdr:sp macro="" textlink="">
      <xdr:nvSpPr>
        <xdr:cNvPr id="525" name="楕円 524"/>
        <xdr:cNvSpPr/>
      </xdr:nvSpPr>
      <xdr:spPr>
        <a:xfrm>
          <a:off x="16268700" y="66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62234</xdr:rowOff>
    </xdr:from>
    <xdr:ext cx="469744" cy="259045"/>
    <xdr:sp macro="" textlink="">
      <xdr:nvSpPr>
        <xdr:cNvPr id="526" name="災害復旧事業費該当値テキスト"/>
        <xdr:cNvSpPr txBox="1"/>
      </xdr:nvSpPr>
      <xdr:spPr>
        <a:xfrm>
          <a:off x="16370300" y="640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144856</xdr:rowOff>
    </xdr:from>
    <xdr:to>
      <xdr:col>81</xdr:col>
      <xdr:colOff>101600</xdr:colOff>
      <xdr:row>38</xdr:row>
      <xdr:rowOff>75006</xdr:rowOff>
    </xdr:to>
    <xdr:sp macro="" textlink="">
      <xdr:nvSpPr>
        <xdr:cNvPr id="527" name="楕円 526"/>
        <xdr:cNvSpPr/>
      </xdr:nvSpPr>
      <xdr:spPr>
        <a:xfrm>
          <a:off x="15430500" y="64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91533</xdr:rowOff>
    </xdr:from>
    <xdr:ext cx="534377" cy="259045"/>
    <xdr:sp macro="" textlink="">
      <xdr:nvSpPr>
        <xdr:cNvPr id="528" name="テキスト ボックス 527"/>
        <xdr:cNvSpPr txBox="1"/>
      </xdr:nvSpPr>
      <xdr:spPr>
        <a:xfrm>
          <a:off x="15214111" y="62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59499</xdr:rowOff>
    </xdr:from>
    <xdr:to>
      <xdr:col>76</xdr:col>
      <xdr:colOff>165100</xdr:colOff>
      <xdr:row>38</xdr:row>
      <xdr:rowOff>161099</xdr:rowOff>
    </xdr:to>
    <xdr:sp macro="" textlink="">
      <xdr:nvSpPr>
        <xdr:cNvPr id="529" name="楕円 528"/>
        <xdr:cNvSpPr/>
      </xdr:nvSpPr>
      <xdr:spPr>
        <a:xfrm>
          <a:off x="14541500" y="65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6176</xdr:rowOff>
    </xdr:from>
    <xdr:ext cx="469744" cy="259045"/>
    <xdr:sp macro="" textlink="">
      <xdr:nvSpPr>
        <xdr:cNvPr id="530" name="テキスト ボックス 529"/>
        <xdr:cNvSpPr txBox="1"/>
      </xdr:nvSpPr>
      <xdr:spPr>
        <a:xfrm>
          <a:off x="14357428" y="63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70142</xdr:rowOff>
    </xdr:from>
    <xdr:to>
      <xdr:col>72</xdr:col>
      <xdr:colOff>38100</xdr:colOff>
      <xdr:row>39</xdr:row>
      <xdr:rowOff>292</xdr:rowOff>
    </xdr:to>
    <xdr:sp macro="" textlink="">
      <xdr:nvSpPr>
        <xdr:cNvPr id="531" name="楕円 530"/>
        <xdr:cNvSpPr/>
      </xdr:nvSpPr>
      <xdr:spPr>
        <a:xfrm>
          <a:off x="13652500" y="65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16819</xdr:rowOff>
    </xdr:from>
    <xdr:ext cx="469744" cy="259045"/>
    <xdr:sp macro="" textlink="">
      <xdr:nvSpPr>
        <xdr:cNvPr id="532" name="テキスト ボックス 531"/>
        <xdr:cNvSpPr txBox="1"/>
      </xdr:nvSpPr>
      <xdr:spPr>
        <a:xfrm>
          <a:off x="13468428" y="636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132321</xdr:rowOff>
    </xdr:from>
    <xdr:to>
      <xdr:col>67</xdr:col>
      <xdr:colOff>101600</xdr:colOff>
      <xdr:row>39</xdr:row>
      <xdr:rowOff>62471</xdr:rowOff>
    </xdr:to>
    <xdr:sp macro="" textlink="">
      <xdr:nvSpPr>
        <xdr:cNvPr id="533" name="楕円 532"/>
        <xdr:cNvSpPr/>
      </xdr:nvSpPr>
      <xdr:spPr>
        <a:xfrm>
          <a:off x="12763500" y="66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53598</xdr:rowOff>
    </xdr:from>
    <xdr:ext cx="469744" cy="259045"/>
    <xdr:sp macro="" textlink="">
      <xdr:nvSpPr>
        <xdr:cNvPr id="534" name="テキスト ボックス 533"/>
        <xdr:cNvSpPr txBox="1"/>
      </xdr:nvSpPr>
      <xdr:spPr>
        <a:xfrm>
          <a:off x="12579428" y="674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82550</xdr:rowOff>
    </xdr:from>
    <xdr:to>
      <xdr:col>85</xdr:col>
      <xdr:colOff>127000</xdr:colOff>
      <xdr:row>77</xdr:row>
      <xdr:rowOff>83007</xdr:rowOff>
    </xdr:to>
    <xdr:cxnSp macro="">
      <xdr:nvCxnSpPr>
        <xdr:cNvPr id="612" name="直線コネクタ 611"/>
        <xdr:cNvCxnSpPr/>
      </xdr:nvCxnSpPr>
      <xdr:spPr>
        <a:xfrm>
          <a:off x="15481300" y="1328420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31305</xdr:rowOff>
    </xdr:from>
    <xdr:to>
      <xdr:col>81</xdr:col>
      <xdr:colOff>50800</xdr:colOff>
      <xdr:row>77</xdr:row>
      <xdr:rowOff>82550</xdr:rowOff>
    </xdr:to>
    <xdr:cxnSp macro="">
      <xdr:nvCxnSpPr>
        <xdr:cNvPr id="615" name="直線コネクタ 614"/>
        <xdr:cNvCxnSpPr/>
      </xdr:nvCxnSpPr>
      <xdr:spPr>
        <a:xfrm>
          <a:off x="14592300" y="13232955"/>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15235</xdr:rowOff>
    </xdr:from>
    <xdr:to>
      <xdr:col>76</xdr:col>
      <xdr:colOff>114300</xdr:colOff>
      <xdr:row>77</xdr:row>
      <xdr:rowOff>31305</xdr:rowOff>
    </xdr:to>
    <xdr:cxnSp macro="">
      <xdr:nvCxnSpPr>
        <xdr:cNvPr id="618" name="直線コネクタ 617"/>
        <xdr:cNvCxnSpPr/>
      </xdr:nvCxnSpPr>
      <xdr:spPr>
        <a:xfrm>
          <a:off x="13703300" y="1321688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130586</xdr:rowOff>
    </xdr:from>
    <xdr:to>
      <xdr:col>71</xdr:col>
      <xdr:colOff>177800</xdr:colOff>
      <xdr:row>77</xdr:row>
      <xdr:rowOff>15235</xdr:rowOff>
    </xdr:to>
    <xdr:cxnSp macro="">
      <xdr:nvCxnSpPr>
        <xdr:cNvPr id="621" name="直線コネクタ 620"/>
        <xdr:cNvCxnSpPr/>
      </xdr:nvCxnSpPr>
      <xdr:spPr>
        <a:xfrm>
          <a:off x="12814300" y="13160786"/>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32207</xdr:rowOff>
    </xdr:from>
    <xdr:to>
      <xdr:col>85</xdr:col>
      <xdr:colOff>177800</xdr:colOff>
      <xdr:row>77</xdr:row>
      <xdr:rowOff>133807</xdr:rowOff>
    </xdr:to>
    <xdr:sp macro="" textlink="">
      <xdr:nvSpPr>
        <xdr:cNvPr id="631" name="楕円 630"/>
        <xdr:cNvSpPr/>
      </xdr:nvSpPr>
      <xdr:spPr>
        <a:xfrm>
          <a:off x="162687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10634</xdr:rowOff>
    </xdr:from>
    <xdr:ext cx="534377" cy="259045"/>
    <xdr:sp macro="" textlink="">
      <xdr:nvSpPr>
        <xdr:cNvPr id="632" name="公債費該当値テキスト"/>
        <xdr:cNvSpPr txBox="1"/>
      </xdr:nvSpPr>
      <xdr:spPr>
        <a:xfrm>
          <a:off x="16370300" y="132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31750</xdr:rowOff>
    </xdr:from>
    <xdr:to>
      <xdr:col>81</xdr:col>
      <xdr:colOff>101600</xdr:colOff>
      <xdr:row>77</xdr:row>
      <xdr:rowOff>133350</xdr:rowOff>
    </xdr:to>
    <xdr:sp macro="" textlink="">
      <xdr:nvSpPr>
        <xdr:cNvPr id="633" name="楕円 632"/>
        <xdr:cNvSpPr/>
      </xdr:nvSpPr>
      <xdr:spPr>
        <a:xfrm>
          <a:off x="15430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124477</xdr:rowOff>
    </xdr:from>
    <xdr:ext cx="534377" cy="259045"/>
    <xdr:sp macro="" textlink="">
      <xdr:nvSpPr>
        <xdr:cNvPr id="634" name="テキスト ボックス 633"/>
        <xdr:cNvSpPr txBox="1"/>
      </xdr:nvSpPr>
      <xdr:spPr>
        <a:xfrm>
          <a:off x="15214111" y="133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151955</xdr:rowOff>
    </xdr:from>
    <xdr:to>
      <xdr:col>76</xdr:col>
      <xdr:colOff>165100</xdr:colOff>
      <xdr:row>77</xdr:row>
      <xdr:rowOff>82105</xdr:rowOff>
    </xdr:to>
    <xdr:sp macro="" textlink="">
      <xdr:nvSpPr>
        <xdr:cNvPr id="635" name="楕円 634"/>
        <xdr:cNvSpPr/>
      </xdr:nvSpPr>
      <xdr:spPr>
        <a:xfrm>
          <a:off x="14541500" y="131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73232</xdr:rowOff>
    </xdr:from>
    <xdr:ext cx="534377" cy="259045"/>
    <xdr:sp macro="" textlink="">
      <xdr:nvSpPr>
        <xdr:cNvPr id="636" name="テキスト ボックス 635"/>
        <xdr:cNvSpPr txBox="1"/>
      </xdr:nvSpPr>
      <xdr:spPr>
        <a:xfrm>
          <a:off x="14325111" y="13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135885</xdr:rowOff>
    </xdr:from>
    <xdr:to>
      <xdr:col>72</xdr:col>
      <xdr:colOff>38100</xdr:colOff>
      <xdr:row>77</xdr:row>
      <xdr:rowOff>66035</xdr:rowOff>
    </xdr:to>
    <xdr:sp macro="" textlink="">
      <xdr:nvSpPr>
        <xdr:cNvPr id="637" name="楕円 636"/>
        <xdr:cNvSpPr/>
      </xdr:nvSpPr>
      <xdr:spPr>
        <a:xfrm>
          <a:off x="13652500" y="131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57162</xdr:rowOff>
    </xdr:from>
    <xdr:ext cx="534377" cy="259045"/>
    <xdr:sp macro="" textlink="">
      <xdr:nvSpPr>
        <xdr:cNvPr id="638" name="テキスト ボックス 637"/>
        <xdr:cNvSpPr txBox="1"/>
      </xdr:nvSpPr>
      <xdr:spPr>
        <a:xfrm>
          <a:off x="13436111" y="132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79786</xdr:rowOff>
    </xdr:from>
    <xdr:to>
      <xdr:col>67</xdr:col>
      <xdr:colOff>101600</xdr:colOff>
      <xdr:row>77</xdr:row>
      <xdr:rowOff>9936</xdr:rowOff>
    </xdr:to>
    <xdr:sp macro="" textlink="">
      <xdr:nvSpPr>
        <xdr:cNvPr id="639" name="楕円 638"/>
        <xdr:cNvSpPr/>
      </xdr:nvSpPr>
      <xdr:spPr>
        <a:xfrm>
          <a:off x="12763500" y="131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1063</xdr:rowOff>
    </xdr:from>
    <xdr:ext cx="534377" cy="259045"/>
    <xdr:sp macro="" textlink="">
      <xdr:nvSpPr>
        <xdr:cNvPr id="640" name="テキスト ボックス 639"/>
        <xdr:cNvSpPr txBox="1"/>
      </xdr:nvSpPr>
      <xdr:spPr>
        <a:xfrm>
          <a:off x="12547111" y="132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115239</xdr:rowOff>
    </xdr:from>
    <xdr:to>
      <xdr:col>85</xdr:col>
      <xdr:colOff>127000</xdr:colOff>
      <xdr:row>98</xdr:row>
      <xdr:rowOff>118669</xdr:rowOff>
    </xdr:to>
    <xdr:cxnSp macro="">
      <xdr:nvCxnSpPr>
        <xdr:cNvPr id="667" name="直線コネクタ 666"/>
        <xdr:cNvCxnSpPr/>
      </xdr:nvCxnSpPr>
      <xdr:spPr>
        <a:xfrm flipV="1">
          <a:off x="15481300" y="16917339"/>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107407</xdr:rowOff>
    </xdr:from>
    <xdr:to>
      <xdr:col>81</xdr:col>
      <xdr:colOff>50800</xdr:colOff>
      <xdr:row>98</xdr:row>
      <xdr:rowOff>118669</xdr:rowOff>
    </xdr:to>
    <xdr:cxnSp macro="">
      <xdr:nvCxnSpPr>
        <xdr:cNvPr id="670" name="直線コネクタ 669"/>
        <xdr:cNvCxnSpPr/>
      </xdr:nvCxnSpPr>
      <xdr:spPr>
        <a:xfrm>
          <a:off x="14592300" y="16909507"/>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107407</xdr:rowOff>
    </xdr:from>
    <xdr:to>
      <xdr:col>76</xdr:col>
      <xdr:colOff>114300</xdr:colOff>
      <xdr:row>98</xdr:row>
      <xdr:rowOff>126712</xdr:rowOff>
    </xdr:to>
    <xdr:cxnSp macro="">
      <xdr:nvCxnSpPr>
        <xdr:cNvPr id="673" name="直線コネクタ 672"/>
        <xdr:cNvCxnSpPr/>
      </xdr:nvCxnSpPr>
      <xdr:spPr>
        <a:xfrm flipV="1">
          <a:off x="13703300" y="1690950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65757</xdr:rowOff>
    </xdr:from>
    <xdr:to>
      <xdr:col>71</xdr:col>
      <xdr:colOff>177800</xdr:colOff>
      <xdr:row>98</xdr:row>
      <xdr:rowOff>126712</xdr:rowOff>
    </xdr:to>
    <xdr:cxnSp macro="">
      <xdr:nvCxnSpPr>
        <xdr:cNvPr id="676" name="直線コネクタ 675"/>
        <xdr:cNvCxnSpPr/>
      </xdr:nvCxnSpPr>
      <xdr:spPr>
        <a:xfrm>
          <a:off x="12814300" y="16867857"/>
          <a:ext cx="889000" cy="6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64439</xdr:rowOff>
    </xdr:from>
    <xdr:to>
      <xdr:col>85</xdr:col>
      <xdr:colOff>177800</xdr:colOff>
      <xdr:row>98</xdr:row>
      <xdr:rowOff>166039</xdr:rowOff>
    </xdr:to>
    <xdr:sp macro="" textlink="">
      <xdr:nvSpPr>
        <xdr:cNvPr id="686" name="楕円 685"/>
        <xdr:cNvSpPr/>
      </xdr:nvSpPr>
      <xdr:spPr>
        <a:xfrm>
          <a:off x="16268700" y="168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150816</xdr:rowOff>
    </xdr:from>
    <xdr:ext cx="469744" cy="259045"/>
    <xdr:sp macro="" textlink="">
      <xdr:nvSpPr>
        <xdr:cNvPr id="687" name="積立金該当値テキスト"/>
        <xdr:cNvSpPr txBox="1"/>
      </xdr:nvSpPr>
      <xdr:spPr>
        <a:xfrm>
          <a:off x="16370300" y="167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67869</xdr:rowOff>
    </xdr:from>
    <xdr:to>
      <xdr:col>81</xdr:col>
      <xdr:colOff>101600</xdr:colOff>
      <xdr:row>98</xdr:row>
      <xdr:rowOff>169469</xdr:rowOff>
    </xdr:to>
    <xdr:sp macro="" textlink="">
      <xdr:nvSpPr>
        <xdr:cNvPr id="688" name="楕円 687"/>
        <xdr:cNvSpPr/>
      </xdr:nvSpPr>
      <xdr:spPr>
        <a:xfrm>
          <a:off x="15430500" y="16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160596</xdr:rowOff>
    </xdr:from>
    <xdr:ext cx="469744" cy="259045"/>
    <xdr:sp macro="" textlink="">
      <xdr:nvSpPr>
        <xdr:cNvPr id="689" name="テキスト ボックス 688"/>
        <xdr:cNvSpPr txBox="1"/>
      </xdr:nvSpPr>
      <xdr:spPr>
        <a:xfrm>
          <a:off x="15246428" y="169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56607</xdr:rowOff>
    </xdr:from>
    <xdr:to>
      <xdr:col>76</xdr:col>
      <xdr:colOff>165100</xdr:colOff>
      <xdr:row>98</xdr:row>
      <xdr:rowOff>158207</xdr:rowOff>
    </xdr:to>
    <xdr:sp macro="" textlink="">
      <xdr:nvSpPr>
        <xdr:cNvPr id="690" name="楕円 689"/>
        <xdr:cNvSpPr/>
      </xdr:nvSpPr>
      <xdr:spPr>
        <a:xfrm>
          <a:off x="14541500" y="168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149334</xdr:rowOff>
    </xdr:from>
    <xdr:ext cx="469744" cy="259045"/>
    <xdr:sp macro="" textlink="">
      <xdr:nvSpPr>
        <xdr:cNvPr id="691" name="テキスト ボックス 690"/>
        <xdr:cNvSpPr txBox="1"/>
      </xdr:nvSpPr>
      <xdr:spPr>
        <a:xfrm>
          <a:off x="14357428" y="1695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75912</xdr:rowOff>
    </xdr:from>
    <xdr:to>
      <xdr:col>72</xdr:col>
      <xdr:colOff>38100</xdr:colOff>
      <xdr:row>99</xdr:row>
      <xdr:rowOff>6062</xdr:rowOff>
    </xdr:to>
    <xdr:sp macro="" textlink="">
      <xdr:nvSpPr>
        <xdr:cNvPr id="692" name="楕円 691"/>
        <xdr:cNvSpPr/>
      </xdr:nvSpPr>
      <xdr:spPr>
        <a:xfrm>
          <a:off x="13652500" y="168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168639</xdr:rowOff>
    </xdr:from>
    <xdr:ext cx="469744" cy="259045"/>
    <xdr:sp macro="" textlink="">
      <xdr:nvSpPr>
        <xdr:cNvPr id="693" name="テキスト ボックス 692"/>
        <xdr:cNvSpPr txBox="1"/>
      </xdr:nvSpPr>
      <xdr:spPr>
        <a:xfrm>
          <a:off x="13468428" y="1697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14957</xdr:rowOff>
    </xdr:from>
    <xdr:to>
      <xdr:col>67</xdr:col>
      <xdr:colOff>101600</xdr:colOff>
      <xdr:row>98</xdr:row>
      <xdr:rowOff>116557</xdr:rowOff>
    </xdr:to>
    <xdr:sp macro="" textlink="">
      <xdr:nvSpPr>
        <xdr:cNvPr id="694" name="楕円 693"/>
        <xdr:cNvSpPr/>
      </xdr:nvSpPr>
      <xdr:spPr>
        <a:xfrm>
          <a:off x="12763500" y="168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107684</xdr:rowOff>
    </xdr:from>
    <xdr:ext cx="534377" cy="259045"/>
    <xdr:sp macro="" textlink="">
      <xdr:nvSpPr>
        <xdr:cNvPr id="695" name="テキスト ボックス 694"/>
        <xdr:cNvSpPr txBox="1"/>
      </xdr:nvSpPr>
      <xdr:spPr>
        <a:xfrm>
          <a:off x="12547111" y="169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143739</xdr:rowOff>
    </xdr:from>
    <xdr:to>
      <xdr:col>116</xdr:col>
      <xdr:colOff>63500</xdr:colOff>
      <xdr:row>37</xdr:row>
      <xdr:rowOff>151054</xdr:rowOff>
    </xdr:to>
    <xdr:cxnSp macro="">
      <xdr:nvCxnSpPr>
        <xdr:cNvPr id="724" name="直線コネクタ 723"/>
        <xdr:cNvCxnSpPr/>
      </xdr:nvCxnSpPr>
      <xdr:spPr>
        <a:xfrm flipV="1">
          <a:off x="21323300" y="648738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151054</xdr:rowOff>
    </xdr:from>
    <xdr:to>
      <xdr:col>111</xdr:col>
      <xdr:colOff>177800</xdr:colOff>
      <xdr:row>37</xdr:row>
      <xdr:rowOff>165608</xdr:rowOff>
    </xdr:to>
    <xdr:cxnSp macro="">
      <xdr:nvCxnSpPr>
        <xdr:cNvPr id="727" name="直線コネクタ 726"/>
        <xdr:cNvCxnSpPr/>
      </xdr:nvCxnSpPr>
      <xdr:spPr>
        <a:xfrm flipV="1">
          <a:off x="20434300" y="649470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165608</xdr:rowOff>
    </xdr:from>
    <xdr:to>
      <xdr:col>107</xdr:col>
      <xdr:colOff>50800</xdr:colOff>
      <xdr:row>37</xdr:row>
      <xdr:rowOff>171018</xdr:rowOff>
    </xdr:to>
    <xdr:cxnSp macro="">
      <xdr:nvCxnSpPr>
        <xdr:cNvPr id="730" name="直線コネクタ 729"/>
        <xdr:cNvCxnSpPr/>
      </xdr:nvCxnSpPr>
      <xdr:spPr>
        <a:xfrm flipV="1">
          <a:off x="19545300" y="6509258"/>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2" name="テキスト ボックス 731"/>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2006</xdr:rowOff>
    </xdr:from>
    <xdr:to>
      <xdr:col>102</xdr:col>
      <xdr:colOff>114300</xdr:colOff>
      <xdr:row>37</xdr:row>
      <xdr:rowOff>171018</xdr:rowOff>
    </xdr:to>
    <xdr:cxnSp macro="">
      <xdr:nvCxnSpPr>
        <xdr:cNvPr id="733" name="直線コネクタ 732"/>
        <xdr:cNvCxnSpPr/>
      </xdr:nvCxnSpPr>
      <xdr:spPr>
        <a:xfrm>
          <a:off x="18656300" y="5659856"/>
          <a:ext cx="889000" cy="8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92939</xdr:rowOff>
    </xdr:from>
    <xdr:to>
      <xdr:col>116</xdr:col>
      <xdr:colOff>114300</xdr:colOff>
      <xdr:row>38</xdr:row>
      <xdr:rowOff>23089</xdr:rowOff>
    </xdr:to>
    <xdr:sp macro="" textlink="">
      <xdr:nvSpPr>
        <xdr:cNvPr id="743" name="楕円 742"/>
        <xdr:cNvSpPr/>
      </xdr:nvSpPr>
      <xdr:spPr>
        <a:xfrm>
          <a:off x="221107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115816</xdr:rowOff>
    </xdr:from>
    <xdr:ext cx="469744" cy="259045"/>
    <xdr:sp macro="" textlink="">
      <xdr:nvSpPr>
        <xdr:cNvPr id="744" name="投資及び出資金該当値テキスト"/>
        <xdr:cNvSpPr txBox="1"/>
      </xdr:nvSpPr>
      <xdr:spPr>
        <a:xfrm>
          <a:off x="22212300" y="6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100254</xdr:rowOff>
    </xdr:from>
    <xdr:to>
      <xdr:col>112</xdr:col>
      <xdr:colOff>38100</xdr:colOff>
      <xdr:row>38</xdr:row>
      <xdr:rowOff>30404</xdr:rowOff>
    </xdr:to>
    <xdr:sp macro="" textlink="">
      <xdr:nvSpPr>
        <xdr:cNvPr id="745" name="楕円 744"/>
        <xdr:cNvSpPr/>
      </xdr:nvSpPr>
      <xdr:spPr>
        <a:xfrm>
          <a:off x="21272500" y="64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46931</xdr:rowOff>
    </xdr:from>
    <xdr:ext cx="469744" cy="259045"/>
    <xdr:sp macro="" textlink="">
      <xdr:nvSpPr>
        <xdr:cNvPr id="746" name="テキスト ボックス 745"/>
        <xdr:cNvSpPr txBox="1"/>
      </xdr:nvSpPr>
      <xdr:spPr>
        <a:xfrm>
          <a:off x="21088428" y="62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114808</xdr:rowOff>
    </xdr:from>
    <xdr:to>
      <xdr:col>107</xdr:col>
      <xdr:colOff>101600</xdr:colOff>
      <xdr:row>38</xdr:row>
      <xdr:rowOff>44958</xdr:rowOff>
    </xdr:to>
    <xdr:sp macro="" textlink="">
      <xdr:nvSpPr>
        <xdr:cNvPr id="747" name="楕円 746"/>
        <xdr:cNvSpPr/>
      </xdr:nvSpPr>
      <xdr:spPr>
        <a:xfrm>
          <a:off x="20383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61485</xdr:rowOff>
    </xdr:from>
    <xdr:ext cx="469744" cy="259045"/>
    <xdr:sp macro="" textlink="">
      <xdr:nvSpPr>
        <xdr:cNvPr id="748" name="テキスト ボックス 747"/>
        <xdr:cNvSpPr txBox="1"/>
      </xdr:nvSpPr>
      <xdr:spPr>
        <a:xfrm>
          <a:off x="20199428" y="62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120218</xdr:rowOff>
    </xdr:from>
    <xdr:to>
      <xdr:col>102</xdr:col>
      <xdr:colOff>165100</xdr:colOff>
      <xdr:row>38</xdr:row>
      <xdr:rowOff>50368</xdr:rowOff>
    </xdr:to>
    <xdr:sp macro="" textlink="">
      <xdr:nvSpPr>
        <xdr:cNvPr id="749" name="楕円 748"/>
        <xdr:cNvSpPr/>
      </xdr:nvSpPr>
      <xdr:spPr>
        <a:xfrm>
          <a:off x="19494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66895</xdr:rowOff>
    </xdr:from>
    <xdr:ext cx="469744" cy="259045"/>
    <xdr:sp macro="" textlink="">
      <xdr:nvSpPr>
        <xdr:cNvPr id="750" name="テキスト ボックス 749"/>
        <xdr:cNvSpPr txBox="1"/>
      </xdr:nvSpPr>
      <xdr:spPr>
        <a:xfrm>
          <a:off x="19310428" y="62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122656</xdr:rowOff>
    </xdr:from>
    <xdr:to>
      <xdr:col>98</xdr:col>
      <xdr:colOff>38100</xdr:colOff>
      <xdr:row>33</xdr:row>
      <xdr:rowOff>52806</xdr:rowOff>
    </xdr:to>
    <xdr:sp macro="" textlink="">
      <xdr:nvSpPr>
        <xdr:cNvPr id="751" name="楕円 750"/>
        <xdr:cNvSpPr/>
      </xdr:nvSpPr>
      <xdr:spPr>
        <a:xfrm>
          <a:off x="18605500" y="5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69333</xdr:rowOff>
    </xdr:from>
    <xdr:ext cx="534377" cy="259045"/>
    <xdr:sp macro="" textlink="">
      <xdr:nvSpPr>
        <xdr:cNvPr id="752" name="テキスト ボックス 751"/>
        <xdr:cNvSpPr txBox="1"/>
      </xdr:nvSpPr>
      <xdr:spPr>
        <a:xfrm>
          <a:off x="18389111" y="53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160525</xdr:rowOff>
    </xdr:from>
    <xdr:to>
      <xdr:col>116</xdr:col>
      <xdr:colOff>63500</xdr:colOff>
      <xdr:row>75</xdr:row>
      <xdr:rowOff>170419</xdr:rowOff>
    </xdr:to>
    <xdr:cxnSp macro="">
      <xdr:nvCxnSpPr>
        <xdr:cNvPr id="840" name="直線コネクタ 839"/>
        <xdr:cNvCxnSpPr/>
      </xdr:nvCxnSpPr>
      <xdr:spPr>
        <a:xfrm flipV="1">
          <a:off x="21323300" y="13019275"/>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128096</xdr:rowOff>
    </xdr:from>
    <xdr:to>
      <xdr:col>111</xdr:col>
      <xdr:colOff>177800</xdr:colOff>
      <xdr:row>75</xdr:row>
      <xdr:rowOff>170419</xdr:rowOff>
    </xdr:to>
    <xdr:cxnSp macro="">
      <xdr:nvCxnSpPr>
        <xdr:cNvPr id="843" name="直線コネクタ 842"/>
        <xdr:cNvCxnSpPr/>
      </xdr:nvCxnSpPr>
      <xdr:spPr>
        <a:xfrm>
          <a:off x="20434300" y="12986846"/>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128096</xdr:rowOff>
    </xdr:from>
    <xdr:to>
      <xdr:col>107</xdr:col>
      <xdr:colOff>50800</xdr:colOff>
      <xdr:row>76</xdr:row>
      <xdr:rowOff>40793</xdr:rowOff>
    </xdr:to>
    <xdr:cxnSp macro="">
      <xdr:nvCxnSpPr>
        <xdr:cNvPr id="846" name="直線コネクタ 845"/>
        <xdr:cNvCxnSpPr/>
      </xdr:nvCxnSpPr>
      <xdr:spPr>
        <a:xfrm flipV="1">
          <a:off x="19545300" y="12986846"/>
          <a:ext cx="889000" cy="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40793</xdr:rowOff>
    </xdr:from>
    <xdr:to>
      <xdr:col>102</xdr:col>
      <xdr:colOff>114300</xdr:colOff>
      <xdr:row>76</xdr:row>
      <xdr:rowOff>59124</xdr:rowOff>
    </xdr:to>
    <xdr:cxnSp macro="">
      <xdr:nvCxnSpPr>
        <xdr:cNvPr id="849" name="直線コネクタ 848"/>
        <xdr:cNvCxnSpPr/>
      </xdr:nvCxnSpPr>
      <xdr:spPr>
        <a:xfrm flipV="1">
          <a:off x="18656300" y="13070993"/>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109724</xdr:rowOff>
    </xdr:from>
    <xdr:to>
      <xdr:col>116</xdr:col>
      <xdr:colOff>114300</xdr:colOff>
      <xdr:row>76</xdr:row>
      <xdr:rowOff>39874</xdr:rowOff>
    </xdr:to>
    <xdr:sp macro="" textlink="">
      <xdr:nvSpPr>
        <xdr:cNvPr id="859" name="楕円 858"/>
        <xdr:cNvSpPr/>
      </xdr:nvSpPr>
      <xdr:spPr>
        <a:xfrm>
          <a:off x="22110700" y="129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88151</xdr:rowOff>
    </xdr:from>
    <xdr:ext cx="534377" cy="259045"/>
    <xdr:sp macro="" textlink="">
      <xdr:nvSpPr>
        <xdr:cNvPr id="860" name="繰出金該当値テキスト"/>
        <xdr:cNvSpPr txBox="1"/>
      </xdr:nvSpPr>
      <xdr:spPr>
        <a:xfrm>
          <a:off x="22212300" y="129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119620</xdr:rowOff>
    </xdr:from>
    <xdr:to>
      <xdr:col>112</xdr:col>
      <xdr:colOff>38100</xdr:colOff>
      <xdr:row>76</xdr:row>
      <xdr:rowOff>49771</xdr:rowOff>
    </xdr:to>
    <xdr:sp macro="" textlink="">
      <xdr:nvSpPr>
        <xdr:cNvPr id="861" name="楕円 860"/>
        <xdr:cNvSpPr/>
      </xdr:nvSpPr>
      <xdr:spPr>
        <a:xfrm>
          <a:off x="21272500" y="12978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40896</xdr:rowOff>
    </xdr:from>
    <xdr:ext cx="534377" cy="259045"/>
    <xdr:sp macro="" textlink="">
      <xdr:nvSpPr>
        <xdr:cNvPr id="862" name="テキスト ボックス 861"/>
        <xdr:cNvSpPr txBox="1"/>
      </xdr:nvSpPr>
      <xdr:spPr>
        <a:xfrm>
          <a:off x="21056111" y="130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77296</xdr:rowOff>
    </xdr:from>
    <xdr:to>
      <xdr:col>107</xdr:col>
      <xdr:colOff>101600</xdr:colOff>
      <xdr:row>76</xdr:row>
      <xdr:rowOff>7446</xdr:rowOff>
    </xdr:to>
    <xdr:sp macro="" textlink="">
      <xdr:nvSpPr>
        <xdr:cNvPr id="863" name="楕円 862"/>
        <xdr:cNvSpPr/>
      </xdr:nvSpPr>
      <xdr:spPr>
        <a:xfrm>
          <a:off x="20383500" y="129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170023</xdr:rowOff>
    </xdr:from>
    <xdr:ext cx="534377" cy="259045"/>
    <xdr:sp macro="" textlink="">
      <xdr:nvSpPr>
        <xdr:cNvPr id="864" name="テキスト ボックス 863"/>
        <xdr:cNvSpPr txBox="1"/>
      </xdr:nvSpPr>
      <xdr:spPr>
        <a:xfrm>
          <a:off x="20167111" y="130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161443</xdr:rowOff>
    </xdr:from>
    <xdr:to>
      <xdr:col>102</xdr:col>
      <xdr:colOff>165100</xdr:colOff>
      <xdr:row>76</xdr:row>
      <xdr:rowOff>91593</xdr:rowOff>
    </xdr:to>
    <xdr:sp macro="" textlink="">
      <xdr:nvSpPr>
        <xdr:cNvPr id="865" name="楕円 864"/>
        <xdr:cNvSpPr/>
      </xdr:nvSpPr>
      <xdr:spPr>
        <a:xfrm>
          <a:off x="19494500" y="130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82720</xdr:rowOff>
    </xdr:from>
    <xdr:ext cx="534377" cy="259045"/>
    <xdr:sp macro="" textlink="">
      <xdr:nvSpPr>
        <xdr:cNvPr id="866" name="テキスト ボックス 865"/>
        <xdr:cNvSpPr txBox="1"/>
      </xdr:nvSpPr>
      <xdr:spPr>
        <a:xfrm>
          <a:off x="19278111" y="131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8324</xdr:rowOff>
    </xdr:from>
    <xdr:to>
      <xdr:col>98</xdr:col>
      <xdr:colOff>38100</xdr:colOff>
      <xdr:row>76</xdr:row>
      <xdr:rowOff>109924</xdr:rowOff>
    </xdr:to>
    <xdr:sp macro="" textlink="">
      <xdr:nvSpPr>
        <xdr:cNvPr id="867" name="楕円 866"/>
        <xdr:cNvSpPr/>
      </xdr:nvSpPr>
      <xdr:spPr>
        <a:xfrm>
          <a:off x="18605500" y="130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101051</xdr:rowOff>
    </xdr:from>
    <xdr:ext cx="534377" cy="259045"/>
    <xdr:sp macro="" textlink="">
      <xdr:nvSpPr>
        <xdr:cNvPr id="868" name="テキスト ボックス 867"/>
        <xdr:cNvSpPr txBox="1"/>
      </xdr:nvSpPr>
      <xdr:spPr>
        <a:xfrm>
          <a:off x="18389111" y="131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496,277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75,438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増加となった。これは、主に地域おこし協力隊員の増員によるものである。類似団体平均も増額になっているものの、差は若干縮まっているが、依然類似団体平均と比べるとかなり低い水準となっており、この要因としては、職員数が他の団体と比べて少ないこと、初任給を抑制していることがあげられる。今後とも、事業の更なる効率化の促進を図りながら、職員数については、職員定員管理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）に基づいて、より適切な定員管理に努めるとともに、給与の適正化を図ることにより縮減に努めることとする。　　扶助費は、住民一人当たり</a:t>
          </a:r>
          <a:r>
            <a:rPr kumimoji="1" lang="en-US" altLang="ja-JP" sz="1300">
              <a:latin typeface="ＭＳ Ｐゴシック" panose="020B0600070205080204" pitchFamily="50" charset="-128"/>
              <a:ea typeface="ＭＳ Ｐゴシック" panose="020B0600070205080204" pitchFamily="50" charset="-128"/>
            </a:rPr>
            <a:t>76,968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年度からは微減となっている。前年度から減少した主な要因としては、福祉医療費（重度）、障害福祉サービス費の減である。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75,410</a:t>
          </a:r>
          <a:r>
            <a:rPr kumimoji="1" lang="ja-JP" altLang="en-US" sz="1300">
              <a:latin typeface="ＭＳ Ｐゴシック" panose="020B0600070205080204" pitchFamily="50" charset="-128"/>
              <a:ea typeface="ＭＳ Ｐゴシック" panose="020B0600070205080204" pitchFamily="50" charset="-128"/>
            </a:rPr>
            <a:t>円となっており、類似団体・高知県平均とも下回っている。これは、小学校耐震化事業、黒岩中央保育所新築事業、集落活動センター整備事業などの終了によるものであり、前年度決算と比較すると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％減となっている。今後は、事業の取捨選択を徹底していくことで、事業費の減少を目指すこととする。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13,070
13,024
100.80
6,744,067
6,486,337
202,121
3,970,046
4,597,269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98742</xdr:rowOff>
    </xdr:from>
    <xdr:to>
      <xdr:col>24</xdr:col>
      <xdr:colOff>63500</xdr:colOff>
      <xdr:row>37</xdr:row>
      <xdr:rowOff>106172</xdr:rowOff>
    </xdr:to>
    <xdr:cxnSp macro="">
      <xdr:nvCxnSpPr>
        <xdr:cNvPr id="61" name="直線コネクタ 60"/>
        <xdr:cNvCxnSpPr/>
      </xdr:nvCxnSpPr>
      <xdr:spPr>
        <a:xfrm flipV="1">
          <a:off x="3797300" y="6442392"/>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55880</xdr:rowOff>
    </xdr:from>
    <xdr:to>
      <xdr:col>19</xdr:col>
      <xdr:colOff>177800</xdr:colOff>
      <xdr:row>37</xdr:row>
      <xdr:rowOff>106172</xdr:rowOff>
    </xdr:to>
    <xdr:cxnSp macro="">
      <xdr:nvCxnSpPr>
        <xdr:cNvPr id="64" name="直線コネクタ 63"/>
        <xdr:cNvCxnSpPr/>
      </xdr:nvCxnSpPr>
      <xdr:spPr>
        <a:xfrm>
          <a:off x="2908300" y="6399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55880</xdr:rowOff>
    </xdr:from>
    <xdr:to>
      <xdr:col>15</xdr:col>
      <xdr:colOff>50800</xdr:colOff>
      <xdr:row>37</xdr:row>
      <xdr:rowOff>76264</xdr:rowOff>
    </xdr:to>
    <xdr:cxnSp macro="">
      <xdr:nvCxnSpPr>
        <xdr:cNvPr id="67" name="直線コネクタ 66"/>
        <xdr:cNvCxnSpPr/>
      </xdr:nvCxnSpPr>
      <xdr:spPr>
        <a:xfrm flipV="1">
          <a:off x="2019300" y="6399530"/>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67310</xdr:rowOff>
    </xdr:from>
    <xdr:to>
      <xdr:col>10</xdr:col>
      <xdr:colOff>114300</xdr:colOff>
      <xdr:row>37</xdr:row>
      <xdr:rowOff>76264</xdr:rowOff>
    </xdr:to>
    <xdr:cxnSp macro="">
      <xdr:nvCxnSpPr>
        <xdr:cNvPr id="70" name="直線コネクタ 69"/>
        <xdr:cNvCxnSpPr/>
      </xdr:nvCxnSpPr>
      <xdr:spPr>
        <a:xfrm>
          <a:off x="1130300" y="641096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47942</xdr:rowOff>
    </xdr:from>
    <xdr:to>
      <xdr:col>24</xdr:col>
      <xdr:colOff>114300</xdr:colOff>
      <xdr:row>37</xdr:row>
      <xdr:rowOff>149542</xdr:rowOff>
    </xdr:to>
    <xdr:sp macro="" textlink="">
      <xdr:nvSpPr>
        <xdr:cNvPr id="80" name="楕円 79"/>
        <xdr:cNvSpPr/>
      </xdr:nvSpPr>
      <xdr:spPr>
        <a:xfrm>
          <a:off x="45847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26369</xdr:rowOff>
    </xdr:from>
    <xdr:ext cx="469744" cy="259045"/>
    <xdr:sp macro="" textlink="">
      <xdr:nvSpPr>
        <xdr:cNvPr id="81" name="議会費該当値テキスト"/>
        <xdr:cNvSpPr txBox="1"/>
      </xdr:nvSpPr>
      <xdr:spPr>
        <a:xfrm>
          <a:off x="4686300"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55372</xdr:rowOff>
    </xdr:from>
    <xdr:to>
      <xdr:col>20</xdr:col>
      <xdr:colOff>38100</xdr:colOff>
      <xdr:row>37</xdr:row>
      <xdr:rowOff>156972</xdr:rowOff>
    </xdr:to>
    <xdr:sp macro="" textlink="">
      <xdr:nvSpPr>
        <xdr:cNvPr id="82" name="楕円 81"/>
        <xdr:cNvSpPr/>
      </xdr:nvSpPr>
      <xdr:spPr>
        <a:xfrm>
          <a:off x="3746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148099</xdr:rowOff>
    </xdr:from>
    <xdr:ext cx="469744" cy="259045"/>
    <xdr:sp macro="" textlink="">
      <xdr:nvSpPr>
        <xdr:cNvPr id="83" name="テキスト ボックス 82"/>
        <xdr:cNvSpPr txBox="1"/>
      </xdr:nvSpPr>
      <xdr:spPr>
        <a:xfrm>
          <a:off x="3562428"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5080</xdr:rowOff>
    </xdr:from>
    <xdr:to>
      <xdr:col>15</xdr:col>
      <xdr:colOff>101600</xdr:colOff>
      <xdr:row>37</xdr:row>
      <xdr:rowOff>106680</xdr:rowOff>
    </xdr:to>
    <xdr:sp macro="" textlink="">
      <xdr:nvSpPr>
        <xdr:cNvPr id="84" name="楕円 83"/>
        <xdr:cNvSpPr/>
      </xdr:nvSpPr>
      <xdr:spPr>
        <a:xfrm>
          <a:off x="2857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97807</xdr:rowOff>
    </xdr:from>
    <xdr:ext cx="469744" cy="259045"/>
    <xdr:sp macro="" textlink="">
      <xdr:nvSpPr>
        <xdr:cNvPr id="85" name="テキスト ボックス 84"/>
        <xdr:cNvSpPr txBox="1"/>
      </xdr:nvSpPr>
      <xdr:spPr>
        <a:xfrm>
          <a:off x="2673428"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25464</xdr:rowOff>
    </xdr:from>
    <xdr:to>
      <xdr:col>10</xdr:col>
      <xdr:colOff>165100</xdr:colOff>
      <xdr:row>37</xdr:row>
      <xdr:rowOff>127064</xdr:rowOff>
    </xdr:to>
    <xdr:sp macro="" textlink="">
      <xdr:nvSpPr>
        <xdr:cNvPr id="86" name="楕円 85"/>
        <xdr:cNvSpPr/>
      </xdr:nvSpPr>
      <xdr:spPr>
        <a:xfrm>
          <a:off x="19685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118191</xdr:rowOff>
    </xdr:from>
    <xdr:ext cx="469744" cy="259045"/>
    <xdr:sp macro="" textlink="">
      <xdr:nvSpPr>
        <xdr:cNvPr id="87" name="テキスト ボックス 86"/>
        <xdr:cNvSpPr txBox="1"/>
      </xdr:nvSpPr>
      <xdr:spPr>
        <a:xfrm>
          <a:off x="1784428" y="64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16510</xdr:rowOff>
    </xdr:from>
    <xdr:to>
      <xdr:col>6</xdr:col>
      <xdr:colOff>38100</xdr:colOff>
      <xdr:row>37</xdr:row>
      <xdr:rowOff>118110</xdr:rowOff>
    </xdr:to>
    <xdr:sp macro="" textlink="">
      <xdr:nvSpPr>
        <xdr:cNvPr id="88" name="楕円 87"/>
        <xdr:cNvSpPr/>
      </xdr:nvSpPr>
      <xdr:spPr>
        <a:xfrm>
          <a:off x="107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109237</xdr:rowOff>
    </xdr:from>
    <xdr:ext cx="469744" cy="259045"/>
    <xdr:sp macro="" textlink="">
      <xdr:nvSpPr>
        <xdr:cNvPr id="89" name="テキスト ボックス 88"/>
        <xdr:cNvSpPr txBox="1"/>
      </xdr:nvSpPr>
      <xdr:spPr>
        <a:xfrm>
          <a:off x="895428"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155006</xdr:rowOff>
    </xdr:from>
    <xdr:to>
      <xdr:col>24</xdr:col>
      <xdr:colOff>63500</xdr:colOff>
      <xdr:row>57</xdr:row>
      <xdr:rowOff>166894</xdr:rowOff>
    </xdr:to>
    <xdr:cxnSp macro="">
      <xdr:nvCxnSpPr>
        <xdr:cNvPr id="120" name="直線コネクタ 119"/>
        <xdr:cNvCxnSpPr/>
      </xdr:nvCxnSpPr>
      <xdr:spPr>
        <a:xfrm>
          <a:off x="3797300" y="9927656"/>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155006</xdr:rowOff>
    </xdr:from>
    <xdr:to>
      <xdr:col>19</xdr:col>
      <xdr:colOff>177800</xdr:colOff>
      <xdr:row>58</xdr:row>
      <xdr:rowOff>3125</xdr:rowOff>
    </xdr:to>
    <xdr:cxnSp macro="">
      <xdr:nvCxnSpPr>
        <xdr:cNvPr id="123" name="直線コネクタ 122"/>
        <xdr:cNvCxnSpPr/>
      </xdr:nvCxnSpPr>
      <xdr:spPr>
        <a:xfrm flipV="1">
          <a:off x="2908300" y="9927656"/>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3125</xdr:rowOff>
    </xdr:from>
    <xdr:to>
      <xdr:col>15</xdr:col>
      <xdr:colOff>50800</xdr:colOff>
      <xdr:row>58</xdr:row>
      <xdr:rowOff>53681</xdr:rowOff>
    </xdr:to>
    <xdr:cxnSp macro="">
      <xdr:nvCxnSpPr>
        <xdr:cNvPr id="126" name="直線コネクタ 125"/>
        <xdr:cNvCxnSpPr/>
      </xdr:nvCxnSpPr>
      <xdr:spPr>
        <a:xfrm flipV="1">
          <a:off x="2019300" y="9947225"/>
          <a:ext cx="889000" cy="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712</xdr:rowOff>
    </xdr:from>
    <xdr:to>
      <xdr:col>10</xdr:col>
      <xdr:colOff>114300</xdr:colOff>
      <xdr:row>58</xdr:row>
      <xdr:rowOff>53681</xdr:rowOff>
    </xdr:to>
    <xdr:cxnSp macro="">
      <xdr:nvCxnSpPr>
        <xdr:cNvPr id="129" name="直線コネクタ 128"/>
        <xdr:cNvCxnSpPr/>
      </xdr:nvCxnSpPr>
      <xdr:spPr>
        <a:xfrm>
          <a:off x="1130300" y="9944812"/>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116094</xdr:rowOff>
    </xdr:from>
    <xdr:to>
      <xdr:col>24</xdr:col>
      <xdr:colOff>114300</xdr:colOff>
      <xdr:row>58</xdr:row>
      <xdr:rowOff>46244</xdr:rowOff>
    </xdr:to>
    <xdr:sp macro="" textlink="">
      <xdr:nvSpPr>
        <xdr:cNvPr id="139" name="楕円 138"/>
        <xdr:cNvSpPr/>
      </xdr:nvSpPr>
      <xdr:spPr>
        <a:xfrm>
          <a:off x="4584700" y="98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31021</xdr:rowOff>
    </xdr:from>
    <xdr:ext cx="534377" cy="259045"/>
    <xdr:sp macro="" textlink="">
      <xdr:nvSpPr>
        <xdr:cNvPr id="140" name="総務費該当値テキスト"/>
        <xdr:cNvSpPr txBox="1"/>
      </xdr:nvSpPr>
      <xdr:spPr>
        <a:xfrm>
          <a:off x="4686300" y="9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104206</xdr:rowOff>
    </xdr:from>
    <xdr:to>
      <xdr:col>20</xdr:col>
      <xdr:colOff>38100</xdr:colOff>
      <xdr:row>58</xdr:row>
      <xdr:rowOff>34356</xdr:rowOff>
    </xdr:to>
    <xdr:sp macro="" textlink="">
      <xdr:nvSpPr>
        <xdr:cNvPr id="141" name="楕円 140"/>
        <xdr:cNvSpPr/>
      </xdr:nvSpPr>
      <xdr:spPr>
        <a:xfrm>
          <a:off x="3746500" y="98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25483</xdr:rowOff>
    </xdr:from>
    <xdr:ext cx="534377" cy="259045"/>
    <xdr:sp macro="" textlink="">
      <xdr:nvSpPr>
        <xdr:cNvPr id="142" name="テキスト ボックス 141"/>
        <xdr:cNvSpPr txBox="1"/>
      </xdr:nvSpPr>
      <xdr:spPr>
        <a:xfrm>
          <a:off x="3530111" y="99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123775</xdr:rowOff>
    </xdr:from>
    <xdr:to>
      <xdr:col>15</xdr:col>
      <xdr:colOff>101600</xdr:colOff>
      <xdr:row>58</xdr:row>
      <xdr:rowOff>53925</xdr:rowOff>
    </xdr:to>
    <xdr:sp macro="" textlink="">
      <xdr:nvSpPr>
        <xdr:cNvPr id="143" name="楕円 142"/>
        <xdr:cNvSpPr/>
      </xdr:nvSpPr>
      <xdr:spPr>
        <a:xfrm>
          <a:off x="2857500" y="98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45052</xdr:rowOff>
    </xdr:from>
    <xdr:ext cx="534377" cy="259045"/>
    <xdr:sp macro="" textlink="">
      <xdr:nvSpPr>
        <xdr:cNvPr id="144" name="テキスト ボックス 143"/>
        <xdr:cNvSpPr txBox="1"/>
      </xdr:nvSpPr>
      <xdr:spPr>
        <a:xfrm>
          <a:off x="2641111" y="99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2881</xdr:rowOff>
    </xdr:from>
    <xdr:to>
      <xdr:col>10</xdr:col>
      <xdr:colOff>165100</xdr:colOff>
      <xdr:row>58</xdr:row>
      <xdr:rowOff>104481</xdr:rowOff>
    </xdr:to>
    <xdr:sp macro="" textlink="">
      <xdr:nvSpPr>
        <xdr:cNvPr id="145" name="楕円 144"/>
        <xdr:cNvSpPr/>
      </xdr:nvSpPr>
      <xdr:spPr>
        <a:xfrm>
          <a:off x="1968500" y="99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95608</xdr:rowOff>
    </xdr:from>
    <xdr:ext cx="534377" cy="259045"/>
    <xdr:sp macro="" textlink="">
      <xdr:nvSpPr>
        <xdr:cNvPr id="146" name="テキスト ボックス 145"/>
        <xdr:cNvSpPr txBox="1"/>
      </xdr:nvSpPr>
      <xdr:spPr>
        <a:xfrm>
          <a:off x="1752111" y="100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121362</xdr:rowOff>
    </xdr:from>
    <xdr:to>
      <xdr:col>6</xdr:col>
      <xdr:colOff>38100</xdr:colOff>
      <xdr:row>58</xdr:row>
      <xdr:rowOff>51512</xdr:rowOff>
    </xdr:to>
    <xdr:sp macro="" textlink="">
      <xdr:nvSpPr>
        <xdr:cNvPr id="147" name="楕円 146"/>
        <xdr:cNvSpPr/>
      </xdr:nvSpPr>
      <xdr:spPr>
        <a:xfrm>
          <a:off x="1079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42639</xdr:rowOff>
    </xdr:from>
    <xdr:ext cx="534377" cy="259045"/>
    <xdr:sp macro="" textlink="">
      <xdr:nvSpPr>
        <xdr:cNvPr id="148" name="テキスト ボックス 147"/>
        <xdr:cNvSpPr txBox="1"/>
      </xdr:nvSpPr>
      <xdr:spPr>
        <a:xfrm>
          <a:off x="863111" y="99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153721</xdr:rowOff>
    </xdr:from>
    <xdr:to>
      <xdr:col>24</xdr:col>
      <xdr:colOff>63500</xdr:colOff>
      <xdr:row>75</xdr:row>
      <xdr:rowOff>144453</xdr:rowOff>
    </xdr:to>
    <xdr:cxnSp macro="">
      <xdr:nvCxnSpPr>
        <xdr:cNvPr id="182" name="直線コネクタ 181"/>
        <xdr:cNvCxnSpPr/>
      </xdr:nvCxnSpPr>
      <xdr:spPr>
        <a:xfrm>
          <a:off x="3797300" y="12841021"/>
          <a:ext cx="838200" cy="16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153721</xdr:rowOff>
    </xdr:from>
    <xdr:to>
      <xdr:col>19</xdr:col>
      <xdr:colOff>177800</xdr:colOff>
      <xdr:row>76</xdr:row>
      <xdr:rowOff>11503</xdr:rowOff>
    </xdr:to>
    <xdr:cxnSp macro="">
      <xdr:nvCxnSpPr>
        <xdr:cNvPr id="185" name="直線コネクタ 184"/>
        <xdr:cNvCxnSpPr/>
      </xdr:nvCxnSpPr>
      <xdr:spPr>
        <a:xfrm flipV="1">
          <a:off x="2908300" y="12841021"/>
          <a:ext cx="889000" cy="20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4330</xdr:rowOff>
    </xdr:from>
    <xdr:to>
      <xdr:col>15</xdr:col>
      <xdr:colOff>50800</xdr:colOff>
      <xdr:row>76</xdr:row>
      <xdr:rowOff>11503</xdr:rowOff>
    </xdr:to>
    <xdr:cxnSp macro="">
      <xdr:nvCxnSpPr>
        <xdr:cNvPr id="188" name="直線コネクタ 187"/>
        <xdr:cNvCxnSpPr/>
      </xdr:nvCxnSpPr>
      <xdr:spPr>
        <a:xfrm>
          <a:off x="2019300" y="13034530"/>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4330</xdr:rowOff>
    </xdr:from>
    <xdr:to>
      <xdr:col>10</xdr:col>
      <xdr:colOff>114300</xdr:colOff>
      <xdr:row>77</xdr:row>
      <xdr:rowOff>48089</xdr:rowOff>
    </xdr:to>
    <xdr:cxnSp macro="">
      <xdr:nvCxnSpPr>
        <xdr:cNvPr id="191" name="直線コネクタ 190"/>
        <xdr:cNvCxnSpPr/>
      </xdr:nvCxnSpPr>
      <xdr:spPr>
        <a:xfrm flipV="1">
          <a:off x="1130300" y="13034530"/>
          <a:ext cx="889000" cy="2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93653</xdr:rowOff>
    </xdr:from>
    <xdr:to>
      <xdr:col>24</xdr:col>
      <xdr:colOff>114300</xdr:colOff>
      <xdr:row>76</xdr:row>
      <xdr:rowOff>23803</xdr:rowOff>
    </xdr:to>
    <xdr:sp macro="" textlink="">
      <xdr:nvSpPr>
        <xdr:cNvPr id="201" name="楕円 200"/>
        <xdr:cNvSpPr/>
      </xdr:nvSpPr>
      <xdr:spPr>
        <a:xfrm>
          <a:off x="4584700" y="129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116530</xdr:rowOff>
    </xdr:from>
    <xdr:ext cx="599010" cy="259045"/>
    <xdr:sp macro="" textlink="">
      <xdr:nvSpPr>
        <xdr:cNvPr id="202" name="民生費該当値テキスト"/>
        <xdr:cNvSpPr txBox="1"/>
      </xdr:nvSpPr>
      <xdr:spPr>
        <a:xfrm>
          <a:off x="4686300" y="1280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102921</xdr:rowOff>
    </xdr:from>
    <xdr:to>
      <xdr:col>20</xdr:col>
      <xdr:colOff>38100</xdr:colOff>
      <xdr:row>75</xdr:row>
      <xdr:rowOff>33071</xdr:rowOff>
    </xdr:to>
    <xdr:sp macro="" textlink="">
      <xdr:nvSpPr>
        <xdr:cNvPr id="203" name="楕円 202"/>
        <xdr:cNvSpPr/>
      </xdr:nvSpPr>
      <xdr:spPr>
        <a:xfrm>
          <a:off x="3746500" y="1279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49598</xdr:rowOff>
    </xdr:from>
    <xdr:ext cx="599010" cy="259045"/>
    <xdr:sp macro="" textlink="">
      <xdr:nvSpPr>
        <xdr:cNvPr id="204" name="テキスト ボックス 203"/>
        <xdr:cNvSpPr txBox="1"/>
      </xdr:nvSpPr>
      <xdr:spPr>
        <a:xfrm>
          <a:off x="3497795" y="1256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132153</xdr:rowOff>
    </xdr:from>
    <xdr:to>
      <xdr:col>15</xdr:col>
      <xdr:colOff>101600</xdr:colOff>
      <xdr:row>76</xdr:row>
      <xdr:rowOff>62303</xdr:rowOff>
    </xdr:to>
    <xdr:sp macro="" textlink="">
      <xdr:nvSpPr>
        <xdr:cNvPr id="205" name="楕円 204"/>
        <xdr:cNvSpPr/>
      </xdr:nvSpPr>
      <xdr:spPr>
        <a:xfrm>
          <a:off x="2857500" y="129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78830</xdr:rowOff>
    </xdr:from>
    <xdr:ext cx="599010" cy="259045"/>
    <xdr:sp macro="" textlink="">
      <xdr:nvSpPr>
        <xdr:cNvPr id="206" name="テキスト ボックス 205"/>
        <xdr:cNvSpPr txBox="1"/>
      </xdr:nvSpPr>
      <xdr:spPr>
        <a:xfrm>
          <a:off x="2608795" y="1276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124981</xdr:rowOff>
    </xdr:from>
    <xdr:to>
      <xdr:col>10</xdr:col>
      <xdr:colOff>165100</xdr:colOff>
      <xdr:row>76</xdr:row>
      <xdr:rowOff>55132</xdr:rowOff>
    </xdr:to>
    <xdr:sp macro="" textlink="">
      <xdr:nvSpPr>
        <xdr:cNvPr id="207" name="楕円 206"/>
        <xdr:cNvSpPr/>
      </xdr:nvSpPr>
      <xdr:spPr>
        <a:xfrm>
          <a:off x="1968500" y="12983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71658</xdr:rowOff>
    </xdr:from>
    <xdr:ext cx="599010" cy="259045"/>
    <xdr:sp macro="" textlink="">
      <xdr:nvSpPr>
        <xdr:cNvPr id="208" name="テキスト ボックス 207"/>
        <xdr:cNvSpPr txBox="1"/>
      </xdr:nvSpPr>
      <xdr:spPr>
        <a:xfrm>
          <a:off x="1719795" y="1275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168739</xdr:rowOff>
    </xdr:from>
    <xdr:to>
      <xdr:col>6</xdr:col>
      <xdr:colOff>38100</xdr:colOff>
      <xdr:row>77</xdr:row>
      <xdr:rowOff>98889</xdr:rowOff>
    </xdr:to>
    <xdr:sp macro="" textlink="">
      <xdr:nvSpPr>
        <xdr:cNvPr id="209" name="楕円 208"/>
        <xdr:cNvSpPr/>
      </xdr:nvSpPr>
      <xdr:spPr>
        <a:xfrm>
          <a:off x="1079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115416</xdr:rowOff>
    </xdr:from>
    <xdr:ext cx="599010" cy="259045"/>
    <xdr:sp macro="" textlink="">
      <xdr:nvSpPr>
        <xdr:cNvPr id="210" name="テキスト ボックス 209"/>
        <xdr:cNvSpPr txBox="1"/>
      </xdr:nvSpPr>
      <xdr:spPr>
        <a:xfrm>
          <a:off x="830795" y="1297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103764</xdr:rowOff>
    </xdr:from>
    <xdr:to>
      <xdr:col>24</xdr:col>
      <xdr:colOff>63500</xdr:colOff>
      <xdr:row>97</xdr:row>
      <xdr:rowOff>117132</xdr:rowOff>
    </xdr:to>
    <xdr:cxnSp macro="">
      <xdr:nvCxnSpPr>
        <xdr:cNvPr id="237" name="直線コネクタ 236"/>
        <xdr:cNvCxnSpPr/>
      </xdr:nvCxnSpPr>
      <xdr:spPr>
        <a:xfrm>
          <a:off x="3797300" y="16734414"/>
          <a:ext cx="8382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103764</xdr:rowOff>
    </xdr:from>
    <xdr:to>
      <xdr:col>19</xdr:col>
      <xdr:colOff>177800</xdr:colOff>
      <xdr:row>97</xdr:row>
      <xdr:rowOff>109401</xdr:rowOff>
    </xdr:to>
    <xdr:cxnSp macro="">
      <xdr:nvCxnSpPr>
        <xdr:cNvPr id="240" name="直線コネクタ 239"/>
        <xdr:cNvCxnSpPr/>
      </xdr:nvCxnSpPr>
      <xdr:spPr>
        <a:xfrm flipV="1">
          <a:off x="2908300" y="16734414"/>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108400</xdr:rowOff>
    </xdr:from>
    <xdr:to>
      <xdr:col>15</xdr:col>
      <xdr:colOff>50800</xdr:colOff>
      <xdr:row>97</xdr:row>
      <xdr:rowOff>109401</xdr:rowOff>
    </xdr:to>
    <xdr:cxnSp macro="">
      <xdr:nvCxnSpPr>
        <xdr:cNvPr id="243" name="直線コネクタ 242"/>
        <xdr:cNvCxnSpPr/>
      </xdr:nvCxnSpPr>
      <xdr:spPr>
        <a:xfrm>
          <a:off x="2019300" y="16739050"/>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100947</xdr:rowOff>
    </xdr:from>
    <xdr:to>
      <xdr:col>10</xdr:col>
      <xdr:colOff>114300</xdr:colOff>
      <xdr:row>97</xdr:row>
      <xdr:rowOff>108400</xdr:rowOff>
    </xdr:to>
    <xdr:cxnSp macro="">
      <xdr:nvCxnSpPr>
        <xdr:cNvPr id="246" name="直線コネクタ 245"/>
        <xdr:cNvCxnSpPr/>
      </xdr:nvCxnSpPr>
      <xdr:spPr>
        <a:xfrm>
          <a:off x="1130300" y="16731597"/>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66332</xdr:rowOff>
    </xdr:from>
    <xdr:to>
      <xdr:col>24</xdr:col>
      <xdr:colOff>114300</xdr:colOff>
      <xdr:row>97</xdr:row>
      <xdr:rowOff>167932</xdr:rowOff>
    </xdr:to>
    <xdr:sp macro="" textlink="">
      <xdr:nvSpPr>
        <xdr:cNvPr id="256" name="楕円 255"/>
        <xdr:cNvSpPr/>
      </xdr:nvSpPr>
      <xdr:spPr>
        <a:xfrm>
          <a:off x="4584700" y="166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214</xdr:rowOff>
    </xdr:from>
    <xdr:ext cx="534377" cy="259045"/>
    <xdr:sp macro="" textlink="">
      <xdr:nvSpPr>
        <xdr:cNvPr id="257" name="衛生費該当値テキスト"/>
        <xdr:cNvSpPr txBox="1"/>
      </xdr:nvSpPr>
      <xdr:spPr>
        <a:xfrm>
          <a:off x="4686300" y="166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52964</xdr:rowOff>
    </xdr:from>
    <xdr:to>
      <xdr:col>20</xdr:col>
      <xdr:colOff>38100</xdr:colOff>
      <xdr:row>97</xdr:row>
      <xdr:rowOff>154564</xdr:rowOff>
    </xdr:to>
    <xdr:sp macro="" textlink="">
      <xdr:nvSpPr>
        <xdr:cNvPr id="258" name="楕円 257"/>
        <xdr:cNvSpPr/>
      </xdr:nvSpPr>
      <xdr:spPr>
        <a:xfrm>
          <a:off x="3746500" y="16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145691</xdr:rowOff>
    </xdr:from>
    <xdr:ext cx="534377" cy="259045"/>
    <xdr:sp macro="" textlink="">
      <xdr:nvSpPr>
        <xdr:cNvPr id="259" name="テキスト ボックス 258"/>
        <xdr:cNvSpPr txBox="1"/>
      </xdr:nvSpPr>
      <xdr:spPr>
        <a:xfrm>
          <a:off x="3530111" y="167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58601</xdr:rowOff>
    </xdr:from>
    <xdr:to>
      <xdr:col>15</xdr:col>
      <xdr:colOff>101600</xdr:colOff>
      <xdr:row>97</xdr:row>
      <xdr:rowOff>160201</xdr:rowOff>
    </xdr:to>
    <xdr:sp macro="" textlink="">
      <xdr:nvSpPr>
        <xdr:cNvPr id="260" name="楕円 259"/>
        <xdr:cNvSpPr/>
      </xdr:nvSpPr>
      <xdr:spPr>
        <a:xfrm>
          <a:off x="2857500" y="166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151328</xdr:rowOff>
    </xdr:from>
    <xdr:ext cx="534377" cy="259045"/>
    <xdr:sp macro="" textlink="">
      <xdr:nvSpPr>
        <xdr:cNvPr id="261" name="テキスト ボックス 260"/>
        <xdr:cNvSpPr txBox="1"/>
      </xdr:nvSpPr>
      <xdr:spPr>
        <a:xfrm>
          <a:off x="2641111" y="167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57600</xdr:rowOff>
    </xdr:from>
    <xdr:to>
      <xdr:col>10</xdr:col>
      <xdr:colOff>165100</xdr:colOff>
      <xdr:row>97</xdr:row>
      <xdr:rowOff>159200</xdr:rowOff>
    </xdr:to>
    <xdr:sp macro="" textlink="">
      <xdr:nvSpPr>
        <xdr:cNvPr id="262" name="楕円 261"/>
        <xdr:cNvSpPr/>
      </xdr:nvSpPr>
      <xdr:spPr>
        <a:xfrm>
          <a:off x="1968500" y="166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150327</xdr:rowOff>
    </xdr:from>
    <xdr:ext cx="534377" cy="259045"/>
    <xdr:sp macro="" textlink="">
      <xdr:nvSpPr>
        <xdr:cNvPr id="263" name="テキスト ボックス 262"/>
        <xdr:cNvSpPr txBox="1"/>
      </xdr:nvSpPr>
      <xdr:spPr>
        <a:xfrm>
          <a:off x="1752111" y="167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50147</xdr:rowOff>
    </xdr:from>
    <xdr:to>
      <xdr:col>6</xdr:col>
      <xdr:colOff>38100</xdr:colOff>
      <xdr:row>97</xdr:row>
      <xdr:rowOff>151747</xdr:rowOff>
    </xdr:to>
    <xdr:sp macro="" textlink="">
      <xdr:nvSpPr>
        <xdr:cNvPr id="264" name="楕円 263"/>
        <xdr:cNvSpPr/>
      </xdr:nvSpPr>
      <xdr:spPr>
        <a:xfrm>
          <a:off x="1079500" y="166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142874</xdr:rowOff>
    </xdr:from>
    <xdr:ext cx="534377" cy="259045"/>
    <xdr:sp macro="" textlink="">
      <xdr:nvSpPr>
        <xdr:cNvPr id="265" name="テキスト ボックス 264"/>
        <xdr:cNvSpPr txBox="1"/>
      </xdr:nvSpPr>
      <xdr:spPr>
        <a:xfrm>
          <a:off x="863111" y="167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19522</xdr:rowOff>
    </xdr:from>
    <xdr:to>
      <xdr:col>45</xdr:col>
      <xdr:colOff>177800</xdr:colOff>
      <xdr:row>39</xdr:row>
      <xdr:rowOff>98878</xdr:rowOff>
    </xdr:to>
    <xdr:cxnSp macro="">
      <xdr:nvCxnSpPr>
        <xdr:cNvPr id="302" name="直線コネクタ 301"/>
        <xdr:cNvCxnSpPr/>
      </xdr:nvCxnSpPr>
      <xdr:spPr>
        <a:xfrm>
          <a:off x="7861300" y="6706072"/>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87449</xdr:rowOff>
    </xdr:from>
    <xdr:to>
      <xdr:col>41</xdr:col>
      <xdr:colOff>50800</xdr:colOff>
      <xdr:row>39</xdr:row>
      <xdr:rowOff>19522</xdr:rowOff>
    </xdr:to>
    <xdr:cxnSp macro="">
      <xdr:nvCxnSpPr>
        <xdr:cNvPr id="305" name="直線コネクタ 304"/>
        <xdr:cNvCxnSpPr/>
      </xdr:nvCxnSpPr>
      <xdr:spPr>
        <a:xfrm>
          <a:off x="6972300" y="6431099"/>
          <a:ext cx="889000" cy="27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140172</xdr:rowOff>
    </xdr:from>
    <xdr:to>
      <xdr:col>41</xdr:col>
      <xdr:colOff>101600</xdr:colOff>
      <xdr:row>39</xdr:row>
      <xdr:rowOff>70322</xdr:rowOff>
    </xdr:to>
    <xdr:sp macro="" textlink="">
      <xdr:nvSpPr>
        <xdr:cNvPr id="321" name="楕円 320"/>
        <xdr:cNvSpPr/>
      </xdr:nvSpPr>
      <xdr:spPr>
        <a:xfrm>
          <a:off x="7810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61449</xdr:rowOff>
    </xdr:from>
    <xdr:ext cx="378565" cy="259045"/>
    <xdr:sp macro="" textlink="">
      <xdr:nvSpPr>
        <xdr:cNvPr id="322" name="テキスト ボックス 321"/>
        <xdr:cNvSpPr txBox="1"/>
      </xdr:nvSpPr>
      <xdr:spPr>
        <a:xfrm>
          <a:off x="7672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36649</xdr:rowOff>
    </xdr:from>
    <xdr:to>
      <xdr:col>36</xdr:col>
      <xdr:colOff>165100</xdr:colOff>
      <xdr:row>37</xdr:row>
      <xdr:rowOff>138249</xdr:rowOff>
    </xdr:to>
    <xdr:sp macro="" textlink="">
      <xdr:nvSpPr>
        <xdr:cNvPr id="323" name="楕円 322"/>
        <xdr:cNvSpPr/>
      </xdr:nvSpPr>
      <xdr:spPr>
        <a:xfrm>
          <a:off x="6921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129376</xdr:rowOff>
    </xdr:from>
    <xdr:ext cx="469744" cy="259045"/>
    <xdr:sp macro="" textlink="">
      <xdr:nvSpPr>
        <xdr:cNvPr id="324" name="テキスト ボックス 323"/>
        <xdr:cNvSpPr txBox="1"/>
      </xdr:nvSpPr>
      <xdr:spPr>
        <a:xfrm>
          <a:off x="6737428" y="647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148764</xdr:rowOff>
    </xdr:from>
    <xdr:to>
      <xdr:col>55</xdr:col>
      <xdr:colOff>0</xdr:colOff>
      <xdr:row>57</xdr:row>
      <xdr:rowOff>15199</xdr:rowOff>
    </xdr:to>
    <xdr:cxnSp macro="">
      <xdr:nvCxnSpPr>
        <xdr:cNvPr id="349" name="直線コネクタ 348"/>
        <xdr:cNvCxnSpPr/>
      </xdr:nvCxnSpPr>
      <xdr:spPr>
        <a:xfrm flipV="1">
          <a:off x="9639300" y="9749964"/>
          <a:ext cx="8382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15199</xdr:rowOff>
    </xdr:from>
    <xdr:to>
      <xdr:col>50</xdr:col>
      <xdr:colOff>114300</xdr:colOff>
      <xdr:row>57</xdr:row>
      <xdr:rowOff>48363</xdr:rowOff>
    </xdr:to>
    <xdr:cxnSp macro="">
      <xdr:nvCxnSpPr>
        <xdr:cNvPr id="352" name="直線コネクタ 351"/>
        <xdr:cNvCxnSpPr/>
      </xdr:nvCxnSpPr>
      <xdr:spPr>
        <a:xfrm flipV="1">
          <a:off x="8750300" y="9787849"/>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48363</xdr:rowOff>
    </xdr:from>
    <xdr:to>
      <xdr:col>45</xdr:col>
      <xdr:colOff>177800</xdr:colOff>
      <xdr:row>57</xdr:row>
      <xdr:rowOff>75064</xdr:rowOff>
    </xdr:to>
    <xdr:cxnSp macro="">
      <xdr:nvCxnSpPr>
        <xdr:cNvPr id="355" name="直線コネクタ 354"/>
        <xdr:cNvCxnSpPr/>
      </xdr:nvCxnSpPr>
      <xdr:spPr>
        <a:xfrm flipV="1">
          <a:off x="7861300" y="9821013"/>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75064</xdr:rowOff>
    </xdr:from>
    <xdr:to>
      <xdr:col>41</xdr:col>
      <xdr:colOff>50800</xdr:colOff>
      <xdr:row>57</xdr:row>
      <xdr:rowOff>105193</xdr:rowOff>
    </xdr:to>
    <xdr:cxnSp macro="">
      <xdr:nvCxnSpPr>
        <xdr:cNvPr id="358" name="直線コネクタ 357"/>
        <xdr:cNvCxnSpPr/>
      </xdr:nvCxnSpPr>
      <xdr:spPr>
        <a:xfrm flipV="1">
          <a:off x="6972300" y="9847714"/>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97964</xdr:rowOff>
    </xdr:from>
    <xdr:to>
      <xdr:col>55</xdr:col>
      <xdr:colOff>50800</xdr:colOff>
      <xdr:row>57</xdr:row>
      <xdr:rowOff>28114</xdr:rowOff>
    </xdr:to>
    <xdr:sp macro="" textlink="">
      <xdr:nvSpPr>
        <xdr:cNvPr id="368" name="楕円 367"/>
        <xdr:cNvSpPr/>
      </xdr:nvSpPr>
      <xdr:spPr>
        <a:xfrm>
          <a:off x="10426700" y="96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120841</xdr:rowOff>
    </xdr:from>
    <xdr:ext cx="534377" cy="259045"/>
    <xdr:sp macro="" textlink="">
      <xdr:nvSpPr>
        <xdr:cNvPr id="369" name="農林水産業費該当値テキスト"/>
        <xdr:cNvSpPr txBox="1"/>
      </xdr:nvSpPr>
      <xdr:spPr>
        <a:xfrm>
          <a:off x="10528300" y="95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135849</xdr:rowOff>
    </xdr:from>
    <xdr:to>
      <xdr:col>50</xdr:col>
      <xdr:colOff>165100</xdr:colOff>
      <xdr:row>57</xdr:row>
      <xdr:rowOff>65999</xdr:rowOff>
    </xdr:to>
    <xdr:sp macro="" textlink="">
      <xdr:nvSpPr>
        <xdr:cNvPr id="370" name="楕円 369"/>
        <xdr:cNvSpPr/>
      </xdr:nvSpPr>
      <xdr:spPr>
        <a:xfrm>
          <a:off x="9588500" y="97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82526</xdr:rowOff>
    </xdr:from>
    <xdr:ext cx="534377" cy="259045"/>
    <xdr:sp macro="" textlink="">
      <xdr:nvSpPr>
        <xdr:cNvPr id="371" name="テキスト ボックス 370"/>
        <xdr:cNvSpPr txBox="1"/>
      </xdr:nvSpPr>
      <xdr:spPr>
        <a:xfrm>
          <a:off x="9372111" y="95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169013</xdr:rowOff>
    </xdr:from>
    <xdr:to>
      <xdr:col>46</xdr:col>
      <xdr:colOff>38100</xdr:colOff>
      <xdr:row>57</xdr:row>
      <xdr:rowOff>99163</xdr:rowOff>
    </xdr:to>
    <xdr:sp macro="" textlink="">
      <xdr:nvSpPr>
        <xdr:cNvPr id="372" name="楕円 371"/>
        <xdr:cNvSpPr/>
      </xdr:nvSpPr>
      <xdr:spPr>
        <a:xfrm>
          <a:off x="8699500" y="97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90290</xdr:rowOff>
    </xdr:from>
    <xdr:ext cx="534377" cy="259045"/>
    <xdr:sp macro="" textlink="">
      <xdr:nvSpPr>
        <xdr:cNvPr id="373" name="テキスト ボックス 372"/>
        <xdr:cNvSpPr txBox="1"/>
      </xdr:nvSpPr>
      <xdr:spPr>
        <a:xfrm>
          <a:off x="8483111" y="98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24264</xdr:rowOff>
    </xdr:from>
    <xdr:to>
      <xdr:col>41</xdr:col>
      <xdr:colOff>101600</xdr:colOff>
      <xdr:row>57</xdr:row>
      <xdr:rowOff>125864</xdr:rowOff>
    </xdr:to>
    <xdr:sp macro="" textlink="">
      <xdr:nvSpPr>
        <xdr:cNvPr id="374" name="楕円 373"/>
        <xdr:cNvSpPr/>
      </xdr:nvSpPr>
      <xdr:spPr>
        <a:xfrm>
          <a:off x="7810500" y="97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116991</xdr:rowOff>
    </xdr:from>
    <xdr:ext cx="534377" cy="259045"/>
    <xdr:sp macro="" textlink="">
      <xdr:nvSpPr>
        <xdr:cNvPr id="375" name="テキスト ボックス 374"/>
        <xdr:cNvSpPr txBox="1"/>
      </xdr:nvSpPr>
      <xdr:spPr>
        <a:xfrm>
          <a:off x="7594111" y="98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54393</xdr:rowOff>
    </xdr:from>
    <xdr:to>
      <xdr:col>36</xdr:col>
      <xdr:colOff>165100</xdr:colOff>
      <xdr:row>57</xdr:row>
      <xdr:rowOff>155993</xdr:rowOff>
    </xdr:to>
    <xdr:sp macro="" textlink="">
      <xdr:nvSpPr>
        <xdr:cNvPr id="376" name="楕円 375"/>
        <xdr:cNvSpPr/>
      </xdr:nvSpPr>
      <xdr:spPr>
        <a:xfrm>
          <a:off x="6921500" y="98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147120</xdr:rowOff>
    </xdr:from>
    <xdr:ext cx="534377" cy="259045"/>
    <xdr:sp macro="" textlink="">
      <xdr:nvSpPr>
        <xdr:cNvPr id="377" name="テキスト ボックス 376"/>
        <xdr:cNvSpPr txBox="1"/>
      </xdr:nvSpPr>
      <xdr:spPr>
        <a:xfrm>
          <a:off x="6705111" y="99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33959</xdr:rowOff>
    </xdr:from>
    <xdr:to>
      <xdr:col>55</xdr:col>
      <xdr:colOff>0</xdr:colOff>
      <xdr:row>78</xdr:row>
      <xdr:rowOff>146114</xdr:rowOff>
    </xdr:to>
    <xdr:cxnSp macro="">
      <xdr:nvCxnSpPr>
        <xdr:cNvPr id="406" name="直線コネクタ 405"/>
        <xdr:cNvCxnSpPr/>
      </xdr:nvCxnSpPr>
      <xdr:spPr>
        <a:xfrm>
          <a:off x="9639300" y="13407059"/>
          <a:ext cx="838200" cy="1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33959</xdr:rowOff>
    </xdr:from>
    <xdr:to>
      <xdr:col>50</xdr:col>
      <xdr:colOff>114300</xdr:colOff>
      <xdr:row>78</xdr:row>
      <xdr:rowOff>69329</xdr:rowOff>
    </xdr:to>
    <xdr:cxnSp macro="">
      <xdr:nvCxnSpPr>
        <xdr:cNvPr id="409" name="直線コネクタ 408"/>
        <xdr:cNvCxnSpPr/>
      </xdr:nvCxnSpPr>
      <xdr:spPr>
        <a:xfrm flipV="1">
          <a:off x="8750300" y="1340705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69329</xdr:rowOff>
    </xdr:from>
    <xdr:to>
      <xdr:col>45</xdr:col>
      <xdr:colOff>177800</xdr:colOff>
      <xdr:row>78</xdr:row>
      <xdr:rowOff>153163</xdr:rowOff>
    </xdr:to>
    <xdr:cxnSp macro="">
      <xdr:nvCxnSpPr>
        <xdr:cNvPr id="412" name="直線コネクタ 411"/>
        <xdr:cNvCxnSpPr/>
      </xdr:nvCxnSpPr>
      <xdr:spPr>
        <a:xfrm flipV="1">
          <a:off x="7861300" y="13442429"/>
          <a:ext cx="889000" cy="8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49264</xdr:rowOff>
    </xdr:from>
    <xdr:to>
      <xdr:col>41</xdr:col>
      <xdr:colOff>50800</xdr:colOff>
      <xdr:row>78</xdr:row>
      <xdr:rowOff>153163</xdr:rowOff>
    </xdr:to>
    <xdr:cxnSp macro="">
      <xdr:nvCxnSpPr>
        <xdr:cNvPr id="415" name="直線コネクタ 414"/>
        <xdr:cNvCxnSpPr/>
      </xdr:nvCxnSpPr>
      <xdr:spPr>
        <a:xfrm>
          <a:off x="6972300" y="13422364"/>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95314</xdr:rowOff>
    </xdr:from>
    <xdr:to>
      <xdr:col>55</xdr:col>
      <xdr:colOff>50800</xdr:colOff>
      <xdr:row>79</xdr:row>
      <xdr:rowOff>25464</xdr:rowOff>
    </xdr:to>
    <xdr:sp macro="" textlink="">
      <xdr:nvSpPr>
        <xdr:cNvPr id="425" name="楕円 424"/>
        <xdr:cNvSpPr/>
      </xdr:nvSpPr>
      <xdr:spPr>
        <a:xfrm>
          <a:off x="10426700" y="1346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10241</xdr:rowOff>
    </xdr:from>
    <xdr:ext cx="469744" cy="259045"/>
    <xdr:sp macro="" textlink="">
      <xdr:nvSpPr>
        <xdr:cNvPr id="426" name="商工費該当値テキスト"/>
        <xdr:cNvSpPr txBox="1"/>
      </xdr:nvSpPr>
      <xdr:spPr>
        <a:xfrm>
          <a:off x="10528300" y="133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154609</xdr:rowOff>
    </xdr:from>
    <xdr:to>
      <xdr:col>50</xdr:col>
      <xdr:colOff>165100</xdr:colOff>
      <xdr:row>78</xdr:row>
      <xdr:rowOff>84759</xdr:rowOff>
    </xdr:to>
    <xdr:sp macro="" textlink="">
      <xdr:nvSpPr>
        <xdr:cNvPr id="427" name="楕円 426"/>
        <xdr:cNvSpPr/>
      </xdr:nvSpPr>
      <xdr:spPr>
        <a:xfrm>
          <a:off x="9588500" y="133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101286</xdr:rowOff>
    </xdr:from>
    <xdr:ext cx="534377" cy="259045"/>
    <xdr:sp macro="" textlink="">
      <xdr:nvSpPr>
        <xdr:cNvPr id="428" name="テキスト ボックス 427"/>
        <xdr:cNvSpPr txBox="1"/>
      </xdr:nvSpPr>
      <xdr:spPr>
        <a:xfrm>
          <a:off x="9372111" y="131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18529</xdr:rowOff>
    </xdr:from>
    <xdr:to>
      <xdr:col>46</xdr:col>
      <xdr:colOff>38100</xdr:colOff>
      <xdr:row>78</xdr:row>
      <xdr:rowOff>120129</xdr:rowOff>
    </xdr:to>
    <xdr:sp macro="" textlink="">
      <xdr:nvSpPr>
        <xdr:cNvPr id="429" name="楕円 428"/>
        <xdr:cNvSpPr/>
      </xdr:nvSpPr>
      <xdr:spPr>
        <a:xfrm>
          <a:off x="8699500" y="13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111256</xdr:rowOff>
    </xdr:from>
    <xdr:ext cx="534377" cy="259045"/>
    <xdr:sp macro="" textlink="">
      <xdr:nvSpPr>
        <xdr:cNvPr id="430" name="テキスト ボックス 429"/>
        <xdr:cNvSpPr txBox="1"/>
      </xdr:nvSpPr>
      <xdr:spPr>
        <a:xfrm>
          <a:off x="8483111" y="13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102363</xdr:rowOff>
    </xdr:from>
    <xdr:to>
      <xdr:col>41</xdr:col>
      <xdr:colOff>101600</xdr:colOff>
      <xdr:row>79</xdr:row>
      <xdr:rowOff>32513</xdr:rowOff>
    </xdr:to>
    <xdr:sp macro="" textlink="">
      <xdr:nvSpPr>
        <xdr:cNvPr id="431" name="楕円 430"/>
        <xdr:cNvSpPr/>
      </xdr:nvSpPr>
      <xdr:spPr>
        <a:xfrm>
          <a:off x="7810500" y="134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23640</xdr:rowOff>
    </xdr:from>
    <xdr:ext cx="469744" cy="259045"/>
    <xdr:sp macro="" textlink="">
      <xdr:nvSpPr>
        <xdr:cNvPr id="432" name="テキスト ボックス 431"/>
        <xdr:cNvSpPr txBox="1"/>
      </xdr:nvSpPr>
      <xdr:spPr>
        <a:xfrm>
          <a:off x="7626428" y="135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169914</xdr:rowOff>
    </xdr:from>
    <xdr:to>
      <xdr:col>36</xdr:col>
      <xdr:colOff>165100</xdr:colOff>
      <xdr:row>78</xdr:row>
      <xdr:rowOff>100064</xdr:rowOff>
    </xdr:to>
    <xdr:sp macro="" textlink="">
      <xdr:nvSpPr>
        <xdr:cNvPr id="433" name="楕円 432"/>
        <xdr:cNvSpPr/>
      </xdr:nvSpPr>
      <xdr:spPr>
        <a:xfrm>
          <a:off x="6921500" y="133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116591</xdr:rowOff>
    </xdr:from>
    <xdr:ext cx="534377" cy="259045"/>
    <xdr:sp macro="" textlink="">
      <xdr:nvSpPr>
        <xdr:cNvPr id="434" name="テキスト ボックス 433"/>
        <xdr:cNvSpPr txBox="1"/>
      </xdr:nvSpPr>
      <xdr:spPr>
        <a:xfrm>
          <a:off x="6705111" y="131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56696</xdr:rowOff>
    </xdr:from>
    <xdr:to>
      <xdr:col>55</xdr:col>
      <xdr:colOff>0</xdr:colOff>
      <xdr:row>97</xdr:row>
      <xdr:rowOff>59430</xdr:rowOff>
    </xdr:to>
    <xdr:cxnSp macro="">
      <xdr:nvCxnSpPr>
        <xdr:cNvPr id="463" name="直線コネクタ 462"/>
        <xdr:cNvCxnSpPr/>
      </xdr:nvCxnSpPr>
      <xdr:spPr>
        <a:xfrm>
          <a:off x="9639300" y="16687346"/>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56696</xdr:rowOff>
    </xdr:from>
    <xdr:to>
      <xdr:col>50</xdr:col>
      <xdr:colOff>114300</xdr:colOff>
      <xdr:row>97</xdr:row>
      <xdr:rowOff>72087</xdr:rowOff>
    </xdr:to>
    <xdr:cxnSp macro="">
      <xdr:nvCxnSpPr>
        <xdr:cNvPr id="466" name="直線コネクタ 465"/>
        <xdr:cNvCxnSpPr/>
      </xdr:nvCxnSpPr>
      <xdr:spPr>
        <a:xfrm flipV="1">
          <a:off x="8750300" y="16687346"/>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72087</xdr:rowOff>
    </xdr:from>
    <xdr:to>
      <xdr:col>45</xdr:col>
      <xdr:colOff>177800</xdr:colOff>
      <xdr:row>98</xdr:row>
      <xdr:rowOff>916</xdr:rowOff>
    </xdr:to>
    <xdr:cxnSp macro="">
      <xdr:nvCxnSpPr>
        <xdr:cNvPr id="469" name="直線コネクタ 468"/>
        <xdr:cNvCxnSpPr/>
      </xdr:nvCxnSpPr>
      <xdr:spPr>
        <a:xfrm flipV="1">
          <a:off x="7861300" y="16702737"/>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136134</xdr:rowOff>
    </xdr:from>
    <xdr:to>
      <xdr:col>41</xdr:col>
      <xdr:colOff>50800</xdr:colOff>
      <xdr:row>98</xdr:row>
      <xdr:rowOff>916</xdr:rowOff>
    </xdr:to>
    <xdr:cxnSp macro="">
      <xdr:nvCxnSpPr>
        <xdr:cNvPr id="472" name="直線コネクタ 471"/>
        <xdr:cNvCxnSpPr/>
      </xdr:nvCxnSpPr>
      <xdr:spPr>
        <a:xfrm>
          <a:off x="6972300" y="16766784"/>
          <a:ext cx="889000" cy="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8630</xdr:rowOff>
    </xdr:from>
    <xdr:to>
      <xdr:col>55</xdr:col>
      <xdr:colOff>50800</xdr:colOff>
      <xdr:row>97</xdr:row>
      <xdr:rowOff>110230</xdr:rowOff>
    </xdr:to>
    <xdr:sp macro="" textlink="">
      <xdr:nvSpPr>
        <xdr:cNvPr id="482" name="楕円 481"/>
        <xdr:cNvSpPr/>
      </xdr:nvSpPr>
      <xdr:spPr>
        <a:xfrm>
          <a:off x="10426700" y="166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158507</xdr:rowOff>
    </xdr:from>
    <xdr:ext cx="534377" cy="259045"/>
    <xdr:sp macro="" textlink="">
      <xdr:nvSpPr>
        <xdr:cNvPr id="483" name="土木費該当値テキスト"/>
        <xdr:cNvSpPr txBox="1"/>
      </xdr:nvSpPr>
      <xdr:spPr>
        <a:xfrm>
          <a:off x="10528300" y="166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5896</xdr:rowOff>
    </xdr:from>
    <xdr:to>
      <xdr:col>50</xdr:col>
      <xdr:colOff>165100</xdr:colOff>
      <xdr:row>97</xdr:row>
      <xdr:rowOff>107496</xdr:rowOff>
    </xdr:to>
    <xdr:sp macro="" textlink="">
      <xdr:nvSpPr>
        <xdr:cNvPr id="484" name="楕円 483"/>
        <xdr:cNvSpPr/>
      </xdr:nvSpPr>
      <xdr:spPr>
        <a:xfrm>
          <a:off x="9588500" y="166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98623</xdr:rowOff>
    </xdr:from>
    <xdr:ext cx="534377" cy="259045"/>
    <xdr:sp macro="" textlink="">
      <xdr:nvSpPr>
        <xdr:cNvPr id="485" name="テキスト ボックス 484"/>
        <xdr:cNvSpPr txBox="1"/>
      </xdr:nvSpPr>
      <xdr:spPr>
        <a:xfrm>
          <a:off x="9372111" y="167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21287</xdr:rowOff>
    </xdr:from>
    <xdr:to>
      <xdr:col>46</xdr:col>
      <xdr:colOff>38100</xdr:colOff>
      <xdr:row>97</xdr:row>
      <xdr:rowOff>122887</xdr:rowOff>
    </xdr:to>
    <xdr:sp macro="" textlink="">
      <xdr:nvSpPr>
        <xdr:cNvPr id="486" name="楕円 485"/>
        <xdr:cNvSpPr/>
      </xdr:nvSpPr>
      <xdr:spPr>
        <a:xfrm>
          <a:off x="8699500" y="166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114014</xdr:rowOff>
    </xdr:from>
    <xdr:ext cx="534377" cy="259045"/>
    <xdr:sp macro="" textlink="">
      <xdr:nvSpPr>
        <xdr:cNvPr id="487" name="テキスト ボックス 486"/>
        <xdr:cNvSpPr txBox="1"/>
      </xdr:nvSpPr>
      <xdr:spPr>
        <a:xfrm>
          <a:off x="8483111" y="167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121566</xdr:rowOff>
    </xdr:from>
    <xdr:to>
      <xdr:col>41</xdr:col>
      <xdr:colOff>101600</xdr:colOff>
      <xdr:row>98</xdr:row>
      <xdr:rowOff>51716</xdr:rowOff>
    </xdr:to>
    <xdr:sp macro="" textlink="">
      <xdr:nvSpPr>
        <xdr:cNvPr id="488" name="楕円 487"/>
        <xdr:cNvSpPr/>
      </xdr:nvSpPr>
      <xdr:spPr>
        <a:xfrm>
          <a:off x="7810500" y="16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42843</xdr:rowOff>
    </xdr:from>
    <xdr:ext cx="534377" cy="259045"/>
    <xdr:sp macro="" textlink="">
      <xdr:nvSpPr>
        <xdr:cNvPr id="489" name="テキスト ボックス 488"/>
        <xdr:cNvSpPr txBox="1"/>
      </xdr:nvSpPr>
      <xdr:spPr>
        <a:xfrm>
          <a:off x="7594111" y="168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85334</xdr:rowOff>
    </xdr:from>
    <xdr:to>
      <xdr:col>36</xdr:col>
      <xdr:colOff>165100</xdr:colOff>
      <xdr:row>98</xdr:row>
      <xdr:rowOff>15484</xdr:rowOff>
    </xdr:to>
    <xdr:sp macro="" textlink="">
      <xdr:nvSpPr>
        <xdr:cNvPr id="490" name="楕円 489"/>
        <xdr:cNvSpPr/>
      </xdr:nvSpPr>
      <xdr:spPr>
        <a:xfrm>
          <a:off x="6921500" y="167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6611</xdr:rowOff>
    </xdr:from>
    <xdr:ext cx="534377" cy="259045"/>
    <xdr:sp macro="" textlink="">
      <xdr:nvSpPr>
        <xdr:cNvPr id="491" name="テキスト ボックス 490"/>
        <xdr:cNvSpPr txBox="1"/>
      </xdr:nvSpPr>
      <xdr:spPr>
        <a:xfrm>
          <a:off x="6705111" y="168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80435</xdr:rowOff>
    </xdr:from>
    <xdr:to>
      <xdr:col>85</xdr:col>
      <xdr:colOff>127000</xdr:colOff>
      <xdr:row>36</xdr:row>
      <xdr:rowOff>139586</xdr:rowOff>
    </xdr:to>
    <xdr:cxnSp macro="">
      <xdr:nvCxnSpPr>
        <xdr:cNvPr id="520" name="直線コネクタ 519"/>
        <xdr:cNvCxnSpPr/>
      </xdr:nvCxnSpPr>
      <xdr:spPr>
        <a:xfrm flipV="1">
          <a:off x="15481300" y="6252635"/>
          <a:ext cx="838200" cy="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118307</xdr:rowOff>
    </xdr:from>
    <xdr:to>
      <xdr:col>81</xdr:col>
      <xdr:colOff>50800</xdr:colOff>
      <xdr:row>36</xdr:row>
      <xdr:rowOff>139586</xdr:rowOff>
    </xdr:to>
    <xdr:cxnSp macro="">
      <xdr:nvCxnSpPr>
        <xdr:cNvPr id="523" name="直線コネクタ 522"/>
        <xdr:cNvCxnSpPr/>
      </xdr:nvCxnSpPr>
      <xdr:spPr>
        <a:xfrm>
          <a:off x="14592300" y="629050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134023</xdr:rowOff>
    </xdr:from>
    <xdr:to>
      <xdr:col>76</xdr:col>
      <xdr:colOff>114300</xdr:colOff>
      <xdr:row>36</xdr:row>
      <xdr:rowOff>118307</xdr:rowOff>
    </xdr:to>
    <xdr:cxnSp macro="">
      <xdr:nvCxnSpPr>
        <xdr:cNvPr id="526" name="直線コネクタ 525"/>
        <xdr:cNvCxnSpPr/>
      </xdr:nvCxnSpPr>
      <xdr:spPr>
        <a:xfrm>
          <a:off x="13703300" y="6134773"/>
          <a:ext cx="889000" cy="1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134023</xdr:rowOff>
    </xdr:from>
    <xdr:to>
      <xdr:col>71</xdr:col>
      <xdr:colOff>177800</xdr:colOff>
      <xdr:row>37</xdr:row>
      <xdr:rowOff>34811</xdr:rowOff>
    </xdr:to>
    <xdr:cxnSp macro="">
      <xdr:nvCxnSpPr>
        <xdr:cNvPr id="529" name="直線コネクタ 528"/>
        <xdr:cNvCxnSpPr/>
      </xdr:nvCxnSpPr>
      <xdr:spPr>
        <a:xfrm flipV="1">
          <a:off x="12814300" y="6134773"/>
          <a:ext cx="889000" cy="2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31" name="テキスト ボックス 530"/>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29635</xdr:rowOff>
    </xdr:from>
    <xdr:to>
      <xdr:col>85</xdr:col>
      <xdr:colOff>177800</xdr:colOff>
      <xdr:row>36</xdr:row>
      <xdr:rowOff>131235</xdr:rowOff>
    </xdr:to>
    <xdr:sp macro="" textlink="">
      <xdr:nvSpPr>
        <xdr:cNvPr id="539" name="楕円 538"/>
        <xdr:cNvSpPr/>
      </xdr:nvSpPr>
      <xdr:spPr>
        <a:xfrm>
          <a:off x="16268700" y="62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8062</xdr:rowOff>
    </xdr:from>
    <xdr:ext cx="534377" cy="259045"/>
    <xdr:sp macro="" textlink="">
      <xdr:nvSpPr>
        <xdr:cNvPr id="540" name="消防費該当値テキスト"/>
        <xdr:cNvSpPr txBox="1"/>
      </xdr:nvSpPr>
      <xdr:spPr>
        <a:xfrm>
          <a:off x="16370300" y="61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88786</xdr:rowOff>
    </xdr:from>
    <xdr:to>
      <xdr:col>81</xdr:col>
      <xdr:colOff>101600</xdr:colOff>
      <xdr:row>37</xdr:row>
      <xdr:rowOff>18936</xdr:rowOff>
    </xdr:to>
    <xdr:sp macro="" textlink="">
      <xdr:nvSpPr>
        <xdr:cNvPr id="541" name="楕円 540"/>
        <xdr:cNvSpPr/>
      </xdr:nvSpPr>
      <xdr:spPr>
        <a:xfrm>
          <a:off x="15430500" y="62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10063</xdr:rowOff>
    </xdr:from>
    <xdr:ext cx="534377" cy="259045"/>
    <xdr:sp macro="" textlink="">
      <xdr:nvSpPr>
        <xdr:cNvPr id="542" name="テキスト ボックス 541"/>
        <xdr:cNvSpPr txBox="1"/>
      </xdr:nvSpPr>
      <xdr:spPr>
        <a:xfrm>
          <a:off x="15214111" y="63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67507</xdr:rowOff>
    </xdr:from>
    <xdr:to>
      <xdr:col>76</xdr:col>
      <xdr:colOff>165100</xdr:colOff>
      <xdr:row>36</xdr:row>
      <xdr:rowOff>169107</xdr:rowOff>
    </xdr:to>
    <xdr:sp macro="" textlink="">
      <xdr:nvSpPr>
        <xdr:cNvPr id="543" name="楕円 542"/>
        <xdr:cNvSpPr/>
      </xdr:nvSpPr>
      <xdr:spPr>
        <a:xfrm>
          <a:off x="14541500" y="62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160234</xdr:rowOff>
    </xdr:from>
    <xdr:ext cx="534377" cy="259045"/>
    <xdr:sp macro="" textlink="">
      <xdr:nvSpPr>
        <xdr:cNvPr id="544" name="テキスト ボックス 543"/>
        <xdr:cNvSpPr txBox="1"/>
      </xdr:nvSpPr>
      <xdr:spPr>
        <a:xfrm>
          <a:off x="14325111" y="633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83223</xdr:rowOff>
    </xdr:from>
    <xdr:to>
      <xdr:col>72</xdr:col>
      <xdr:colOff>38100</xdr:colOff>
      <xdr:row>36</xdr:row>
      <xdr:rowOff>13373</xdr:rowOff>
    </xdr:to>
    <xdr:sp macro="" textlink="">
      <xdr:nvSpPr>
        <xdr:cNvPr id="545" name="楕円 544"/>
        <xdr:cNvSpPr/>
      </xdr:nvSpPr>
      <xdr:spPr>
        <a:xfrm>
          <a:off x="13652500" y="60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29900</xdr:rowOff>
    </xdr:from>
    <xdr:ext cx="534377" cy="259045"/>
    <xdr:sp macro="" textlink="">
      <xdr:nvSpPr>
        <xdr:cNvPr id="546" name="テキスト ボックス 545"/>
        <xdr:cNvSpPr txBox="1"/>
      </xdr:nvSpPr>
      <xdr:spPr>
        <a:xfrm>
          <a:off x="13436111" y="58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155461</xdr:rowOff>
    </xdr:from>
    <xdr:to>
      <xdr:col>67</xdr:col>
      <xdr:colOff>101600</xdr:colOff>
      <xdr:row>37</xdr:row>
      <xdr:rowOff>85611</xdr:rowOff>
    </xdr:to>
    <xdr:sp macro="" textlink="">
      <xdr:nvSpPr>
        <xdr:cNvPr id="547" name="楕円 546"/>
        <xdr:cNvSpPr/>
      </xdr:nvSpPr>
      <xdr:spPr>
        <a:xfrm>
          <a:off x="12763500" y="63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76738</xdr:rowOff>
    </xdr:from>
    <xdr:ext cx="534377" cy="259045"/>
    <xdr:sp macro="" textlink="">
      <xdr:nvSpPr>
        <xdr:cNvPr id="548" name="テキスト ボックス 547"/>
        <xdr:cNvSpPr txBox="1"/>
      </xdr:nvSpPr>
      <xdr:spPr>
        <a:xfrm>
          <a:off x="12547111" y="64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170447</xdr:rowOff>
    </xdr:from>
    <xdr:to>
      <xdr:col>85</xdr:col>
      <xdr:colOff>127000</xdr:colOff>
      <xdr:row>57</xdr:row>
      <xdr:rowOff>38674</xdr:rowOff>
    </xdr:to>
    <xdr:cxnSp macro="">
      <xdr:nvCxnSpPr>
        <xdr:cNvPr id="577" name="直線コネクタ 576"/>
        <xdr:cNvCxnSpPr/>
      </xdr:nvCxnSpPr>
      <xdr:spPr>
        <a:xfrm>
          <a:off x="15481300" y="9600197"/>
          <a:ext cx="838200" cy="2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170447</xdr:rowOff>
    </xdr:from>
    <xdr:to>
      <xdr:col>81</xdr:col>
      <xdr:colOff>50800</xdr:colOff>
      <xdr:row>57</xdr:row>
      <xdr:rowOff>54653</xdr:rowOff>
    </xdr:to>
    <xdr:cxnSp macro="">
      <xdr:nvCxnSpPr>
        <xdr:cNvPr id="580" name="直線コネクタ 579"/>
        <xdr:cNvCxnSpPr/>
      </xdr:nvCxnSpPr>
      <xdr:spPr>
        <a:xfrm flipV="1">
          <a:off x="14592300" y="9600197"/>
          <a:ext cx="889000" cy="2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54653</xdr:rowOff>
    </xdr:from>
    <xdr:to>
      <xdr:col>76</xdr:col>
      <xdr:colOff>114300</xdr:colOff>
      <xdr:row>57</xdr:row>
      <xdr:rowOff>123500</xdr:rowOff>
    </xdr:to>
    <xdr:cxnSp macro="">
      <xdr:nvCxnSpPr>
        <xdr:cNvPr id="583" name="直線コネクタ 582"/>
        <xdr:cNvCxnSpPr/>
      </xdr:nvCxnSpPr>
      <xdr:spPr>
        <a:xfrm flipV="1">
          <a:off x="13703300" y="9827303"/>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79799</xdr:rowOff>
    </xdr:from>
    <xdr:to>
      <xdr:col>71</xdr:col>
      <xdr:colOff>177800</xdr:colOff>
      <xdr:row>57</xdr:row>
      <xdr:rowOff>123500</xdr:rowOff>
    </xdr:to>
    <xdr:cxnSp macro="">
      <xdr:nvCxnSpPr>
        <xdr:cNvPr id="586" name="直線コネクタ 585"/>
        <xdr:cNvCxnSpPr/>
      </xdr:nvCxnSpPr>
      <xdr:spPr>
        <a:xfrm>
          <a:off x="12814300" y="9852449"/>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159324</xdr:rowOff>
    </xdr:from>
    <xdr:to>
      <xdr:col>85</xdr:col>
      <xdr:colOff>177800</xdr:colOff>
      <xdr:row>57</xdr:row>
      <xdr:rowOff>89474</xdr:rowOff>
    </xdr:to>
    <xdr:sp macro="" textlink="">
      <xdr:nvSpPr>
        <xdr:cNvPr id="596" name="楕円 595"/>
        <xdr:cNvSpPr/>
      </xdr:nvSpPr>
      <xdr:spPr>
        <a:xfrm>
          <a:off x="16268700" y="97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137751</xdr:rowOff>
    </xdr:from>
    <xdr:ext cx="534377" cy="259045"/>
    <xdr:sp macro="" textlink="">
      <xdr:nvSpPr>
        <xdr:cNvPr id="597" name="教育費該当値テキスト"/>
        <xdr:cNvSpPr txBox="1"/>
      </xdr:nvSpPr>
      <xdr:spPr>
        <a:xfrm>
          <a:off x="16370300" y="973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119647</xdr:rowOff>
    </xdr:from>
    <xdr:to>
      <xdr:col>81</xdr:col>
      <xdr:colOff>101600</xdr:colOff>
      <xdr:row>56</xdr:row>
      <xdr:rowOff>49797</xdr:rowOff>
    </xdr:to>
    <xdr:sp macro="" textlink="">
      <xdr:nvSpPr>
        <xdr:cNvPr id="598" name="楕円 597"/>
        <xdr:cNvSpPr/>
      </xdr:nvSpPr>
      <xdr:spPr>
        <a:xfrm>
          <a:off x="15430500" y="95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66324</xdr:rowOff>
    </xdr:from>
    <xdr:ext cx="534377" cy="259045"/>
    <xdr:sp macro="" textlink="">
      <xdr:nvSpPr>
        <xdr:cNvPr id="599" name="テキスト ボックス 598"/>
        <xdr:cNvSpPr txBox="1"/>
      </xdr:nvSpPr>
      <xdr:spPr>
        <a:xfrm>
          <a:off x="15214111" y="93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3853</xdr:rowOff>
    </xdr:from>
    <xdr:to>
      <xdr:col>76</xdr:col>
      <xdr:colOff>165100</xdr:colOff>
      <xdr:row>57</xdr:row>
      <xdr:rowOff>105453</xdr:rowOff>
    </xdr:to>
    <xdr:sp macro="" textlink="">
      <xdr:nvSpPr>
        <xdr:cNvPr id="600" name="楕円 599"/>
        <xdr:cNvSpPr/>
      </xdr:nvSpPr>
      <xdr:spPr>
        <a:xfrm>
          <a:off x="14541500" y="97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96580</xdr:rowOff>
    </xdr:from>
    <xdr:ext cx="534377" cy="259045"/>
    <xdr:sp macro="" textlink="">
      <xdr:nvSpPr>
        <xdr:cNvPr id="601" name="テキスト ボックス 600"/>
        <xdr:cNvSpPr txBox="1"/>
      </xdr:nvSpPr>
      <xdr:spPr>
        <a:xfrm>
          <a:off x="14325111" y="98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72700</xdr:rowOff>
    </xdr:from>
    <xdr:to>
      <xdr:col>72</xdr:col>
      <xdr:colOff>38100</xdr:colOff>
      <xdr:row>58</xdr:row>
      <xdr:rowOff>2850</xdr:rowOff>
    </xdr:to>
    <xdr:sp macro="" textlink="">
      <xdr:nvSpPr>
        <xdr:cNvPr id="602" name="楕円 601"/>
        <xdr:cNvSpPr/>
      </xdr:nvSpPr>
      <xdr:spPr>
        <a:xfrm>
          <a:off x="13652500" y="98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165427</xdr:rowOff>
    </xdr:from>
    <xdr:ext cx="534377" cy="259045"/>
    <xdr:sp macro="" textlink="">
      <xdr:nvSpPr>
        <xdr:cNvPr id="603" name="テキスト ボックス 602"/>
        <xdr:cNvSpPr txBox="1"/>
      </xdr:nvSpPr>
      <xdr:spPr>
        <a:xfrm>
          <a:off x="13436111" y="99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28999</xdr:rowOff>
    </xdr:from>
    <xdr:to>
      <xdr:col>67</xdr:col>
      <xdr:colOff>101600</xdr:colOff>
      <xdr:row>57</xdr:row>
      <xdr:rowOff>130599</xdr:rowOff>
    </xdr:to>
    <xdr:sp macro="" textlink="">
      <xdr:nvSpPr>
        <xdr:cNvPr id="604" name="楕円 603"/>
        <xdr:cNvSpPr/>
      </xdr:nvSpPr>
      <xdr:spPr>
        <a:xfrm>
          <a:off x="12763500" y="98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121726</xdr:rowOff>
    </xdr:from>
    <xdr:ext cx="534377" cy="259045"/>
    <xdr:sp macro="" textlink="">
      <xdr:nvSpPr>
        <xdr:cNvPr id="605" name="テキスト ボックス 604"/>
        <xdr:cNvSpPr txBox="1"/>
      </xdr:nvSpPr>
      <xdr:spPr>
        <a:xfrm>
          <a:off x="12547111" y="989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24206</xdr:rowOff>
    </xdr:from>
    <xdr:to>
      <xdr:col>85</xdr:col>
      <xdr:colOff>127000</xdr:colOff>
      <xdr:row>78</xdr:row>
      <xdr:rowOff>153657</xdr:rowOff>
    </xdr:to>
    <xdr:cxnSp macro="">
      <xdr:nvCxnSpPr>
        <xdr:cNvPr id="634" name="直線コネクタ 633"/>
        <xdr:cNvCxnSpPr/>
      </xdr:nvCxnSpPr>
      <xdr:spPr>
        <a:xfrm>
          <a:off x="15481300" y="13397306"/>
          <a:ext cx="838200" cy="1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24206</xdr:rowOff>
    </xdr:from>
    <xdr:to>
      <xdr:col>81</xdr:col>
      <xdr:colOff>50800</xdr:colOff>
      <xdr:row>78</xdr:row>
      <xdr:rowOff>110300</xdr:rowOff>
    </xdr:to>
    <xdr:cxnSp macro="">
      <xdr:nvCxnSpPr>
        <xdr:cNvPr id="637" name="直線コネクタ 636"/>
        <xdr:cNvCxnSpPr/>
      </xdr:nvCxnSpPr>
      <xdr:spPr>
        <a:xfrm flipV="1">
          <a:off x="14592300" y="13397306"/>
          <a:ext cx="889000" cy="8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110300</xdr:rowOff>
    </xdr:from>
    <xdr:to>
      <xdr:col>76</xdr:col>
      <xdr:colOff>114300</xdr:colOff>
      <xdr:row>78</xdr:row>
      <xdr:rowOff>120941</xdr:rowOff>
    </xdr:to>
    <xdr:cxnSp macro="">
      <xdr:nvCxnSpPr>
        <xdr:cNvPr id="640" name="直線コネクタ 639"/>
        <xdr:cNvCxnSpPr/>
      </xdr:nvCxnSpPr>
      <xdr:spPr>
        <a:xfrm flipV="1">
          <a:off x="13703300" y="13483400"/>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42" name="テキスト ボックス 641"/>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120941</xdr:rowOff>
    </xdr:from>
    <xdr:to>
      <xdr:col>71</xdr:col>
      <xdr:colOff>177800</xdr:colOff>
      <xdr:row>79</xdr:row>
      <xdr:rowOff>11671</xdr:rowOff>
    </xdr:to>
    <xdr:cxnSp macro="">
      <xdr:nvCxnSpPr>
        <xdr:cNvPr id="643" name="直線コネクタ 642"/>
        <xdr:cNvCxnSpPr/>
      </xdr:nvCxnSpPr>
      <xdr:spPr>
        <a:xfrm flipV="1">
          <a:off x="12814300" y="13494041"/>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102857</xdr:rowOff>
    </xdr:from>
    <xdr:to>
      <xdr:col>85</xdr:col>
      <xdr:colOff>177800</xdr:colOff>
      <xdr:row>79</xdr:row>
      <xdr:rowOff>33007</xdr:rowOff>
    </xdr:to>
    <xdr:sp macro="" textlink="">
      <xdr:nvSpPr>
        <xdr:cNvPr id="653" name="楕円 652"/>
        <xdr:cNvSpPr/>
      </xdr:nvSpPr>
      <xdr:spPr>
        <a:xfrm>
          <a:off x="16268700" y="134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62234</xdr:rowOff>
    </xdr:from>
    <xdr:ext cx="469744" cy="259045"/>
    <xdr:sp macro="" textlink="">
      <xdr:nvSpPr>
        <xdr:cNvPr id="654" name="災害復旧費該当値テキスト"/>
        <xdr:cNvSpPr txBox="1"/>
      </xdr:nvSpPr>
      <xdr:spPr>
        <a:xfrm>
          <a:off x="16370300" y="1326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144856</xdr:rowOff>
    </xdr:from>
    <xdr:to>
      <xdr:col>81</xdr:col>
      <xdr:colOff>101600</xdr:colOff>
      <xdr:row>78</xdr:row>
      <xdr:rowOff>75006</xdr:rowOff>
    </xdr:to>
    <xdr:sp macro="" textlink="">
      <xdr:nvSpPr>
        <xdr:cNvPr id="655" name="楕円 654"/>
        <xdr:cNvSpPr/>
      </xdr:nvSpPr>
      <xdr:spPr>
        <a:xfrm>
          <a:off x="15430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91533</xdr:rowOff>
    </xdr:from>
    <xdr:ext cx="534377" cy="259045"/>
    <xdr:sp macro="" textlink="">
      <xdr:nvSpPr>
        <xdr:cNvPr id="656" name="テキスト ボックス 655"/>
        <xdr:cNvSpPr txBox="1"/>
      </xdr:nvSpPr>
      <xdr:spPr>
        <a:xfrm>
          <a:off x="15214111" y="131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59500</xdr:rowOff>
    </xdr:from>
    <xdr:to>
      <xdr:col>76</xdr:col>
      <xdr:colOff>165100</xdr:colOff>
      <xdr:row>78</xdr:row>
      <xdr:rowOff>161100</xdr:rowOff>
    </xdr:to>
    <xdr:sp macro="" textlink="">
      <xdr:nvSpPr>
        <xdr:cNvPr id="657" name="楕円 656"/>
        <xdr:cNvSpPr/>
      </xdr:nvSpPr>
      <xdr:spPr>
        <a:xfrm>
          <a:off x="14541500" y="134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6177</xdr:rowOff>
    </xdr:from>
    <xdr:ext cx="469744" cy="259045"/>
    <xdr:sp macro="" textlink="">
      <xdr:nvSpPr>
        <xdr:cNvPr id="658" name="テキスト ボックス 657"/>
        <xdr:cNvSpPr txBox="1"/>
      </xdr:nvSpPr>
      <xdr:spPr>
        <a:xfrm>
          <a:off x="14357428" y="132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70141</xdr:rowOff>
    </xdr:from>
    <xdr:to>
      <xdr:col>72</xdr:col>
      <xdr:colOff>38100</xdr:colOff>
      <xdr:row>79</xdr:row>
      <xdr:rowOff>291</xdr:rowOff>
    </xdr:to>
    <xdr:sp macro="" textlink="">
      <xdr:nvSpPr>
        <xdr:cNvPr id="659" name="楕円 658"/>
        <xdr:cNvSpPr/>
      </xdr:nvSpPr>
      <xdr:spPr>
        <a:xfrm>
          <a:off x="13652500" y="1344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16818</xdr:rowOff>
    </xdr:from>
    <xdr:ext cx="469744" cy="259045"/>
    <xdr:sp macro="" textlink="">
      <xdr:nvSpPr>
        <xdr:cNvPr id="660" name="テキスト ボックス 659"/>
        <xdr:cNvSpPr txBox="1"/>
      </xdr:nvSpPr>
      <xdr:spPr>
        <a:xfrm>
          <a:off x="13468428" y="1321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132321</xdr:rowOff>
    </xdr:from>
    <xdr:to>
      <xdr:col>67</xdr:col>
      <xdr:colOff>101600</xdr:colOff>
      <xdr:row>79</xdr:row>
      <xdr:rowOff>62471</xdr:rowOff>
    </xdr:to>
    <xdr:sp macro="" textlink="">
      <xdr:nvSpPr>
        <xdr:cNvPr id="661" name="楕円 660"/>
        <xdr:cNvSpPr/>
      </xdr:nvSpPr>
      <xdr:spPr>
        <a:xfrm>
          <a:off x="12763500" y="135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53598</xdr:rowOff>
    </xdr:from>
    <xdr:ext cx="469744" cy="259045"/>
    <xdr:sp macro="" textlink="">
      <xdr:nvSpPr>
        <xdr:cNvPr id="662" name="テキスト ボックス 661"/>
        <xdr:cNvSpPr txBox="1"/>
      </xdr:nvSpPr>
      <xdr:spPr>
        <a:xfrm>
          <a:off x="12579428" y="1359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82550</xdr:rowOff>
    </xdr:from>
    <xdr:to>
      <xdr:col>85</xdr:col>
      <xdr:colOff>127000</xdr:colOff>
      <xdr:row>97</xdr:row>
      <xdr:rowOff>83007</xdr:rowOff>
    </xdr:to>
    <xdr:cxnSp macro="">
      <xdr:nvCxnSpPr>
        <xdr:cNvPr id="691" name="直線コネクタ 690"/>
        <xdr:cNvCxnSpPr/>
      </xdr:nvCxnSpPr>
      <xdr:spPr>
        <a:xfrm>
          <a:off x="15481300" y="1671320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31305</xdr:rowOff>
    </xdr:from>
    <xdr:to>
      <xdr:col>81</xdr:col>
      <xdr:colOff>50800</xdr:colOff>
      <xdr:row>97</xdr:row>
      <xdr:rowOff>82550</xdr:rowOff>
    </xdr:to>
    <xdr:cxnSp macro="">
      <xdr:nvCxnSpPr>
        <xdr:cNvPr id="694" name="直線コネクタ 693"/>
        <xdr:cNvCxnSpPr/>
      </xdr:nvCxnSpPr>
      <xdr:spPr>
        <a:xfrm>
          <a:off x="14592300" y="16661955"/>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15235</xdr:rowOff>
    </xdr:from>
    <xdr:to>
      <xdr:col>76</xdr:col>
      <xdr:colOff>114300</xdr:colOff>
      <xdr:row>97</xdr:row>
      <xdr:rowOff>31305</xdr:rowOff>
    </xdr:to>
    <xdr:cxnSp macro="">
      <xdr:nvCxnSpPr>
        <xdr:cNvPr id="697" name="直線コネクタ 696"/>
        <xdr:cNvCxnSpPr/>
      </xdr:nvCxnSpPr>
      <xdr:spPr>
        <a:xfrm>
          <a:off x="13703300" y="1664588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130586</xdr:rowOff>
    </xdr:from>
    <xdr:to>
      <xdr:col>71</xdr:col>
      <xdr:colOff>177800</xdr:colOff>
      <xdr:row>97</xdr:row>
      <xdr:rowOff>15235</xdr:rowOff>
    </xdr:to>
    <xdr:cxnSp macro="">
      <xdr:nvCxnSpPr>
        <xdr:cNvPr id="700" name="直線コネクタ 699"/>
        <xdr:cNvCxnSpPr/>
      </xdr:nvCxnSpPr>
      <xdr:spPr>
        <a:xfrm>
          <a:off x="12814300" y="16589786"/>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32207</xdr:rowOff>
    </xdr:from>
    <xdr:to>
      <xdr:col>85</xdr:col>
      <xdr:colOff>177800</xdr:colOff>
      <xdr:row>97</xdr:row>
      <xdr:rowOff>133807</xdr:rowOff>
    </xdr:to>
    <xdr:sp macro="" textlink="">
      <xdr:nvSpPr>
        <xdr:cNvPr id="710" name="楕円 709"/>
        <xdr:cNvSpPr/>
      </xdr:nvSpPr>
      <xdr:spPr>
        <a:xfrm>
          <a:off x="16268700" y="166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10634</xdr:rowOff>
    </xdr:from>
    <xdr:ext cx="534377" cy="259045"/>
    <xdr:sp macro="" textlink="">
      <xdr:nvSpPr>
        <xdr:cNvPr id="711" name="公債費該当値テキスト"/>
        <xdr:cNvSpPr txBox="1"/>
      </xdr:nvSpPr>
      <xdr:spPr>
        <a:xfrm>
          <a:off x="16370300" y="166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31750</xdr:rowOff>
    </xdr:from>
    <xdr:to>
      <xdr:col>81</xdr:col>
      <xdr:colOff>101600</xdr:colOff>
      <xdr:row>97</xdr:row>
      <xdr:rowOff>133350</xdr:rowOff>
    </xdr:to>
    <xdr:sp macro="" textlink="">
      <xdr:nvSpPr>
        <xdr:cNvPr id="712" name="楕円 711"/>
        <xdr:cNvSpPr/>
      </xdr:nvSpPr>
      <xdr:spPr>
        <a:xfrm>
          <a:off x="15430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124477</xdr:rowOff>
    </xdr:from>
    <xdr:ext cx="534377" cy="259045"/>
    <xdr:sp macro="" textlink="">
      <xdr:nvSpPr>
        <xdr:cNvPr id="713" name="テキスト ボックス 712"/>
        <xdr:cNvSpPr txBox="1"/>
      </xdr:nvSpPr>
      <xdr:spPr>
        <a:xfrm>
          <a:off x="15214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151955</xdr:rowOff>
    </xdr:from>
    <xdr:to>
      <xdr:col>76</xdr:col>
      <xdr:colOff>165100</xdr:colOff>
      <xdr:row>97</xdr:row>
      <xdr:rowOff>82105</xdr:rowOff>
    </xdr:to>
    <xdr:sp macro="" textlink="">
      <xdr:nvSpPr>
        <xdr:cNvPr id="714" name="楕円 713"/>
        <xdr:cNvSpPr/>
      </xdr:nvSpPr>
      <xdr:spPr>
        <a:xfrm>
          <a:off x="14541500" y="166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73232</xdr:rowOff>
    </xdr:from>
    <xdr:ext cx="534377" cy="259045"/>
    <xdr:sp macro="" textlink="">
      <xdr:nvSpPr>
        <xdr:cNvPr id="715" name="テキスト ボックス 714"/>
        <xdr:cNvSpPr txBox="1"/>
      </xdr:nvSpPr>
      <xdr:spPr>
        <a:xfrm>
          <a:off x="14325111" y="167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135885</xdr:rowOff>
    </xdr:from>
    <xdr:to>
      <xdr:col>72</xdr:col>
      <xdr:colOff>38100</xdr:colOff>
      <xdr:row>97</xdr:row>
      <xdr:rowOff>66035</xdr:rowOff>
    </xdr:to>
    <xdr:sp macro="" textlink="">
      <xdr:nvSpPr>
        <xdr:cNvPr id="716" name="楕円 715"/>
        <xdr:cNvSpPr/>
      </xdr:nvSpPr>
      <xdr:spPr>
        <a:xfrm>
          <a:off x="13652500" y="165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57162</xdr:rowOff>
    </xdr:from>
    <xdr:ext cx="534377" cy="259045"/>
    <xdr:sp macro="" textlink="">
      <xdr:nvSpPr>
        <xdr:cNvPr id="717" name="テキスト ボックス 716"/>
        <xdr:cNvSpPr txBox="1"/>
      </xdr:nvSpPr>
      <xdr:spPr>
        <a:xfrm>
          <a:off x="13436111" y="166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79786</xdr:rowOff>
    </xdr:from>
    <xdr:to>
      <xdr:col>67</xdr:col>
      <xdr:colOff>101600</xdr:colOff>
      <xdr:row>97</xdr:row>
      <xdr:rowOff>9936</xdr:rowOff>
    </xdr:to>
    <xdr:sp macro="" textlink="">
      <xdr:nvSpPr>
        <xdr:cNvPr id="718" name="楕円 717"/>
        <xdr:cNvSpPr/>
      </xdr:nvSpPr>
      <xdr:spPr>
        <a:xfrm>
          <a:off x="12763500" y="165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1063</xdr:rowOff>
    </xdr:from>
    <xdr:ext cx="534377" cy="259045"/>
    <xdr:sp macro="" textlink="">
      <xdr:nvSpPr>
        <xdr:cNvPr id="719" name="テキスト ボックス 718"/>
        <xdr:cNvSpPr txBox="1"/>
      </xdr:nvSpPr>
      <xdr:spPr>
        <a:xfrm>
          <a:off x="12547111" y="166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前年度決算から比較すると、農林水産業費は</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％の増となっており、また民生費は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％の減となっている。農林水産業費は、住民一人当たり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38,414</a:t>
          </a:r>
          <a:r>
            <a:rPr kumimoji="1" lang="ja-JP" altLang="en-US" sz="1300">
              <a:latin typeface="ＭＳ Ｐゴシック" panose="020B0600070205080204" pitchFamily="50" charset="-128"/>
              <a:ea typeface="ＭＳ Ｐゴシック" panose="020B0600070205080204" pitchFamily="50" charset="-128"/>
            </a:rPr>
            <a:t>円となっており、地域おこし協力隊、農業基盤整備促進事業などの事業実施が増の主な要因である。消防費は、住民一人当たり</a:t>
          </a:r>
          <a:r>
            <a:rPr kumimoji="1" lang="en-US" altLang="ja-JP" sz="1300">
              <a:latin typeface="ＭＳ Ｐゴシック" panose="020B0600070205080204" pitchFamily="50" charset="-128"/>
              <a:ea typeface="ＭＳ Ｐゴシック" panose="020B0600070205080204" pitchFamily="50" charset="-128"/>
            </a:rPr>
            <a:t>25,111</a:t>
          </a:r>
          <a:r>
            <a:rPr kumimoji="1" lang="ja-JP" altLang="en-US" sz="1300">
              <a:latin typeface="ＭＳ Ｐゴシック" panose="020B0600070205080204" pitchFamily="50" charset="-128"/>
              <a:ea typeface="ＭＳ Ｐゴシック" panose="020B0600070205080204" pitchFamily="50" charset="-128"/>
            </a:rPr>
            <a:t>円となっており、高吾北広域事務組合消防費負担金の増が主な要因である。民生費は、住民一人当たり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161,501</a:t>
          </a:r>
          <a:r>
            <a:rPr kumimoji="1" lang="ja-JP" altLang="en-US" sz="1300">
              <a:latin typeface="ＭＳ Ｐゴシック" panose="020B0600070205080204" pitchFamily="50" charset="-128"/>
              <a:ea typeface="ＭＳ Ｐゴシック" panose="020B0600070205080204" pitchFamily="50" charset="-128"/>
            </a:rPr>
            <a:t>円となっており、臨時福祉給付金及び黒岩中央保育所新築事業の皆減が主な要因である。教育費は、住民一人当たり</a:t>
          </a:r>
          <a:r>
            <a:rPr kumimoji="1" lang="en-US" altLang="ja-JP" sz="1300">
              <a:latin typeface="ＭＳ Ｐゴシック" panose="020B0600070205080204" pitchFamily="50" charset="-128"/>
              <a:ea typeface="ＭＳ Ｐゴシック" panose="020B0600070205080204" pitchFamily="50" charset="-128"/>
            </a:rPr>
            <a:t>45,758</a:t>
          </a:r>
          <a:r>
            <a:rPr kumimoji="1" lang="ja-JP" altLang="en-US" sz="1300">
              <a:latin typeface="ＭＳ Ｐゴシック" panose="020B0600070205080204" pitchFamily="50" charset="-128"/>
              <a:ea typeface="ＭＳ Ｐゴシック" panose="020B0600070205080204" pitchFamily="50" charset="-128"/>
            </a:rPr>
            <a:t>円となっており、教育関係施設の耐震化及び給食センター増改築工事の皆減が主な要因である。商工費は、住民一人当たり</a:t>
          </a:r>
          <a:r>
            <a:rPr kumimoji="1" lang="en-US" altLang="ja-JP" sz="1300">
              <a:latin typeface="ＭＳ Ｐゴシック" panose="020B0600070205080204" pitchFamily="50" charset="-128"/>
              <a:ea typeface="ＭＳ Ｐゴシック" panose="020B0600070205080204" pitchFamily="50" charset="-128"/>
            </a:rPr>
            <a:t>5,495</a:t>
          </a:r>
          <a:r>
            <a:rPr kumimoji="1" lang="ja-JP" altLang="en-US" sz="1300">
              <a:latin typeface="ＭＳ Ｐゴシック" panose="020B0600070205080204" pitchFamily="50" charset="-128"/>
              <a:ea typeface="ＭＳ Ｐゴシック" panose="020B0600070205080204" pitchFamily="50" charset="-128"/>
            </a:rPr>
            <a:t>円となっており、歴史まちづくり、産業振興推進総合支援事業費補助金などの皆減が主な要因である。民生費及び災害復旧費以外は毎年度ほぼ類似団体平均を下回っているが、平成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年度は農林水産業費でも類似団体平均を上回っている。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年度は、大型事業が前年度より少なく、財調基金の取崩し額も前年度より約</a:t>
          </a:r>
          <a:r>
            <a:rPr kumimoji="1" lang="en-US" altLang="ja-JP" sz="1200">
              <a:latin typeface="ＭＳ ゴシック" pitchFamily="49" charset="-128"/>
              <a:ea typeface="ＭＳ ゴシック" pitchFamily="49" charset="-128"/>
            </a:rPr>
            <a:t>270</a:t>
          </a:r>
          <a:r>
            <a:rPr kumimoji="1" lang="ja-JP" altLang="en-US" sz="1200">
              <a:latin typeface="ＭＳ ゴシック" pitchFamily="49" charset="-128"/>
              <a:ea typeface="ＭＳ ゴシック" pitchFamily="49" charset="-128"/>
            </a:rPr>
            <a:t>百万円減少したため、標準財政規模比は前年から</a:t>
          </a:r>
          <a:r>
            <a:rPr kumimoji="1" lang="en-US" altLang="ja-JP" sz="1200">
              <a:latin typeface="ＭＳ ゴシック" pitchFamily="49" charset="-128"/>
              <a:ea typeface="ＭＳ ゴシック" pitchFamily="49" charset="-128"/>
            </a:rPr>
            <a:t>2.52</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61.06</a:t>
          </a:r>
          <a:r>
            <a:rPr kumimoji="1" lang="ja-JP" altLang="en-US" sz="1200">
              <a:latin typeface="ＭＳ ゴシック" pitchFamily="49" charset="-128"/>
              <a:ea typeface="ＭＳ ゴシック" pitchFamily="49" charset="-128"/>
            </a:rPr>
            <a:t>％となっている。今後いくつかの町単独大型事業が予定されているため、事務事業の見直しなど、より一層の行財政改革を推進し、財源確保に努め、健全な行財政運営に努めていく。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年度以降黒字を保っている。</a:t>
          </a:r>
        </a:p>
        <a:p>
          <a:r>
            <a:rPr kumimoji="1" lang="ja-JP" altLang="en-US" sz="1400">
              <a:latin typeface="ＭＳ ゴシック" pitchFamily="49" charset="-128"/>
              <a:ea typeface="ＭＳ ゴシック" pitchFamily="49" charset="-128"/>
            </a:rPr>
            <a:t>　病院事業特別会計については、外来患者数は前年度より増え、また、入院患者数については微減したものの病床利用率は類似病院と比べ高く、</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％以上を維持している。平成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年度は、不足していた職員について採用補充を行い給与比率が高くなったため、黒字額は前年に比べ減少してはいるものの、例年黒字を継続できている。</a:t>
          </a:r>
        </a:p>
        <a:p>
          <a:r>
            <a:rPr kumimoji="1" lang="ja-JP" altLang="en-US" sz="1400">
              <a:latin typeface="ＭＳ ゴシック" pitchFamily="49" charset="-128"/>
              <a:ea typeface="ＭＳ ゴシック" pitchFamily="49" charset="-128"/>
            </a:rPr>
            <a:t>　また水道事業特別会計についても、平成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年度の料金改定により経常収支比率</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％超を維持し、安定的に黒字を継続できている。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94025_&#20304;&#24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56.2</v>
          </cell>
          <cell r="CN53">
            <v>58.6</v>
          </cell>
        </row>
        <row r="55">
          <cell r="AN55" t="str">
            <v>類似団体内平均値</v>
          </cell>
          <cell r="CF55">
            <v>13.1</v>
          </cell>
          <cell r="CN55">
            <v>0</v>
          </cell>
        </row>
        <row r="57">
          <cell r="CF57">
            <v>53.4</v>
          </cell>
          <cell r="CN57">
            <v>52.1</v>
          </cell>
        </row>
        <row r="72">
          <cell r="BP72" t="str">
            <v>H25</v>
          </cell>
          <cell r="BX72" t="str">
            <v>H26</v>
          </cell>
          <cell r="CF72" t="str">
            <v>H27</v>
          </cell>
          <cell r="CN72" t="str">
            <v>H28</v>
          </cell>
          <cell r="CV72" t="str">
            <v>H29</v>
          </cell>
        </row>
        <row r="73">
          <cell r="AN73" t="str">
            <v>当該団体値</v>
          </cell>
        </row>
        <row r="75">
          <cell r="BP75">
            <v>11.8</v>
          </cell>
          <cell r="BX75">
            <v>8.6</v>
          </cell>
          <cell r="CF75">
            <v>6.6</v>
          </cell>
          <cell r="CN75">
            <v>5.0999999999999996</v>
          </cell>
          <cell r="CV75">
            <v>5.0999999999999996</v>
          </cell>
        </row>
        <row r="77">
          <cell r="AN77" t="str">
            <v>類似団体内平均値</v>
          </cell>
          <cell r="BP77">
            <v>18.899999999999999</v>
          </cell>
          <cell r="BX77">
            <v>10.199999999999999</v>
          </cell>
          <cell r="CF77">
            <v>13.1</v>
          </cell>
          <cell r="CN77">
            <v>0</v>
          </cell>
          <cell r="CV77">
            <v>0</v>
          </cell>
        </row>
        <row r="79">
          <cell r="BP79">
            <v>10.1</v>
          </cell>
          <cell r="BX79">
            <v>9.1</v>
          </cell>
          <cell r="CF79">
            <v>8.9</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6744067</v>
      </c>
      <c r="BO4" s="372"/>
      <c r="BP4" s="372"/>
      <c r="BQ4" s="372"/>
      <c r="BR4" s="372"/>
      <c r="BS4" s="372"/>
      <c r="BT4" s="372"/>
      <c r="BU4" s="373"/>
      <c r="BV4" s="371">
        <v>7756594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5.0999999999999996</v>
      </c>
      <c r="CU4" s="378"/>
      <c r="CV4" s="378"/>
      <c r="CW4" s="378"/>
      <c r="CX4" s="378"/>
      <c r="CY4" s="378"/>
      <c r="CZ4" s="378"/>
      <c r="DA4" s="379"/>
      <c r="DB4" s="377">
        <v>7.2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6486337</v>
      </c>
      <c r="BO5" s="409"/>
      <c r="BP5" s="409"/>
      <c r="BQ5" s="409"/>
      <c r="BR5" s="409"/>
      <c r="BS5" s="409"/>
      <c r="BT5" s="409"/>
      <c r="BU5" s="410"/>
      <c r="BV5" s="408">
        <v>7368442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97.6</v>
      </c>
      <c r="CU5" s="406"/>
      <c r="CV5" s="406"/>
      <c r="CW5" s="406"/>
      <c r="CX5" s="406"/>
      <c r="CY5" s="406"/>
      <c r="CZ5" s="406"/>
      <c r="DA5" s="407"/>
      <c r="DB5" s="405">
        <v>96.9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257730</v>
      </c>
      <c r="BO6" s="409"/>
      <c r="BP6" s="409"/>
      <c r="BQ6" s="409"/>
      <c r="BR6" s="409"/>
      <c r="BS6" s="409"/>
      <c r="BT6" s="409"/>
      <c r="BU6" s="410"/>
      <c r="BV6" s="408">
        <v>388152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102.1</v>
      </c>
      <c r="CU6" s="446"/>
      <c r="CV6" s="446"/>
      <c r="CW6" s="446"/>
      <c r="CX6" s="446"/>
      <c r="CY6" s="446"/>
      <c r="CZ6" s="446"/>
      <c r="DA6" s="447"/>
      <c r="DB6" s="445">
        <v>101.1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55609</v>
      </c>
      <c r="BO7" s="409"/>
      <c r="BP7" s="409"/>
      <c r="BQ7" s="409"/>
      <c r="BR7" s="409"/>
      <c r="BS7" s="409"/>
      <c r="BT7" s="409"/>
      <c r="BU7" s="410"/>
      <c r="BV7" s="408">
        <v>99451</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3970046</v>
      </c>
      <c r="CU7" s="409"/>
      <c r="CV7" s="409"/>
      <c r="CW7" s="409"/>
      <c r="CX7" s="409"/>
      <c r="CY7" s="409"/>
      <c r="CZ7" s="409"/>
      <c r="DA7" s="410"/>
      <c r="DB7" s="408">
        <v>4007443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100</v>
      </c>
      <c r="AV8" s="441"/>
      <c r="AW8" s="441"/>
      <c r="AX8" s="441"/>
      <c r="AY8" s="442" t="s">
        <v>104</v>
      </c>
      <c r="AZ8" s="443"/>
      <c r="BA8" s="443"/>
      <c r="BB8" s="443"/>
      <c r="BC8" s="443"/>
      <c r="BD8" s="443"/>
      <c r="BE8" s="443"/>
      <c r="BF8" s="443"/>
      <c r="BG8" s="443"/>
      <c r="BH8" s="443"/>
      <c r="BI8" s="443"/>
      <c r="BJ8" s="443"/>
      <c r="BK8" s="443"/>
      <c r="BL8" s="443"/>
      <c r="BM8" s="444"/>
      <c r="BN8" s="408">
        <v>202121</v>
      </c>
      <c r="BO8" s="409"/>
      <c r="BP8" s="409"/>
      <c r="BQ8" s="409"/>
      <c r="BR8" s="409"/>
      <c r="BS8" s="409"/>
      <c r="BT8" s="409"/>
      <c r="BU8" s="410"/>
      <c r="BV8" s="408">
        <v>288701</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0.32</v>
      </c>
      <c r="CU8" s="449"/>
      <c r="CV8" s="449"/>
      <c r="CW8" s="449"/>
      <c r="CX8" s="449"/>
      <c r="CY8" s="449"/>
      <c r="CZ8" s="449"/>
      <c r="DA8" s="450"/>
      <c r="DB8" s="448">
        <v>0.31</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13114</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100</v>
      </c>
      <c r="AV9" s="441"/>
      <c r="AW9" s="441"/>
      <c r="AX9" s="441"/>
      <c r="AY9" s="442" t="s">
        <v>110</v>
      </c>
      <c r="AZ9" s="443"/>
      <c r="BA9" s="443"/>
      <c r="BB9" s="443"/>
      <c r="BC9" s="443"/>
      <c r="BD9" s="443"/>
      <c r="BE9" s="443"/>
      <c r="BF9" s="443"/>
      <c r="BG9" s="443"/>
      <c r="BH9" s="443"/>
      <c r="BI9" s="443"/>
      <c r="BJ9" s="443"/>
      <c r="BK9" s="443"/>
      <c r="BL9" s="443"/>
      <c r="BM9" s="444"/>
      <c r="BN9" s="408">
        <v>-86580</v>
      </c>
      <c r="BO9" s="409"/>
      <c r="BP9" s="409"/>
      <c r="BQ9" s="409"/>
      <c r="BR9" s="409"/>
      <c r="BS9" s="409"/>
      <c r="BT9" s="409"/>
      <c r="BU9" s="410"/>
      <c r="BV9" s="408">
        <v>67480</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10.3</v>
      </c>
      <c r="CU9" s="406"/>
      <c r="CV9" s="406"/>
      <c r="CW9" s="406"/>
      <c r="CX9" s="406"/>
      <c r="CY9" s="406"/>
      <c r="CZ9" s="406"/>
      <c r="DA9" s="407"/>
      <c r="DB9" s="405">
        <v>9.4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13951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8244</v>
      </c>
      <c r="BO10" s="409"/>
      <c r="BP10" s="409"/>
      <c r="BQ10" s="409"/>
      <c r="BR10" s="409"/>
      <c r="BS10" s="409"/>
      <c r="BT10" s="409"/>
      <c r="BU10" s="410"/>
      <c r="BV10" s="408">
        <v>10237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13070</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100</v>
      </c>
      <c r="AV12" s="441"/>
      <c r="AW12" s="441"/>
      <c r="AX12" s="441"/>
      <c r="AY12" s="442" t="s">
        <v>129</v>
      </c>
      <c r="AZ12" s="443"/>
      <c r="BA12" s="443"/>
      <c r="BB12" s="443"/>
      <c r="BC12" s="443"/>
      <c r="BD12" s="443"/>
      <c r="BE12" s="443"/>
      <c r="BF12" s="443"/>
      <c r="BG12" s="443"/>
      <c r="BH12" s="443"/>
      <c r="BI12" s="443"/>
      <c r="BJ12" s="443"/>
      <c r="BK12" s="443"/>
      <c r="BL12" s="443"/>
      <c r="BM12" s="444"/>
      <c r="BN12" s="408">
        <v>70000</v>
      </c>
      <c r="BO12" s="409"/>
      <c r="BP12" s="409"/>
      <c r="BQ12" s="409"/>
      <c r="BR12" s="409"/>
      <c r="BS12" s="409"/>
      <c r="BT12" s="409"/>
      <c r="BU12" s="410"/>
      <c r="BV12" s="408">
        <v>345159</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13024</v>
      </c>
      <c r="S13" s="490"/>
      <c r="T13" s="490"/>
      <c r="U13" s="490"/>
      <c r="V13" s="491"/>
      <c r="W13" s="424" t="s">
        <v>133</v>
      </c>
      <c r="X13" s="425"/>
      <c r="Y13" s="425"/>
      <c r="Z13" s="425"/>
      <c r="AA13" s="425"/>
      <c r="AB13" s="415"/>
      <c r="AC13" s="459">
        <v>870</v>
      </c>
      <c r="AD13" s="460"/>
      <c r="AE13" s="460"/>
      <c r="AF13" s="460"/>
      <c r="AG13" s="499"/>
      <c r="AH13" s="459">
        <v>826</v>
      </c>
      <c r="AI13" s="460"/>
      <c r="AJ13" s="460"/>
      <c r="AK13" s="460"/>
      <c r="AL13" s="461"/>
      <c r="AM13" s="437" t="s">
        <v>134</v>
      </c>
      <c r="AN13" s="438"/>
      <c r="AO13" s="438"/>
      <c r="AP13" s="438"/>
      <c r="AQ13" s="438"/>
      <c r="AR13" s="438"/>
      <c r="AS13" s="438"/>
      <c r="AT13" s="439"/>
      <c r="AU13" s="440" t="s">
        <v>120</v>
      </c>
      <c r="AV13" s="441"/>
      <c r="AW13" s="441"/>
      <c r="AX13" s="441"/>
      <c r="AY13" s="442" t="s">
        <v>135</v>
      </c>
      <c r="AZ13" s="443"/>
      <c r="BA13" s="443"/>
      <c r="BB13" s="443"/>
      <c r="BC13" s="443"/>
      <c r="BD13" s="443"/>
      <c r="BE13" s="443"/>
      <c r="BF13" s="443"/>
      <c r="BG13" s="443"/>
      <c r="BH13" s="443"/>
      <c r="BI13" s="443"/>
      <c r="BJ13" s="443"/>
      <c r="BK13" s="443"/>
      <c r="BL13" s="443"/>
      <c r="BM13" s="444"/>
      <c r="BN13" s="408">
        <v>-148336</v>
      </c>
      <c r="BO13" s="409"/>
      <c r="BP13" s="409"/>
      <c r="BQ13" s="409"/>
      <c r="BR13" s="409"/>
      <c r="BS13" s="409"/>
      <c r="BT13" s="409"/>
      <c r="BU13" s="410"/>
      <c r="BV13" s="408">
        <v>-267442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5.0999999999999996</v>
      </c>
      <c r="CU13" s="406"/>
      <c r="CV13" s="406"/>
      <c r="CW13" s="406"/>
      <c r="CX13" s="406"/>
      <c r="CY13" s="406"/>
      <c r="CZ13" s="406"/>
      <c r="DA13" s="407"/>
      <c r="DB13" s="405">
        <v>5.0999999999999996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13223</v>
      </c>
      <c r="S14" s="490"/>
      <c r="T14" s="490"/>
      <c r="U14" s="490"/>
      <c r="V14" s="491"/>
      <c r="W14" s="398"/>
      <c r="X14" s="399"/>
      <c r="Y14" s="399"/>
      <c r="Z14" s="399"/>
      <c r="AA14" s="399"/>
      <c r="AB14" s="388"/>
      <c r="AC14" s="492">
        <v>14.3</v>
      </c>
      <c r="AD14" s="493"/>
      <c r="AE14" s="493"/>
      <c r="AF14" s="493"/>
      <c r="AG14" s="494"/>
      <c r="AH14" s="492">
        <v>13.4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13194</v>
      </c>
      <c r="S15" s="490"/>
      <c r="T15" s="490"/>
      <c r="U15" s="490"/>
      <c r="V15" s="491"/>
      <c r="W15" s="424" t="s">
        <v>140</v>
      </c>
      <c r="X15" s="425"/>
      <c r="Y15" s="425"/>
      <c r="Z15" s="425"/>
      <c r="AA15" s="425"/>
      <c r="AB15" s="415"/>
      <c r="AC15" s="459">
        <v>1221</v>
      </c>
      <c r="AD15" s="460"/>
      <c r="AE15" s="460"/>
      <c r="AF15" s="460"/>
      <c r="AG15" s="499"/>
      <c r="AH15" s="459">
        <v>1370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1146755</v>
      </c>
      <c r="BO15" s="372"/>
      <c r="BP15" s="372"/>
      <c r="BQ15" s="372"/>
      <c r="BR15" s="372"/>
      <c r="BS15" s="372"/>
      <c r="BT15" s="372"/>
      <c r="BU15" s="373"/>
      <c r="BV15" s="371">
        <v>1155532</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20.100000000000001</v>
      </c>
      <c r="AD16" s="493"/>
      <c r="AE16" s="493"/>
      <c r="AF16" s="493"/>
      <c r="AG16" s="494"/>
      <c r="AH16" s="492">
        <v>22.3</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3508283</v>
      </c>
      <c r="BO16" s="409"/>
      <c r="BP16" s="409"/>
      <c r="BQ16" s="409"/>
      <c r="BR16" s="409"/>
      <c r="BS16" s="409"/>
      <c r="BT16" s="409"/>
      <c r="BU16" s="410"/>
      <c r="BV16" s="408">
        <v>3550707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3990</v>
      </c>
      <c r="AD17" s="460"/>
      <c r="AE17" s="460"/>
      <c r="AF17" s="460"/>
      <c r="AG17" s="499"/>
      <c r="AH17" s="459">
        <v>3957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1435232</v>
      </c>
      <c r="BO17" s="409"/>
      <c r="BP17" s="409"/>
      <c r="BQ17" s="409"/>
      <c r="BR17" s="409"/>
      <c r="BS17" s="409"/>
      <c r="BT17" s="409"/>
      <c r="BU17" s="410"/>
      <c r="BV17" s="408">
        <v>1446625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100.8</v>
      </c>
      <c r="M18" s="521"/>
      <c r="N18" s="521"/>
      <c r="O18" s="521"/>
      <c r="P18" s="521"/>
      <c r="Q18" s="521"/>
      <c r="R18" s="522"/>
      <c r="S18" s="522"/>
      <c r="T18" s="522"/>
      <c r="U18" s="522"/>
      <c r="V18" s="523"/>
      <c r="W18" s="426"/>
      <c r="X18" s="427"/>
      <c r="Y18" s="427"/>
      <c r="Z18" s="427"/>
      <c r="AA18" s="427"/>
      <c r="AB18" s="418"/>
      <c r="AC18" s="524">
        <v>65.599999999999994</v>
      </c>
      <c r="AD18" s="525"/>
      <c r="AE18" s="525"/>
      <c r="AF18" s="525"/>
      <c r="AG18" s="526"/>
      <c r="AH18" s="524">
        <v>64.3</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3904792</v>
      </c>
      <c r="BO18" s="409"/>
      <c r="BP18" s="409"/>
      <c r="BQ18" s="409"/>
      <c r="BR18" s="409"/>
      <c r="BS18" s="409"/>
      <c r="BT18" s="409"/>
      <c r="BU18" s="410"/>
      <c r="BV18" s="408">
        <v>3864284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130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4730031</v>
      </c>
      <c r="BO19" s="409"/>
      <c r="BP19" s="409"/>
      <c r="BQ19" s="409"/>
      <c r="BR19" s="409"/>
      <c r="BS19" s="409"/>
      <c r="BT19" s="409"/>
      <c r="BU19" s="410"/>
      <c r="BV19" s="408">
        <v>5132696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5237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4597269</v>
      </c>
      <c r="BO23" s="409"/>
      <c r="BP23" s="409"/>
      <c r="BQ23" s="409"/>
      <c r="BR23" s="409"/>
      <c r="BS23" s="409"/>
      <c r="BT23" s="409"/>
      <c r="BU23" s="410"/>
      <c r="BV23" s="408">
        <v>4612475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6980</v>
      </c>
      <c r="R24" s="460"/>
      <c r="S24" s="460"/>
      <c r="T24" s="460"/>
      <c r="U24" s="460"/>
      <c r="V24" s="499"/>
      <c r="W24" s="558"/>
      <c r="X24" s="546"/>
      <c r="Y24" s="547"/>
      <c r="Z24" s="458" t="s">
        <v>164</v>
      </c>
      <c r="AA24" s="438"/>
      <c r="AB24" s="438"/>
      <c r="AC24" s="438"/>
      <c r="AD24" s="438"/>
      <c r="AE24" s="438"/>
      <c r="AF24" s="438"/>
      <c r="AG24" s="439"/>
      <c r="AH24" s="459">
        <v>114</v>
      </c>
      <c r="AI24" s="460"/>
      <c r="AJ24" s="460"/>
      <c r="AK24" s="460"/>
      <c r="AL24" s="499"/>
      <c r="AM24" s="459">
        <v>327408</v>
      </c>
      <c r="AN24" s="460"/>
      <c r="AO24" s="460"/>
      <c r="AP24" s="460"/>
      <c r="AQ24" s="460"/>
      <c r="AR24" s="499"/>
      <c r="AS24" s="459">
        <v>2872</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4220854</v>
      </c>
      <c r="BO24" s="409"/>
      <c r="BP24" s="409"/>
      <c r="BQ24" s="409"/>
      <c r="BR24" s="409"/>
      <c r="BS24" s="409"/>
      <c r="BT24" s="409"/>
      <c r="BU24" s="410"/>
      <c r="BV24" s="408">
        <v>4190129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5840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131</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2864</v>
      </c>
      <c r="BO25" s="372"/>
      <c r="BP25" s="372"/>
      <c r="BQ25" s="372"/>
      <c r="BR25" s="372"/>
      <c r="BS25" s="372"/>
      <c r="BT25" s="372"/>
      <c r="BU25" s="373"/>
      <c r="BV25" s="371">
        <v>8070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5470</v>
      </c>
      <c r="R26" s="460"/>
      <c r="S26" s="460"/>
      <c r="T26" s="460"/>
      <c r="U26" s="460"/>
      <c r="V26" s="499"/>
      <c r="W26" s="558"/>
      <c r="X26" s="546"/>
      <c r="Y26" s="547"/>
      <c r="Z26" s="458" t="s">
        <v>171</v>
      </c>
      <c r="AA26" s="568"/>
      <c r="AB26" s="568"/>
      <c r="AC26" s="568"/>
      <c r="AD26" s="568"/>
      <c r="AE26" s="568"/>
      <c r="AF26" s="568"/>
      <c r="AG26" s="569"/>
      <c r="AH26" s="459">
        <v>12</v>
      </c>
      <c r="AI26" s="460"/>
      <c r="AJ26" s="460"/>
      <c r="AK26" s="460"/>
      <c r="AL26" s="499"/>
      <c r="AM26" s="459">
        <v>31776</v>
      </c>
      <c r="AN26" s="460"/>
      <c r="AO26" s="460"/>
      <c r="AP26" s="460"/>
      <c r="AQ26" s="460"/>
      <c r="AR26" s="499"/>
      <c r="AS26" s="459">
        <v>2648</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2690</v>
      </c>
      <c r="R27" s="460"/>
      <c r="S27" s="460"/>
      <c r="T27" s="460"/>
      <c r="U27" s="460"/>
      <c r="V27" s="499"/>
      <c r="W27" s="558"/>
      <c r="X27" s="546"/>
      <c r="Y27" s="547"/>
      <c r="Z27" s="458" t="s">
        <v>174</v>
      </c>
      <c r="AA27" s="438"/>
      <c r="AB27" s="438"/>
      <c r="AC27" s="438"/>
      <c r="AD27" s="438"/>
      <c r="AE27" s="438"/>
      <c r="AF27" s="438"/>
      <c r="AG27" s="439"/>
      <c r="AH27" s="459" t="s">
        <v>131</v>
      </c>
      <c r="AI27" s="460"/>
      <c r="AJ27" s="460"/>
      <c r="AK27" s="460"/>
      <c r="AL27" s="499"/>
      <c r="AM27" s="459" t="s">
        <v>168</v>
      </c>
      <c r="AN27" s="460"/>
      <c r="AO27" s="460"/>
      <c r="AP27" s="460"/>
      <c r="AQ27" s="460"/>
      <c r="AR27" s="499"/>
      <c r="AS27" s="459" t="s">
        <v>131</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159639</v>
      </c>
      <c r="BO27" s="582"/>
      <c r="BP27" s="582"/>
      <c r="BQ27" s="582"/>
      <c r="BR27" s="582"/>
      <c r="BS27" s="582"/>
      <c r="BT27" s="582"/>
      <c r="BU27" s="583"/>
      <c r="BV27" s="581">
        <v>159074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2130</v>
      </c>
      <c r="R28" s="460"/>
      <c r="S28" s="460"/>
      <c r="T28" s="460"/>
      <c r="U28" s="460"/>
      <c r="V28" s="499"/>
      <c r="W28" s="558"/>
      <c r="X28" s="546"/>
      <c r="Y28" s="547"/>
      <c r="Z28" s="458" t="s">
        <v>177</v>
      </c>
      <c r="AA28" s="438"/>
      <c r="AB28" s="438"/>
      <c r="AC28" s="438"/>
      <c r="AD28" s="438"/>
      <c r="AE28" s="438"/>
      <c r="AF28" s="438"/>
      <c r="AG28" s="439"/>
      <c r="AH28" s="459" t="s">
        <v>123</v>
      </c>
      <c r="AI28" s="460"/>
      <c r="AJ28" s="460"/>
      <c r="AK28" s="460"/>
      <c r="AL28" s="499"/>
      <c r="AM28" s="459" t="s">
        <v>131</v>
      </c>
      <c r="AN28" s="460"/>
      <c r="AO28" s="460"/>
      <c r="AP28" s="460"/>
      <c r="AQ28" s="460"/>
      <c r="AR28" s="499"/>
      <c r="AS28" s="459" t="s">
        <v>123</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2424123</v>
      </c>
      <c r="BO28" s="372"/>
      <c r="BP28" s="372"/>
      <c r="BQ28" s="372"/>
      <c r="BR28" s="372"/>
      <c r="BS28" s="372"/>
      <c r="BT28" s="372"/>
      <c r="BU28" s="373"/>
      <c r="BV28" s="371">
        <v>2345879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11</v>
      </c>
      <c r="M29" s="460"/>
      <c r="N29" s="460"/>
      <c r="O29" s="460"/>
      <c r="P29" s="499"/>
      <c r="Q29" s="459">
        <v>1890</v>
      </c>
      <c r="R29" s="460"/>
      <c r="S29" s="460"/>
      <c r="T29" s="460"/>
      <c r="U29" s="460"/>
      <c r="V29" s="499"/>
      <c r="W29" s="559"/>
      <c r="X29" s="560"/>
      <c r="Y29" s="561"/>
      <c r="Z29" s="458" t="s">
        <v>180</v>
      </c>
      <c r="AA29" s="438"/>
      <c r="AB29" s="438"/>
      <c r="AC29" s="438"/>
      <c r="AD29" s="438"/>
      <c r="AE29" s="438"/>
      <c r="AF29" s="438"/>
      <c r="AG29" s="439"/>
      <c r="AH29" s="459">
        <v>114</v>
      </c>
      <c r="AI29" s="460"/>
      <c r="AJ29" s="460"/>
      <c r="AK29" s="460"/>
      <c r="AL29" s="499"/>
      <c r="AM29" s="459">
        <v>327408</v>
      </c>
      <c r="AN29" s="460"/>
      <c r="AO29" s="460"/>
      <c r="AP29" s="460"/>
      <c r="AQ29" s="460"/>
      <c r="AR29" s="499"/>
      <c r="AS29" s="459">
        <v>2872</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724439</v>
      </c>
      <c r="BO29" s="409"/>
      <c r="BP29" s="409"/>
      <c r="BQ29" s="409"/>
      <c r="BR29" s="409"/>
      <c r="BS29" s="409"/>
      <c r="BT29" s="409"/>
      <c r="BU29" s="410"/>
      <c r="BV29" s="408">
        <v>721927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92.2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1288226</v>
      </c>
      <c r="BO30" s="582"/>
      <c r="BP30" s="582"/>
      <c r="BQ30" s="582"/>
      <c r="BR30" s="582"/>
      <c r="BS30" s="582"/>
      <c r="BT30" s="582"/>
      <c r="BU30" s="583"/>
      <c r="BV30" s="581">
        <v>1229051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196</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水道事業特別会計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IF('各会計、関係団体の財政状況及び健全化判断比率'!B33="","",'各会計、関係団体の財政状況及び健全化判断比率'!B33)</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高吾北広域町村事務組合(一般会計)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病院事業特別会計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高吾北広域町村事務組合(特別養護老人ホーム特別会計)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学校給食特別会計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高吾北広域町村事務組合(養護老人ホーム特別会計)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高吾北広域町村事務組合(障害者支援施設特別会計)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高吾北広域町村事務組合(ふるさと市町村圏特別会計)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日高村佐川町学校組合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高知県広域食肉センター事務組合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こうち人づくり広域連合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高知県市町村総合事務組合（一般会計）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19</v>
      </c>
      <c r="BX43" s="594"/>
      <c r="BY43" s="595" t="str">
        <f>IF('各会計、関係団体の財政状況及び健全化判断比率'!B77="","",'各会計、関係団体の財政状況及び健全化判断比率'!B77)</f>
        <v>高知県市町村総合事務組合（交通災害共済事業特別会計）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FIX2frJWIsGZ7coyH3AMe4MI/ywl0UVpsZ/hgmtPQZX8i894Ux7xfysHv3KXgP2adT6QuidPGevxbocSOK2JSw==" saltValue="DLaQugcPlAu+1AP2SKYz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85" t="s">
        <v>572</v>
      </c>
      <c r="D34" s="1185"/>
      <c r="E34" s="1186"/>
      <c r="F34" s="32">
        <v>11.54</v>
      </c>
      <c r="G34" s="33">
        <v>13.39</v>
      </c>
      <c r="H34" s="33">
        <v>15.45</v>
      </c>
      <c r="I34" s="33">
        <v>18.28</v>
      </c>
      <c r="J34" s="34">
        <v>16.989999999999998</v>
      </c>
      <c r="K34" s="22"/>
      <c r="L34" s="22"/>
      <c r="M34" s="22"/>
      <c r="N34" s="22"/>
      <c r="O34" s="22"/>
      <c r="P34" s="22"/>
    </row>
    <row r="35" spans="1:16" ht="39" customHeight="1">
      <c r="A35" s="22"/>
      <c r="B35" s="35"/>
      <c r="C35" s="1179" t="s">
        <v>573</v>
      </c>
      <c r="D35" s="1180"/>
      <c r="E35" s="1181"/>
      <c r="F35" s="36">
        <v>7.79</v>
      </c>
      <c r="G35" s="37">
        <v>6.65</v>
      </c>
      <c r="H35" s="37">
        <v>5.81</v>
      </c>
      <c r="I35" s="37">
        <v>6.95</v>
      </c>
      <c r="J35" s="38">
        <v>7.67</v>
      </c>
      <c r="K35" s="22"/>
      <c r="L35" s="22"/>
      <c r="M35" s="22"/>
      <c r="N35" s="22"/>
      <c r="O35" s="22"/>
      <c r="P35" s="22"/>
    </row>
    <row r="36" spans="1:16" ht="39" customHeight="1">
      <c r="A36" s="22"/>
      <c r="B36" s="35"/>
      <c r="C36" s="1179" t="s">
        <v>574</v>
      </c>
      <c r="D36" s="1180"/>
      <c r="E36" s="1181"/>
      <c r="F36" s="36">
        <v>4.1900000000000004</v>
      </c>
      <c r="G36" s="37">
        <v>6.93</v>
      </c>
      <c r="H36" s="37">
        <v>5.12</v>
      </c>
      <c r="I36" s="37">
        <v>6.94</v>
      </c>
      <c r="J36" s="38">
        <v>4.79</v>
      </c>
      <c r="K36" s="22"/>
      <c r="L36" s="22"/>
      <c r="M36" s="22"/>
      <c r="N36" s="22"/>
      <c r="O36" s="22"/>
      <c r="P36" s="22"/>
    </row>
    <row r="37" spans="1:16" ht="39" customHeight="1">
      <c r="A37" s="22"/>
      <c r="B37" s="35"/>
      <c r="C37" s="1179" t="s">
        <v>575</v>
      </c>
      <c r="D37" s="1180"/>
      <c r="E37" s="1181"/>
      <c r="F37" s="36">
        <v>0.1</v>
      </c>
      <c r="G37" s="37">
        <v>0.06</v>
      </c>
      <c r="H37" s="37">
        <v>0.48</v>
      </c>
      <c r="I37" s="37">
        <v>1.1200000000000001</v>
      </c>
      <c r="J37" s="38">
        <v>0.93</v>
      </c>
      <c r="K37" s="22"/>
      <c r="L37" s="22"/>
      <c r="M37" s="22"/>
      <c r="N37" s="22"/>
      <c r="O37" s="22"/>
      <c r="P37" s="22"/>
    </row>
    <row r="38" spans="1:16" ht="39" customHeight="1">
      <c r="A38" s="22"/>
      <c r="B38" s="35"/>
      <c r="C38" s="1179" t="s">
        <v>576</v>
      </c>
      <c r="D38" s="1180"/>
      <c r="E38" s="1181"/>
      <c r="F38" s="36">
        <v>0</v>
      </c>
      <c r="G38" s="37">
        <v>0</v>
      </c>
      <c r="H38" s="37">
        <v>0</v>
      </c>
      <c r="I38" s="37">
        <v>0.96</v>
      </c>
      <c r="J38" s="38">
        <v>0.79</v>
      </c>
      <c r="K38" s="22"/>
      <c r="L38" s="22"/>
      <c r="M38" s="22"/>
      <c r="N38" s="22"/>
      <c r="O38" s="22"/>
      <c r="P38" s="22"/>
    </row>
    <row r="39" spans="1:16" ht="39" customHeight="1">
      <c r="A39" s="22"/>
      <c r="B39" s="35"/>
      <c r="C39" s="1179" t="s">
        <v>577</v>
      </c>
      <c r="D39" s="1180"/>
      <c r="E39" s="1181"/>
      <c r="F39" s="36">
        <v>0.87</v>
      </c>
      <c r="G39" s="37">
        <v>0.92</v>
      </c>
      <c r="H39" s="37">
        <v>0.26</v>
      </c>
      <c r="I39" s="37">
        <v>0.26</v>
      </c>
      <c r="J39" s="38">
        <v>0.28999999999999998</v>
      </c>
      <c r="K39" s="22"/>
      <c r="L39" s="22"/>
      <c r="M39" s="22"/>
      <c r="N39" s="22"/>
      <c r="O39" s="22"/>
      <c r="P39" s="22"/>
    </row>
    <row r="40" spans="1:16" ht="39" customHeight="1">
      <c r="A40" s="22"/>
      <c r="B40" s="35"/>
      <c r="C40" s="1179" t="s">
        <v>578</v>
      </c>
      <c r="D40" s="1180"/>
      <c r="E40" s="1181"/>
      <c r="F40" s="36">
        <v>0.06</v>
      </c>
      <c r="G40" s="37">
        <v>7.0000000000000007E-2</v>
      </c>
      <c r="H40" s="37">
        <v>0.08</v>
      </c>
      <c r="I40" s="37">
        <v>0.09</v>
      </c>
      <c r="J40" s="38">
        <v>0.09</v>
      </c>
      <c r="K40" s="22"/>
      <c r="L40" s="22"/>
      <c r="M40" s="22"/>
      <c r="N40" s="22"/>
      <c r="O40" s="22"/>
      <c r="P40" s="22"/>
    </row>
    <row r="41" spans="1:16" ht="39" customHeight="1">
      <c r="A41" s="22"/>
      <c r="B41" s="35"/>
      <c r="C41" s="1179" t="s">
        <v>579</v>
      </c>
      <c r="D41" s="1180"/>
      <c r="E41" s="1181"/>
      <c r="F41" s="36">
        <v>0</v>
      </c>
      <c r="G41" s="37">
        <v>0</v>
      </c>
      <c r="H41" s="37">
        <v>0</v>
      </c>
      <c r="I41" s="37">
        <v>0</v>
      </c>
      <c r="J41" s="38">
        <v>0</v>
      </c>
      <c r="K41" s="22"/>
      <c r="L41" s="22"/>
      <c r="M41" s="22"/>
      <c r="N41" s="22"/>
      <c r="O41" s="22"/>
      <c r="P41" s="22"/>
    </row>
    <row r="42" spans="1:16" ht="39" customHeight="1">
      <c r="A42" s="22"/>
      <c r="B42" s="39"/>
      <c r="C42" s="1179" t="s">
        <v>580</v>
      </c>
      <c r="D42" s="1180"/>
      <c r="E42" s="1181"/>
      <c r="F42" s="36" t="s">
        <v>522</v>
      </c>
      <c r="G42" s="37" t="s">
        <v>522</v>
      </c>
      <c r="H42" s="37" t="s">
        <v>522</v>
      </c>
      <c r="I42" s="37" t="s">
        <v>522</v>
      </c>
      <c r="J42" s="38" t="s">
        <v>522</v>
      </c>
      <c r="K42" s="22"/>
      <c r="L42" s="22"/>
      <c r="M42" s="22"/>
      <c r="N42" s="22"/>
      <c r="O42" s="22"/>
      <c r="P42" s="22"/>
    </row>
    <row r="43" spans="1:16" ht="39" customHeight="1" thickBot="1">
      <c r="A43" s="22"/>
      <c r="B43" s="40"/>
      <c r="C43" s="1182" t="s">
        <v>581</v>
      </c>
      <c r="D43" s="1183"/>
      <c r="E43" s="118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MAsAPMHw+Pd8jRRfvBnPU9zAAwK3uVaYSlgVqOhxL2u79Ljs1LXzNVjh5DRJeKtBFVS7mNXpxqENM2/Sw8cKg==" saltValue="nbaodwWkcB5HqVoDQIV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95" t="s">
        <v>11</v>
      </c>
      <c r="C45" s="1196"/>
      <c r="D45" s="58"/>
      <c r="E45" s="1201" t="s">
        <v>12</v>
      </c>
      <c r="F45" s="1201"/>
      <c r="G45" s="1201"/>
      <c r="H45" s="1201"/>
      <c r="I45" s="1201"/>
      <c r="J45" s="1202"/>
      <c r="K45" s="59">
        <v>774</v>
      </c>
      <c r="L45" s="60">
        <v>672</v>
      </c>
      <c r="M45" s="60">
        <v>632</v>
      </c>
      <c r="N45" s="60">
        <v>533</v>
      </c>
      <c r="O45" s="61">
        <v>526</v>
      </c>
      <c r="P45" s="48"/>
      <c r="Q45" s="48"/>
      <c r="R45" s="48"/>
      <c r="S45" s="48"/>
      <c r="T45" s="48"/>
      <c r="U45" s="48"/>
    </row>
    <row r="46" spans="1:21" ht="30.75" customHeight="1">
      <c r="A46" s="48"/>
      <c r="B46" s="1197"/>
      <c r="C46" s="1198"/>
      <c r="D46" s="62"/>
      <c r="E46" s="1189" t="s">
        <v>13</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c r="A47" s="48"/>
      <c r="B47" s="1197"/>
      <c r="C47" s="1198"/>
      <c r="D47" s="62"/>
      <c r="E47" s="1189" t="s">
        <v>14</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c r="A48" s="48"/>
      <c r="B48" s="1197"/>
      <c r="C48" s="1198"/>
      <c r="D48" s="62"/>
      <c r="E48" s="1189" t="s">
        <v>15</v>
      </c>
      <c r="F48" s="1189"/>
      <c r="G48" s="1189"/>
      <c r="H48" s="1189"/>
      <c r="I48" s="1189"/>
      <c r="J48" s="1190"/>
      <c r="K48" s="63">
        <v>202</v>
      </c>
      <c r="L48" s="64">
        <v>184</v>
      </c>
      <c r="M48" s="64">
        <v>185</v>
      </c>
      <c r="N48" s="64">
        <v>184</v>
      </c>
      <c r="O48" s="65">
        <v>183</v>
      </c>
      <c r="P48" s="48"/>
      <c r="Q48" s="48"/>
      <c r="R48" s="48"/>
      <c r="S48" s="48"/>
      <c r="T48" s="48"/>
      <c r="U48" s="48"/>
    </row>
    <row r="49" spans="1:21" ht="30.75" customHeight="1">
      <c r="A49" s="48"/>
      <c r="B49" s="1197"/>
      <c r="C49" s="1198"/>
      <c r="D49" s="62"/>
      <c r="E49" s="1189" t="s">
        <v>16</v>
      </c>
      <c r="F49" s="1189"/>
      <c r="G49" s="1189"/>
      <c r="H49" s="1189"/>
      <c r="I49" s="1189"/>
      <c r="J49" s="1190"/>
      <c r="K49" s="63">
        <v>34</v>
      </c>
      <c r="L49" s="64">
        <v>24</v>
      </c>
      <c r="M49" s="64">
        <v>22</v>
      </c>
      <c r="N49" s="64">
        <v>37</v>
      </c>
      <c r="O49" s="65">
        <v>11</v>
      </c>
      <c r="P49" s="48"/>
      <c r="Q49" s="48"/>
      <c r="R49" s="48"/>
      <c r="S49" s="48"/>
      <c r="T49" s="48"/>
      <c r="U49" s="48"/>
    </row>
    <row r="50" spans="1:21" ht="30.75" customHeight="1">
      <c r="A50" s="48"/>
      <c r="B50" s="1197"/>
      <c r="C50" s="1198"/>
      <c r="D50" s="62"/>
      <c r="E50" s="1189" t="s">
        <v>17</v>
      </c>
      <c r="F50" s="1189"/>
      <c r="G50" s="1189"/>
      <c r="H50" s="1189"/>
      <c r="I50" s="1189"/>
      <c r="J50" s="1190"/>
      <c r="K50" s="63">
        <v>1</v>
      </c>
      <c r="L50" s="64" t="s">
        <v>522</v>
      </c>
      <c r="M50" s="64" t="s">
        <v>522</v>
      </c>
      <c r="N50" s="64" t="s">
        <v>522</v>
      </c>
      <c r="O50" s="65" t="s">
        <v>522</v>
      </c>
      <c r="P50" s="48"/>
      <c r="Q50" s="48"/>
      <c r="R50" s="48"/>
      <c r="S50" s="48"/>
      <c r="T50" s="48"/>
      <c r="U50" s="48"/>
    </row>
    <row r="51" spans="1:21" ht="30.75" customHeight="1">
      <c r="A51" s="48"/>
      <c r="B51" s="1199"/>
      <c r="C51" s="1200"/>
      <c r="D51" s="66"/>
      <c r="E51" s="1189" t="s">
        <v>18</v>
      </c>
      <c r="F51" s="1189"/>
      <c r="G51" s="1189"/>
      <c r="H51" s="1189"/>
      <c r="I51" s="1189"/>
      <c r="J51" s="1190"/>
      <c r="K51" s="63" t="s">
        <v>522</v>
      </c>
      <c r="L51" s="64" t="s">
        <v>522</v>
      </c>
      <c r="M51" s="64" t="s">
        <v>522</v>
      </c>
      <c r="N51" s="64" t="s">
        <v>522</v>
      </c>
      <c r="O51" s="65" t="s">
        <v>522</v>
      </c>
      <c r="P51" s="48"/>
      <c r="Q51" s="48"/>
      <c r="R51" s="48"/>
      <c r="S51" s="48"/>
      <c r="T51" s="48"/>
      <c r="U51" s="48"/>
    </row>
    <row r="52" spans="1:21" ht="30.75" customHeight="1">
      <c r="A52" s="48"/>
      <c r="B52" s="1187" t="s">
        <v>19</v>
      </c>
      <c r="C52" s="1188"/>
      <c r="D52" s="66"/>
      <c r="E52" s="1189" t="s">
        <v>20</v>
      </c>
      <c r="F52" s="1189"/>
      <c r="G52" s="1189"/>
      <c r="H52" s="1189"/>
      <c r="I52" s="1189"/>
      <c r="J52" s="1190"/>
      <c r="K52" s="63">
        <v>693</v>
      </c>
      <c r="L52" s="64">
        <v>724</v>
      </c>
      <c r="M52" s="64">
        <v>629</v>
      </c>
      <c r="N52" s="64">
        <v>583</v>
      </c>
      <c r="O52" s="65">
        <v>569</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318</v>
      </c>
      <c r="L53" s="69">
        <v>156</v>
      </c>
      <c r="M53" s="69">
        <v>210</v>
      </c>
      <c r="N53" s="69">
        <v>171</v>
      </c>
      <c r="O53" s="70">
        <v>151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6Bv5rkbHvMAuTHmFI3gqyUWfR1VHbQVRoJeLoe+Lo7AJh5tfUn71I4i+RoIb0YGZp0JSE4Get5Y8OBUZ2Q8OQ==" saltValue="PipT1zFy33icEfD+Qm/L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564</v>
      </c>
      <c r="J40" s="79" t="s">
        <v>565</v>
      </c>
      <c r="K40" s="79" t="s">
        <v>566</v>
      </c>
      <c r="L40" s="79" t="s">
        <v>567</v>
      </c>
      <c r="M40" s="80" t="s">
        <v>568</v>
      </c>
    </row>
    <row r="41" spans="2:13" ht="27.75" customHeight="1">
      <c r="B41" s="1203" t="s">
        <v>24</v>
      </c>
      <c r="C41" s="1204"/>
      <c r="D41" s="81"/>
      <c r="E41" s="1209" t="s">
        <v>25</v>
      </c>
      <c r="F41" s="1209"/>
      <c r="G41" s="1209"/>
      <c r="H41" s="1210"/>
      <c r="I41" s="82">
        <v>4604</v>
      </c>
      <c r="J41" s="83">
        <v>4537</v>
      </c>
      <c r="K41" s="83">
        <v>4427</v>
      </c>
      <c r="L41" s="83">
        <v>4667</v>
      </c>
      <c r="M41" s="84">
        <v>4648</v>
      </c>
    </row>
    <row r="42" spans="2:13" ht="27.75" customHeight="1">
      <c r="B42" s="1205"/>
      <c r="C42" s="1206"/>
      <c r="D42" s="85"/>
      <c r="E42" s="1211" t="s">
        <v>26</v>
      </c>
      <c r="F42" s="1211"/>
      <c r="G42" s="1211"/>
      <c r="H42" s="1212"/>
      <c r="I42" s="86">
        <v>1</v>
      </c>
      <c r="J42" s="87" t="s">
        <v>522</v>
      </c>
      <c r="K42" s="87" t="s">
        <v>522</v>
      </c>
      <c r="L42" s="87" t="s">
        <v>522</v>
      </c>
      <c r="M42" s="88" t="s">
        <v>522</v>
      </c>
    </row>
    <row r="43" spans="2:13" ht="27.75" customHeight="1">
      <c r="B43" s="1205"/>
      <c r="C43" s="1206"/>
      <c r="D43" s="85"/>
      <c r="E43" s="1211" t="s">
        <v>27</v>
      </c>
      <c r="F43" s="1211"/>
      <c r="G43" s="1211"/>
      <c r="H43" s="1212"/>
      <c r="I43" s="86">
        <v>2353</v>
      </c>
      <c r="J43" s="87">
        <v>2102</v>
      </c>
      <c r="K43" s="87">
        <v>1947</v>
      </c>
      <c r="L43" s="87">
        <v>1814</v>
      </c>
      <c r="M43" s="88">
        <v>1690</v>
      </c>
    </row>
    <row r="44" spans="2:13" ht="27.75" customHeight="1">
      <c r="B44" s="1205"/>
      <c r="C44" s="1206"/>
      <c r="D44" s="85"/>
      <c r="E44" s="1211" t="s">
        <v>28</v>
      </c>
      <c r="F44" s="1211"/>
      <c r="G44" s="1211"/>
      <c r="H44" s="1212"/>
      <c r="I44" s="86">
        <v>124</v>
      </c>
      <c r="J44" s="87">
        <v>156</v>
      </c>
      <c r="K44" s="87">
        <v>155</v>
      </c>
      <c r="L44" s="87">
        <v>145</v>
      </c>
      <c r="M44" s="88">
        <v>155</v>
      </c>
    </row>
    <row r="45" spans="2:13" ht="27.75" customHeight="1">
      <c r="B45" s="1205"/>
      <c r="C45" s="1206"/>
      <c r="D45" s="85"/>
      <c r="E45" s="1211" t="s">
        <v>29</v>
      </c>
      <c r="F45" s="1211"/>
      <c r="G45" s="1211"/>
      <c r="H45" s="1212"/>
      <c r="I45" s="86">
        <v>799</v>
      </c>
      <c r="J45" s="87">
        <v>676</v>
      </c>
      <c r="K45" s="87">
        <v>638</v>
      </c>
      <c r="L45" s="87">
        <v>668</v>
      </c>
      <c r="M45" s="88">
        <v>551</v>
      </c>
    </row>
    <row r="46" spans="2:13" ht="27.75" customHeight="1">
      <c r="B46" s="1205"/>
      <c r="C46" s="1206"/>
      <c r="D46" s="89"/>
      <c r="E46" s="1211" t="s">
        <v>30</v>
      </c>
      <c r="F46" s="1211"/>
      <c r="G46" s="1211"/>
      <c r="H46" s="1212"/>
      <c r="I46" s="86" t="s">
        <v>522</v>
      </c>
      <c r="J46" s="87" t="s">
        <v>522</v>
      </c>
      <c r="K46" s="87" t="s">
        <v>522</v>
      </c>
      <c r="L46" s="87" t="s">
        <v>522</v>
      </c>
      <c r="M46" s="88" t="s">
        <v>522</v>
      </c>
    </row>
    <row r="47" spans="2:13" ht="27.75" customHeight="1">
      <c r="B47" s="1205"/>
      <c r="C47" s="1206"/>
      <c r="D47" s="90"/>
      <c r="E47" s="1213" t="s">
        <v>31</v>
      </c>
      <c r="F47" s="1214"/>
      <c r="G47" s="1214"/>
      <c r="H47" s="1215"/>
      <c r="I47" s="86" t="s">
        <v>522</v>
      </c>
      <c r="J47" s="87" t="s">
        <v>522</v>
      </c>
      <c r="K47" s="87" t="s">
        <v>522</v>
      </c>
      <c r="L47" s="87" t="s">
        <v>522</v>
      </c>
      <c r="M47" s="88" t="s">
        <v>522</v>
      </c>
    </row>
    <row r="48" spans="2:13" ht="27.75" customHeight="1">
      <c r="B48" s="1205"/>
      <c r="C48" s="1206"/>
      <c r="D48" s="85"/>
      <c r="E48" s="1211" t="s">
        <v>32</v>
      </c>
      <c r="F48" s="1211"/>
      <c r="G48" s="1211"/>
      <c r="H48" s="1212"/>
      <c r="I48" s="86" t="s">
        <v>522</v>
      </c>
      <c r="J48" s="87" t="s">
        <v>522</v>
      </c>
      <c r="K48" s="87" t="s">
        <v>522</v>
      </c>
      <c r="L48" s="87" t="s">
        <v>522</v>
      </c>
      <c r="M48" s="88" t="s">
        <v>522</v>
      </c>
    </row>
    <row r="49" spans="2:13" ht="27.75" customHeight="1">
      <c r="B49" s="1207"/>
      <c r="C49" s="1208"/>
      <c r="D49" s="85"/>
      <c r="E49" s="1211" t="s">
        <v>33</v>
      </c>
      <c r="F49" s="1211"/>
      <c r="G49" s="1211"/>
      <c r="H49" s="1212"/>
      <c r="I49" s="86">
        <v>0</v>
      </c>
      <c r="J49" s="87" t="s">
        <v>522</v>
      </c>
      <c r="K49" s="87" t="s">
        <v>522</v>
      </c>
      <c r="L49" s="87" t="s">
        <v>522</v>
      </c>
      <c r="M49" s="88" t="s">
        <v>522</v>
      </c>
    </row>
    <row r="50" spans="2:13" ht="27.75" customHeight="1">
      <c r="B50" s="1216" t="s">
        <v>34</v>
      </c>
      <c r="C50" s="1217"/>
      <c r="D50" s="91"/>
      <c r="E50" s="1211" t="s">
        <v>35</v>
      </c>
      <c r="F50" s="1211"/>
      <c r="G50" s="1211"/>
      <c r="H50" s="1212"/>
      <c r="I50" s="86">
        <v>4540</v>
      </c>
      <c r="J50" s="87">
        <v>4595</v>
      </c>
      <c r="K50" s="87">
        <v>4844</v>
      </c>
      <c r="L50" s="87">
        <v>4661</v>
      </c>
      <c r="M50" s="88">
        <v>4916</v>
      </c>
    </row>
    <row r="51" spans="2:13" ht="27.75" customHeight="1">
      <c r="B51" s="1205"/>
      <c r="C51" s="1206"/>
      <c r="D51" s="85"/>
      <c r="E51" s="1211" t="s">
        <v>36</v>
      </c>
      <c r="F51" s="1211"/>
      <c r="G51" s="1211"/>
      <c r="H51" s="1212"/>
      <c r="I51" s="86">
        <v>121</v>
      </c>
      <c r="J51" s="87">
        <v>101</v>
      </c>
      <c r="K51" s="87">
        <v>76</v>
      </c>
      <c r="L51" s="87">
        <v>68</v>
      </c>
      <c r="M51" s="88">
        <v>58</v>
      </c>
    </row>
    <row r="52" spans="2:13" ht="27.75" customHeight="1">
      <c r="B52" s="1207"/>
      <c r="C52" s="1208"/>
      <c r="D52" s="85"/>
      <c r="E52" s="1211" t="s">
        <v>37</v>
      </c>
      <c r="F52" s="1211"/>
      <c r="G52" s="1211"/>
      <c r="H52" s="1212"/>
      <c r="I52" s="86">
        <v>5231</v>
      </c>
      <c r="J52" s="87">
        <v>4988</v>
      </c>
      <c r="K52" s="87">
        <v>4884</v>
      </c>
      <c r="L52" s="87">
        <v>5169</v>
      </c>
      <c r="M52" s="88">
        <v>4896</v>
      </c>
    </row>
    <row r="53" spans="2:13" ht="27.75" customHeight="1" thickBot="1">
      <c r="B53" s="1218" t="s">
        <v>38</v>
      </c>
      <c r="C53" s="1219"/>
      <c r="D53" s="92"/>
      <c r="E53" s="1220" t="s">
        <v>39</v>
      </c>
      <c r="F53" s="1220"/>
      <c r="G53" s="1220"/>
      <c r="H53" s="1221"/>
      <c r="I53" s="93">
        <v>-2011</v>
      </c>
      <c r="J53" s="94">
        <v>-2213</v>
      </c>
      <c r="K53" s="94">
        <v>-2636</v>
      </c>
      <c r="L53" s="94">
        <v>-2604</v>
      </c>
      <c r="M53" s="95">
        <v>-2825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rjha4LLN8EvxR1fc8MktbNz7/WCU4XDiAQdLZ5zSbbrW9ffk5hhKOOW2tt6afx8KBVPo7x86xlOunKOdlBb1w==" saltValue="Opp6MJK/g3WXE1dE954b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566</v>
      </c>
      <c r="G54" s="104" t="s">
        <v>567</v>
      </c>
      <c r="H54" s="105" t="s">
        <v>568</v>
      </c>
    </row>
    <row r="55" spans="2:8" ht="52.5" customHeight="1">
      <c r="B55" s="106"/>
      <c r="C55" s="1230" t="s">
        <v>42</v>
      </c>
      <c r="D55" s="1230"/>
      <c r="E55" s="1231"/>
      <c r="F55" s="107">
        <v>2571</v>
      </c>
      <c r="G55" s="107">
        <v>2346</v>
      </c>
      <c r="H55" s="108">
        <v>2424</v>
      </c>
    </row>
    <row r="56" spans="2:8" ht="52.5" customHeight="1">
      <c r="B56" s="109"/>
      <c r="C56" s="1232" t="s">
        <v>43</v>
      </c>
      <c r="D56" s="1232"/>
      <c r="E56" s="1233"/>
      <c r="F56" s="110">
        <v>719</v>
      </c>
      <c r="G56" s="110">
        <v>722</v>
      </c>
      <c r="H56" s="111">
        <v>724</v>
      </c>
    </row>
    <row r="57" spans="2:8" ht="53.25" customHeight="1">
      <c r="B57" s="109"/>
      <c r="C57" s="1234" t="s">
        <v>44</v>
      </c>
      <c r="D57" s="1234"/>
      <c r="E57" s="1235"/>
      <c r="F57" s="112">
        <v>1212</v>
      </c>
      <c r="G57" s="112">
        <v>1229</v>
      </c>
      <c r="H57" s="113">
        <v>1288</v>
      </c>
    </row>
    <row r="58" spans="2:8" ht="45.75" customHeight="1">
      <c r="B58" s="114"/>
      <c r="C58" s="1222" t="s">
        <v>584</v>
      </c>
      <c r="D58" s="1223"/>
      <c r="E58" s="1224"/>
      <c r="F58" s="115">
        <v>494</v>
      </c>
      <c r="G58" s="115">
        <v>494</v>
      </c>
      <c r="H58" s="116">
        <v>494</v>
      </c>
    </row>
    <row r="59" spans="2:8" ht="45.75" customHeight="1">
      <c r="B59" s="114"/>
      <c r="C59" s="1222" t="s">
        <v>585</v>
      </c>
      <c r="D59" s="1223"/>
      <c r="E59" s="1224"/>
      <c r="F59" s="115">
        <v>201</v>
      </c>
      <c r="G59" s="115">
        <v>202</v>
      </c>
      <c r="H59" s="116">
        <v>202</v>
      </c>
    </row>
    <row r="60" spans="2:8" ht="45.75" customHeight="1">
      <c r="B60" s="114"/>
      <c r="C60" s="1222" t="s">
        <v>582</v>
      </c>
      <c r="D60" s="1223"/>
      <c r="E60" s="1224"/>
      <c r="F60" s="115">
        <v>138</v>
      </c>
      <c r="G60" s="115">
        <v>138</v>
      </c>
      <c r="H60" s="116">
        <v>138</v>
      </c>
    </row>
    <row r="61" spans="2:8" ht="45.75" customHeight="1">
      <c r="B61" s="114"/>
      <c r="C61" s="1222" t="s">
        <v>586</v>
      </c>
      <c r="D61" s="1223"/>
      <c r="E61" s="1224"/>
      <c r="F61" s="115">
        <v>28</v>
      </c>
      <c r="G61" s="115">
        <v>71</v>
      </c>
      <c r="H61" s="116">
        <v>125</v>
      </c>
    </row>
    <row r="62" spans="2:8" ht="45.75" customHeight="1" thickBot="1">
      <c r="B62" s="117"/>
      <c r="C62" s="1225" t="s">
        <v>583</v>
      </c>
      <c r="D62" s="1226"/>
      <c r="E62" s="1227"/>
      <c r="F62" s="118">
        <v>86</v>
      </c>
      <c r="G62" s="118">
        <v>75</v>
      </c>
      <c r="H62" s="119">
        <v>75</v>
      </c>
    </row>
    <row r="63" spans="2:8" ht="52.5" customHeight="1" thickBot="1">
      <c r="B63" s="120"/>
      <c r="C63" s="1228" t="s">
        <v>45</v>
      </c>
      <c r="D63" s="1228"/>
      <c r="E63" s="1229"/>
      <c r="F63" s="121">
        <v>4501</v>
      </c>
      <c r="G63" s="121">
        <v>4297</v>
      </c>
      <c r="H63" s="122">
        <v>4437</v>
      </c>
    </row>
    <row r="64" spans="2:8" ht="15" customHeight="1"/>
    <row r="65" ht="0" hidden="1" customHeight="1"/>
    <row r="66" ht="0" hidden="1" customHeight="1"/>
  </sheetData>
  <sheetProtection algorithmName="SHA-512" hashValue="im6givIIRYZpIiAnV3b4/Q4KTnmEkZnygGg4MxtNEA+uNz1xLdLwlu4vBzHlVj8uZ9IP2NbeBTh6AOHlEMgvhw==" saltValue="J9qRXenyR5T0cODbuzZR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561</v>
      </c>
      <c r="G2" s="136"/>
      <c r="H2" s="137"/>
    </row>
    <row r="3" spans="1:8">
      <c r="A3" s="133" t="s">
        <v>554</v>
      </c>
      <c r="B3" s="138"/>
      <c r="C3" s="139"/>
      <c r="D3" s="140">
        <v>67529</v>
      </c>
      <c r="E3" s="141"/>
      <c r="F3" s="142">
        <v>82748</v>
      </c>
      <c r="G3" s="143"/>
      <c r="H3" s="144"/>
    </row>
    <row r="4" spans="1:8">
      <c r="A4" s="145"/>
      <c r="B4" s="146"/>
      <c r="C4" s="147"/>
      <c r="D4" s="148">
        <v>30630</v>
      </c>
      <c r="E4" s="149"/>
      <c r="F4" s="150">
        <v>44732</v>
      </c>
      <c r="G4" s="151"/>
      <c r="H4" s="152"/>
    </row>
    <row r="5" spans="1:8">
      <c r="A5" s="133" t="s">
        <v>556</v>
      </c>
      <c r="B5" s="138"/>
      <c r="C5" s="139"/>
      <c r="D5" s="140">
        <v>52279</v>
      </c>
      <c r="E5" s="141"/>
      <c r="F5" s="142">
        <v>91837</v>
      </c>
      <c r="G5" s="143"/>
      <c r="H5" s="144"/>
    </row>
    <row r="6" spans="1:8">
      <c r="A6" s="145"/>
      <c r="B6" s="146"/>
      <c r="C6" s="147"/>
      <c r="D6" s="148">
        <v>29858</v>
      </c>
      <c r="E6" s="149"/>
      <c r="F6" s="150">
        <v>54439</v>
      </c>
      <c r="G6" s="151"/>
      <c r="H6" s="152"/>
    </row>
    <row r="7" spans="1:8">
      <c r="A7" s="133" t="s">
        <v>557</v>
      </c>
      <c r="B7" s="138"/>
      <c r="C7" s="139"/>
      <c r="D7" s="140">
        <v>76877</v>
      </c>
      <c r="E7" s="141"/>
      <c r="F7" s="142">
        <v>75972</v>
      </c>
      <c r="G7" s="143"/>
      <c r="H7" s="144"/>
    </row>
    <row r="8" spans="1:8">
      <c r="A8" s="145"/>
      <c r="B8" s="146"/>
      <c r="C8" s="147"/>
      <c r="D8" s="148">
        <v>37351</v>
      </c>
      <c r="E8" s="149"/>
      <c r="F8" s="150">
        <v>40712</v>
      </c>
      <c r="G8" s="151"/>
      <c r="H8" s="152"/>
    </row>
    <row r="9" spans="1:8">
      <c r="A9" s="133" t="s">
        <v>558</v>
      </c>
      <c r="B9" s="138"/>
      <c r="C9" s="139"/>
      <c r="D9" s="140">
        <v>129734</v>
      </c>
      <c r="E9" s="141"/>
      <c r="F9" s="142">
        <v>79466</v>
      </c>
      <c r="G9" s="143"/>
      <c r="H9" s="144"/>
    </row>
    <row r="10" spans="1:8">
      <c r="A10" s="145"/>
      <c r="B10" s="146"/>
      <c r="C10" s="147"/>
      <c r="D10" s="148">
        <v>75000</v>
      </c>
      <c r="E10" s="149"/>
      <c r="F10" s="150">
        <v>44645</v>
      </c>
      <c r="G10" s="151"/>
      <c r="H10" s="152"/>
    </row>
    <row r="11" spans="1:8">
      <c r="A11" s="133" t="s">
        <v>559</v>
      </c>
      <c r="B11" s="138"/>
      <c r="C11" s="139"/>
      <c r="D11" s="140">
        <v>75410</v>
      </c>
      <c r="E11" s="141"/>
      <c r="F11" s="142">
        <v>90072</v>
      </c>
      <c r="G11" s="143"/>
      <c r="H11" s="144"/>
    </row>
    <row r="12" spans="1:8">
      <c r="A12" s="145"/>
      <c r="B12" s="146"/>
      <c r="C12" s="153"/>
      <c r="D12" s="148">
        <v>37495</v>
      </c>
      <c r="E12" s="149"/>
      <c r="F12" s="150">
        <v>46083</v>
      </c>
      <c r="G12" s="151"/>
      <c r="H12" s="152"/>
    </row>
    <row r="13" spans="1:8">
      <c r="A13" s="133"/>
      <c r="B13" s="138"/>
      <c r="C13" s="154"/>
      <c r="D13" s="155">
        <v>80366</v>
      </c>
      <c r="E13" s="156"/>
      <c r="F13" s="157">
        <v>84019</v>
      </c>
      <c r="G13" s="158"/>
      <c r="H13" s="144"/>
    </row>
    <row r="14" spans="1:8">
      <c r="A14" s="145"/>
      <c r="B14" s="146"/>
      <c r="C14" s="147"/>
      <c r="D14" s="148">
        <v>42067</v>
      </c>
      <c r="E14" s="149"/>
      <c r="F14" s="150">
        <v>46122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5.07</v>
      </c>
      <c r="C19" s="159">
        <f>ROUND(VALUE(SUBSTITUTE(実質収支比率等に係る経年分析!G$48,"▲","-")),2)</f>
        <v>7.85</v>
      </c>
      <c r="D19" s="159">
        <f>ROUND(VALUE(SUBSTITUTE(実質収支比率等に係る経年分析!H$48,"▲","-")),2)</f>
        <v>5.38</v>
      </c>
      <c r="E19" s="159">
        <f>ROUND(VALUE(SUBSTITUTE(実質収支比率等に係る経年分析!I$48,"▲","-")),2)</f>
        <v>7.2</v>
      </c>
      <c r="F19" s="159">
        <f>ROUND(VALUE(SUBSTITUTE(実質収支比率等に係る経年分析!J$48,"▲","-")),2)</f>
        <v>5.09</v>
      </c>
    </row>
    <row r="20" spans="1:11">
      <c r="A20" s="159" t="s">
        <v>49</v>
      </c>
      <c r="B20" s="159">
        <f>ROUND(VALUE(SUBSTITUTE(実質収支比率等に係る経年分析!F$47,"▲","-")),2)</f>
        <v>55.93</v>
      </c>
      <c r="C20" s="159">
        <f>ROUND(VALUE(SUBSTITUTE(実質収支比率等に係る経年分析!G$47,"▲","-")),2)</f>
        <v>59.02</v>
      </c>
      <c r="D20" s="159">
        <f>ROUND(VALUE(SUBSTITUTE(実質収支比率等に係る経年分析!H$47,"▲","-")),2)</f>
        <v>62.56</v>
      </c>
      <c r="E20" s="159">
        <f>ROUND(VALUE(SUBSTITUTE(実質収支比率等に係る経年分析!I$47,"▲","-")),2)</f>
        <v>58.54</v>
      </c>
      <c r="F20" s="159">
        <f>ROUND(VALUE(SUBSTITUTE(実質収支比率等に係る経年分析!J$47,"▲","-")),2)</f>
        <v>61.06</v>
      </c>
    </row>
    <row r="21" spans="1:11">
      <c r="A21" s="159" t="s">
        <v>50</v>
      </c>
      <c r="B21" s="159">
        <f>IF(ISNUMBER(VALUE(SUBSTITUTE(実質収支比率等に係る経年分析!F$49,"▲","-"))),ROUND(VALUE(SUBSTITUTE(実質収支比率等に係る経年分析!F$49,"▲","-")),2),NA())</f>
        <v>1.19</v>
      </c>
      <c r="C21" s="159">
        <f>IF(ISNUMBER(VALUE(SUBSTITUTE(実質収支比率等に係る経年分析!G$49,"▲","-"))),ROUND(VALUE(SUBSTITUTE(実質収支比率等に係る経年分析!G$49,"▲","-")),2),NA())</f>
        <v>3.53</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-6.67</v>
      </c>
      <c r="F21" s="159">
        <f>IF(ISNUMBER(VALUE(SUBSTITUTE(実質収支比率等に係る経年分析!J$49,"▲","-"))),ROUND(VALUE(SUBSTITUTE(実質収支比率等に係る経年分析!J$49,"▲","-")),2),NA())</f>
        <v>-3.74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学校給食特別会計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0.28999999999999998</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0.79</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4.1900000000000004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4.79</v>
      </c>
    </row>
    <row r="35" spans="1:16">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7.67</v>
      </c>
    </row>
    <row r="36" spans="1:16">
      <c r="A36" s="160" t="str">
        <f>IF(連結実質赤字比率に係る赤字・黒字の構成分析!C$34="",NA(),連結実質赤字比率に係る赤字・黒字の構成分析!C$34)</f>
        <v>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16.989999999999998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693</v>
      </c>
      <c r="E42" s="161"/>
      <c r="F42" s="161"/>
      <c r="G42" s="161">
        <f>'実質公債費比率（分子）の構造'!L$52</f>
        <v>724</v>
      </c>
      <c r="H42" s="161"/>
      <c r="I42" s="161"/>
      <c r="J42" s="161">
        <f>'実質公債費比率（分子）の構造'!M$52</f>
        <v>629</v>
      </c>
      <c r="K42" s="161"/>
      <c r="L42" s="161"/>
      <c r="M42" s="161">
        <f>'実質公債費比率（分子）の構造'!N$52</f>
        <v>583</v>
      </c>
      <c r="N42" s="161"/>
      <c r="O42" s="161"/>
      <c r="P42" s="161">
        <f>'実質公債費比率（分子）の構造'!O$52</f>
        <v>569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34</v>
      </c>
      <c r="C45" s="161"/>
      <c r="D45" s="161"/>
      <c r="E45" s="161">
        <f>'実質公債費比率（分子）の構造'!L$49</f>
        <v>24</v>
      </c>
      <c r="F45" s="161"/>
      <c r="G45" s="161"/>
      <c r="H45" s="161">
        <f>'実質公債費比率（分子）の構造'!M$49</f>
        <v>22</v>
      </c>
      <c r="I45" s="161"/>
      <c r="J45" s="161"/>
      <c r="K45" s="161">
        <f>'実質公債費比率（分子）の構造'!N$49</f>
        <v>37</v>
      </c>
      <c r="L45" s="161"/>
      <c r="M45" s="161"/>
      <c r="N45" s="161">
        <f>'実質公債費比率（分子）の構造'!O$49</f>
        <v>11</v>
      </c>
      <c r="O45" s="161"/>
      <c r="P45" s="161"/>
    </row>
    <row r="46" spans="1:16">
      <c r="A46" s="161" t="s">
        <v>61</v>
      </c>
      <c r="B46" s="161">
        <f>'実質公債費比率（分子）の構造'!K$48</f>
        <v>202</v>
      </c>
      <c r="C46" s="161"/>
      <c r="D46" s="161"/>
      <c r="E46" s="161">
        <f>'実質公債費比率（分子）の構造'!L$48</f>
        <v>184</v>
      </c>
      <c r="F46" s="161"/>
      <c r="G46" s="161"/>
      <c r="H46" s="161">
        <f>'実質公債費比率（分子）の構造'!M$48</f>
        <v>185</v>
      </c>
      <c r="I46" s="161"/>
      <c r="J46" s="161"/>
      <c r="K46" s="161">
        <f>'実質公債費比率（分子）の構造'!N$48</f>
        <v>184</v>
      </c>
      <c r="L46" s="161"/>
      <c r="M46" s="161"/>
      <c r="N46" s="161">
        <f>'実質公債費比率（分子）の構造'!O$48</f>
        <v>183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774</v>
      </c>
      <c r="C49" s="161"/>
      <c r="D49" s="161"/>
      <c r="E49" s="161">
        <f>'実質公債費比率（分子）の構造'!L$45</f>
        <v>672</v>
      </c>
      <c r="F49" s="161"/>
      <c r="G49" s="161"/>
      <c r="H49" s="161">
        <f>'実質公債費比率（分子）の構造'!M$45</f>
        <v>632</v>
      </c>
      <c r="I49" s="161"/>
      <c r="J49" s="161"/>
      <c r="K49" s="161">
        <f>'実質公債費比率（分子）の構造'!N$45</f>
        <v>533</v>
      </c>
      <c r="L49" s="161"/>
      <c r="M49" s="161"/>
      <c r="N49" s="161">
        <f>'実質公債費比率（分子）の構造'!O$45</f>
        <v>526</v>
      </c>
      <c r="O49" s="161"/>
      <c r="P49" s="161"/>
    </row>
    <row r="50" spans="1:16">
      <c r="A50" s="161" t="s">
        <v>65</v>
      </c>
      <c r="B50" s="161" t="e">
        <f>NA()</f>
        <v>#N/A</v>
      </c>
      <c r="C50" s="161">
        <f>IF(ISNUMBER('実質公債費比率（分子）の構造'!K$53),'実質公債費比率（分子）の構造'!K$53,NA())</f>
        <v>318</v>
      </c>
      <c r="D50" s="161" t="e">
        <f>NA()</f>
        <v>#N/A</v>
      </c>
      <c r="E50" s="161" t="e">
        <f>NA()</f>
        <v>#N/A</v>
      </c>
      <c r="F50" s="161">
        <f>IF(ISNUMBER('実質公債費比率（分子）の構造'!L$53),'実質公債費比率（分子）の構造'!L$53,NA())</f>
        <v>156</v>
      </c>
      <c r="G50" s="161" t="e">
        <f>NA()</f>
        <v>#N/A</v>
      </c>
      <c r="H50" s="161" t="e">
        <f>NA()</f>
        <v>#N/A</v>
      </c>
      <c r="I50" s="161">
        <f>IF(ISNUMBER('実質公債費比率（分子）の構造'!M$53),'実質公債費比率（分子）の構造'!M$53,NA())</f>
        <v>210</v>
      </c>
      <c r="J50" s="161" t="e">
        <f>NA()</f>
        <v>#N/A</v>
      </c>
      <c r="K50" s="161" t="e">
        <f>NA()</f>
        <v>#N/A</v>
      </c>
      <c r="L50" s="161">
        <f>IF(ISNUMBER('実質公債費比率（分子）の構造'!N$53),'実質公債費比率（分子）の構造'!N$53,NA())</f>
        <v>171</v>
      </c>
      <c r="M50" s="161" t="e">
        <f>NA()</f>
        <v>#N/A</v>
      </c>
      <c r="N50" s="161" t="e">
        <f>NA()</f>
        <v>#N/A</v>
      </c>
      <c r="O50" s="161">
        <f>IF(ISNUMBER('実質公債費比率（分子）の構造'!O$53),'実質公債費比率（分子）の構造'!O$53,NA())</f>
        <v>151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5231</v>
      </c>
      <c r="E56" s="160"/>
      <c r="F56" s="160"/>
      <c r="G56" s="160">
        <f>'将来負担比率（分子）の構造'!J$52</f>
        <v>4988</v>
      </c>
      <c r="H56" s="160"/>
      <c r="I56" s="160"/>
      <c r="J56" s="160">
        <f>'将来負担比率（分子）の構造'!K$52</f>
        <v>4884</v>
      </c>
      <c r="K56" s="160"/>
      <c r="L56" s="160"/>
      <c r="M56" s="160">
        <f>'将来負担比率（分子）の構造'!L$52</f>
        <v>5169</v>
      </c>
      <c r="N56" s="160"/>
      <c r="O56" s="160"/>
      <c r="P56" s="160">
        <f>'将来負担比率（分子）の構造'!M$52</f>
        <v>4896</v>
      </c>
    </row>
    <row r="57" spans="1:16">
      <c r="A57" s="160" t="s">
        <v>36</v>
      </c>
      <c r="B57" s="160"/>
      <c r="C57" s="160"/>
      <c r="D57" s="160">
        <f>'将来負担比率（分子）の構造'!I$51</f>
        <v>121</v>
      </c>
      <c r="E57" s="160"/>
      <c r="F57" s="160"/>
      <c r="G57" s="160">
        <f>'将来負担比率（分子）の構造'!J$51</f>
        <v>101</v>
      </c>
      <c r="H57" s="160"/>
      <c r="I57" s="160"/>
      <c r="J57" s="160">
        <f>'将来負担比率（分子）の構造'!K$51</f>
        <v>76</v>
      </c>
      <c r="K57" s="160"/>
      <c r="L57" s="160"/>
      <c r="M57" s="160">
        <f>'将来負担比率（分子）の構造'!L$51</f>
        <v>68</v>
      </c>
      <c r="N57" s="160"/>
      <c r="O57" s="160"/>
      <c r="P57" s="160">
        <f>'将来負担比率（分子）の構造'!M$51</f>
        <v>58</v>
      </c>
    </row>
    <row r="58" spans="1:16">
      <c r="A58" s="160" t="s">
        <v>35</v>
      </c>
      <c r="B58" s="160"/>
      <c r="C58" s="160"/>
      <c r="D58" s="160">
        <f>'将来負担比率（分子）の構造'!I$50</f>
        <v>4540</v>
      </c>
      <c r="E58" s="160"/>
      <c r="F58" s="160"/>
      <c r="G58" s="160">
        <f>'将来負担比率（分子）の構造'!J$50</f>
        <v>4595</v>
      </c>
      <c r="H58" s="160"/>
      <c r="I58" s="160"/>
      <c r="J58" s="160">
        <f>'将来負担比率（分子）の構造'!K$50</f>
        <v>4844</v>
      </c>
      <c r="K58" s="160"/>
      <c r="L58" s="160"/>
      <c r="M58" s="160">
        <f>'将来負担比率（分子）の構造'!L$50</f>
        <v>4661</v>
      </c>
      <c r="N58" s="160"/>
      <c r="O58" s="160"/>
      <c r="P58" s="160">
        <f>'将来負担比率（分子）の構造'!M$50</f>
        <v>4916</v>
      </c>
    </row>
    <row r="59" spans="1:16">
      <c r="A59" s="160" t="s">
        <v>33</v>
      </c>
      <c r="B59" s="160">
        <f>'将来負担比率（分子）の構造'!I$49</f>
        <v>0</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799</v>
      </c>
      <c r="C62" s="160"/>
      <c r="D62" s="160"/>
      <c r="E62" s="160">
        <f>'将来負担比率（分子）の構造'!J$45</f>
        <v>676</v>
      </c>
      <c r="F62" s="160"/>
      <c r="G62" s="160"/>
      <c r="H62" s="160">
        <f>'将来負担比率（分子）の構造'!K$45</f>
        <v>638</v>
      </c>
      <c r="I62" s="160"/>
      <c r="J62" s="160"/>
      <c r="K62" s="160">
        <f>'将来負担比率（分子）の構造'!L$45</f>
        <v>668</v>
      </c>
      <c r="L62" s="160"/>
      <c r="M62" s="160"/>
      <c r="N62" s="160">
        <f>'将来負担比率（分子）の構造'!M$45</f>
        <v>551</v>
      </c>
      <c r="O62" s="160"/>
      <c r="P62" s="160"/>
    </row>
    <row r="63" spans="1:16">
      <c r="A63" s="160" t="s">
        <v>28</v>
      </c>
      <c r="B63" s="160">
        <f>'将来負担比率（分子）の構造'!I$44</f>
        <v>124</v>
      </c>
      <c r="C63" s="160"/>
      <c r="D63" s="160"/>
      <c r="E63" s="160">
        <f>'将来負担比率（分子）の構造'!J$44</f>
        <v>156</v>
      </c>
      <c r="F63" s="160"/>
      <c r="G63" s="160"/>
      <c r="H63" s="160">
        <f>'将来負担比率（分子）の構造'!K$44</f>
        <v>155</v>
      </c>
      <c r="I63" s="160"/>
      <c r="J63" s="160"/>
      <c r="K63" s="160">
        <f>'将来負担比率（分子）の構造'!L$44</f>
        <v>145</v>
      </c>
      <c r="L63" s="160"/>
      <c r="M63" s="160"/>
      <c r="N63" s="160">
        <f>'将来負担比率（分子）の構造'!M$44</f>
        <v>155</v>
      </c>
      <c r="O63" s="160"/>
      <c r="P63" s="160"/>
    </row>
    <row r="64" spans="1:16">
      <c r="A64" s="160" t="s">
        <v>27</v>
      </c>
      <c r="B64" s="160">
        <f>'将来負担比率（分子）の構造'!I$43</f>
        <v>2353</v>
      </c>
      <c r="C64" s="160"/>
      <c r="D64" s="160"/>
      <c r="E64" s="160">
        <f>'将来負担比率（分子）の構造'!J$43</f>
        <v>2102</v>
      </c>
      <c r="F64" s="160"/>
      <c r="G64" s="160"/>
      <c r="H64" s="160">
        <f>'将来負担比率（分子）の構造'!K$43</f>
        <v>1947</v>
      </c>
      <c r="I64" s="160"/>
      <c r="J64" s="160"/>
      <c r="K64" s="160">
        <f>'将来負担比率（分子）の構造'!L$43</f>
        <v>1814</v>
      </c>
      <c r="L64" s="160"/>
      <c r="M64" s="160"/>
      <c r="N64" s="160">
        <f>'将来負担比率（分子）の構造'!M$43</f>
        <v>1690</v>
      </c>
      <c r="O64" s="160"/>
      <c r="P64" s="160"/>
    </row>
    <row r="65" spans="1:16">
      <c r="A65" s="160" t="s">
        <v>26</v>
      </c>
      <c r="B65" s="160">
        <f>'将来負担比率（分子）の構造'!I$42</f>
        <v>1</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4604</v>
      </c>
      <c r="C66" s="160"/>
      <c r="D66" s="160"/>
      <c r="E66" s="160">
        <f>'将来負担比率（分子）の構造'!J$41</f>
        <v>4537</v>
      </c>
      <c r="F66" s="160"/>
      <c r="G66" s="160"/>
      <c r="H66" s="160">
        <f>'将来負担比率（分子）の構造'!K$41</f>
        <v>4427</v>
      </c>
      <c r="I66" s="160"/>
      <c r="J66" s="160"/>
      <c r="K66" s="160">
        <f>'将来負担比率（分子）の構造'!L$41</f>
        <v>4667</v>
      </c>
      <c r="L66" s="160"/>
      <c r="M66" s="160"/>
      <c r="N66" s="160">
        <f>'将来負担比率（分子）の構造'!M$41</f>
        <v>4648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2571</v>
      </c>
      <c r="C72" s="164">
        <f>基金残高に係る経年分析!G55</f>
        <v>2346</v>
      </c>
      <c r="D72" s="164">
        <f>基金残高に係る経年分析!H55</f>
        <v>2424</v>
      </c>
    </row>
    <row r="73" spans="1:16">
      <c r="A73" s="163" t="s">
        <v>72</v>
      </c>
      <c r="B73" s="164">
        <f>基金残高に係る経年分析!F56</f>
        <v>719</v>
      </c>
      <c r="C73" s="164">
        <f>基金残高に係る経年分析!G56</f>
        <v>722</v>
      </c>
      <c r="D73" s="164">
        <f>基金残高に係る経年分析!H56</f>
        <v>724</v>
      </c>
    </row>
    <row r="74" spans="1:16">
      <c r="A74" s="163" t="s">
        <v>73</v>
      </c>
      <c r="B74" s="164">
        <f>基金残高に係る経年分析!F57</f>
        <v>1212</v>
      </c>
      <c r="C74" s="164">
        <f>基金残高に係る経年分析!G57</f>
        <v>1229</v>
      </c>
      <c r="D74" s="164">
        <f>基金残高に係る経年分析!H57</f>
        <v>1288</v>
      </c>
    </row>
  </sheetData>
  <sheetProtection algorithmName="SHA-512" hashValue="JY8lmFUo8GL+m7kamqOia0uSUvWHmEdxTG7p9SxbwvyYPdUx/+yE+BHDHrPcHCWPSrMeBAa5BETFP/SYZIwC3g==" saltValue="g6yKSkqq+vL/jAK3Olt/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36"/>
      <c r="B1" s="1237"/>
      <c r="DD1" s="1238"/>
      <c r="DE1" s="1238"/>
    </row>
    <row r="2" spans="1:143" ht="25.5" customHeight="1">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c r="DD19" s="1238"/>
      <c r="DE19" s="1238"/>
    </row>
    <row r="20" spans="1:351">
      <c r="DD20" s="1238"/>
      <c r="DE20" s="1238"/>
    </row>
    <row r="21" spans="1:351" ht="17.2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c r="B22" s="1245"/>
      <c r="MM22" s="1244"/>
    </row>
    <row r="23" spans="1:351">
      <c r="B23" s="1245"/>
    </row>
    <row r="24" spans="1:351">
      <c r="B24" s="1245"/>
    </row>
    <row r="25" spans="1:351">
      <c r="B25" s="1245"/>
    </row>
    <row r="26" spans="1:351">
      <c r="B26" s="1245"/>
    </row>
    <row r="27" spans="1:351">
      <c r="B27" s="1245"/>
    </row>
    <row r="28" spans="1:351">
      <c r="B28" s="1245"/>
    </row>
    <row r="29" spans="1:351">
      <c r="B29" s="1245"/>
    </row>
    <row r="30" spans="1:351">
      <c r="B30" s="1245"/>
    </row>
    <row r="31" spans="1:351">
      <c r="B31" s="1245"/>
    </row>
    <row r="32" spans="1:351">
      <c r="B32" s="1245"/>
    </row>
    <row r="33" spans="2:109">
      <c r="B33" s="1245"/>
    </row>
    <row r="34" spans="2:109">
      <c r="B34" s="1245"/>
    </row>
    <row r="35" spans="2:109">
      <c r="B35" s="1245"/>
    </row>
    <row r="36" spans="2:109">
      <c r="B36" s="1245"/>
    </row>
    <row r="37" spans="2:109">
      <c r="B37" s="1245"/>
    </row>
    <row r="38" spans="2:109">
      <c r="B38" s="1245"/>
    </row>
    <row r="39" spans="2:109">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c r="B40" s="1250"/>
      <c r="DD40" s="1250"/>
      <c r="DE40" s="1238"/>
    </row>
    <row r="41" spans="2:109" ht="17.25">
      <c r="B41" s="1251" t="s">
        <v>603</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c r="B42" s="1245"/>
      <c r="G42" s="1252"/>
      <c r="I42" s="1253"/>
      <c r="J42" s="1253"/>
      <c r="K42" s="1253"/>
      <c r="AM42" s="1252"/>
      <c r="AN42" s="1252" t="s">
        <v>604</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c r="B43" s="1245"/>
      <c r="AN43" s="1254" t="s">
        <v>605</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c r="B49" s="1245"/>
      <c r="AN49" s="1238" t="s">
        <v>606</v>
      </c>
    </row>
    <row r="50" spans="1:109">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564</v>
      </c>
      <c r="BQ50" s="1270"/>
      <c r="BR50" s="1270"/>
      <c r="BS50" s="1270"/>
      <c r="BT50" s="1270"/>
      <c r="BU50" s="1270"/>
      <c r="BV50" s="1270"/>
      <c r="BW50" s="1270"/>
      <c r="BX50" s="1270" t="s">
        <v>565</v>
      </c>
      <c r="BY50" s="1270"/>
      <c r="BZ50" s="1270"/>
      <c r="CA50" s="1270"/>
      <c r="CB50" s="1270"/>
      <c r="CC50" s="1270"/>
      <c r="CD50" s="1270"/>
      <c r="CE50" s="1270"/>
      <c r="CF50" s="1270" t="s">
        <v>566</v>
      </c>
      <c r="CG50" s="1270"/>
      <c r="CH50" s="1270"/>
      <c r="CI50" s="1270"/>
      <c r="CJ50" s="1270"/>
      <c r="CK50" s="1270"/>
      <c r="CL50" s="1270"/>
      <c r="CM50" s="1270"/>
      <c r="CN50" s="1270" t="s">
        <v>567</v>
      </c>
      <c r="CO50" s="1270"/>
      <c r="CP50" s="1270"/>
      <c r="CQ50" s="1270"/>
      <c r="CR50" s="1270"/>
      <c r="CS50" s="1270"/>
      <c r="CT50" s="1270"/>
      <c r="CU50" s="1270"/>
      <c r="CV50" s="1270" t="s">
        <v>568</v>
      </c>
      <c r="CW50" s="1270"/>
      <c r="CX50" s="1270"/>
      <c r="CY50" s="1270"/>
      <c r="CZ50" s="1270"/>
      <c r="DA50" s="1270"/>
      <c r="DB50" s="1270"/>
      <c r="DC50" s="1270"/>
    </row>
    <row r="51" spans="1:109" ht="13.5" customHeight="1">
      <c r="B51" s="1245"/>
      <c r="G51" s="1271"/>
      <c r="H51" s="1271"/>
      <c r="I51" s="1272"/>
      <c r="J51" s="1272"/>
      <c r="K51" s="1273"/>
      <c r="L51" s="1273"/>
      <c r="M51" s="1273"/>
      <c r="N51" s="1273"/>
      <c r="AM51" s="1263"/>
      <c r="AN51" s="1274" t="s">
        <v>607</v>
      </c>
      <c r="AO51" s="1274"/>
      <c r="AP51" s="1274"/>
      <c r="AQ51" s="1274"/>
      <c r="AR51" s="1274"/>
      <c r="AS51" s="1274"/>
      <c r="AT51" s="1274"/>
      <c r="AU51" s="1274"/>
      <c r="AV51" s="1274"/>
      <c r="AW51" s="1274"/>
      <c r="AX51" s="1274"/>
      <c r="AY51" s="1274"/>
      <c r="AZ51" s="1274"/>
      <c r="BA51" s="1274"/>
      <c r="BB51" s="1274" t="s">
        <v>608</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609</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56.2</v>
      </c>
      <c r="CG53" s="1276"/>
      <c r="CH53" s="1276"/>
      <c r="CI53" s="1276"/>
      <c r="CJ53" s="1276"/>
      <c r="CK53" s="1276"/>
      <c r="CL53" s="1276"/>
      <c r="CM53" s="1276"/>
      <c r="CN53" s="1276">
        <v>58.6</v>
      </c>
      <c r="CO53" s="1276"/>
      <c r="CP53" s="1276"/>
      <c r="CQ53" s="1276"/>
      <c r="CR53" s="1276"/>
      <c r="CS53" s="1276"/>
      <c r="CT53" s="1276"/>
      <c r="CU53" s="1276"/>
      <c r="CV53" s="1275"/>
      <c r="CW53" s="1276"/>
      <c r="CX53" s="1276"/>
      <c r="CY53" s="1276"/>
      <c r="CZ53" s="1276"/>
      <c r="DA53" s="1276"/>
      <c r="DB53" s="1276"/>
      <c r="DC53" s="1276"/>
    </row>
    <row r="54" spans="1:109">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1253"/>
      <c r="B55" s="1245"/>
      <c r="G55" s="1264"/>
      <c r="H55" s="1264"/>
      <c r="I55" s="1264"/>
      <c r="J55" s="1264"/>
      <c r="K55" s="1273"/>
      <c r="L55" s="1273"/>
      <c r="M55" s="1273"/>
      <c r="N55" s="1273"/>
      <c r="AN55" s="1270" t="s">
        <v>610</v>
      </c>
      <c r="AO55" s="1270"/>
      <c r="AP55" s="1270"/>
      <c r="AQ55" s="1270"/>
      <c r="AR55" s="1270"/>
      <c r="AS55" s="1270"/>
      <c r="AT55" s="1270"/>
      <c r="AU55" s="1270"/>
      <c r="AV55" s="1270"/>
      <c r="AW55" s="1270"/>
      <c r="AX55" s="1270"/>
      <c r="AY55" s="1270"/>
      <c r="AZ55" s="1270"/>
      <c r="BA55" s="1270"/>
      <c r="BB55" s="1274" t="s">
        <v>608</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13.1</v>
      </c>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609</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53.4</v>
      </c>
      <c r="CG57" s="1276"/>
      <c r="CH57" s="1276"/>
      <c r="CI57" s="1276"/>
      <c r="CJ57" s="1276"/>
      <c r="CK57" s="1276"/>
      <c r="CL57" s="1276"/>
      <c r="CM57" s="1276"/>
      <c r="CN57" s="1276">
        <v>52.1</v>
      </c>
      <c r="CO57" s="1276"/>
      <c r="CP57" s="1276"/>
      <c r="CQ57" s="1276"/>
      <c r="CR57" s="1276"/>
      <c r="CS57" s="1276"/>
      <c r="CT57" s="1276"/>
      <c r="CU57" s="1276"/>
      <c r="CV57" s="1275"/>
      <c r="CW57" s="1276"/>
      <c r="CX57" s="1276"/>
      <c r="CY57" s="1276"/>
      <c r="CZ57" s="1276"/>
      <c r="DA57" s="1276"/>
      <c r="DB57" s="1276"/>
      <c r="DC57" s="1276"/>
      <c r="DD57" s="1279"/>
      <c r="DE57" s="1277"/>
    </row>
    <row r="58" spans="1:109" s="1253" customFormat="1">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c r="B63" s="1285" t="s">
        <v>611</v>
      </c>
    </row>
    <row r="64" spans="1:109">
      <c r="B64" s="1245"/>
      <c r="G64" s="1252"/>
      <c r="I64" s="1286"/>
      <c r="J64" s="1286"/>
      <c r="K64" s="1286"/>
      <c r="L64" s="1286"/>
      <c r="M64" s="1286"/>
      <c r="N64" s="1287"/>
      <c r="AM64" s="1252"/>
      <c r="AN64" s="1252" t="s">
        <v>604</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c r="B65" s="1245"/>
      <c r="AN65" s="1254" t="s">
        <v>612</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c r="B71" s="1245"/>
      <c r="G71" s="1291"/>
      <c r="I71" s="1292"/>
      <c r="J71" s="1289"/>
      <c r="K71" s="1289"/>
      <c r="L71" s="1290"/>
      <c r="M71" s="1289"/>
      <c r="N71" s="1290"/>
      <c r="AM71" s="1291"/>
      <c r="AN71" s="1238" t="s">
        <v>606</v>
      </c>
    </row>
    <row r="72" spans="2:107">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564</v>
      </c>
      <c r="BQ72" s="1270"/>
      <c r="BR72" s="1270"/>
      <c r="BS72" s="1270"/>
      <c r="BT72" s="1270"/>
      <c r="BU72" s="1270"/>
      <c r="BV72" s="1270"/>
      <c r="BW72" s="1270"/>
      <c r="BX72" s="1270" t="s">
        <v>565</v>
      </c>
      <c r="BY72" s="1270"/>
      <c r="BZ72" s="1270"/>
      <c r="CA72" s="1270"/>
      <c r="CB72" s="1270"/>
      <c r="CC72" s="1270"/>
      <c r="CD72" s="1270"/>
      <c r="CE72" s="1270"/>
      <c r="CF72" s="1270" t="s">
        <v>566</v>
      </c>
      <c r="CG72" s="1270"/>
      <c r="CH72" s="1270"/>
      <c r="CI72" s="1270"/>
      <c r="CJ72" s="1270"/>
      <c r="CK72" s="1270"/>
      <c r="CL72" s="1270"/>
      <c r="CM72" s="1270"/>
      <c r="CN72" s="1270" t="s">
        <v>567</v>
      </c>
      <c r="CO72" s="1270"/>
      <c r="CP72" s="1270"/>
      <c r="CQ72" s="1270"/>
      <c r="CR72" s="1270"/>
      <c r="CS72" s="1270"/>
      <c r="CT72" s="1270"/>
      <c r="CU72" s="1270"/>
      <c r="CV72" s="1270" t="s">
        <v>568</v>
      </c>
      <c r="CW72" s="1270"/>
      <c r="CX72" s="1270"/>
      <c r="CY72" s="1270"/>
      <c r="CZ72" s="1270"/>
      <c r="DA72" s="1270"/>
      <c r="DB72" s="1270"/>
      <c r="DC72" s="1270"/>
    </row>
    <row r="73" spans="2:107">
      <c r="B73" s="1245"/>
      <c r="G73" s="1271"/>
      <c r="H73" s="1271"/>
      <c r="I73" s="1271"/>
      <c r="J73" s="1271"/>
      <c r="K73" s="1293"/>
      <c r="L73" s="1293"/>
      <c r="M73" s="1293"/>
      <c r="N73" s="1293"/>
      <c r="AM73" s="1263"/>
      <c r="AN73" s="1274" t="s">
        <v>607</v>
      </c>
      <c r="AO73" s="1274"/>
      <c r="AP73" s="1274"/>
      <c r="AQ73" s="1274"/>
      <c r="AR73" s="1274"/>
      <c r="AS73" s="1274"/>
      <c r="AT73" s="1274"/>
      <c r="AU73" s="1274"/>
      <c r="AV73" s="1274"/>
      <c r="AW73" s="1274"/>
      <c r="AX73" s="1274"/>
      <c r="AY73" s="1274"/>
      <c r="AZ73" s="1274"/>
      <c r="BA73" s="1274"/>
      <c r="BB73" s="1274" t="s">
        <v>608</v>
      </c>
      <c r="BC73" s="1274"/>
      <c r="BD73" s="1274"/>
      <c r="BE73" s="1274"/>
      <c r="BF73" s="1274"/>
      <c r="BG73" s="1274"/>
      <c r="BH73" s="1274"/>
      <c r="BI73" s="1274"/>
      <c r="BJ73" s="1274"/>
      <c r="BK73" s="1274"/>
      <c r="BL73" s="1274"/>
      <c r="BM73" s="1274"/>
      <c r="BN73" s="1274"/>
      <c r="BO73" s="1274"/>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613</v>
      </c>
      <c r="BC75" s="1274"/>
      <c r="BD75" s="1274"/>
      <c r="BE75" s="1274"/>
      <c r="BF75" s="1274"/>
      <c r="BG75" s="1274"/>
      <c r="BH75" s="1274"/>
      <c r="BI75" s="1274"/>
      <c r="BJ75" s="1274"/>
      <c r="BK75" s="1274"/>
      <c r="BL75" s="1274"/>
      <c r="BM75" s="1274"/>
      <c r="BN75" s="1274"/>
      <c r="BO75" s="1274"/>
      <c r="BP75" s="1276">
        <v>11.8</v>
      </c>
      <c r="BQ75" s="1276"/>
      <c r="BR75" s="1276"/>
      <c r="BS75" s="1276"/>
      <c r="BT75" s="1276"/>
      <c r="BU75" s="1276"/>
      <c r="BV75" s="1276"/>
      <c r="BW75" s="1276"/>
      <c r="BX75" s="1276">
        <v>8.6</v>
      </c>
      <c r="BY75" s="1276"/>
      <c r="BZ75" s="1276"/>
      <c r="CA75" s="1276"/>
      <c r="CB75" s="1276"/>
      <c r="CC75" s="1276"/>
      <c r="CD75" s="1276"/>
      <c r="CE75" s="1276"/>
      <c r="CF75" s="1276">
        <v>6.6</v>
      </c>
      <c r="CG75" s="1276"/>
      <c r="CH75" s="1276"/>
      <c r="CI75" s="1276"/>
      <c r="CJ75" s="1276"/>
      <c r="CK75" s="1276"/>
      <c r="CL75" s="1276"/>
      <c r="CM75" s="1276"/>
      <c r="CN75" s="1276">
        <v>5.0999999999999996</v>
      </c>
      <c r="CO75" s="1276"/>
      <c r="CP75" s="1276"/>
      <c r="CQ75" s="1276"/>
      <c r="CR75" s="1276"/>
      <c r="CS75" s="1276"/>
      <c r="CT75" s="1276"/>
      <c r="CU75" s="1276"/>
      <c r="CV75" s="1276">
        <v>5.0999999999999996</v>
      </c>
      <c r="CW75" s="1276"/>
      <c r="CX75" s="1276"/>
      <c r="CY75" s="1276"/>
      <c r="CZ75" s="1276"/>
      <c r="DA75" s="1276"/>
      <c r="DB75" s="1276"/>
      <c r="DC75" s="1276"/>
    </row>
    <row r="76" spans="2:107">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1245"/>
      <c r="G77" s="1264"/>
      <c r="H77" s="1264"/>
      <c r="I77" s="1264"/>
      <c r="J77" s="1264"/>
      <c r="K77" s="1293"/>
      <c r="L77" s="1293"/>
      <c r="M77" s="1293"/>
      <c r="N77" s="1293"/>
      <c r="AN77" s="1270" t="s">
        <v>610</v>
      </c>
      <c r="AO77" s="1270"/>
      <c r="AP77" s="1270"/>
      <c r="AQ77" s="1270"/>
      <c r="AR77" s="1270"/>
      <c r="AS77" s="1270"/>
      <c r="AT77" s="1270"/>
      <c r="AU77" s="1270"/>
      <c r="AV77" s="1270"/>
      <c r="AW77" s="1270"/>
      <c r="AX77" s="1270"/>
      <c r="AY77" s="1270"/>
      <c r="AZ77" s="1270"/>
      <c r="BA77" s="1270"/>
      <c r="BB77" s="1274" t="s">
        <v>608</v>
      </c>
      <c r="BC77" s="1274"/>
      <c r="BD77" s="1274"/>
      <c r="BE77" s="1274"/>
      <c r="BF77" s="1274"/>
      <c r="BG77" s="1274"/>
      <c r="BH77" s="1274"/>
      <c r="BI77" s="1274"/>
      <c r="BJ77" s="1274"/>
      <c r="BK77" s="1274"/>
      <c r="BL77" s="1274"/>
      <c r="BM77" s="1274"/>
      <c r="BN77" s="1274"/>
      <c r="BO77" s="1274"/>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613</v>
      </c>
      <c r="BC79" s="1274"/>
      <c r="BD79" s="1274"/>
      <c r="BE79" s="1274"/>
      <c r="BF79" s="1274"/>
      <c r="BG79" s="1274"/>
      <c r="BH79" s="1274"/>
      <c r="BI79" s="1274"/>
      <c r="BJ79" s="1274"/>
      <c r="BK79" s="1274"/>
      <c r="BL79" s="1274"/>
      <c r="BM79" s="1274"/>
      <c r="BN79" s="1274"/>
      <c r="BO79" s="1274"/>
      <c r="BP79" s="1276">
        <v>10.1</v>
      </c>
      <c r="BQ79" s="1276"/>
      <c r="BR79" s="1276"/>
      <c r="BS79" s="1276"/>
      <c r="BT79" s="1276"/>
      <c r="BU79" s="1276"/>
      <c r="BV79" s="1276"/>
      <c r="BW79" s="1276"/>
      <c r="BX79" s="1276">
        <v>9.1</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1245"/>
    </row>
    <row r="82" spans="2:109" ht="17.2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c r="DD84" s="1238"/>
      <c r="DE84" s="1238"/>
    </row>
    <row r="85" spans="2:109">
      <c r="DD85" s="1238"/>
      <c r="DE85" s="1238"/>
    </row>
    <row r="86" spans="2:109" hidden="1">
      <c r="DD86" s="1238"/>
      <c r="DE86" s="1238"/>
    </row>
    <row r="87" spans="2:109" hidden="1">
      <c r="K87" s="1296"/>
      <c r="AQ87" s="1296"/>
      <c r="BC87" s="1296"/>
      <c r="BO87" s="1296"/>
      <c r="CA87" s="1296"/>
      <c r="CM87" s="1296"/>
      <c r="CY87" s="1296"/>
      <c r="DD87" s="1238"/>
      <c r="DE87" s="1238"/>
    </row>
    <row r="88" spans="2:109" hidden="1">
      <c r="DD88" s="1238"/>
      <c r="DE88" s="1238"/>
    </row>
    <row r="89" spans="2:109" hidden="1">
      <c r="DD89" s="1238"/>
      <c r="DE89" s="1238"/>
    </row>
    <row r="90" spans="2:109" hidden="1">
      <c r="DD90" s="1238"/>
      <c r="DE90" s="1238"/>
    </row>
    <row r="91" spans="2:109"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U226U8Gg/wqS8ohgRNie50rdL+iAASVA43FUbc+QllOx62SCsFQRodflYAfwuSmE33l72fL4ECXzRfNvFyz1g==" saltValue="Fh93iM9U3zO/7+T2QXgC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7tgCrQtd782WmPhAT+bknD7cp6F4ePIW0EyQ4EraVpUtLcuv6o+2B3hEZsDFl8ikZaM5EubUpV7/p4G7b1kfw==" saltValue="5PpgiAlIkggByacN6nHV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E0MPZvc1OJJxdqRp2UzCxW+YzKWq9Ps6Ye10kEFCtGCwTMC7p0b7vIOTmBETaJ0cl4/NsCbflWepzWtJTmSRw==" saltValue="JHmzyX5LnjEa6j4S1pYf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1137255</v>
      </c>
      <c r="S5" s="611"/>
      <c r="T5" s="611"/>
      <c r="U5" s="611"/>
      <c r="V5" s="611"/>
      <c r="W5" s="611"/>
      <c r="X5" s="611"/>
      <c r="Y5" s="612"/>
      <c r="Z5" s="613">
        <v>16.899999999999999</v>
      </c>
      <c r="AA5" s="613"/>
      <c r="AB5" s="613"/>
      <c r="AC5" s="613"/>
      <c r="AD5" s="614">
        <v>1137255</v>
      </c>
      <c r="AE5" s="614"/>
      <c r="AF5" s="614"/>
      <c r="AG5" s="614"/>
      <c r="AH5" s="614"/>
      <c r="AI5" s="614"/>
      <c r="AJ5" s="614"/>
      <c r="AK5" s="614"/>
      <c r="AL5" s="615">
        <v>29.7</v>
      </c>
      <c r="AM5" s="616"/>
      <c r="AN5" s="616"/>
      <c r="AO5" s="617"/>
      <c r="AP5" s="607" t="s">
        <v>222</v>
      </c>
      <c r="AQ5" s="608"/>
      <c r="AR5" s="608"/>
      <c r="AS5" s="608"/>
      <c r="AT5" s="608"/>
      <c r="AU5" s="608"/>
      <c r="AV5" s="608"/>
      <c r="AW5" s="608"/>
      <c r="AX5" s="608"/>
      <c r="AY5" s="608"/>
      <c r="AZ5" s="608"/>
      <c r="BA5" s="608"/>
      <c r="BB5" s="608"/>
      <c r="BC5" s="608"/>
      <c r="BD5" s="608"/>
      <c r="BE5" s="608"/>
      <c r="BF5" s="609"/>
      <c r="BG5" s="621">
        <v>1137255</v>
      </c>
      <c r="BH5" s="622"/>
      <c r="BI5" s="622"/>
      <c r="BJ5" s="622"/>
      <c r="BK5" s="622"/>
      <c r="BL5" s="622"/>
      <c r="BM5" s="622"/>
      <c r="BN5" s="623"/>
      <c r="BO5" s="624">
        <v>100</v>
      </c>
      <c r="BP5" s="624"/>
      <c r="BQ5" s="624"/>
      <c r="BR5" s="624"/>
      <c r="BS5" s="625">
        <v>2089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73078</v>
      </c>
      <c r="S6" s="622"/>
      <c r="T6" s="622"/>
      <c r="U6" s="622"/>
      <c r="V6" s="622"/>
      <c r="W6" s="622"/>
      <c r="X6" s="622"/>
      <c r="Y6" s="623"/>
      <c r="Z6" s="624">
        <v>1.1000000000000001</v>
      </c>
      <c r="AA6" s="624"/>
      <c r="AB6" s="624"/>
      <c r="AC6" s="624"/>
      <c r="AD6" s="625">
        <v>73078</v>
      </c>
      <c r="AE6" s="625"/>
      <c r="AF6" s="625"/>
      <c r="AG6" s="625"/>
      <c r="AH6" s="625"/>
      <c r="AI6" s="625"/>
      <c r="AJ6" s="625"/>
      <c r="AK6" s="625"/>
      <c r="AL6" s="626">
        <v>1.9</v>
      </c>
      <c r="AM6" s="627"/>
      <c r="AN6" s="627"/>
      <c r="AO6" s="628"/>
      <c r="AP6" s="618" t="s">
        <v>227</v>
      </c>
      <c r="AQ6" s="619"/>
      <c r="AR6" s="619"/>
      <c r="AS6" s="619"/>
      <c r="AT6" s="619"/>
      <c r="AU6" s="619"/>
      <c r="AV6" s="619"/>
      <c r="AW6" s="619"/>
      <c r="AX6" s="619"/>
      <c r="AY6" s="619"/>
      <c r="AZ6" s="619"/>
      <c r="BA6" s="619"/>
      <c r="BB6" s="619"/>
      <c r="BC6" s="619"/>
      <c r="BD6" s="619"/>
      <c r="BE6" s="619"/>
      <c r="BF6" s="620"/>
      <c r="BG6" s="621">
        <v>1137255</v>
      </c>
      <c r="BH6" s="622"/>
      <c r="BI6" s="622"/>
      <c r="BJ6" s="622"/>
      <c r="BK6" s="622"/>
      <c r="BL6" s="622"/>
      <c r="BM6" s="622"/>
      <c r="BN6" s="623"/>
      <c r="BO6" s="624">
        <v>100</v>
      </c>
      <c r="BP6" s="624"/>
      <c r="BQ6" s="624"/>
      <c r="BR6" s="624"/>
      <c r="BS6" s="625">
        <v>2089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72078</v>
      </c>
      <c r="CS6" s="622"/>
      <c r="CT6" s="622"/>
      <c r="CU6" s="622"/>
      <c r="CV6" s="622"/>
      <c r="CW6" s="622"/>
      <c r="CX6" s="622"/>
      <c r="CY6" s="623"/>
      <c r="CZ6" s="615">
        <v>1.1000000000000001</v>
      </c>
      <c r="DA6" s="616"/>
      <c r="DB6" s="616"/>
      <c r="DC6" s="635"/>
      <c r="DD6" s="630" t="s">
        <v>131</v>
      </c>
      <c r="DE6" s="622"/>
      <c r="DF6" s="622"/>
      <c r="DG6" s="622"/>
      <c r="DH6" s="622"/>
      <c r="DI6" s="622"/>
      <c r="DJ6" s="622"/>
      <c r="DK6" s="622"/>
      <c r="DL6" s="622"/>
      <c r="DM6" s="622"/>
      <c r="DN6" s="622"/>
      <c r="DO6" s="622"/>
      <c r="DP6" s="623"/>
      <c r="DQ6" s="630">
        <v>72078</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4377</v>
      </c>
      <c r="S7" s="622"/>
      <c r="T7" s="622"/>
      <c r="U7" s="622"/>
      <c r="V7" s="622"/>
      <c r="W7" s="622"/>
      <c r="X7" s="622"/>
      <c r="Y7" s="623"/>
      <c r="Z7" s="624">
        <v>0.1</v>
      </c>
      <c r="AA7" s="624"/>
      <c r="AB7" s="624"/>
      <c r="AC7" s="624"/>
      <c r="AD7" s="625">
        <v>4377</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499208</v>
      </c>
      <c r="BH7" s="622"/>
      <c r="BI7" s="622"/>
      <c r="BJ7" s="622"/>
      <c r="BK7" s="622"/>
      <c r="BL7" s="622"/>
      <c r="BM7" s="622"/>
      <c r="BN7" s="623"/>
      <c r="BO7" s="624">
        <v>43.9</v>
      </c>
      <c r="BP7" s="624"/>
      <c r="BQ7" s="624"/>
      <c r="BR7" s="624"/>
      <c r="BS7" s="625">
        <v>2089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1100141</v>
      </c>
      <c r="CS7" s="622"/>
      <c r="CT7" s="622"/>
      <c r="CU7" s="622"/>
      <c r="CV7" s="622"/>
      <c r="CW7" s="622"/>
      <c r="CX7" s="622"/>
      <c r="CY7" s="623"/>
      <c r="CZ7" s="624">
        <v>17</v>
      </c>
      <c r="DA7" s="624"/>
      <c r="DB7" s="624"/>
      <c r="DC7" s="624"/>
      <c r="DD7" s="630">
        <v>173046</v>
      </c>
      <c r="DE7" s="622"/>
      <c r="DF7" s="622"/>
      <c r="DG7" s="622"/>
      <c r="DH7" s="622"/>
      <c r="DI7" s="622"/>
      <c r="DJ7" s="622"/>
      <c r="DK7" s="622"/>
      <c r="DL7" s="622"/>
      <c r="DM7" s="622"/>
      <c r="DN7" s="622"/>
      <c r="DO7" s="622"/>
      <c r="DP7" s="623"/>
      <c r="DQ7" s="630">
        <v>759529</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5087</v>
      </c>
      <c r="S8" s="622"/>
      <c r="T8" s="622"/>
      <c r="U8" s="622"/>
      <c r="V8" s="622"/>
      <c r="W8" s="622"/>
      <c r="X8" s="622"/>
      <c r="Y8" s="623"/>
      <c r="Z8" s="624">
        <v>0.1</v>
      </c>
      <c r="AA8" s="624"/>
      <c r="AB8" s="624"/>
      <c r="AC8" s="624"/>
      <c r="AD8" s="625">
        <v>5087</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20627</v>
      </c>
      <c r="BH8" s="622"/>
      <c r="BI8" s="622"/>
      <c r="BJ8" s="622"/>
      <c r="BK8" s="622"/>
      <c r="BL8" s="622"/>
      <c r="BM8" s="622"/>
      <c r="BN8" s="623"/>
      <c r="BO8" s="624">
        <v>1.8</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2110824</v>
      </c>
      <c r="CS8" s="622"/>
      <c r="CT8" s="622"/>
      <c r="CU8" s="622"/>
      <c r="CV8" s="622"/>
      <c r="CW8" s="622"/>
      <c r="CX8" s="622"/>
      <c r="CY8" s="623"/>
      <c r="CZ8" s="624">
        <v>32.5</v>
      </c>
      <c r="DA8" s="624"/>
      <c r="DB8" s="624"/>
      <c r="DC8" s="624"/>
      <c r="DD8" s="630">
        <v>5620</v>
      </c>
      <c r="DE8" s="622"/>
      <c r="DF8" s="622"/>
      <c r="DG8" s="622"/>
      <c r="DH8" s="622"/>
      <c r="DI8" s="622"/>
      <c r="DJ8" s="622"/>
      <c r="DK8" s="622"/>
      <c r="DL8" s="622"/>
      <c r="DM8" s="622"/>
      <c r="DN8" s="622"/>
      <c r="DO8" s="622"/>
      <c r="DP8" s="623"/>
      <c r="DQ8" s="630">
        <v>1192883</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5718</v>
      </c>
      <c r="S9" s="622"/>
      <c r="T9" s="622"/>
      <c r="U9" s="622"/>
      <c r="V9" s="622"/>
      <c r="W9" s="622"/>
      <c r="X9" s="622"/>
      <c r="Y9" s="623"/>
      <c r="Z9" s="624">
        <v>0.1</v>
      </c>
      <c r="AA9" s="624"/>
      <c r="AB9" s="624"/>
      <c r="AC9" s="624"/>
      <c r="AD9" s="625">
        <v>5718</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430767</v>
      </c>
      <c r="BH9" s="622"/>
      <c r="BI9" s="622"/>
      <c r="BJ9" s="622"/>
      <c r="BK9" s="622"/>
      <c r="BL9" s="622"/>
      <c r="BM9" s="622"/>
      <c r="BN9" s="623"/>
      <c r="BO9" s="624">
        <v>37.9</v>
      </c>
      <c r="BP9" s="624"/>
      <c r="BQ9" s="624"/>
      <c r="BR9" s="624"/>
      <c r="BS9" s="630" t="s">
        <v>123</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554644</v>
      </c>
      <c r="CS9" s="622"/>
      <c r="CT9" s="622"/>
      <c r="CU9" s="622"/>
      <c r="CV9" s="622"/>
      <c r="CW9" s="622"/>
      <c r="CX9" s="622"/>
      <c r="CY9" s="623"/>
      <c r="CZ9" s="624">
        <v>8.6</v>
      </c>
      <c r="DA9" s="624"/>
      <c r="DB9" s="624"/>
      <c r="DC9" s="624"/>
      <c r="DD9" s="630">
        <v>13230</v>
      </c>
      <c r="DE9" s="622"/>
      <c r="DF9" s="622"/>
      <c r="DG9" s="622"/>
      <c r="DH9" s="622"/>
      <c r="DI9" s="622"/>
      <c r="DJ9" s="622"/>
      <c r="DK9" s="622"/>
      <c r="DL9" s="622"/>
      <c r="DM9" s="622"/>
      <c r="DN9" s="622"/>
      <c r="DO9" s="622"/>
      <c r="DP9" s="623"/>
      <c r="DQ9" s="630">
        <v>533214</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131</v>
      </c>
      <c r="AA10" s="624"/>
      <c r="AB10" s="624"/>
      <c r="AC10" s="624"/>
      <c r="AD10" s="625" t="s">
        <v>131</v>
      </c>
      <c r="AE10" s="625"/>
      <c r="AF10" s="625"/>
      <c r="AG10" s="625"/>
      <c r="AH10" s="625"/>
      <c r="AI10" s="625"/>
      <c r="AJ10" s="625"/>
      <c r="AK10" s="625"/>
      <c r="AL10" s="626" t="s">
        <v>234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23203</v>
      </c>
      <c r="BH10" s="622"/>
      <c r="BI10" s="622"/>
      <c r="BJ10" s="622"/>
      <c r="BK10" s="622"/>
      <c r="BL10" s="622"/>
      <c r="BM10" s="622"/>
      <c r="BN10" s="623"/>
      <c r="BO10" s="624">
        <v>2</v>
      </c>
      <c r="BP10" s="624"/>
      <c r="BQ10" s="624"/>
      <c r="BR10" s="624"/>
      <c r="BS10" s="630" t="s">
        <v>234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123</v>
      </c>
      <c r="CS10" s="622"/>
      <c r="CT10" s="622"/>
      <c r="CU10" s="622"/>
      <c r="CV10" s="622"/>
      <c r="CW10" s="622"/>
      <c r="CX10" s="622"/>
      <c r="CY10" s="623"/>
      <c r="CZ10" s="624" t="s">
        <v>123</v>
      </c>
      <c r="DA10" s="624"/>
      <c r="DB10" s="624"/>
      <c r="DC10" s="624"/>
      <c r="DD10" s="630" t="s">
        <v>234</v>
      </c>
      <c r="DE10" s="622"/>
      <c r="DF10" s="622"/>
      <c r="DG10" s="622"/>
      <c r="DH10" s="622"/>
      <c r="DI10" s="622"/>
      <c r="DJ10" s="622"/>
      <c r="DK10" s="622"/>
      <c r="DL10" s="622"/>
      <c r="DM10" s="622"/>
      <c r="DN10" s="622"/>
      <c r="DO10" s="622"/>
      <c r="DP10" s="623"/>
      <c r="DQ10" s="630" t="s">
        <v>234</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234</v>
      </c>
      <c r="S11" s="622"/>
      <c r="T11" s="622"/>
      <c r="U11" s="622"/>
      <c r="V11" s="622"/>
      <c r="W11" s="622"/>
      <c r="X11" s="622"/>
      <c r="Y11" s="623"/>
      <c r="Z11" s="624" t="s">
        <v>123</v>
      </c>
      <c r="AA11" s="624"/>
      <c r="AB11" s="624"/>
      <c r="AC11" s="624"/>
      <c r="AD11" s="625" t="s">
        <v>131</v>
      </c>
      <c r="AE11" s="625"/>
      <c r="AF11" s="625"/>
      <c r="AG11" s="625"/>
      <c r="AH11" s="625"/>
      <c r="AI11" s="625"/>
      <c r="AJ11" s="625"/>
      <c r="AK11" s="625"/>
      <c r="AL11" s="626" t="s">
        <v>123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24611</v>
      </c>
      <c r="BH11" s="622"/>
      <c r="BI11" s="622"/>
      <c r="BJ11" s="622"/>
      <c r="BK11" s="622"/>
      <c r="BL11" s="622"/>
      <c r="BM11" s="622"/>
      <c r="BN11" s="623"/>
      <c r="BO11" s="624">
        <v>2.2000000000000002</v>
      </c>
      <c r="BP11" s="624"/>
      <c r="BQ11" s="624"/>
      <c r="BR11" s="624"/>
      <c r="BS11" s="630">
        <v>2089</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502075</v>
      </c>
      <c r="CS11" s="622"/>
      <c r="CT11" s="622"/>
      <c r="CU11" s="622"/>
      <c r="CV11" s="622"/>
      <c r="CW11" s="622"/>
      <c r="CX11" s="622"/>
      <c r="CY11" s="623"/>
      <c r="CZ11" s="624">
        <v>7.7</v>
      </c>
      <c r="DA11" s="624"/>
      <c r="DB11" s="624"/>
      <c r="DC11" s="624"/>
      <c r="DD11" s="630">
        <v>205207</v>
      </c>
      <c r="DE11" s="622"/>
      <c r="DF11" s="622"/>
      <c r="DG11" s="622"/>
      <c r="DH11" s="622"/>
      <c r="DI11" s="622"/>
      <c r="DJ11" s="622"/>
      <c r="DK11" s="622"/>
      <c r="DL11" s="622"/>
      <c r="DM11" s="622"/>
      <c r="DN11" s="622"/>
      <c r="DO11" s="622"/>
      <c r="DP11" s="623"/>
      <c r="DQ11" s="630">
        <v>346828</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217706</v>
      </c>
      <c r="S12" s="622"/>
      <c r="T12" s="622"/>
      <c r="U12" s="622"/>
      <c r="V12" s="622"/>
      <c r="W12" s="622"/>
      <c r="X12" s="622"/>
      <c r="Y12" s="623"/>
      <c r="Z12" s="624">
        <v>3.2</v>
      </c>
      <c r="AA12" s="624"/>
      <c r="AB12" s="624"/>
      <c r="AC12" s="624"/>
      <c r="AD12" s="625">
        <v>217706</v>
      </c>
      <c r="AE12" s="625"/>
      <c r="AF12" s="625"/>
      <c r="AG12" s="625"/>
      <c r="AH12" s="625"/>
      <c r="AI12" s="625"/>
      <c r="AJ12" s="625"/>
      <c r="AK12" s="625"/>
      <c r="AL12" s="626">
        <v>5.7</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512151</v>
      </c>
      <c r="BH12" s="622"/>
      <c r="BI12" s="622"/>
      <c r="BJ12" s="622"/>
      <c r="BK12" s="622"/>
      <c r="BL12" s="622"/>
      <c r="BM12" s="622"/>
      <c r="BN12" s="623"/>
      <c r="BO12" s="624">
        <v>45</v>
      </c>
      <c r="BP12" s="624"/>
      <c r="BQ12" s="624"/>
      <c r="BR12" s="624"/>
      <c r="BS12" s="630" t="s">
        <v>131</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71814</v>
      </c>
      <c r="CS12" s="622"/>
      <c r="CT12" s="622"/>
      <c r="CU12" s="622"/>
      <c r="CV12" s="622"/>
      <c r="CW12" s="622"/>
      <c r="CX12" s="622"/>
      <c r="CY12" s="623"/>
      <c r="CZ12" s="624">
        <v>1.1000000000000001</v>
      </c>
      <c r="DA12" s="624"/>
      <c r="DB12" s="624"/>
      <c r="DC12" s="624"/>
      <c r="DD12" s="630">
        <v>3484</v>
      </c>
      <c r="DE12" s="622"/>
      <c r="DF12" s="622"/>
      <c r="DG12" s="622"/>
      <c r="DH12" s="622"/>
      <c r="DI12" s="622"/>
      <c r="DJ12" s="622"/>
      <c r="DK12" s="622"/>
      <c r="DL12" s="622"/>
      <c r="DM12" s="622"/>
      <c r="DN12" s="622"/>
      <c r="DO12" s="622"/>
      <c r="DP12" s="623"/>
      <c r="DQ12" s="630">
        <v>57981</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123</v>
      </c>
      <c r="AE13" s="625"/>
      <c r="AF13" s="625"/>
      <c r="AG13" s="625"/>
      <c r="AH13" s="625"/>
      <c r="AI13" s="625"/>
      <c r="AJ13" s="625"/>
      <c r="AK13" s="625"/>
      <c r="AL13" s="626" t="s">
        <v>234</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509906</v>
      </c>
      <c r="BH13" s="622"/>
      <c r="BI13" s="622"/>
      <c r="BJ13" s="622"/>
      <c r="BK13" s="622"/>
      <c r="BL13" s="622"/>
      <c r="BM13" s="622"/>
      <c r="BN13" s="623"/>
      <c r="BO13" s="624">
        <v>44.8</v>
      </c>
      <c r="BP13" s="624"/>
      <c r="BQ13" s="624"/>
      <c r="BR13" s="624"/>
      <c r="BS13" s="630" t="s">
        <v>234</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562449</v>
      </c>
      <c r="CS13" s="622"/>
      <c r="CT13" s="622"/>
      <c r="CU13" s="622"/>
      <c r="CV13" s="622"/>
      <c r="CW13" s="622"/>
      <c r="CX13" s="622"/>
      <c r="CY13" s="623"/>
      <c r="CZ13" s="624">
        <v>8.6999999999999993</v>
      </c>
      <c r="DA13" s="624"/>
      <c r="DB13" s="624"/>
      <c r="DC13" s="624"/>
      <c r="DD13" s="630">
        <v>489849</v>
      </c>
      <c r="DE13" s="622"/>
      <c r="DF13" s="622"/>
      <c r="DG13" s="622"/>
      <c r="DH13" s="622"/>
      <c r="DI13" s="622"/>
      <c r="DJ13" s="622"/>
      <c r="DK13" s="622"/>
      <c r="DL13" s="622"/>
      <c r="DM13" s="622"/>
      <c r="DN13" s="622"/>
      <c r="DO13" s="622"/>
      <c r="DP13" s="623"/>
      <c r="DQ13" s="630">
        <v>220541</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234</v>
      </c>
      <c r="S14" s="622"/>
      <c r="T14" s="622"/>
      <c r="U14" s="622"/>
      <c r="V14" s="622"/>
      <c r="W14" s="622"/>
      <c r="X14" s="622"/>
      <c r="Y14" s="623"/>
      <c r="Z14" s="624" t="s">
        <v>234</v>
      </c>
      <c r="AA14" s="624"/>
      <c r="AB14" s="624"/>
      <c r="AC14" s="624"/>
      <c r="AD14" s="625" t="s">
        <v>234</v>
      </c>
      <c r="AE14" s="625"/>
      <c r="AF14" s="625"/>
      <c r="AG14" s="625"/>
      <c r="AH14" s="625"/>
      <c r="AI14" s="625"/>
      <c r="AJ14" s="625"/>
      <c r="AK14" s="625"/>
      <c r="AL14" s="626" t="s">
        <v>131</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54090</v>
      </c>
      <c r="BH14" s="622"/>
      <c r="BI14" s="622"/>
      <c r="BJ14" s="622"/>
      <c r="BK14" s="622"/>
      <c r="BL14" s="622"/>
      <c r="BM14" s="622"/>
      <c r="BN14" s="623"/>
      <c r="BO14" s="624">
        <v>4.8</v>
      </c>
      <c r="BP14" s="624"/>
      <c r="BQ14" s="624"/>
      <c r="BR14" s="624"/>
      <c r="BS14" s="630" t="s">
        <v>123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328197</v>
      </c>
      <c r="CS14" s="622"/>
      <c r="CT14" s="622"/>
      <c r="CU14" s="622"/>
      <c r="CV14" s="622"/>
      <c r="CW14" s="622"/>
      <c r="CX14" s="622"/>
      <c r="CY14" s="623"/>
      <c r="CZ14" s="624">
        <v>5.0999999999999996</v>
      </c>
      <c r="DA14" s="624"/>
      <c r="DB14" s="624"/>
      <c r="DC14" s="624"/>
      <c r="DD14" s="630">
        <v>59706</v>
      </c>
      <c r="DE14" s="622"/>
      <c r="DF14" s="622"/>
      <c r="DG14" s="622"/>
      <c r="DH14" s="622"/>
      <c r="DI14" s="622"/>
      <c r="DJ14" s="622"/>
      <c r="DK14" s="622"/>
      <c r="DL14" s="622"/>
      <c r="DM14" s="622"/>
      <c r="DN14" s="622"/>
      <c r="DO14" s="622"/>
      <c r="DP14" s="623"/>
      <c r="DQ14" s="630">
        <v>274422</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14092</v>
      </c>
      <c r="S15" s="622"/>
      <c r="T15" s="622"/>
      <c r="U15" s="622"/>
      <c r="V15" s="622"/>
      <c r="W15" s="622"/>
      <c r="X15" s="622"/>
      <c r="Y15" s="623"/>
      <c r="Z15" s="624">
        <v>0.2</v>
      </c>
      <c r="AA15" s="624"/>
      <c r="AB15" s="624"/>
      <c r="AC15" s="624"/>
      <c r="AD15" s="625">
        <v>14092</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71300</v>
      </c>
      <c r="BH15" s="622"/>
      <c r="BI15" s="622"/>
      <c r="BJ15" s="622"/>
      <c r="BK15" s="622"/>
      <c r="BL15" s="622"/>
      <c r="BM15" s="622"/>
      <c r="BN15" s="623"/>
      <c r="BO15" s="624">
        <v>6.3</v>
      </c>
      <c r="BP15" s="624"/>
      <c r="BQ15" s="624"/>
      <c r="BR15" s="624"/>
      <c r="BS15" s="630" t="s">
        <v>234</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598052</v>
      </c>
      <c r="CS15" s="622"/>
      <c r="CT15" s="622"/>
      <c r="CU15" s="622"/>
      <c r="CV15" s="622"/>
      <c r="CW15" s="622"/>
      <c r="CX15" s="622"/>
      <c r="CY15" s="623"/>
      <c r="CZ15" s="624">
        <v>9.1999999999999993</v>
      </c>
      <c r="DA15" s="624"/>
      <c r="DB15" s="624"/>
      <c r="DC15" s="624"/>
      <c r="DD15" s="630">
        <v>35464</v>
      </c>
      <c r="DE15" s="622"/>
      <c r="DF15" s="622"/>
      <c r="DG15" s="622"/>
      <c r="DH15" s="622"/>
      <c r="DI15" s="622"/>
      <c r="DJ15" s="622"/>
      <c r="DK15" s="622"/>
      <c r="DL15" s="622"/>
      <c r="DM15" s="622"/>
      <c r="DN15" s="622"/>
      <c r="DO15" s="622"/>
      <c r="DP15" s="623"/>
      <c r="DQ15" s="630">
        <v>487818</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234</v>
      </c>
      <c r="S16" s="622"/>
      <c r="T16" s="622"/>
      <c r="U16" s="622"/>
      <c r="V16" s="622"/>
      <c r="W16" s="622"/>
      <c r="X16" s="622"/>
      <c r="Y16" s="623"/>
      <c r="Z16" s="624" t="s">
        <v>234</v>
      </c>
      <c r="AA16" s="624"/>
      <c r="AB16" s="624"/>
      <c r="AC16" s="624"/>
      <c r="AD16" s="625" t="s">
        <v>234</v>
      </c>
      <c r="AE16" s="625"/>
      <c r="AF16" s="625"/>
      <c r="AG16" s="625"/>
      <c r="AH16" s="625"/>
      <c r="AI16" s="625"/>
      <c r="AJ16" s="625"/>
      <c r="AK16" s="625"/>
      <c r="AL16" s="626" t="s">
        <v>234</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v>506</v>
      </c>
      <c r="BH16" s="622"/>
      <c r="BI16" s="622"/>
      <c r="BJ16" s="622"/>
      <c r="BK16" s="622"/>
      <c r="BL16" s="622"/>
      <c r="BM16" s="622"/>
      <c r="BN16" s="623"/>
      <c r="BO16" s="624">
        <v>0</v>
      </c>
      <c r="BP16" s="624"/>
      <c r="BQ16" s="624"/>
      <c r="BR16" s="624"/>
      <c r="BS16" s="630" t="s">
        <v>123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64051</v>
      </c>
      <c r="CS16" s="622"/>
      <c r="CT16" s="622"/>
      <c r="CU16" s="622"/>
      <c r="CV16" s="622"/>
      <c r="CW16" s="622"/>
      <c r="CX16" s="622"/>
      <c r="CY16" s="623"/>
      <c r="CZ16" s="624">
        <v>1</v>
      </c>
      <c r="DA16" s="624"/>
      <c r="DB16" s="624"/>
      <c r="DC16" s="624"/>
      <c r="DD16" s="630" t="s">
        <v>123</v>
      </c>
      <c r="DE16" s="622"/>
      <c r="DF16" s="622"/>
      <c r="DG16" s="622"/>
      <c r="DH16" s="622"/>
      <c r="DI16" s="622"/>
      <c r="DJ16" s="622"/>
      <c r="DK16" s="622"/>
      <c r="DL16" s="622"/>
      <c r="DM16" s="622"/>
      <c r="DN16" s="622"/>
      <c r="DO16" s="622"/>
      <c r="DP16" s="623"/>
      <c r="DQ16" s="630">
        <v>41198</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5156</v>
      </c>
      <c r="S17" s="622"/>
      <c r="T17" s="622"/>
      <c r="U17" s="622"/>
      <c r="V17" s="622"/>
      <c r="W17" s="622"/>
      <c r="X17" s="622"/>
      <c r="Y17" s="623"/>
      <c r="Z17" s="624">
        <v>0.1</v>
      </c>
      <c r="AA17" s="624"/>
      <c r="AB17" s="624"/>
      <c r="AC17" s="624"/>
      <c r="AD17" s="625">
        <v>5156</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24" t="s">
        <v>234</v>
      </c>
      <c r="BP17" s="624"/>
      <c r="BQ17" s="624"/>
      <c r="BR17" s="624"/>
      <c r="BS17" s="630" t="s">
        <v>234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522012</v>
      </c>
      <c r="CS17" s="622"/>
      <c r="CT17" s="622"/>
      <c r="CU17" s="622"/>
      <c r="CV17" s="622"/>
      <c r="CW17" s="622"/>
      <c r="CX17" s="622"/>
      <c r="CY17" s="623"/>
      <c r="CZ17" s="624">
        <v>8</v>
      </c>
      <c r="DA17" s="624"/>
      <c r="DB17" s="624"/>
      <c r="DC17" s="624"/>
      <c r="DD17" s="630" t="s">
        <v>234</v>
      </c>
      <c r="DE17" s="622"/>
      <c r="DF17" s="622"/>
      <c r="DG17" s="622"/>
      <c r="DH17" s="622"/>
      <c r="DI17" s="622"/>
      <c r="DJ17" s="622"/>
      <c r="DK17" s="622"/>
      <c r="DL17" s="622"/>
      <c r="DM17" s="622"/>
      <c r="DN17" s="622"/>
      <c r="DO17" s="622"/>
      <c r="DP17" s="623"/>
      <c r="DQ17" s="630">
        <v>485809</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2737436</v>
      </c>
      <c r="S18" s="622"/>
      <c r="T18" s="622"/>
      <c r="U18" s="622"/>
      <c r="V18" s="622"/>
      <c r="W18" s="622"/>
      <c r="X18" s="622"/>
      <c r="Y18" s="623"/>
      <c r="Z18" s="624">
        <v>40.6</v>
      </c>
      <c r="AA18" s="624"/>
      <c r="AB18" s="624"/>
      <c r="AC18" s="624"/>
      <c r="AD18" s="625">
        <v>2358760</v>
      </c>
      <c r="AE18" s="625"/>
      <c r="AF18" s="625"/>
      <c r="AG18" s="625"/>
      <c r="AH18" s="625"/>
      <c r="AI18" s="625"/>
      <c r="AJ18" s="625"/>
      <c r="AK18" s="625"/>
      <c r="AL18" s="626">
        <v>61.7</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234</v>
      </c>
      <c r="BP18" s="624"/>
      <c r="BQ18" s="624"/>
      <c r="BR18" s="624"/>
      <c r="BS18" s="630" t="s">
        <v>123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234</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234</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2358760</v>
      </c>
      <c r="S19" s="622"/>
      <c r="T19" s="622"/>
      <c r="U19" s="622"/>
      <c r="V19" s="622"/>
      <c r="W19" s="622"/>
      <c r="X19" s="622"/>
      <c r="Y19" s="623"/>
      <c r="Z19" s="624">
        <v>35</v>
      </c>
      <c r="AA19" s="624"/>
      <c r="AB19" s="624"/>
      <c r="AC19" s="624"/>
      <c r="AD19" s="625">
        <v>2358760</v>
      </c>
      <c r="AE19" s="625"/>
      <c r="AF19" s="625"/>
      <c r="AG19" s="625"/>
      <c r="AH19" s="625"/>
      <c r="AI19" s="625"/>
      <c r="AJ19" s="625"/>
      <c r="AK19" s="625"/>
      <c r="AL19" s="626">
        <v>61.7</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234</v>
      </c>
      <c r="BH19" s="622"/>
      <c r="BI19" s="622"/>
      <c r="BJ19" s="622"/>
      <c r="BK19" s="622"/>
      <c r="BL19" s="622"/>
      <c r="BM19" s="622"/>
      <c r="BN19" s="623"/>
      <c r="BO19" s="624" t="s">
        <v>234</v>
      </c>
      <c r="BP19" s="624"/>
      <c r="BQ19" s="624"/>
      <c r="BR19" s="624"/>
      <c r="BS19" s="630" t="s">
        <v>123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234</v>
      </c>
      <c r="CS19" s="622"/>
      <c r="CT19" s="622"/>
      <c r="CU19" s="622"/>
      <c r="CV19" s="622"/>
      <c r="CW19" s="622"/>
      <c r="CX19" s="622"/>
      <c r="CY19" s="623"/>
      <c r="CZ19" s="624" t="s">
        <v>234</v>
      </c>
      <c r="DA19" s="624"/>
      <c r="DB19" s="624"/>
      <c r="DC19" s="624"/>
      <c r="DD19" s="630" t="s">
        <v>123</v>
      </c>
      <c r="DE19" s="622"/>
      <c r="DF19" s="622"/>
      <c r="DG19" s="622"/>
      <c r="DH19" s="622"/>
      <c r="DI19" s="622"/>
      <c r="DJ19" s="622"/>
      <c r="DK19" s="622"/>
      <c r="DL19" s="622"/>
      <c r="DM19" s="622"/>
      <c r="DN19" s="622"/>
      <c r="DO19" s="622"/>
      <c r="DP19" s="623"/>
      <c r="DQ19" s="630" t="s">
        <v>234</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378676</v>
      </c>
      <c r="S20" s="622"/>
      <c r="T20" s="622"/>
      <c r="U20" s="622"/>
      <c r="V20" s="622"/>
      <c r="W20" s="622"/>
      <c r="X20" s="622"/>
      <c r="Y20" s="623"/>
      <c r="Z20" s="624">
        <v>5.6</v>
      </c>
      <c r="AA20" s="624"/>
      <c r="AB20" s="624"/>
      <c r="AC20" s="624"/>
      <c r="AD20" s="625" t="s">
        <v>123</v>
      </c>
      <c r="AE20" s="625"/>
      <c r="AF20" s="625"/>
      <c r="AG20" s="625"/>
      <c r="AH20" s="625"/>
      <c r="AI20" s="625"/>
      <c r="AJ20" s="625"/>
      <c r="AK20" s="625"/>
      <c r="AL20" s="626" t="s">
        <v>234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234</v>
      </c>
      <c r="BH20" s="622"/>
      <c r="BI20" s="622"/>
      <c r="BJ20" s="622"/>
      <c r="BK20" s="622"/>
      <c r="BL20" s="622"/>
      <c r="BM20" s="622"/>
      <c r="BN20" s="623"/>
      <c r="BO20" s="624" t="s">
        <v>234</v>
      </c>
      <c r="BP20" s="624"/>
      <c r="BQ20" s="624"/>
      <c r="BR20" s="624"/>
      <c r="BS20" s="630" t="s">
        <v>123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6486337</v>
      </c>
      <c r="CS20" s="622"/>
      <c r="CT20" s="622"/>
      <c r="CU20" s="622"/>
      <c r="CV20" s="622"/>
      <c r="CW20" s="622"/>
      <c r="CX20" s="622"/>
      <c r="CY20" s="623"/>
      <c r="CZ20" s="624">
        <v>100</v>
      </c>
      <c r="DA20" s="624"/>
      <c r="DB20" s="624"/>
      <c r="DC20" s="624"/>
      <c r="DD20" s="630">
        <v>985606</v>
      </c>
      <c r="DE20" s="622"/>
      <c r="DF20" s="622"/>
      <c r="DG20" s="622"/>
      <c r="DH20" s="622"/>
      <c r="DI20" s="622"/>
      <c r="DJ20" s="622"/>
      <c r="DK20" s="622"/>
      <c r="DL20" s="622"/>
      <c r="DM20" s="622"/>
      <c r="DN20" s="622"/>
      <c r="DO20" s="622"/>
      <c r="DP20" s="623"/>
      <c r="DQ20" s="630">
        <v>4472301</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131</v>
      </c>
      <c r="S21" s="622"/>
      <c r="T21" s="622"/>
      <c r="U21" s="622"/>
      <c r="V21" s="622"/>
      <c r="W21" s="622"/>
      <c r="X21" s="622"/>
      <c r="Y21" s="623"/>
      <c r="Z21" s="624" t="s">
        <v>123</v>
      </c>
      <c r="AA21" s="624"/>
      <c r="AB21" s="624"/>
      <c r="AC21" s="624"/>
      <c r="AD21" s="625" t="s">
        <v>131</v>
      </c>
      <c r="AE21" s="625"/>
      <c r="AF21" s="625"/>
      <c r="AG21" s="625"/>
      <c r="AH21" s="625"/>
      <c r="AI21" s="625"/>
      <c r="AJ21" s="625"/>
      <c r="AK21" s="625"/>
      <c r="AL21" s="626" t="s">
        <v>234</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234</v>
      </c>
      <c r="BH21" s="622"/>
      <c r="BI21" s="622"/>
      <c r="BJ21" s="622"/>
      <c r="BK21" s="622"/>
      <c r="BL21" s="622"/>
      <c r="BM21" s="622"/>
      <c r="BN21" s="623"/>
      <c r="BO21" s="624" t="s">
        <v>234</v>
      </c>
      <c r="BP21" s="624"/>
      <c r="BQ21" s="624"/>
      <c r="BR21" s="624"/>
      <c r="BS21" s="630" t="s">
        <v>234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4199905</v>
      </c>
      <c r="S22" s="622"/>
      <c r="T22" s="622"/>
      <c r="U22" s="622"/>
      <c r="V22" s="622"/>
      <c r="W22" s="622"/>
      <c r="X22" s="622"/>
      <c r="Y22" s="623"/>
      <c r="Z22" s="624">
        <v>62.3</v>
      </c>
      <c r="AA22" s="624"/>
      <c r="AB22" s="624"/>
      <c r="AC22" s="624"/>
      <c r="AD22" s="625">
        <v>3821229</v>
      </c>
      <c r="AE22" s="625"/>
      <c r="AF22" s="625"/>
      <c r="AG22" s="625"/>
      <c r="AH22" s="625"/>
      <c r="AI22" s="625"/>
      <c r="AJ22" s="625"/>
      <c r="AK22" s="625"/>
      <c r="AL22" s="626">
        <v>100</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131</v>
      </c>
      <c r="BP22" s="624"/>
      <c r="BQ22" s="624"/>
      <c r="BR22" s="624"/>
      <c r="BS22" s="630" t="s">
        <v>123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862</v>
      </c>
      <c r="S23" s="622"/>
      <c r="T23" s="622"/>
      <c r="U23" s="622"/>
      <c r="V23" s="622"/>
      <c r="W23" s="622"/>
      <c r="X23" s="622"/>
      <c r="Y23" s="623"/>
      <c r="Z23" s="624">
        <v>0</v>
      </c>
      <c r="AA23" s="624"/>
      <c r="AB23" s="624"/>
      <c r="AC23" s="624"/>
      <c r="AD23" s="625">
        <v>862</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234</v>
      </c>
      <c r="BH23" s="622"/>
      <c r="BI23" s="622"/>
      <c r="BJ23" s="622"/>
      <c r="BK23" s="622"/>
      <c r="BL23" s="622"/>
      <c r="BM23" s="622"/>
      <c r="BN23" s="623"/>
      <c r="BO23" s="624" t="s">
        <v>234</v>
      </c>
      <c r="BP23" s="624"/>
      <c r="BQ23" s="624"/>
      <c r="BR23" s="624"/>
      <c r="BS23" s="630" t="s">
        <v>123</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87082</v>
      </c>
      <c r="S24" s="622"/>
      <c r="T24" s="622"/>
      <c r="U24" s="622"/>
      <c r="V24" s="622"/>
      <c r="W24" s="622"/>
      <c r="X24" s="622"/>
      <c r="Y24" s="623"/>
      <c r="Z24" s="624">
        <v>1.3</v>
      </c>
      <c r="AA24" s="624"/>
      <c r="AB24" s="624"/>
      <c r="AC24" s="624"/>
      <c r="AD24" s="625" t="s">
        <v>123</v>
      </c>
      <c r="AE24" s="625"/>
      <c r="AF24" s="625"/>
      <c r="AG24" s="625"/>
      <c r="AH24" s="625"/>
      <c r="AI24" s="625"/>
      <c r="AJ24" s="625"/>
      <c r="AK24" s="625"/>
      <c r="AL24" s="626" t="s">
        <v>234</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234</v>
      </c>
      <c r="BH24" s="622"/>
      <c r="BI24" s="622"/>
      <c r="BJ24" s="622"/>
      <c r="BK24" s="622"/>
      <c r="BL24" s="622"/>
      <c r="BM24" s="622"/>
      <c r="BN24" s="623"/>
      <c r="BO24" s="624" t="s">
        <v>123</v>
      </c>
      <c r="BP24" s="624"/>
      <c r="BQ24" s="624"/>
      <c r="BR24" s="624"/>
      <c r="BS24" s="630" t="s">
        <v>123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2513959</v>
      </c>
      <c r="CS24" s="611"/>
      <c r="CT24" s="611"/>
      <c r="CU24" s="611"/>
      <c r="CV24" s="611"/>
      <c r="CW24" s="611"/>
      <c r="CX24" s="611"/>
      <c r="CY24" s="612"/>
      <c r="CZ24" s="615">
        <v>38.799999999999997</v>
      </c>
      <c r="DA24" s="616"/>
      <c r="DB24" s="616"/>
      <c r="DC24" s="635"/>
      <c r="DD24" s="654">
        <v>1696586</v>
      </c>
      <c r="DE24" s="611"/>
      <c r="DF24" s="611"/>
      <c r="DG24" s="611"/>
      <c r="DH24" s="611"/>
      <c r="DI24" s="611"/>
      <c r="DJ24" s="611"/>
      <c r="DK24" s="612"/>
      <c r="DL24" s="654">
        <v>1692826</v>
      </c>
      <c r="DM24" s="611"/>
      <c r="DN24" s="611"/>
      <c r="DO24" s="611"/>
      <c r="DP24" s="611"/>
      <c r="DQ24" s="611"/>
      <c r="DR24" s="611"/>
      <c r="DS24" s="611"/>
      <c r="DT24" s="611"/>
      <c r="DU24" s="611"/>
      <c r="DV24" s="612"/>
      <c r="DW24" s="615">
        <v>42.3</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92744</v>
      </c>
      <c r="S25" s="622"/>
      <c r="T25" s="622"/>
      <c r="U25" s="622"/>
      <c r="V25" s="622"/>
      <c r="W25" s="622"/>
      <c r="X25" s="622"/>
      <c r="Y25" s="623"/>
      <c r="Z25" s="624">
        <v>1.4</v>
      </c>
      <c r="AA25" s="624"/>
      <c r="AB25" s="624"/>
      <c r="AC25" s="624"/>
      <c r="AD25" s="625">
        <v>597</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234</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985974</v>
      </c>
      <c r="CS25" s="657"/>
      <c r="CT25" s="657"/>
      <c r="CU25" s="657"/>
      <c r="CV25" s="657"/>
      <c r="CW25" s="657"/>
      <c r="CX25" s="657"/>
      <c r="CY25" s="658"/>
      <c r="CZ25" s="626">
        <v>15.2</v>
      </c>
      <c r="DA25" s="655"/>
      <c r="DB25" s="655"/>
      <c r="DC25" s="659"/>
      <c r="DD25" s="630">
        <v>934564</v>
      </c>
      <c r="DE25" s="657"/>
      <c r="DF25" s="657"/>
      <c r="DG25" s="657"/>
      <c r="DH25" s="657"/>
      <c r="DI25" s="657"/>
      <c r="DJ25" s="657"/>
      <c r="DK25" s="658"/>
      <c r="DL25" s="630">
        <v>930804</v>
      </c>
      <c r="DM25" s="657"/>
      <c r="DN25" s="657"/>
      <c r="DO25" s="657"/>
      <c r="DP25" s="657"/>
      <c r="DQ25" s="657"/>
      <c r="DR25" s="657"/>
      <c r="DS25" s="657"/>
      <c r="DT25" s="657"/>
      <c r="DU25" s="657"/>
      <c r="DV25" s="658"/>
      <c r="DW25" s="626">
        <v>23.3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6638</v>
      </c>
      <c r="S26" s="622"/>
      <c r="T26" s="622"/>
      <c r="U26" s="622"/>
      <c r="V26" s="622"/>
      <c r="W26" s="622"/>
      <c r="X26" s="622"/>
      <c r="Y26" s="623"/>
      <c r="Z26" s="624">
        <v>0.1</v>
      </c>
      <c r="AA26" s="624"/>
      <c r="AB26" s="624"/>
      <c r="AC26" s="624"/>
      <c r="AD26" s="625" t="s">
        <v>234</v>
      </c>
      <c r="AE26" s="625"/>
      <c r="AF26" s="625"/>
      <c r="AG26" s="625"/>
      <c r="AH26" s="625"/>
      <c r="AI26" s="625"/>
      <c r="AJ26" s="625"/>
      <c r="AK26" s="625"/>
      <c r="AL26" s="626" t="s">
        <v>234</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234</v>
      </c>
      <c r="BP26" s="624"/>
      <c r="BQ26" s="624"/>
      <c r="BR26" s="624"/>
      <c r="BS26" s="630" t="s">
        <v>123</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590119</v>
      </c>
      <c r="CS26" s="622"/>
      <c r="CT26" s="622"/>
      <c r="CU26" s="622"/>
      <c r="CV26" s="622"/>
      <c r="CW26" s="622"/>
      <c r="CX26" s="622"/>
      <c r="CY26" s="623"/>
      <c r="CZ26" s="626">
        <v>9.1</v>
      </c>
      <c r="DA26" s="655"/>
      <c r="DB26" s="655"/>
      <c r="DC26" s="659"/>
      <c r="DD26" s="630">
        <v>543503</v>
      </c>
      <c r="DE26" s="622"/>
      <c r="DF26" s="622"/>
      <c r="DG26" s="622"/>
      <c r="DH26" s="622"/>
      <c r="DI26" s="622"/>
      <c r="DJ26" s="622"/>
      <c r="DK26" s="623"/>
      <c r="DL26" s="630" t="s">
        <v>131</v>
      </c>
      <c r="DM26" s="622"/>
      <c r="DN26" s="622"/>
      <c r="DO26" s="622"/>
      <c r="DP26" s="622"/>
      <c r="DQ26" s="622"/>
      <c r="DR26" s="622"/>
      <c r="DS26" s="622"/>
      <c r="DT26" s="622"/>
      <c r="DU26" s="622"/>
      <c r="DV26" s="623"/>
      <c r="DW26" s="626" t="s">
        <v>234</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716809</v>
      </c>
      <c r="S27" s="622"/>
      <c r="T27" s="622"/>
      <c r="U27" s="622"/>
      <c r="V27" s="622"/>
      <c r="W27" s="622"/>
      <c r="X27" s="622"/>
      <c r="Y27" s="623"/>
      <c r="Z27" s="624">
        <v>10.6</v>
      </c>
      <c r="AA27" s="624"/>
      <c r="AB27" s="624"/>
      <c r="AC27" s="624"/>
      <c r="AD27" s="625" t="s">
        <v>234</v>
      </c>
      <c r="AE27" s="625"/>
      <c r="AF27" s="625"/>
      <c r="AG27" s="625"/>
      <c r="AH27" s="625"/>
      <c r="AI27" s="625"/>
      <c r="AJ27" s="625"/>
      <c r="AK27" s="625"/>
      <c r="AL27" s="626" t="s">
        <v>123</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1137255</v>
      </c>
      <c r="BH27" s="622"/>
      <c r="BI27" s="622"/>
      <c r="BJ27" s="622"/>
      <c r="BK27" s="622"/>
      <c r="BL27" s="622"/>
      <c r="BM27" s="622"/>
      <c r="BN27" s="623"/>
      <c r="BO27" s="624">
        <v>100</v>
      </c>
      <c r="BP27" s="624"/>
      <c r="BQ27" s="624"/>
      <c r="BR27" s="624"/>
      <c r="BS27" s="630">
        <v>2089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1005973</v>
      </c>
      <c r="CS27" s="657"/>
      <c r="CT27" s="657"/>
      <c r="CU27" s="657"/>
      <c r="CV27" s="657"/>
      <c r="CW27" s="657"/>
      <c r="CX27" s="657"/>
      <c r="CY27" s="658"/>
      <c r="CZ27" s="626">
        <v>15.5</v>
      </c>
      <c r="DA27" s="655"/>
      <c r="DB27" s="655"/>
      <c r="DC27" s="659"/>
      <c r="DD27" s="630">
        <v>276213</v>
      </c>
      <c r="DE27" s="657"/>
      <c r="DF27" s="657"/>
      <c r="DG27" s="657"/>
      <c r="DH27" s="657"/>
      <c r="DI27" s="657"/>
      <c r="DJ27" s="657"/>
      <c r="DK27" s="658"/>
      <c r="DL27" s="630">
        <v>276213</v>
      </c>
      <c r="DM27" s="657"/>
      <c r="DN27" s="657"/>
      <c r="DO27" s="657"/>
      <c r="DP27" s="657"/>
      <c r="DQ27" s="657"/>
      <c r="DR27" s="657"/>
      <c r="DS27" s="657"/>
      <c r="DT27" s="657"/>
      <c r="DU27" s="657"/>
      <c r="DV27" s="658"/>
      <c r="DW27" s="626">
        <v>6.9</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234</v>
      </c>
      <c r="S28" s="622"/>
      <c r="T28" s="622"/>
      <c r="U28" s="622"/>
      <c r="V28" s="622"/>
      <c r="W28" s="622"/>
      <c r="X28" s="622"/>
      <c r="Y28" s="623"/>
      <c r="Z28" s="624" t="s">
        <v>234</v>
      </c>
      <c r="AA28" s="624"/>
      <c r="AB28" s="624"/>
      <c r="AC28" s="624"/>
      <c r="AD28" s="625" t="s">
        <v>234</v>
      </c>
      <c r="AE28" s="625"/>
      <c r="AF28" s="625"/>
      <c r="AG28" s="625"/>
      <c r="AH28" s="625"/>
      <c r="AI28" s="625"/>
      <c r="AJ28" s="625"/>
      <c r="AK28" s="625"/>
      <c r="AL28" s="626" t="s">
        <v>123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522012</v>
      </c>
      <c r="CS28" s="622"/>
      <c r="CT28" s="622"/>
      <c r="CU28" s="622"/>
      <c r="CV28" s="622"/>
      <c r="CW28" s="622"/>
      <c r="CX28" s="622"/>
      <c r="CY28" s="623"/>
      <c r="CZ28" s="626">
        <v>8</v>
      </c>
      <c r="DA28" s="655"/>
      <c r="DB28" s="655"/>
      <c r="DC28" s="659"/>
      <c r="DD28" s="630">
        <v>485809</v>
      </c>
      <c r="DE28" s="622"/>
      <c r="DF28" s="622"/>
      <c r="DG28" s="622"/>
      <c r="DH28" s="622"/>
      <c r="DI28" s="622"/>
      <c r="DJ28" s="622"/>
      <c r="DK28" s="623"/>
      <c r="DL28" s="630">
        <v>485809</v>
      </c>
      <c r="DM28" s="622"/>
      <c r="DN28" s="622"/>
      <c r="DO28" s="622"/>
      <c r="DP28" s="622"/>
      <c r="DQ28" s="622"/>
      <c r="DR28" s="622"/>
      <c r="DS28" s="622"/>
      <c r="DT28" s="622"/>
      <c r="DU28" s="622"/>
      <c r="DV28" s="623"/>
      <c r="DW28" s="626">
        <v>12.1</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640938</v>
      </c>
      <c r="S29" s="622"/>
      <c r="T29" s="622"/>
      <c r="U29" s="622"/>
      <c r="V29" s="622"/>
      <c r="W29" s="622"/>
      <c r="X29" s="622"/>
      <c r="Y29" s="623"/>
      <c r="Z29" s="624">
        <v>9.5</v>
      </c>
      <c r="AA29" s="624"/>
      <c r="AB29" s="624"/>
      <c r="AC29" s="624"/>
      <c r="AD29" s="625" t="s">
        <v>123</v>
      </c>
      <c r="AE29" s="625"/>
      <c r="AF29" s="625"/>
      <c r="AG29" s="625"/>
      <c r="AH29" s="625"/>
      <c r="AI29" s="625"/>
      <c r="AJ29" s="625"/>
      <c r="AK29" s="625"/>
      <c r="AL29" s="626" t="s">
        <v>234</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522012</v>
      </c>
      <c r="CS29" s="657"/>
      <c r="CT29" s="657"/>
      <c r="CU29" s="657"/>
      <c r="CV29" s="657"/>
      <c r="CW29" s="657"/>
      <c r="CX29" s="657"/>
      <c r="CY29" s="658"/>
      <c r="CZ29" s="626">
        <v>8</v>
      </c>
      <c r="DA29" s="655"/>
      <c r="DB29" s="655"/>
      <c r="DC29" s="659"/>
      <c r="DD29" s="630">
        <v>485809</v>
      </c>
      <c r="DE29" s="657"/>
      <c r="DF29" s="657"/>
      <c r="DG29" s="657"/>
      <c r="DH29" s="657"/>
      <c r="DI29" s="657"/>
      <c r="DJ29" s="657"/>
      <c r="DK29" s="658"/>
      <c r="DL29" s="630">
        <v>485809</v>
      </c>
      <c r="DM29" s="657"/>
      <c r="DN29" s="657"/>
      <c r="DO29" s="657"/>
      <c r="DP29" s="657"/>
      <c r="DQ29" s="657"/>
      <c r="DR29" s="657"/>
      <c r="DS29" s="657"/>
      <c r="DT29" s="657"/>
      <c r="DU29" s="657"/>
      <c r="DV29" s="658"/>
      <c r="DW29" s="626">
        <v>12.1</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45089</v>
      </c>
      <c r="S30" s="622"/>
      <c r="T30" s="622"/>
      <c r="U30" s="622"/>
      <c r="V30" s="622"/>
      <c r="W30" s="622"/>
      <c r="X30" s="622"/>
      <c r="Y30" s="623"/>
      <c r="Z30" s="624">
        <v>0.7</v>
      </c>
      <c r="AA30" s="624"/>
      <c r="AB30" s="624"/>
      <c r="AC30" s="624"/>
      <c r="AD30" s="625">
        <v>29</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99.8</v>
      </c>
      <c r="BH30" s="682"/>
      <c r="BI30" s="682"/>
      <c r="BJ30" s="682"/>
      <c r="BK30" s="682"/>
      <c r="BL30" s="682"/>
      <c r="BM30" s="616">
        <v>99</v>
      </c>
      <c r="BN30" s="682"/>
      <c r="BO30" s="682"/>
      <c r="BP30" s="682"/>
      <c r="BQ30" s="683"/>
      <c r="BR30" s="681">
        <v>99.8</v>
      </c>
      <c r="BS30" s="682"/>
      <c r="BT30" s="682"/>
      <c r="BU30" s="682"/>
      <c r="BV30" s="682"/>
      <c r="BW30" s="682"/>
      <c r="BX30" s="616">
        <v>98.6</v>
      </c>
      <c r="BY30" s="682"/>
      <c r="BZ30" s="682"/>
      <c r="CA30" s="682"/>
      <c r="CB30" s="683"/>
      <c r="CD30" s="686"/>
      <c r="CE30" s="687"/>
      <c r="CF30" s="636" t="s">
        <v>306</v>
      </c>
      <c r="CG30" s="637"/>
      <c r="CH30" s="637"/>
      <c r="CI30" s="637"/>
      <c r="CJ30" s="637"/>
      <c r="CK30" s="637"/>
      <c r="CL30" s="637"/>
      <c r="CM30" s="637"/>
      <c r="CN30" s="637"/>
      <c r="CO30" s="637"/>
      <c r="CP30" s="637"/>
      <c r="CQ30" s="638"/>
      <c r="CR30" s="621">
        <v>488060</v>
      </c>
      <c r="CS30" s="622"/>
      <c r="CT30" s="622"/>
      <c r="CU30" s="622"/>
      <c r="CV30" s="622"/>
      <c r="CW30" s="622"/>
      <c r="CX30" s="622"/>
      <c r="CY30" s="623"/>
      <c r="CZ30" s="626">
        <v>7.5</v>
      </c>
      <c r="DA30" s="655"/>
      <c r="DB30" s="655"/>
      <c r="DC30" s="659"/>
      <c r="DD30" s="630">
        <v>458608</v>
      </c>
      <c r="DE30" s="622"/>
      <c r="DF30" s="622"/>
      <c r="DG30" s="622"/>
      <c r="DH30" s="622"/>
      <c r="DI30" s="622"/>
      <c r="DJ30" s="622"/>
      <c r="DK30" s="623"/>
      <c r="DL30" s="630">
        <v>458608</v>
      </c>
      <c r="DM30" s="622"/>
      <c r="DN30" s="622"/>
      <c r="DO30" s="622"/>
      <c r="DP30" s="622"/>
      <c r="DQ30" s="622"/>
      <c r="DR30" s="622"/>
      <c r="DS30" s="622"/>
      <c r="DT30" s="622"/>
      <c r="DU30" s="622"/>
      <c r="DV30" s="623"/>
      <c r="DW30" s="626">
        <v>11.5</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51839</v>
      </c>
      <c r="S31" s="622"/>
      <c r="T31" s="622"/>
      <c r="U31" s="622"/>
      <c r="V31" s="622"/>
      <c r="W31" s="622"/>
      <c r="X31" s="622"/>
      <c r="Y31" s="623"/>
      <c r="Z31" s="624">
        <v>0.8</v>
      </c>
      <c r="AA31" s="624"/>
      <c r="AB31" s="624"/>
      <c r="AC31" s="624"/>
      <c r="AD31" s="625" t="s">
        <v>234</v>
      </c>
      <c r="AE31" s="625"/>
      <c r="AF31" s="625"/>
      <c r="AG31" s="625"/>
      <c r="AH31" s="625"/>
      <c r="AI31" s="625"/>
      <c r="AJ31" s="625"/>
      <c r="AK31" s="625"/>
      <c r="AL31" s="626" t="s">
        <v>234</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99.9</v>
      </c>
      <c r="BH31" s="657"/>
      <c r="BI31" s="657"/>
      <c r="BJ31" s="657"/>
      <c r="BK31" s="657"/>
      <c r="BL31" s="657"/>
      <c r="BM31" s="627">
        <v>99.4</v>
      </c>
      <c r="BN31" s="679"/>
      <c r="BO31" s="679"/>
      <c r="BP31" s="679"/>
      <c r="BQ31" s="680"/>
      <c r="BR31" s="678">
        <v>99.8</v>
      </c>
      <c r="BS31" s="657"/>
      <c r="BT31" s="657"/>
      <c r="BU31" s="657"/>
      <c r="BV31" s="657"/>
      <c r="BW31" s="657"/>
      <c r="BX31" s="627">
        <v>99.1</v>
      </c>
      <c r="BY31" s="679"/>
      <c r="BZ31" s="679"/>
      <c r="CA31" s="679"/>
      <c r="CB31" s="680"/>
      <c r="CD31" s="686"/>
      <c r="CE31" s="687"/>
      <c r="CF31" s="636" t="s">
        <v>310</v>
      </c>
      <c r="CG31" s="637"/>
      <c r="CH31" s="637"/>
      <c r="CI31" s="637"/>
      <c r="CJ31" s="637"/>
      <c r="CK31" s="637"/>
      <c r="CL31" s="637"/>
      <c r="CM31" s="637"/>
      <c r="CN31" s="637"/>
      <c r="CO31" s="637"/>
      <c r="CP31" s="637"/>
      <c r="CQ31" s="638"/>
      <c r="CR31" s="621">
        <v>33952</v>
      </c>
      <c r="CS31" s="657"/>
      <c r="CT31" s="657"/>
      <c r="CU31" s="657"/>
      <c r="CV31" s="657"/>
      <c r="CW31" s="657"/>
      <c r="CX31" s="657"/>
      <c r="CY31" s="658"/>
      <c r="CZ31" s="626">
        <v>0.5</v>
      </c>
      <c r="DA31" s="655"/>
      <c r="DB31" s="655"/>
      <c r="DC31" s="659"/>
      <c r="DD31" s="630">
        <v>27201</v>
      </c>
      <c r="DE31" s="657"/>
      <c r="DF31" s="657"/>
      <c r="DG31" s="657"/>
      <c r="DH31" s="657"/>
      <c r="DI31" s="657"/>
      <c r="DJ31" s="657"/>
      <c r="DK31" s="658"/>
      <c r="DL31" s="630">
        <v>27201</v>
      </c>
      <c r="DM31" s="657"/>
      <c r="DN31" s="657"/>
      <c r="DO31" s="657"/>
      <c r="DP31" s="657"/>
      <c r="DQ31" s="657"/>
      <c r="DR31" s="657"/>
      <c r="DS31" s="657"/>
      <c r="DT31" s="657"/>
      <c r="DU31" s="657"/>
      <c r="DV31" s="658"/>
      <c r="DW31" s="626">
        <v>0.7</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70000</v>
      </c>
      <c r="S32" s="622"/>
      <c r="T32" s="622"/>
      <c r="U32" s="622"/>
      <c r="V32" s="622"/>
      <c r="W32" s="622"/>
      <c r="X32" s="622"/>
      <c r="Y32" s="623"/>
      <c r="Z32" s="624">
        <v>1</v>
      </c>
      <c r="AA32" s="624"/>
      <c r="AB32" s="624"/>
      <c r="AC32" s="624"/>
      <c r="AD32" s="625" t="s">
        <v>234</v>
      </c>
      <c r="AE32" s="625"/>
      <c r="AF32" s="625"/>
      <c r="AG32" s="625"/>
      <c r="AH32" s="625"/>
      <c r="AI32" s="625"/>
      <c r="AJ32" s="625"/>
      <c r="AK32" s="625"/>
      <c r="AL32" s="626" t="s">
        <v>131</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99.7</v>
      </c>
      <c r="BH32" s="691"/>
      <c r="BI32" s="691"/>
      <c r="BJ32" s="691"/>
      <c r="BK32" s="691"/>
      <c r="BL32" s="691"/>
      <c r="BM32" s="692">
        <v>98.5</v>
      </c>
      <c r="BN32" s="691"/>
      <c r="BO32" s="691"/>
      <c r="BP32" s="691"/>
      <c r="BQ32" s="693"/>
      <c r="BR32" s="690">
        <v>99.7</v>
      </c>
      <c r="BS32" s="691"/>
      <c r="BT32" s="691"/>
      <c r="BU32" s="691"/>
      <c r="BV32" s="691"/>
      <c r="BW32" s="691"/>
      <c r="BX32" s="692">
        <v>98</v>
      </c>
      <c r="BY32" s="691"/>
      <c r="BZ32" s="691"/>
      <c r="CA32" s="691"/>
      <c r="CB32" s="693"/>
      <c r="CD32" s="688"/>
      <c r="CE32" s="689"/>
      <c r="CF32" s="636" t="s">
        <v>313</v>
      </c>
      <c r="CG32" s="637"/>
      <c r="CH32" s="637"/>
      <c r="CI32" s="637"/>
      <c r="CJ32" s="637"/>
      <c r="CK32" s="637"/>
      <c r="CL32" s="637"/>
      <c r="CM32" s="637"/>
      <c r="CN32" s="637"/>
      <c r="CO32" s="637"/>
      <c r="CP32" s="637"/>
      <c r="CQ32" s="638"/>
      <c r="CR32" s="621" t="s">
        <v>123</v>
      </c>
      <c r="CS32" s="622"/>
      <c r="CT32" s="622"/>
      <c r="CU32" s="622"/>
      <c r="CV32" s="622"/>
      <c r="CW32" s="622"/>
      <c r="CX32" s="622"/>
      <c r="CY32" s="623"/>
      <c r="CZ32" s="626" t="s">
        <v>123</v>
      </c>
      <c r="DA32" s="655"/>
      <c r="DB32" s="655"/>
      <c r="DC32" s="659"/>
      <c r="DD32" s="630" t="s">
        <v>123</v>
      </c>
      <c r="DE32" s="622"/>
      <c r="DF32" s="622"/>
      <c r="DG32" s="622"/>
      <c r="DH32" s="622"/>
      <c r="DI32" s="622"/>
      <c r="DJ32" s="622"/>
      <c r="DK32" s="623"/>
      <c r="DL32" s="630" t="s">
        <v>123</v>
      </c>
      <c r="DM32" s="622"/>
      <c r="DN32" s="622"/>
      <c r="DO32" s="622"/>
      <c r="DP32" s="622"/>
      <c r="DQ32" s="622"/>
      <c r="DR32" s="622"/>
      <c r="DS32" s="622"/>
      <c r="DT32" s="622"/>
      <c r="DU32" s="622"/>
      <c r="DV32" s="623"/>
      <c r="DW32" s="626" t="s">
        <v>234</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248152</v>
      </c>
      <c r="S33" s="622"/>
      <c r="T33" s="622"/>
      <c r="U33" s="622"/>
      <c r="V33" s="622"/>
      <c r="W33" s="622"/>
      <c r="X33" s="622"/>
      <c r="Y33" s="623"/>
      <c r="Z33" s="624">
        <v>3.7</v>
      </c>
      <c r="AA33" s="624"/>
      <c r="AB33" s="624"/>
      <c r="AC33" s="624"/>
      <c r="AD33" s="625" t="s">
        <v>123</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2922721</v>
      </c>
      <c r="CS33" s="657"/>
      <c r="CT33" s="657"/>
      <c r="CU33" s="657"/>
      <c r="CV33" s="657"/>
      <c r="CW33" s="657"/>
      <c r="CX33" s="657"/>
      <c r="CY33" s="658"/>
      <c r="CZ33" s="626">
        <v>45.1</v>
      </c>
      <c r="DA33" s="655"/>
      <c r="DB33" s="655"/>
      <c r="DC33" s="659"/>
      <c r="DD33" s="630">
        <v>2343311</v>
      </c>
      <c r="DE33" s="657"/>
      <c r="DF33" s="657"/>
      <c r="DG33" s="657"/>
      <c r="DH33" s="657"/>
      <c r="DI33" s="657"/>
      <c r="DJ33" s="657"/>
      <c r="DK33" s="658"/>
      <c r="DL33" s="630">
        <v>2211966</v>
      </c>
      <c r="DM33" s="657"/>
      <c r="DN33" s="657"/>
      <c r="DO33" s="657"/>
      <c r="DP33" s="657"/>
      <c r="DQ33" s="657"/>
      <c r="DR33" s="657"/>
      <c r="DS33" s="657"/>
      <c r="DT33" s="657"/>
      <c r="DU33" s="657"/>
      <c r="DV33" s="658"/>
      <c r="DW33" s="626">
        <v>55.3</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111155</v>
      </c>
      <c r="S34" s="622"/>
      <c r="T34" s="622"/>
      <c r="U34" s="622"/>
      <c r="V34" s="622"/>
      <c r="W34" s="622"/>
      <c r="X34" s="622"/>
      <c r="Y34" s="623"/>
      <c r="Z34" s="624">
        <v>1.6</v>
      </c>
      <c r="AA34" s="624"/>
      <c r="AB34" s="624"/>
      <c r="AC34" s="624"/>
      <c r="AD34" s="625">
        <v>353</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1127211</v>
      </c>
      <c r="CS34" s="622"/>
      <c r="CT34" s="622"/>
      <c r="CU34" s="622"/>
      <c r="CV34" s="622"/>
      <c r="CW34" s="622"/>
      <c r="CX34" s="622"/>
      <c r="CY34" s="623"/>
      <c r="CZ34" s="626">
        <v>17.399999999999999</v>
      </c>
      <c r="DA34" s="655"/>
      <c r="DB34" s="655"/>
      <c r="DC34" s="659"/>
      <c r="DD34" s="630">
        <v>824414</v>
      </c>
      <c r="DE34" s="622"/>
      <c r="DF34" s="622"/>
      <c r="DG34" s="622"/>
      <c r="DH34" s="622"/>
      <c r="DI34" s="622"/>
      <c r="DJ34" s="622"/>
      <c r="DK34" s="623"/>
      <c r="DL34" s="630">
        <v>738548</v>
      </c>
      <c r="DM34" s="622"/>
      <c r="DN34" s="622"/>
      <c r="DO34" s="622"/>
      <c r="DP34" s="622"/>
      <c r="DQ34" s="622"/>
      <c r="DR34" s="622"/>
      <c r="DS34" s="622"/>
      <c r="DT34" s="622"/>
      <c r="DU34" s="622"/>
      <c r="DV34" s="623"/>
      <c r="DW34" s="626">
        <v>18.5</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472854</v>
      </c>
      <c r="S35" s="622"/>
      <c r="T35" s="622"/>
      <c r="U35" s="622"/>
      <c r="V35" s="622"/>
      <c r="W35" s="622"/>
      <c r="X35" s="622"/>
      <c r="Y35" s="623"/>
      <c r="Z35" s="624">
        <v>7</v>
      </c>
      <c r="AA35" s="624"/>
      <c r="AB35" s="624"/>
      <c r="AC35" s="624"/>
      <c r="AD35" s="625" t="s">
        <v>123</v>
      </c>
      <c r="AE35" s="625"/>
      <c r="AF35" s="625"/>
      <c r="AG35" s="625"/>
      <c r="AH35" s="625"/>
      <c r="AI35" s="625"/>
      <c r="AJ35" s="625"/>
      <c r="AK35" s="625"/>
      <c r="AL35" s="626" t="s">
        <v>234</v>
      </c>
      <c r="AM35" s="627"/>
      <c r="AN35" s="627"/>
      <c r="AO35" s="628"/>
      <c r="AP35" s="214"/>
      <c r="AQ35" s="694" t="s">
        <v>321</v>
      </c>
      <c r="AR35" s="695"/>
      <c r="AS35" s="695"/>
      <c r="AT35" s="695"/>
      <c r="AU35" s="695"/>
      <c r="AV35" s="695"/>
      <c r="AW35" s="695"/>
      <c r="AX35" s="695"/>
      <c r="AY35" s="696"/>
      <c r="AZ35" s="610">
        <v>1078398</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31462</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20567</v>
      </c>
      <c r="CS35" s="657"/>
      <c r="CT35" s="657"/>
      <c r="CU35" s="657"/>
      <c r="CV35" s="657"/>
      <c r="CW35" s="657"/>
      <c r="CX35" s="657"/>
      <c r="CY35" s="658"/>
      <c r="CZ35" s="626">
        <v>0.3</v>
      </c>
      <c r="DA35" s="655"/>
      <c r="DB35" s="655"/>
      <c r="DC35" s="659"/>
      <c r="DD35" s="630">
        <v>13068</v>
      </c>
      <c r="DE35" s="657"/>
      <c r="DF35" s="657"/>
      <c r="DG35" s="657"/>
      <c r="DH35" s="657"/>
      <c r="DI35" s="657"/>
      <c r="DJ35" s="657"/>
      <c r="DK35" s="658"/>
      <c r="DL35" s="630">
        <v>13068</v>
      </c>
      <c r="DM35" s="657"/>
      <c r="DN35" s="657"/>
      <c r="DO35" s="657"/>
      <c r="DP35" s="657"/>
      <c r="DQ35" s="657"/>
      <c r="DR35" s="657"/>
      <c r="DS35" s="657"/>
      <c r="DT35" s="657"/>
      <c r="DU35" s="657"/>
      <c r="DV35" s="658"/>
      <c r="DW35" s="626">
        <v>0.3</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234</v>
      </c>
      <c r="AA36" s="624"/>
      <c r="AB36" s="624"/>
      <c r="AC36" s="624"/>
      <c r="AD36" s="625" t="s">
        <v>123</v>
      </c>
      <c r="AE36" s="625"/>
      <c r="AF36" s="625"/>
      <c r="AG36" s="625"/>
      <c r="AH36" s="625"/>
      <c r="AI36" s="625"/>
      <c r="AJ36" s="625"/>
      <c r="AK36" s="625"/>
      <c r="AL36" s="626" t="s">
        <v>234</v>
      </c>
      <c r="AM36" s="627"/>
      <c r="AN36" s="627"/>
      <c r="AO36" s="628"/>
      <c r="AQ36" s="698" t="s">
        <v>325</v>
      </c>
      <c r="AR36" s="699"/>
      <c r="AS36" s="699"/>
      <c r="AT36" s="699"/>
      <c r="AU36" s="699"/>
      <c r="AV36" s="699"/>
      <c r="AW36" s="699"/>
      <c r="AX36" s="699"/>
      <c r="AY36" s="700"/>
      <c r="AZ36" s="621">
        <v>294229</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586</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913835</v>
      </c>
      <c r="CS36" s="622"/>
      <c r="CT36" s="622"/>
      <c r="CU36" s="622"/>
      <c r="CV36" s="622"/>
      <c r="CW36" s="622"/>
      <c r="CX36" s="622"/>
      <c r="CY36" s="623"/>
      <c r="CZ36" s="626">
        <v>14.1</v>
      </c>
      <c r="DA36" s="655"/>
      <c r="DB36" s="655"/>
      <c r="DC36" s="659"/>
      <c r="DD36" s="630">
        <v>832000</v>
      </c>
      <c r="DE36" s="622"/>
      <c r="DF36" s="622"/>
      <c r="DG36" s="622"/>
      <c r="DH36" s="622"/>
      <c r="DI36" s="622"/>
      <c r="DJ36" s="622"/>
      <c r="DK36" s="623"/>
      <c r="DL36" s="630">
        <v>792871</v>
      </c>
      <c r="DM36" s="622"/>
      <c r="DN36" s="622"/>
      <c r="DO36" s="622"/>
      <c r="DP36" s="622"/>
      <c r="DQ36" s="622"/>
      <c r="DR36" s="622"/>
      <c r="DS36" s="622"/>
      <c r="DT36" s="622"/>
      <c r="DU36" s="622"/>
      <c r="DV36" s="623"/>
      <c r="DW36" s="626">
        <v>19.8</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176054</v>
      </c>
      <c r="S37" s="622"/>
      <c r="T37" s="622"/>
      <c r="U37" s="622"/>
      <c r="V37" s="622"/>
      <c r="W37" s="622"/>
      <c r="X37" s="622"/>
      <c r="Y37" s="623"/>
      <c r="Z37" s="624">
        <v>2.6</v>
      </c>
      <c r="AA37" s="624"/>
      <c r="AB37" s="624"/>
      <c r="AC37" s="624"/>
      <c r="AD37" s="625" t="s">
        <v>234</v>
      </c>
      <c r="AE37" s="625"/>
      <c r="AF37" s="625"/>
      <c r="AG37" s="625"/>
      <c r="AH37" s="625"/>
      <c r="AI37" s="625"/>
      <c r="AJ37" s="625"/>
      <c r="AK37" s="625"/>
      <c r="AL37" s="626" t="s">
        <v>234</v>
      </c>
      <c r="AM37" s="627"/>
      <c r="AN37" s="627"/>
      <c r="AO37" s="628"/>
      <c r="AQ37" s="698" t="s">
        <v>329</v>
      </c>
      <c r="AR37" s="699"/>
      <c r="AS37" s="699"/>
      <c r="AT37" s="699"/>
      <c r="AU37" s="699"/>
      <c r="AV37" s="699"/>
      <c r="AW37" s="699"/>
      <c r="AX37" s="699"/>
      <c r="AY37" s="700"/>
      <c r="AZ37" s="621">
        <v>34774</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2103</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330753</v>
      </c>
      <c r="CS37" s="657"/>
      <c r="CT37" s="657"/>
      <c r="CU37" s="657"/>
      <c r="CV37" s="657"/>
      <c r="CW37" s="657"/>
      <c r="CX37" s="657"/>
      <c r="CY37" s="658"/>
      <c r="CZ37" s="626">
        <v>5.0999999999999996</v>
      </c>
      <c r="DA37" s="655"/>
      <c r="DB37" s="655"/>
      <c r="DC37" s="659"/>
      <c r="DD37" s="630">
        <v>328059</v>
      </c>
      <c r="DE37" s="657"/>
      <c r="DF37" s="657"/>
      <c r="DG37" s="657"/>
      <c r="DH37" s="657"/>
      <c r="DI37" s="657"/>
      <c r="DJ37" s="657"/>
      <c r="DK37" s="658"/>
      <c r="DL37" s="630">
        <v>325881</v>
      </c>
      <c r="DM37" s="657"/>
      <c r="DN37" s="657"/>
      <c r="DO37" s="657"/>
      <c r="DP37" s="657"/>
      <c r="DQ37" s="657"/>
      <c r="DR37" s="657"/>
      <c r="DS37" s="657"/>
      <c r="DT37" s="657"/>
      <c r="DU37" s="657"/>
      <c r="DV37" s="658"/>
      <c r="DW37" s="626">
        <v>8.1</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6744067</v>
      </c>
      <c r="S38" s="702"/>
      <c r="T38" s="702"/>
      <c r="U38" s="702"/>
      <c r="V38" s="702"/>
      <c r="W38" s="702"/>
      <c r="X38" s="702"/>
      <c r="Y38" s="703"/>
      <c r="Z38" s="704">
        <v>100</v>
      </c>
      <c r="AA38" s="704"/>
      <c r="AB38" s="704"/>
      <c r="AC38" s="704"/>
      <c r="AD38" s="705">
        <v>3823070</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19850</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3260</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749395</v>
      </c>
      <c r="CS38" s="622"/>
      <c r="CT38" s="622"/>
      <c r="CU38" s="622"/>
      <c r="CV38" s="622"/>
      <c r="CW38" s="622"/>
      <c r="CX38" s="622"/>
      <c r="CY38" s="623"/>
      <c r="CZ38" s="626">
        <v>11.6</v>
      </c>
      <c r="DA38" s="655"/>
      <c r="DB38" s="655"/>
      <c r="DC38" s="659"/>
      <c r="DD38" s="630">
        <v>625697</v>
      </c>
      <c r="DE38" s="622"/>
      <c r="DF38" s="622"/>
      <c r="DG38" s="622"/>
      <c r="DH38" s="622"/>
      <c r="DI38" s="622"/>
      <c r="DJ38" s="622"/>
      <c r="DK38" s="623"/>
      <c r="DL38" s="630">
        <v>625697</v>
      </c>
      <c r="DM38" s="622"/>
      <c r="DN38" s="622"/>
      <c r="DO38" s="622"/>
      <c r="DP38" s="622"/>
      <c r="DQ38" s="622"/>
      <c r="DR38" s="622"/>
      <c r="DS38" s="622"/>
      <c r="DT38" s="622"/>
      <c r="DU38" s="622"/>
      <c r="DV38" s="623"/>
      <c r="DW38" s="626">
        <v>15.6</v>
      </c>
      <c r="DX38" s="655"/>
      <c r="DY38" s="655"/>
      <c r="DZ38" s="655"/>
      <c r="EA38" s="655"/>
      <c r="EB38" s="655"/>
      <c r="EC38" s="656"/>
    </row>
    <row r="39" spans="2:133" ht="11.25" customHeight="1">
      <c r="AQ39" s="698" t="s">
        <v>336</v>
      </c>
      <c r="AR39" s="699"/>
      <c r="AS39" s="699"/>
      <c r="AT39" s="699"/>
      <c r="AU39" s="699"/>
      <c r="AV39" s="699"/>
      <c r="AW39" s="699"/>
      <c r="AX39" s="699"/>
      <c r="AY39" s="700"/>
      <c r="AZ39" s="621" t="s">
        <v>123</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84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69931</v>
      </c>
      <c r="CS39" s="657"/>
      <c r="CT39" s="657"/>
      <c r="CU39" s="657"/>
      <c r="CV39" s="657"/>
      <c r="CW39" s="657"/>
      <c r="CX39" s="657"/>
      <c r="CY39" s="658"/>
      <c r="CZ39" s="626">
        <v>1.1000000000000001</v>
      </c>
      <c r="DA39" s="655"/>
      <c r="DB39" s="655"/>
      <c r="DC39" s="659"/>
      <c r="DD39" s="630">
        <v>6350</v>
      </c>
      <c r="DE39" s="657"/>
      <c r="DF39" s="657"/>
      <c r="DG39" s="657"/>
      <c r="DH39" s="657"/>
      <c r="DI39" s="657"/>
      <c r="DJ39" s="657"/>
      <c r="DK39" s="658"/>
      <c r="DL39" s="630" t="s">
        <v>123</v>
      </c>
      <c r="DM39" s="657"/>
      <c r="DN39" s="657"/>
      <c r="DO39" s="657"/>
      <c r="DP39" s="657"/>
      <c r="DQ39" s="657"/>
      <c r="DR39" s="657"/>
      <c r="DS39" s="657"/>
      <c r="DT39" s="657"/>
      <c r="DU39" s="657"/>
      <c r="DV39" s="658"/>
      <c r="DW39" s="626" t="s">
        <v>131</v>
      </c>
      <c r="DX39" s="655"/>
      <c r="DY39" s="655"/>
      <c r="DZ39" s="655"/>
      <c r="EA39" s="655"/>
      <c r="EB39" s="655"/>
      <c r="EC39" s="656"/>
    </row>
    <row r="40" spans="2:133" ht="11.25" customHeight="1">
      <c r="AQ40" s="698" t="s">
        <v>340</v>
      </c>
      <c r="AR40" s="699"/>
      <c r="AS40" s="699"/>
      <c r="AT40" s="699"/>
      <c r="AU40" s="699"/>
      <c r="AV40" s="699"/>
      <c r="AW40" s="699"/>
      <c r="AX40" s="699"/>
      <c r="AY40" s="700"/>
      <c r="AZ40" s="621">
        <v>144503</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132</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41782</v>
      </c>
      <c r="CS40" s="622"/>
      <c r="CT40" s="622"/>
      <c r="CU40" s="622"/>
      <c r="CV40" s="622"/>
      <c r="CW40" s="622"/>
      <c r="CX40" s="622"/>
      <c r="CY40" s="623"/>
      <c r="CZ40" s="626">
        <v>0.6</v>
      </c>
      <c r="DA40" s="655"/>
      <c r="DB40" s="655"/>
      <c r="DC40" s="659"/>
      <c r="DD40" s="630">
        <v>41782</v>
      </c>
      <c r="DE40" s="622"/>
      <c r="DF40" s="622"/>
      <c r="DG40" s="622"/>
      <c r="DH40" s="622"/>
      <c r="DI40" s="622"/>
      <c r="DJ40" s="622"/>
      <c r="DK40" s="623"/>
      <c r="DL40" s="630">
        <v>41782</v>
      </c>
      <c r="DM40" s="622"/>
      <c r="DN40" s="622"/>
      <c r="DO40" s="622"/>
      <c r="DP40" s="622"/>
      <c r="DQ40" s="622"/>
      <c r="DR40" s="622"/>
      <c r="DS40" s="622"/>
      <c r="DT40" s="622"/>
      <c r="DU40" s="622"/>
      <c r="DV40" s="623"/>
      <c r="DW40" s="626">
        <v>1</v>
      </c>
      <c r="DX40" s="655"/>
      <c r="DY40" s="655"/>
      <c r="DZ40" s="655"/>
      <c r="EA40" s="655"/>
      <c r="EB40" s="655"/>
      <c r="EC40" s="656"/>
    </row>
    <row r="41" spans="2:133" ht="11.25" customHeight="1">
      <c r="AQ41" s="708" t="s">
        <v>343</v>
      </c>
      <c r="AR41" s="709"/>
      <c r="AS41" s="709"/>
      <c r="AT41" s="709"/>
      <c r="AU41" s="709"/>
      <c r="AV41" s="709"/>
      <c r="AW41" s="709"/>
      <c r="AX41" s="709"/>
      <c r="AY41" s="710"/>
      <c r="AZ41" s="701">
        <v>585042</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394</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131</v>
      </c>
      <c r="CS41" s="657"/>
      <c r="CT41" s="657"/>
      <c r="CU41" s="657"/>
      <c r="CV41" s="657"/>
      <c r="CW41" s="657"/>
      <c r="CX41" s="657"/>
      <c r="CY41" s="658"/>
      <c r="CZ41" s="626" t="s">
        <v>234</v>
      </c>
      <c r="DA41" s="655"/>
      <c r="DB41" s="655"/>
      <c r="DC41" s="659"/>
      <c r="DD41" s="630" t="s">
        <v>234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1049657</v>
      </c>
      <c r="CS42" s="622"/>
      <c r="CT42" s="622"/>
      <c r="CU42" s="622"/>
      <c r="CV42" s="622"/>
      <c r="CW42" s="622"/>
      <c r="CX42" s="622"/>
      <c r="CY42" s="623"/>
      <c r="CZ42" s="626">
        <v>16.2</v>
      </c>
      <c r="DA42" s="627"/>
      <c r="DB42" s="627"/>
      <c r="DC42" s="722"/>
      <c r="DD42" s="630">
        <v>432404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24400</v>
      </c>
      <c r="CS43" s="657"/>
      <c r="CT43" s="657"/>
      <c r="CU43" s="657"/>
      <c r="CV43" s="657"/>
      <c r="CW43" s="657"/>
      <c r="CX43" s="657"/>
      <c r="CY43" s="658"/>
      <c r="CZ43" s="626">
        <v>0.4</v>
      </c>
      <c r="DA43" s="655"/>
      <c r="DB43" s="655"/>
      <c r="DC43" s="659"/>
      <c r="DD43" s="630">
        <v>23668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985606</v>
      </c>
      <c r="CS44" s="622"/>
      <c r="CT44" s="622"/>
      <c r="CU44" s="622"/>
      <c r="CV44" s="622"/>
      <c r="CW44" s="622"/>
      <c r="CX44" s="622"/>
      <c r="CY44" s="623"/>
      <c r="CZ44" s="626">
        <v>15.2</v>
      </c>
      <c r="DA44" s="627"/>
      <c r="DB44" s="627"/>
      <c r="DC44" s="722"/>
      <c r="DD44" s="630">
        <v>391206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482148</v>
      </c>
      <c r="CS45" s="657"/>
      <c r="CT45" s="657"/>
      <c r="CU45" s="657"/>
      <c r="CV45" s="657"/>
      <c r="CW45" s="657"/>
      <c r="CX45" s="657"/>
      <c r="CY45" s="658"/>
      <c r="CZ45" s="626">
        <v>7.4</v>
      </c>
      <c r="DA45" s="655"/>
      <c r="DB45" s="655"/>
      <c r="DC45" s="659"/>
      <c r="DD45" s="630">
        <v>157444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490061</v>
      </c>
      <c r="CS46" s="622"/>
      <c r="CT46" s="622"/>
      <c r="CU46" s="622"/>
      <c r="CV46" s="622"/>
      <c r="CW46" s="622"/>
      <c r="CX46" s="622"/>
      <c r="CY46" s="623"/>
      <c r="CZ46" s="626">
        <v>7.6</v>
      </c>
      <c r="DA46" s="627"/>
      <c r="DB46" s="627"/>
      <c r="DC46" s="722"/>
      <c r="DD46" s="630">
        <v>227365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64051</v>
      </c>
      <c r="CS47" s="657"/>
      <c r="CT47" s="657"/>
      <c r="CU47" s="657"/>
      <c r="CV47" s="657"/>
      <c r="CW47" s="657"/>
      <c r="CX47" s="657"/>
      <c r="CY47" s="658"/>
      <c r="CZ47" s="626">
        <v>1</v>
      </c>
      <c r="DA47" s="655"/>
      <c r="DB47" s="655"/>
      <c r="DC47" s="659"/>
      <c r="DD47" s="630">
        <v>41198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234</v>
      </c>
      <c r="CS48" s="622"/>
      <c r="CT48" s="622"/>
      <c r="CU48" s="622"/>
      <c r="CV48" s="622"/>
      <c r="CW48" s="622"/>
      <c r="CX48" s="622"/>
      <c r="CY48" s="623"/>
      <c r="CZ48" s="626" t="s">
        <v>234</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6486337</v>
      </c>
      <c r="CS49" s="691"/>
      <c r="CT49" s="691"/>
      <c r="CU49" s="691"/>
      <c r="CV49" s="691"/>
      <c r="CW49" s="691"/>
      <c r="CX49" s="691"/>
      <c r="CY49" s="723"/>
      <c r="CZ49" s="706">
        <v>100</v>
      </c>
      <c r="DA49" s="724"/>
      <c r="DB49" s="724"/>
      <c r="DC49" s="725"/>
      <c r="DD49" s="726">
        <v>4472301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5uQxWLII3gQEGs/LUzQwGKTS7U2Z2e8/jNn7++R3HMTDOFLmHI250Dt0ubULS8vz5/vixvUSYUXVCZt51GhA9Q==" saltValue="/bN42sqk7g1Wg+aQNcmY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6673</v>
      </c>
      <c r="R7" s="757"/>
      <c r="S7" s="757"/>
      <c r="T7" s="757"/>
      <c r="U7" s="757"/>
      <c r="V7" s="757">
        <v>6427</v>
      </c>
      <c r="W7" s="757"/>
      <c r="X7" s="757"/>
      <c r="Y7" s="757"/>
      <c r="Z7" s="757"/>
      <c r="AA7" s="757">
        <v>246</v>
      </c>
      <c r="AB7" s="757"/>
      <c r="AC7" s="757"/>
      <c r="AD7" s="757"/>
      <c r="AE7" s="758"/>
      <c r="AF7" s="759">
        <v>190</v>
      </c>
      <c r="AG7" s="760"/>
      <c r="AH7" s="760"/>
      <c r="AI7" s="760"/>
      <c r="AJ7" s="761"/>
      <c r="AK7" s="796">
        <v>71</v>
      </c>
      <c r="AL7" s="797"/>
      <c r="AM7" s="797"/>
      <c r="AN7" s="797"/>
      <c r="AO7" s="797"/>
      <c r="AP7" s="797">
        <v>4648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12</v>
      </c>
      <c r="R8" s="781"/>
      <c r="S8" s="781"/>
      <c r="T8" s="781"/>
      <c r="U8" s="781"/>
      <c r="V8" s="781">
        <v>0</v>
      </c>
      <c r="W8" s="781"/>
      <c r="X8" s="781"/>
      <c r="Y8" s="781"/>
      <c r="Z8" s="781"/>
      <c r="AA8" s="781">
        <v>12</v>
      </c>
      <c r="AB8" s="781"/>
      <c r="AC8" s="781"/>
      <c r="AD8" s="781"/>
      <c r="AE8" s="782"/>
      <c r="AF8" s="783">
        <v>12</v>
      </c>
      <c r="AG8" s="784"/>
      <c r="AH8" s="784"/>
      <c r="AI8" s="784"/>
      <c r="AJ8" s="785"/>
      <c r="AK8" s="786" t="s">
        <v>600</v>
      </c>
      <c r="AL8" s="787"/>
      <c r="AM8" s="787"/>
      <c r="AN8" s="787"/>
      <c r="AO8" s="787"/>
      <c r="AP8" s="787" t="s">
        <v>600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381</v>
      </c>
      <c r="C9" s="778"/>
      <c r="D9" s="778"/>
      <c r="E9" s="778"/>
      <c r="F9" s="778"/>
      <c r="G9" s="778"/>
      <c r="H9" s="778"/>
      <c r="I9" s="778"/>
      <c r="J9" s="778"/>
      <c r="K9" s="778"/>
      <c r="L9" s="778"/>
      <c r="M9" s="778"/>
      <c r="N9" s="778"/>
      <c r="O9" s="778"/>
      <c r="P9" s="779"/>
      <c r="Q9" s="780">
        <v>60</v>
      </c>
      <c r="R9" s="781"/>
      <c r="S9" s="781"/>
      <c r="T9" s="781"/>
      <c r="U9" s="781"/>
      <c r="V9" s="781">
        <v>60</v>
      </c>
      <c r="W9" s="781"/>
      <c r="X9" s="781"/>
      <c r="Y9" s="781"/>
      <c r="Z9" s="781"/>
      <c r="AA9" s="781" t="s">
        <v>599</v>
      </c>
      <c r="AB9" s="781"/>
      <c r="AC9" s="781"/>
      <c r="AD9" s="781"/>
      <c r="AE9" s="782"/>
      <c r="AF9" s="783" t="s">
        <v>123</v>
      </c>
      <c r="AG9" s="784"/>
      <c r="AH9" s="784"/>
      <c r="AI9" s="784"/>
      <c r="AJ9" s="785"/>
      <c r="AK9" s="786">
        <v>0</v>
      </c>
      <c r="AL9" s="787"/>
      <c r="AM9" s="787"/>
      <c r="AN9" s="787"/>
      <c r="AO9" s="787"/>
      <c r="AP9" s="787" t="s">
        <v>600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6744</v>
      </c>
      <c r="R23" s="816"/>
      <c r="S23" s="816"/>
      <c r="T23" s="816"/>
      <c r="U23" s="816"/>
      <c r="V23" s="816">
        <v>6486</v>
      </c>
      <c r="W23" s="816"/>
      <c r="X23" s="816"/>
      <c r="Y23" s="816"/>
      <c r="Z23" s="816"/>
      <c r="AA23" s="816">
        <v>258</v>
      </c>
      <c r="AB23" s="816"/>
      <c r="AC23" s="816"/>
      <c r="AD23" s="816"/>
      <c r="AE23" s="817"/>
      <c r="AF23" s="818">
        <v>202</v>
      </c>
      <c r="AG23" s="816"/>
      <c r="AH23" s="816"/>
      <c r="AI23" s="816"/>
      <c r="AJ23" s="819"/>
      <c r="AK23" s="820"/>
      <c r="AL23" s="821"/>
      <c r="AM23" s="821"/>
      <c r="AN23" s="821"/>
      <c r="AO23" s="821"/>
      <c r="AP23" s="816">
        <v>4648</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3">
        <v>2019</v>
      </c>
      <c r="R28" s="844"/>
      <c r="S28" s="844"/>
      <c r="T28" s="844"/>
      <c r="U28" s="844"/>
      <c r="V28" s="844">
        <v>1988</v>
      </c>
      <c r="W28" s="844"/>
      <c r="X28" s="844"/>
      <c r="Y28" s="844"/>
      <c r="Z28" s="844"/>
      <c r="AA28" s="844">
        <v>31</v>
      </c>
      <c r="AB28" s="844"/>
      <c r="AC28" s="844"/>
      <c r="AD28" s="844"/>
      <c r="AE28" s="845"/>
      <c r="AF28" s="846">
        <v>31</v>
      </c>
      <c r="AG28" s="844"/>
      <c r="AH28" s="844"/>
      <c r="AI28" s="844"/>
      <c r="AJ28" s="847"/>
      <c r="AK28" s="848">
        <v>145</v>
      </c>
      <c r="AL28" s="840"/>
      <c r="AM28" s="840"/>
      <c r="AN28" s="840"/>
      <c r="AO28" s="840"/>
      <c r="AP28" s="840" t="s">
        <v>600</v>
      </c>
      <c r="AQ28" s="840"/>
      <c r="AR28" s="840"/>
      <c r="AS28" s="840"/>
      <c r="AT28" s="840"/>
      <c r="AU28" s="840" t="s">
        <v>600</v>
      </c>
      <c r="AV28" s="840"/>
      <c r="AW28" s="840"/>
      <c r="AX28" s="840"/>
      <c r="AY28" s="840"/>
      <c r="AZ28" s="840" t="s">
        <v>600</v>
      </c>
      <c r="BA28" s="840"/>
      <c r="BB28" s="840"/>
      <c r="BC28" s="840"/>
      <c r="BD28" s="840"/>
      <c r="BE28" s="841"/>
      <c r="BF28" s="841"/>
      <c r="BG28" s="841"/>
      <c r="BH28" s="841"/>
      <c r="BI28" s="842"/>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1692</v>
      </c>
      <c r="R29" s="781"/>
      <c r="S29" s="781"/>
      <c r="T29" s="781"/>
      <c r="U29" s="781"/>
      <c r="V29" s="781">
        <v>1655</v>
      </c>
      <c r="W29" s="781"/>
      <c r="X29" s="781"/>
      <c r="Y29" s="781"/>
      <c r="Z29" s="781"/>
      <c r="AA29" s="781">
        <v>37</v>
      </c>
      <c r="AB29" s="781"/>
      <c r="AC29" s="781"/>
      <c r="AD29" s="781"/>
      <c r="AE29" s="782"/>
      <c r="AF29" s="783">
        <v>37</v>
      </c>
      <c r="AG29" s="784"/>
      <c r="AH29" s="784"/>
      <c r="AI29" s="784"/>
      <c r="AJ29" s="785"/>
      <c r="AK29" s="851">
        <v>253</v>
      </c>
      <c r="AL29" s="852"/>
      <c r="AM29" s="852"/>
      <c r="AN29" s="852"/>
      <c r="AO29" s="852"/>
      <c r="AP29" s="853" t="s">
        <v>600</v>
      </c>
      <c r="AQ29" s="854"/>
      <c r="AR29" s="854"/>
      <c r="AS29" s="854"/>
      <c r="AT29" s="851"/>
      <c r="AU29" s="853" t="s">
        <v>600</v>
      </c>
      <c r="AV29" s="854"/>
      <c r="AW29" s="854"/>
      <c r="AX29" s="854"/>
      <c r="AY29" s="851"/>
      <c r="AZ29" s="853" t="s">
        <v>600</v>
      </c>
      <c r="BA29" s="854"/>
      <c r="BB29" s="854"/>
      <c r="BC29" s="854"/>
      <c r="BD29" s="851"/>
      <c r="BE29" s="849"/>
      <c r="BF29" s="849"/>
      <c r="BG29" s="849"/>
      <c r="BH29" s="849"/>
      <c r="BI29" s="850"/>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224</v>
      </c>
      <c r="R30" s="781"/>
      <c r="S30" s="781"/>
      <c r="T30" s="781"/>
      <c r="U30" s="781"/>
      <c r="V30" s="781">
        <v>220</v>
      </c>
      <c r="W30" s="781"/>
      <c r="X30" s="781"/>
      <c r="Y30" s="781"/>
      <c r="Z30" s="781"/>
      <c r="AA30" s="781">
        <v>4</v>
      </c>
      <c r="AB30" s="781"/>
      <c r="AC30" s="781"/>
      <c r="AD30" s="781"/>
      <c r="AE30" s="782"/>
      <c r="AF30" s="783">
        <v>4</v>
      </c>
      <c r="AG30" s="784"/>
      <c r="AH30" s="784"/>
      <c r="AI30" s="784"/>
      <c r="AJ30" s="785"/>
      <c r="AK30" s="851">
        <v>76</v>
      </c>
      <c r="AL30" s="852"/>
      <c r="AM30" s="852"/>
      <c r="AN30" s="852"/>
      <c r="AO30" s="852"/>
      <c r="AP30" s="853" t="s">
        <v>600</v>
      </c>
      <c r="AQ30" s="854"/>
      <c r="AR30" s="854"/>
      <c r="AS30" s="854"/>
      <c r="AT30" s="851"/>
      <c r="AU30" s="853" t="s">
        <v>600</v>
      </c>
      <c r="AV30" s="854"/>
      <c r="AW30" s="854"/>
      <c r="AX30" s="854"/>
      <c r="AY30" s="851"/>
      <c r="AZ30" s="853" t="s">
        <v>600</v>
      </c>
      <c r="BA30" s="854"/>
      <c r="BB30" s="854"/>
      <c r="BC30" s="854"/>
      <c r="BD30" s="851"/>
      <c r="BE30" s="849"/>
      <c r="BF30" s="849"/>
      <c r="BG30" s="849"/>
      <c r="BH30" s="849"/>
      <c r="BI30" s="850"/>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175</v>
      </c>
      <c r="R31" s="781"/>
      <c r="S31" s="781"/>
      <c r="T31" s="781"/>
      <c r="U31" s="781"/>
      <c r="V31" s="781">
        <v>162</v>
      </c>
      <c r="W31" s="781"/>
      <c r="X31" s="781"/>
      <c r="Y31" s="781"/>
      <c r="Z31" s="781"/>
      <c r="AA31" s="781">
        <v>13</v>
      </c>
      <c r="AB31" s="781"/>
      <c r="AC31" s="781"/>
      <c r="AD31" s="781"/>
      <c r="AE31" s="782"/>
      <c r="AF31" s="783">
        <v>305</v>
      </c>
      <c r="AG31" s="784"/>
      <c r="AH31" s="784"/>
      <c r="AI31" s="784"/>
      <c r="AJ31" s="785"/>
      <c r="AK31" s="851">
        <v>35</v>
      </c>
      <c r="AL31" s="852"/>
      <c r="AM31" s="852"/>
      <c r="AN31" s="852"/>
      <c r="AO31" s="852"/>
      <c r="AP31" s="852">
        <v>825</v>
      </c>
      <c r="AQ31" s="852"/>
      <c r="AR31" s="852"/>
      <c r="AS31" s="852"/>
      <c r="AT31" s="852"/>
      <c r="AU31" s="852">
        <v>406</v>
      </c>
      <c r="AV31" s="852"/>
      <c r="AW31" s="852"/>
      <c r="AX31" s="852"/>
      <c r="AY31" s="852"/>
      <c r="AZ31" s="853" t="s">
        <v>600</v>
      </c>
      <c r="BA31" s="854"/>
      <c r="BB31" s="854"/>
      <c r="BC31" s="854"/>
      <c r="BD31" s="851"/>
      <c r="BE31" s="849" t="s">
        <v>400</v>
      </c>
      <c r="BF31" s="849"/>
      <c r="BG31" s="849"/>
      <c r="BH31" s="849"/>
      <c r="BI31" s="850"/>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1756</v>
      </c>
      <c r="R32" s="781"/>
      <c r="S32" s="781"/>
      <c r="T32" s="781"/>
      <c r="U32" s="781"/>
      <c r="V32" s="781">
        <v>1723</v>
      </c>
      <c r="W32" s="781"/>
      <c r="X32" s="781"/>
      <c r="Y32" s="781"/>
      <c r="Z32" s="781"/>
      <c r="AA32" s="781">
        <v>33</v>
      </c>
      <c r="AB32" s="781"/>
      <c r="AC32" s="781"/>
      <c r="AD32" s="781"/>
      <c r="AE32" s="782"/>
      <c r="AF32" s="783">
        <v>675</v>
      </c>
      <c r="AG32" s="784"/>
      <c r="AH32" s="784"/>
      <c r="AI32" s="784"/>
      <c r="AJ32" s="785"/>
      <c r="AK32" s="851">
        <v>294</v>
      </c>
      <c r="AL32" s="852"/>
      <c r="AM32" s="852"/>
      <c r="AN32" s="852"/>
      <c r="AO32" s="852"/>
      <c r="AP32" s="852">
        <v>1785</v>
      </c>
      <c r="AQ32" s="852"/>
      <c r="AR32" s="852"/>
      <c r="AS32" s="852"/>
      <c r="AT32" s="852"/>
      <c r="AU32" s="852">
        <v>1103</v>
      </c>
      <c r="AV32" s="852"/>
      <c r="AW32" s="852"/>
      <c r="AX32" s="852"/>
      <c r="AY32" s="852"/>
      <c r="AZ32" s="853" t="s">
        <v>600</v>
      </c>
      <c r="BA32" s="854"/>
      <c r="BB32" s="854"/>
      <c r="BC32" s="854"/>
      <c r="BD32" s="851"/>
      <c r="BE32" s="849" t="s">
        <v>402</v>
      </c>
      <c r="BF32" s="849"/>
      <c r="BG32" s="849"/>
      <c r="BH32" s="849"/>
      <c r="BI32" s="850"/>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403</v>
      </c>
      <c r="C33" s="778"/>
      <c r="D33" s="778"/>
      <c r="E33" s="778"/>
      <c r="F33" s="778"/>
      <c r="G33" s="778"/>
      <c r="H33" s="778"/>
      <c r="I33" s="778"/>
      <c r="J33" s="778"/>
      <c r="K33" s="778"/>
      <c r="L33" s="778"/>
      <c r="M33" s="778"/>
      <c r="N33" s="778"/>
      <c r="O33" s="778"/>
      <c r="P33" s="779"/>
      <c r="Q33" s="780">
        <v>23</v>
      </c>
      <c r="R33" s="781"/>
      <c r="S33" s="781"/>
      <c r="T33" s="781"/>
      <c r="U33" s="781"/>
      <c r="V33" s="781">
        <v>23</v>
      </c>
      <c r="W33" s="781"/>
      <c r="X33" s="781"/>
      <c r="Y33" s="781"/>
      <c r="Z33" s="781"/>
      <c r="AA33" s="781" t="s">
        <v>601</v>
      </c>
      <c r="AB33" s="781"/>
      <c r="AC33" s="781"/>
      <c r="AD33" s="781"/>
      <c r="AE33" s="782"/>
      <c r="AF33" s="783" t="s">
        <v>404</v>
      </c>
      <c r="AG33" s="784"/>
      <c r="AH33" s="784"/>
      <c r="AI33" s="784"/>
      <c r="AJ33" s="785"/>
      <c r="AK33" s="851">
        <v>17</v>
      </c>
      <c r="AL33" s="852"/>
      <c r="AM33" s="852"/>
      <c r="AN33" s="852"/>
      <c r="AO33" s="852"/>
      <c r="AP33" s="852">
        <v>190</v>
      </c>
      <c r="AQ33" s="852"/>
      <c r="AR33" s="852"/>
      <c r="AS33" s="852"/>
      <c r="AT33" s="852"/>
      <c r="AU33" s="852">
        <v>181</v>
      </c>
      <c r="AV33" s="852"/>
      <c r="AW33" s="852"/>
      <c r="AX33" s="852"/>
      <c r="AY33" s="852"/>
      <c r="AZ33" s="853" t="s">
        <v>600</v>
      </c>
      <c r="BA33" s="854"/>
      <c r="BB33" s="854"/>
      <c r="BC33" s="854"/>
      <c r="BD33" s="851"/>
      <c r="BE33" s="849" t="s">
        <v>405</v>
      </c>
      <c r="BF33" s="849"/>
      <c r="BG33" s="849"/>
      <c r="BH33" s="849"/>
      <c r="BI33" s="850"/>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1"/>
      <c r="AL34" s="852"/>
      <c r="AM34" s="852"/>
      <c r="AN34" s="852"/>
      <c r="AO34" s="852"/>
      <c r="AP34" s="852"/>
      <c r="AQ34" s="852"/>
      <c r="AR34" s="852"/>
      <c r="AS34" s="852"/>
      <c r="AT34" s="852"/>
      <c r="AU34" s="852"/>
      <c r="AV34" s="852"/>
      <c r="AW34" s="852"/>
      <c r="AX34" s="852"/>
      <c r="AY34" s="852"/>
      <c r="AZ34" s="855"/>
      <c r="BA34" s="855"/>
      <c r="BB34" s="855"/>
      <c r="BC34" s="855"/>
      <c r="BD34" s="855"/>
      <c r="BE34" s="849"/>
      <c r="BF34" s="849"/>
      <c r="BG34" s="849"/>
      <c r="BH34" s="849"/>
      <c r="BI34" s="850"/>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1"/>
      <c r="AL35" s="852"/>
      <c r="AM35" s="852"/>
      <c r="AN35" s="852"/>
      <c r="AO35" s="852"/>
      <c r="AP35" s="852"/>
      <c r="AQ35" s="852"/>
      <c r="AR35" s="852"/>
      <c r="AS35" s="852"/>
      <c r="AT35" s="852"/>
      <c r="AU35" s="852"/>
      <c r="AV35" s="852"/>
      <c r="AW35" s="852"/>
      <c r="AX35" s="852"/>
      <c r="AY35" s="852"/>
      <c r="AZ35" s="855"/>
      <c r="BA35" s="855"/>
      <c r="BB35" s="855"/>
      <c r="BC35" s="855"/>
      <c r="BD35" s="855"/>
      <c r="BE35" s="849"/>
      <c r="BF35" s="849"/>
      <c r="BG35" s="849"/>
      <c r="BH35" s="849"/>
      <c r="BI35" s="850"/>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1"/>
      <c r="AL36" s="852"/>
      <c r="AM36" s="852"/>
      <c r="AN36" s="852"/>
      <c r="AO36" s="852"/>
      <c r="AP36" s="852"/>
      <c r="AQ36" s="852"/>
      <c r="AR36" s="852"/>
      <c r="AS36" s="852"/>
      <c r="AT36" s="852"/>
      <c r="AU36" s="852"/>
      <c r="AV36" s="852"/>
      <c r="AW36" s="852"/>
      <c r="AX36" s="852"/>
      <c r="AY36" s="852"/>
      <c r="AZ36" s="855"/>
      <c r="BA36" s="855"/>
      <c r="BB36" s="855"/>
      <c r="BC36" s="855"/>
      <c r="BD36" s="855"/>
      <c r="BE36" s="849"/>
      <c r="BF36" s="849"/>
      <c r="BG36" s="849"/>
      <c r="BH36" s="849"/>
      <c r="BI36" s="850"/>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1"/>
      <c r="AL37" s="852"/>
      <c r="AM37" s="852"/>
      <c r="AN37" s="852"/>
      <c r="AO37" s="852"/>
      <c r="AP37" s="852"/>
      <c r="AQ37" s="852"/>
      <c r="AR37" s="852"/>
      <c r="AS37" s="852"/>
      <c r="AT37" s="852"/>
      <c r="AU37" s="852"/>
      <c r="AV37" s="852"/>
      <c r="AW37" s="852"/>
      <c r="AX37" s="852"/>
      <c r="AY37" s="852"/>
      <c r="AZ37" s="855"/>
      <c r="BA37" s="855"/>
      <c r="BB37" s="855"/>
      <c r="BC37" s="855"/>
      <c r="BD37" s="855"/>
      <c r="BE37" s="849"/>
      <c r="BF37" s="849"/>
      <c r="BG37" s="849"/>
      <c r="BH37" s="849"/>
      <c r="BI37" s="850"/>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1"/>
      <c r="AL38" s="852"/>
      <c r="AM38" s="852"/>
      <c r="AN38" s="852"/>
      <c r="AO38" s="852"/>
      <c r="AP38" s="852"/>
      <c r="AQ38" s="852"/>
      <c r="AR38" s="852"/>
      <c r="AS38" s="852"/>
      <c r="AT38" s="852"/>
      <c r="AU38" s="852"/>
      <c r="AV38" s="852"/>
      <c r="AW38" s="852"/>
      <c r="AX38" s="852"/>
      <c r="AY38" s="852"/>
      <c r="AZ38" s="855"/>
      <c r="BA38" s="855"/>
      <c r="BB38" s="855"/>
      <c r="BC38" s="855"/>
      <c r="BD38" s="855"/>
      <c r="BE38" s="849"/>
      <c r="BF38" s="849"/>
      <c r="BG38" s="849"/>
      <c r="BH38" s="849"/>
      <c r="BI38" s="850"/>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1"/>
      <c r="AL39" s="852"/>
      <c r="AM39" s="852"/>
      <c r="AN39" s="852"/>
      <c r="AO39" s="852"/>
      <c r="AP39" s="852"/>
      <c r="AQ39" s="852"/>
      <c r="AR39" s="852"/>
      <c r="AS39" s="852"/>
      <c r="AT39" s="852"/>
      <c r="AU39" s="852"/>
      <c r="AV39" s="852"/>
      <c r="AW39" s="852"/>
      <c r="AX39" s="852"/>
      <c r="AY39" s="852"/>
      <c r="AZ39" s="855"/>
      <c r="BA39" s="855"/>
      <c r="BB39" s="855"/>
      <c r="BC39" s="855"/>
      <c r="BD39" s="855"/>
      <c r="BE39" s="849"/>
      <c r="BF39" s="849"/>
      <c r="BG39" s="849"/>
      <c r="BH39" s="849"/>
      <c r="BI39" s="850"/>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1"/>
      <c r="AL40" s="852"/>
      <c r="AM40" s="852"/>
      <c r="AN40" s="852"/>
      <c r="AO40" s="852"/>
      <c r="AP40" s="852"/>
      <c r="AQ40" s="852"/>
      <c r="AR40" s="852"/>
      <c r="AS40" s="852"/>
      <c r="AT40" s="852"/>
      <c r="AU40" s="852"/>
      <c r="AV40" s="852"/>
      <c r="AW40" s="852"/>
      <c r="AX40" s="852"/>
      <c r="AY40" s="852"/>
      <c r="AZ40" s="855"/>
      <c r="BA40" s="855"/>
      <c r="BB40" s="855"/>
      <c r="BC40" s="855"/>
      <c r="BD40" s="855"/>
      <c r="BE40" s="849"/>
      <c r="BF40" s="849"/>
      <c r="BG40" s="849"/>
      <c r="BH40" s="849"/>
      <c r="BI40" s="850"/>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1"/>
      <c r="AL41" s="852"/>
      <c r="AM41" s="852"/>
      <c r="AN41" s="852"/>
      <c r="AO41" s="852"/>
      <c r="AP41" s="852"/>
      <c r="AQ41" s="852"/>
      <c r="AR41" s="852"/>
      <c r="AS41" s="852"/>
      <c r="AT41" s="852"/>
      <c r="AU41" s="852"/>
      <c r="AV41" s="852"/>
      <c r="AW41" s="852"/>
      <c r="AX41" s="852"/>
      <c r="AY41" s="852"/>
      <c r="AZ41" s="855"/>
      <c r="BA41" s="855"/>
      <c r="BB41" s="855"/>
      <c r="BC41" s="855"/>
      <c r="BD41" s="855"/>
      <c r="BE41" s="849"/>
      <c r="BF41" s="849"/>
      <c r="BG41" s="849"/>
      <c r="BH41" s="849"/>
      <c r="BI41" s="850"/>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1"/>
      <c r="AL42" s="852"/>
      <c r="AM42" s="852"/>
      <c r="AN42" s="852"/>
      <c r="AO42" s="852"/>
      <c r="AP42" s="852"/>
      <c r="AQ42" s="852"/>
      <c r="AR42" s="852"/>
      <c r="AS42" s="852"/>
      <c r="AT42" s="852"/>
      <c r="AU42" s="852"/>
      <c r="AV42" s="852"/>
      <c r="AW42" s="852"/>
      <c r="AX42" s="852"/>
      <c r="AY42" s="852"/>
      <c r="AZ42" s="855"/>
      <c r="BA42" s="855"/>
      <c r="BB42" s="855"/>
      <c r="BC42" s="855"/>
      <c r="BD42" s="855"/>
      <c r="BE42" s="849"/>
      <c r="BF42" s="849"/>
      <c r="BG42" s="849"/>
      <c r="BH42" s="849"/>
      <c r="BI42" s="850"/>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1"/>
      <c r="AL43" s="852"/>
      <c r="AM43" s="852"/>
      <c r="AN43" s="852"/>
      <c r="AO43" s="852"/>
      <c r="AP43" s="852"/>
      <c r="AQ43" s="852"/>
      <c r="AR43" s="852"/>
      <c r="AS43" s="852"/>
      <c r="AT43" s="852"/>
      <c r="AU43" s="852"/>
      <c r="AV43" s="852"/>
      <c r="AW43" s="852"/>
      <c r="AX43" s="852"/>
      <c r="AY43" s="852"/>
      <c r="AZ43" s="855"/>
      <c r="BA43" s="855"/>
      <c r="BB43" s="855"/>
      <c r="BC43" s="855"/>
      <c r="BD43" s="855"/>
      <c r="BE43" s="849"/>
      <c r="BF43" s="849"/>
      <c r="BG43" s="849"/>
      <c r="BH43" s="849"/>
      <c r="BI43" s="850"/>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1"/>
      <c r="AL44" s="852"/>
      <c r="AM44" s="852"/>
      <c r="AN44" s="852"/>
      <c r="AO44" s="852"/>
      <c r="AP44" s="852"/>
      <c r="AQ44" s="852"/>
      <c r="AR44" s="852"/>
      <c r="AS44" s="852"/>
      <c r="AT44" s="852"/>
      <c r="AU44" s="852"/>
      <c r="AV44" s="852"/>
      <c r="AW44" s="852"/>
      <c r="AX44" s="852"/>
      <c r="AY44" s="852"/>
      <c r="AZ44" s="855"/>
      <c r="BA44" s="855"/>
      <c r="BB44" s="855"/>
      <c r="BC44" s="855"/>
      <c r="BD44" s="855"/>
      <c r="BE44" s="849"/>
      <c r="BF44" s="849"/>
      <c r="BG44" s="849"/>
      <c r="BH44" s="849"/>
      <c r="BI44" s="850"/>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1"/>
      <c r="AL45" s="852"/>
      <c r="AM45" s="852"/>
      <c r="AN45" s="852"/>
      <c r="AO45" s="852"/>
      <c r="AP45" s="852"/>
      <c r="AQ45" s="852"/>
      <c r="AR45" s="852"/>
      <c r="AS45" s="852"/>
      <c r="AT45" s="852"/>
      <c r="AU45" s="852"/>
      <c r="AV45" s="852"/>
      <c r="AW45" s="852"/>
      <c r="AX45" s="852"/>
      <c r="AY45" s="852"/>
      <c r="AZ45" s="855"/>
      <c r="BA45" s="855"/>
      <c r="BB45" s="855"/>
      <c r="BC45" s="855"/>
      <c r="BD45" s="855"/>
      <c r="BE45" s="849"/>
      <c r="BF45" s="849"/>
      <c r="BG45" s="849"/>
      <c r="BH45" s="849"/>
      <c r="BI45" s="850"/>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1"/>
      <c r="AL46" s="852"/>
      <c r="AM46" s="852"/>
      <c r="AN46" s="852"/>
      <c r="AO46" s="852"/>
      <c r="AP46" s="852"/>
      <c r="AQ46" s="852"/>
      <c r="AR46" s="852"/>
      <c r="AS46" s="852"/>
      <c r="AT46" s="852"/>
      <c r="AU46" s="852"/>
      <c r="AV46" s="852"/>
      <c r="AW46" s="852"/>
      <c r="AX46" s="852"/>
      <c r="AY46" s="852"/>
      <c r="AZ46" s="855"/>
      <c r="BA46" s="855"/>
      <c r="BB46" s="855"/>
      <c r="BC46" s="855"/>
      <c r="BD46" s="855"/>
      <c r="BE46" s="849"/>
      <c r="BF46" s="849"/>
      <c r="BG46" s="849"/>
      <c r="BH46" s="849"/>
      <c r="BI46" s="850"/>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1"/>
      <c r="AL47" s="852"/>
      <c r="AM47" s="852"/>
      <c r="AN47" s="852"/>
      <c r="AO47" s="852"/>
      <c r="AP47" s="852"/>
      <c r="AQ47" s="852"/>
      <c r="AR47" s="852"/>
      <c r="AS47" s="852"/>
      <c r="AT47" s="852"/>
      <c r="AU47" s="852"/>
      <c r="AV47" s="852"/>
      <c r="AW47" s="852"/>
      <c r="AX47" s="852"/>
      <c r="AY47" s="852"/>
      <c r="AZ47" s="855"/>
      <c r="BA47" s="855"/>
      <c r="BB47" s="855"/>
      <c r="BC47" s="855"/>
      <c r="BD47" s="855"/>
      <c r="BE47" s="849"/>
      <c r="BF47" s="849"/>
      <c r="BG47" s="849"/>
      <c r="BH47" s="849"/>
      <c r="BI47" s="850"/>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1"/>
      <c r="AL48" s="852"/>
      <c r="AM48" s="852"/>
      <c r="AN48" s="852"/>
      <c r="AO48" s="852"/>
      <c r="AP48" s="852"/>
      <c r="AQ48" s="852"/>
      <c r="AR48" s="852"/>
      <c r="AS48" s="852"/>
      <c r="AT48" s="852"/>
      <c r="AU48" s="852"/>
      <c r="AV48" s="852"/>
      <c r="AW48" s="852"/>
      <c r="AX48" s="852"/>
      <c r="AY48" s="852"/>
      <c r="AZ48" s="855"/>
      <c r="BA48" s="855"/>
      <c r="BB48" s="855"/>
      <c r="BC48" s="855"/>
      <c r="BD48" s="855"/>
      <c r="BE48" s="849"/>
      <c r="BF48" s="849"/>
      <c r="BG48" s="849"/>
      <c r="BH48" s="849"/>
      <c r="BI48" s="850"/>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1"/>
      <c r="AL49" s="852"/>
      <c r="AM49" s="852"/>
      <c r="AN49" s="852"/>
      <c r="AO49" s="852"/>
      <c r="AP49" s="852"/>
      <c r="AQ49" s="852"/>
      <c r="AR49" s="852"/>
      <c r="AS49" s="852"/>
      <c r="AT49" s="852"/>
      <c r="AU49" s="852"/>
      <c r="AV49" s="852"/>
      <c r="AW49" s="852"/>
      <c r="AX49" s="852"/>
      <c r="AY49" s="852"/>
      <c r="AZ49" s="855"/>
      <c r="BA49" s="855"/>
      <c r="BB49" s="855"/>
      <c r="BC49" s="855"/>
      <c r="BD49" s="855"/>
      <c r="BE49" s="849"/>
      <c r="BF49" s="849"/>
      <c r="BG49" s="849"/>
      <c r="BH49" s="849"/>
      <c r="BI49" s="850"/>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49"/>
      <c r="BF50" s="849"/>
      <c r="BG50" s="849"/>
      <c r="BH50" s="849"/>
      <c r="BI50" s="850"/>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49"/>
      <c r="BF51" s="849"/>
      <c r="BG51" s="849"/>
      <c r="BH51" s="849"/>
      <c r="BI51" s="850"/>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49"/>
      <c r="BF52" s="849"/>
      <c r="BG52" s="849"/>
      <c r="BH52" s="849"/>
      <c r="BI52" s="850"/>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49"/>
      <c r="BF53" s="849"/>
      <c r="BG53" s="849"/>
      <c r="BH53" s="849"/>
      <c r="BI53" s="850"/>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49"/>
      <c r="BF54" s="849"/>
      <c r="BG54" s="849"/>
      <c r="BH54" s="849"/>
      <c r="BI54" s="850"/>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49"/>
      <c r="BF55" s="849"/>
      <c r="BG55" s="849"/>
      <c r="BH55" s="849"/>
      <c r="BI55" s="850"/>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49"/>
      <c r="BF56" s="849"/>
      <c r="BG56" s="849"/>
      <c r="BH56" s="849"/>
      <c r="BI56" s="850"/>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49"/>
      <c r="BF57" s="849"/>
      <c r="BG57" s="849"/>
      <c r="BH57" s="849"/>
      <c r="BI57" s="850"/>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49"/>
      <c r="BF58" s="849"/>
      <c r="BG58" s="849"/>
      <c r="BH58" s="849"/>
      <c r="BI58" s="850"/>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49"/>
      <c r="BF59" s="849"/>
      <c r="BG59" s="849"/>
      <c r="BH59" s="849"/>
      <c r="BI59" s="850"/>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49"/>
      <c r="BF60" s="849"/>
      <c r="BG60" s="849"/>
      <c r="BH60" s="849"/>
      <c r="BI60" s="850"/>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49"/>
      <c r="BF61" s="849"/>
      <c r="BG61" s="849"/>
      <c r="BH61" s="849"/>
      <c r="BI61" s="850"/>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49"/>
      <c r="BF62" s="849"/>
      <c r="BG62" s="849"/>
      <c r="BH62" s="849"/>
      <c r="BI62" s="850"/>
      <c r="BJ62" s="868"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407</v>
      </c>
      <c r="C63" s="813"/>
      <c r="D63" s="813"/>
      <c r="E63" s="813"/>
      <c r="F63" s="813"/>
      <c r="G63" s="813"/>
      <c r="H63" s="813"/>
      <c r="I63" s="813"/>
      <c r="J63" s="813"/>
      <c r="K63" s="813"/>
      <c r="L63" s="813"/>
      <c r="M63" s="813"/>
      <c r="N63" s="813"/>
      <c r="O63" s="813"/>
      <c r="P63" s="814"/>
      <c r="Q63" s="861"/>
      <c r="R63" s="862"/>
      <c r="S63" s="862"/>
      <c r="T63" s="862"/>
      <c r="U63" s="862"/>
      <c r="V63" s="862"/>
      <c r="W63" s="862"/>
      <c r="X63" s="862"/>
      <c r="Y63" s="862"/>
      <c r="Z63" s="862"/>
      <c r="AA63" s="862"/>
      <c r="AB63" s="862"/>
      <c r="AC63" s="862"/>
      <c r="AD63" s="862"/>
      <c r="AE63" s="863"/>
      <c r="AF63" s="864">
        <v>1051</v>
      </c>
      <c r="AG63" s="865"/>
      <c r="AH63" s="865"/>
      <c r="AI63" s="865"/>
      <c r="AJ63" s="866"/>
      <c r="AK63" s="867"/>
      <c r="AL63" s="862"/>
      <c r="AM63" s="862"/>
      <c r="AN63" s="862"/>
      <c r="AO63" s="862"/>
      <c r="AP63" s="865">
        <v>2800</v>
      </c>
      <c r="AQ63" s="865"/>
      <c r="AR63" s="865"/>
      <c r="AS63" s="865"/>
      <c r="AT63" s="865"/>
      <c r="AU63" s="865">
        <v>1690</v>
      </c>
      <c r="AV63" s="865"/>
      <c r="AW63" s="865"/>
      <c r="AX63" s="865"/>
      <c r="AY63" s="865"/>
      <c r="AZ63" s="869"/>
      <c r="BA63" s="869"/>
      <c r="BB63" s="869"/>
      <c r="BC63" s="869"/>
      <c r="BD63" s="869"/>
      <c r="BE63" s="870"/>
      <c r="BF63" s="870"/>
      <c r="BG63" s="870"/>
      <c r="BH63" s="870"/>
      <c r="BI63" s="871"/>
      <c r="BJ63" s="872" t="s">
        <v>408</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388</v>
      </c>
      <c r="R66" s="740"/>
      <c r="S66" s="740"/>
      <c r="T66" s="740"/>
      <c r="U66" s="741"/>
      <c r="V66" s="739" t="s">
        <v>411</v>
      </c>
      <c r="W66" s="740"/>
      <c r="X66" s="740"/>
      <c r="Y66" s="740"/>
      <c r="Z66" s="741"/>
      <c r="AA66" s="739" t="s">
        <v>390</v>
      </c>
      <c r="AB66" s="740"/>
      <c r="AC66" s="740"/>
      <c r="AD66" s="740"/>
      <c r="AE66" s="741"/>
      <c r="AF66" s="875" t="s">
        <v>412</v>
      </c>
      <c r="AG66" s="835"/>
      <c r="AH66" s="835"/>
      <c r="AI66" s="835"/>
      <c r="AJ66" s="876"/>
      <c r="AK66" s="739" t="s">
        <v>413</v>
      </c>
      <c r="AL66" s="763"/>
      <c r="AM66" s="763"/>
      <c r="AN66" s="763"/>
      <c r="AO66" s="764"/>
      <c r="AP66" s="739" t="s">
        <v>414</v>
      </c>
      <c r="AQ66" s="740"/>
      <c r="AR66" s="740"/>
      <c r="AS66" s="740"/>
      <c r="AT66" s="741"/>
      <c r="AU66" s="739" t="s">
        <v>415</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8"/>
      <c r="AH67" s="838"/>
      <c r="AI67" s="838"/>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c r="A68" s="238">
        <v>1</v>
      </c>
      <c r="B68" s="892" t="s">
        <v>588</v>
      </c>
      <c r="C68" s="893"/>
      <c r="D68" s="893"/>
      <c r="E68" s="893"/>
      <c r="F68" s="893"/>
      <c r="G68" s="893"/>
      <c r="H68" s="893"/>
      <c r="I68" s="893"/>
      <c r="J68" s="893"/>
      <c r="K68" s="893"/>
      <c r="L68" s="893"/>
      <c r="M68" s="893"/>
      <c r="N68" s="893"/>
      <c r="O68" s="893"/>
      <c r="P68" s="894"/>
      <c r="Q68" s="895">
        <v>895</v>
      </c>
      <c r="R68" s="889"/>
      <c r="S68" s="889"/>
      <c r="T68" s="889"/>
      <c r="U68" s="889"/>
      <c r="V68" s="889">
        <v>809</v>
      </c>
      <c r="W68" s="889"/>
      <c r="X68" s="889"/>
      <c r="Y68" s="889"/>
      <c r="Z68" s="889"/>
      <c r="AA68" s="889">
        <v>86</v>
      </c>
      <c r="AB68" s="889"/>
      <c r="AC68" s="889"/>
      <c r="AD68" s="889"/>
      <c r="AE68" s="889"/>
      <c r="AF68" s="889">
        <v>86</v>
      </c>
      <c r="AG68" s="889"/>
      <c r="AH68" s="889"/>
      <c r="AI68" s="889"/>
      <c r="AJ68" s="889"/>
      <c r="AK68" s="889" t="s">
        <v>600</v>
      </c>
      <c r="AL68" s="889"/>
      <c r="AM68" s="889"/>
      <c r="AN68" s="889"/>
      <c r="AO68" s="889"/>
      <c r="AP68" s="889">
        <v>625</v>
      </c>
      <c r="AQ68" s="889"/>
      <c r="AR68" s="889"/>
      <c r="AS68" s="889"/>
      <c r="AT68" s="889"/>
      <c r="AU68" s="889">
        <v>119</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c r="A69" s="241">
        <v>2</v>
      </c>
      <c r="B69" s="896" t="s">
        <v>589</v>
      </c>
      <c r="C69" s="897"/>
      <c r="D69" s="897"/>
      <c r="E69" s="897"/>
      <c r="F69" s="897"/>
      <c r="G69" s="897"/>
      <c r="H69" s="897"/>
      <c r="I69" s="897"/>
      <c r="J69" s="897"/>
      <c r="K69" s="897"/>
      <c r="L69" s="897"/>
      <c r="M69" s="897"/>
      <c r="N69" s="897"/>
      <c r="O69" s="897"/>
      <c r="P69" s="898"/>
      <c r="Q69" s="899">
        <v>1312</v>
      </c>
      <c r="R69" s="852"/>
      <c r="S69" s="852"/>
      <c r="T69" s="852"/>
      <c r="U69" s="852"/>
      <c r="V69" s="852">
        <v>1164</v>
      </c>
      <c r="W69" s="852"/>
      <c r="X69" s="852"/>
      <c r="Y69" s="852"/>
      <c r="Z69" s="852"/>
      <c r="AA69" s="852">
        <v>148</v>
      </c>
      <c r="AB69" s="852"/>
      <c r="AC69" s="852"/>
      <c r="AD69" s="852"/>
      <c r="AE69" s="852"/>
      <c r="AF69" s="852">
        <v>148</v>
      </c>
      <c r="AG69" s="852"/>
      <c r="AH69" s="852"/>
      <c r="AI69" s="852"/>
      <c r="AJ69" s="852"/>
      <c r="AK69" s="852" t="s">
        <v>600</v>
      </c>
      <c r="AL69" s="852"/>
      <c r="AM69" s="852"/>
      <c r="AN69" s="852"/>
      <c r="AO69" s="852"/>
      <c r="AP69" s="852">
        <v>33</v>
      </c>
      <c r="AQ69" s="852"/>
      <c r="AR69" s="852"/>
      <c r="AS69" s="852"/>
      <c r="AT69" s="852"/>
      <c r="AU69" s="852">
        <v>21</v>
      </c>
      <c r="AV69" s="852"/>
      <c r="AW69" s="852"/>
      <c r="AX69" s="852"/>
      <c r="AY69" s="852"/>
      <c r="AZ69" s="900"/>
      <c r="BA69" s="900"/>
      <c r="BB69" s="900"/>
      <c r="BC69" s="900"/>
      <c r="BD69" s="901"/>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c r="A70" s="241">
        <v>3</v>
      </c>
      <c r="B70" s="896" t="s">
        <v>590</v>
      </c>
      <c r="C70" s="897"/>
      <c r="D70" s="897"/>
      <c r="E70" s="897"/>
      <c r="F70" s="897"/>
      <c r="G70" s="897"/>
      <c r="H70" s="897"/>
      <c r="I70" s="897"/>
      <c r="J70" s="897"/>
      <c r="K70" s="897"/>
      <c r="L70" s="897"/>
      <c r="M70" s="897"/>
      <c r="N70" s="897"/>
      <c r="O70" s="897"/>
      <c r="P70" s="898"/>
      <c r="Q70" s="899">
        <v>133</v>
      </c>
      <c r="R70" s="852"/>
      <c r="S70" s="852"/>
      <c r="T70" s="852"/>
      <c r="U70" s="852"/>
      <c r="V70" s="852">
        <v>108</v>
      </c>
      <c r="W70" s="852"/>
      <c r="X70" s="852"/>
      <c r="Y70" s="852"/>
      <c r="Z70" s="852"/>
      <c r="AA70" s="852">
        <v>25</v>
      </c>
      <c r="AB70" s="852"/>
      <c r="AC70" s="852"/>
      <c r="AD70" s="852"/>
      <c r="AE70" s="852"/>
      <c r="AF70" s="852">
        <v>25</v>
      </c>
      <c r="AG70" s="852"/>
      <c r="AH70" s="852"/>
      <c r="AI70" s="852"/>
      <c r="AJ70" s="852"/>
      <c r="AK70" s="852" t="s">
        <v>600</v>
      </c>
      <c r="AL70" s="852"/>
      <c r="AM70" s="852"/>
      <c r="AN70" s="852"/>
      <c r="AO70" s="852"/>
      <c r="AP70" s="852" t="s">
        <v>600</v>
      </c>
      <c r="AQ70" s="852"/>
      <c r="AR70" s="852"/>
      <c r="AS70" s="852"/>
      <c r="AT70" s="852"/>
      <c r="AU70" s="852" t="s">
        <v>600</v>
      </c>
      <c r="AV70" s="852"/>
      <c r="AW70" s="852"/>
      <c r="AX70" s="852"/>
      <c r="AY70" s="852"/>
      <c r="AZ70" s="900"/>
      <c r="BA70" s="900"/>
      <c r="BB70" s="900"/>
      <c r="BC70" s="900"/>
      <c r="BD70" s="901"/>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c r="A71" s="241">
        <v>4</v>
      </c>
      <c r="B71" s="896" t="s">
        <v>591</v>
      </c>
      <c r="C71" s="897"/>
      <c r="D71" s="897"/>
      <c r="E71" s="897"/>
      <c r="F71" s="897"/>
      <c r="G71" s="897"/>
      <c r="H71" s="897"/>
      <c r="I71" s="897"/>
      <c r="J71" s="897"/>
      <c r="K71" s="897"/>
      <c r="L71" s="897"/>
      <c r="M71" s="897"/>
      <c r="N71" s="897"/>
      <c r="O71" s="897"/>
      <c r="P71" s="898"/>
      <c r="Q71" s="899">
        <v>291</v>
      </c>
      <c r="R71" s="852"/>
      <c r="S71" s="852"/>
      <c r="T71" s="852"/>
      <c r="U71" s="852"/>
      <c r="V71" s="852">
        <v>160</v>
      </c>
      <c r="W71" s="852"/>
      <c r="X71" s="852"/>
      <c r="Y71" s="852"/>
      <c r="Z71" s="852"/>
      <c r="AA71" s="852">
        <v>131</v>
      </c>
      <c r="AB71" s="852"/>
      <c r="AC71" s="852"/>
      <c r="AD71" s="852"/>
      <c r="AE71" s="852"/>
      <c r="AF71" s="852">
        <v>131</v>
      </c>
      <c r="AG71" s="852"/>
      <c r="AH71" s="852"/>
      <c r="AI71" s="852"/>
      <c r="AJ71" s="852"/>
      <c r="AK71" s="852" t="s">
        <v>600</v>
      </c>
      <c r="AL71" s="852"/>
      <c r="AM71" s="852"/>
      <c r="AN71" s="852"/>
      <c r="AO71" s="852"/>
      <c r="AP71" s="852">
        <v>26</v>
      </c>
      <c r="AQ71" s="852"/>
      <c r="AR71" s="852"/>
      <c r="AS71" s="852"/>
      <c r="AT71" s="852"/>
      <c r="AU71" s="852">
        <v>6</v>
      </c>
      <c r="AV71" s="852"/>
      <c r="AW71" s="852"/>
      <c r="AX71" s="852"/>
      <c r="AY71" s="852"/>
      <c r="AZ71" s="900"/>
      <c r="BA71" s="900"/>
      <c r="BB71" s="900"/>
      <c r="BC71" s="900"/>
      <c r="BD71" s="901"/>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c r="A72" s="241">
        <v>5</v>
      </c>
      <c r="B72" s="896" t="s">
        <v>592</v>
      </c>
      <c r="C72" s="897"/>
      <c r="D72" s="897"/>
      <c r="E72" s="897"/>
      <c r="F72" s="897"/>
      <c r="G72" s="897"/>
      <c r="H72" s="897"/>
      <c r="I72" s="897"/>
      <c r="J72" s="897"/>
      <c r="K72" s="897"/>
      <c r="L72" s="897"/>
      <c r="M72" s="897"/>
      <c r="N72" s="897"/>
      <c r="O72" s="897"/>
      <c r="P72" s="898"/>
      <c r="Q72" s="899">
        <v>32</v>
      </c>
      <c r="R72" s="852"/>
      <c r="S72" s="852"/>
      <c r="T72" s="852"/>
      <c r="U72" s="852"/>
      <c r="V72" s="852">
        <v>22</v>
      </c>
      <c r="W72" s="852"/>
      <c r="X72" s="852"/>
      <c r="Y72" s="852"/>
      <c r="Z72" s="852"/>
      <c r="AA72" s="852">
        <v>10</v>
      </c>
      <c r="AB72" s="852"/>
      <c r="AC72" s="852"/>
      <c r="AD72" s="852"/>
      <c r="AE72" s="852"/>
      <c r="AF72" s="852">
        <v>10</v>
      </c>
      <c r="AG72" s="852"/>
      <c r="AH72" s="852"/>
      <c r="AI72" s="852"/>
      <c r="AJ72" s="852"/>
      <c r="AK72" s="852" t="s">
        <v>600</v>
      </c>
      <c r="AL72" s="852"/>
      <c r="AM72" s="852"/>
      <c r="AN72" s="852"/>
      <c r="AO72" s="852"/>
      <c r="AP72" s="852" t="s">
        <v>600</v>
      </c>
      <c r="AQ72" s="852"/>
      <c r="AR72" s="852"/>
      <c r="AS72" s="852"/>
      <c r="AT72" s="852"/>
      <c r="AU72" s="852" t="s">
        <v>600</v>
      </c>
      <c r="AV72" s="852"/>
      <c r="AW72" s="852"/>
      <c r="AX72" s="852"/>
      <c r="AY72" s="852"/>
      <c r="AZ72" s="900"/>
      <c r="BA72" s="900"/>
      <c r="BB72" s="900"/>
      <c r="BC72" s="900"/>
      <c r="BD72" s="901"/>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c r="A73" s="241">
        <v>6</v>
      </c>
      <c r="B73" s="896" t="s">
        <v>587</v>
      </c>
      <c r="C73" s="897"/>
      <c r="D73" s="897"/>
      <c r="E73" s="897"/>
      <c r="F73" s="897"/>
      <c r="G73" s="897"/>
      <c r="H73" s="897"/>
      <c r="I73" s="897"/>
      <c r="J73" s="897"/>
      <c r="K73" s="897"/>
      <c r="L73" s="897"/>
      <c r="M73" s="897"/>
      <c r="N73" s="897"/>
      <c r="O73" s="897"/>
      <c r="P73" s="898"/>
      <c r="Q73" s="899">
        <v>165</v>
      </c>
      <c r="R73" s="852"/>
      <c r="S73" s="852"/>
      <c r="T73" s="852"/>
      <c r="U73" s="852"/>
      <c r="V73" s="852">
        <v>160</v>
      </c>
      <c r="W73" s="852"/>
      <c r="X73" s="852"/>
      <c r="Y73" s="852"/>
      <c r="Z73" s="852"/>
      <c r="AA73" s="852">
        <v>5</v>
      </c>
      <c r="AB73" s="852"/>
      <c r="AC73" s="852"/>
      <c r="AD73" s="852"/>
      <c r="AE73" s="852"/>
      <c r="AF73" s="852">
        <v>1</v>
      </c>
      <c r="AG73" s="852"/>
      <c r="AH73" s="852"/>
      <c r="AI73" s="852"/>
      <c r="AJ73" s="852"/>
      <c r="AK73" s="852" t="s">
        <v>600</v>
      </c>
      <c r="AL73" s="852"/>
      <c r="AM73" s="852"/>
      <c r="AN73" s="852"/>
      <c r="AO73" s="852"/>
      <c r="AP73" s="852">
        <v>92</v>
      </c>
      <c r="AQ73" s="852"/>
      <c r="AR73" s="852"/>
      <c r="AS73" s="852"/>
      <c r="AT73" s="852"/>
      <c r="AU73" s="852" t="s">
        <v>600</v>
      </c>
      <c r="AV73" s="852"/>
      <c r="AW73" s="852"/>
      <c r="AX73" s="852"/>
      <c r="AY73" s="852"/>
      <c r="AZ73" s="900"/>
      <c r="BA73" s="900"/>
      <c r="BB73" s="900"/>
      <c r="BC73" s="900"/>
      <c r="BD73" s="901"/>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c r="A74" s="241">
        <v>7</v>
      </c>
      <c r="B74" s="896" t="s">
        <v>593</v>
      </c>
      <c r="C74" s="897"/>
      <c r="D74" s="897"/>
      <c r="E74" s="897"/>
      <c r="F74" s="897"/>
      <c r="G74" s="897"/>
      <c r="H74" s="897"/>
      <c r="I74" s="897"/>
      <c r="J74" s="897"/>
      <c r="K74" s="897"/>
      <c r="L74" s="897"/>
      <c r="M74" s="897"/>
      <c r="N74" s="897"/>
      <c r="O74" s="897"/>
      <c r="P74" s="898"/>
      <c r="Q74" s="899">
        <v>33</v>
      </c>
      <c r="R74" s="852"/>
      <c r="S74" s="852"/>
      <c r="T74" s="852"/>
      <c r="U74" s="852"/>
      <c r="V74" s="852">
        <v>31</v>
      </c>
      <c r="W74" s="852"/>
      <c r="X74" s="852"/>
      <c r="Y74" s="852"/>
      <c r="Z74" s="852"/>
      <c r="AA74" s="852">
        <v>2</v>
      </c>
      <c r="AB74" s="852"/>
      <c r="AC74" s="852"/>
      <c r="AD74" s="852"/>
      <c r="AE74" s="852"/>
      <c r="AF74" s="852">
        <v>2</v>
      </c>
      <c r="AG74" s="852"/>
      <c r="AH74" s="852"/>
      <c r="AI74" s="852"/>
      <c r="AJ74" s="852"/>
      <c r="AK74" s="852" t="s">
        <v>600</v>
      </c>
      <c r="AL74" s="852"/>
      <c r="AM74" s="852"/>
      <c r="AN74" s="852"/>
      <c r="AO74" s="852"/>
      <c r="AP74" s="852" t="s">
        <v>600</v>
      </c>
      <c r="AQ74" s="852"/>
      <c r="AR74" s="852"/>
      <c r="AS74" s="852"/>
      <c r="AT74" s="852"/>
      <c r="AU74" s="852" t="s">
        <v>600</v>
      </c>
      <c r="AV74" s="852"/>
      <c r="AW74" s="852"/>
      <c r="AX74" s="852"/>
      <c r="AY74" s="852"/>
      <c r="AZ74" s="900"/>
      <c r="BA74" s="900"/>
      <c r="BB74" s="900"/>
      <c r="BC74" s="900"/>
      <c r="BD74" s="901"/>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c r="A75" s="241">
        <v>8</v>
      </c>
      <c r="B75" s="896" t="s">
        <v>594</v>
      </c>
      <c r="C75" s="897"/>
      <c r="D75" s="897"/>
      <c r="E75" s="897"/>
      <c r="F75" s="897"/>
      <c r="G75" s="897"/>
      <c r="H75" s="897"/>
      <c r="I75" s="897"/>
      <c r="J75" s="897"/>
      <c r="K75" s="897"/>
      <c r="L75" s="897"/>
      <c r="M75" s="897"/>
      <c r="N75" s="897"/>
      <c r="O75" s="897"/>
      <c r="P75" s="898"/>
      <c r="Q75" s="902">
        <v>148</v>
      </c>
      <c r="R75" s="854"/>
      <c r="S75" s="854"/>
      <c r="T75" s="854"/>
      <c r="U75" s="851"/>
      <c r="V75" s="853">
        <v>139</v>
      </c>
      <c r="W75" s="854"/>
      <c r="X75" s="854"/>
      <c r="Y75" s="854"/>
      <c r="Z75" s="851"/>
      <c r="AA75" s="853">
        <v>9</v>
      </c>
      <c r="AB75" s="854"/>
      <c r="AC75" s="854"/>
      <c r="AD75" s="854"/>
      <c r="AE75" s="851"/>
      <c r="AF75" s="853">
        <v>9</v>
      </c>
      <c r="AG75" s="854"/>
      <c r="AH75" s="854"/>
      <c r="AI75" s="854"/>
      <c r="AJ75" s="851"/>
      <c r="AK75" s="852" t="s">
        <v>600</v>
      </c>
      <c r="AL75" s="852"/>
      <c r="AM75" s="852"/>
      <c r="AN75" s="852"/>
      <c r="AO75" s="852"/>
      <c r="AP75" s="852" t="s">
        <v>600</v>
      </c>
      <c r="AQ75" s="852"/>
      <c r="AR75" s="852"/>
      <c r="AS75" s="852"/>
      <c r="AT75" s="852"/>
      <c r="AU75" s="852" t="s">
        <v>600</v>
      </c>
      <c r="AV75" s="852"/>
      <c r="AW75" s="852"/>
      <c r="AX75" s="852"/>
      <c r="AY75" s="852"/>
      <c r="AZ75" s="900"/>
      <c r="BA75" s="900"/>
      <c r="BB75" s="900"/>
      <c r="BC75" s="900"/>
      <c r="BD75" s="901"/>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c r="A76" s="241">
        <v>9</v>
      </c>
      <c r="B76" s="896" t="s">
        <v>595</v>
      </c>
      <c r="C76" s="897"/>
      <c r="D76" s="897"/>
      <c r="E76" s="897"/>
      <c r="F76" s="897"/>
      <c r="G76" s="897"/>
      <c r="H76" s="897"/>
      <c r="I76" s="897"/>
      <c r="J76" s="897"/>
      <c r="K76" s="897"/>
      <c r="L76" s="897"/>
      <c r="M76" s="897"/>
      <c r="N76" s="897"/>
      <c r="O76" s="897"/>
      <c r="P76" s="898"/>
      <c r="Q76" s="902">
        <v>4961</v>
      </c>
      <c r="R76" s="854"/>
      <c r="S76" s="854"/>
      <c r="T76" s="854"/>
      <c r="U76" s="851"/>
      <c r="V76" s="853">
        <v>4165</v>
      </c>
      <c r="W76" s="854"/>
      <c r="X76" s="854"/>
      <c r="Y76" s="854"/>
      <c r="Z76" s="851"/>
      <c r="AA76" s="853">
        <v>796</v>
      </c>
      <c r="AB76" s="854"/>
      <c r="AC76" s="854"/>
      <c r="AD76" s="854"/>
      <c r="AE76" s="851"/>
      <c r="AF76" s="853">
        <v>796</v>
      </c>
      <c r="AG76" s="854"/>
      <c r="AH76" s="854"/>
      <c r="AI76" s="854"/>
      <c r="AJ76" s="851"/>
      <c r="AK76" s="853">
        <v>51</v>
      </c>
      <c r="AL76" s="854"/>
      <c r="AM76" s="854"/>
      <c r="AN76" s="854"/>
      <c r="AO76" s="851"/>
      <c r="AP76" s="852" t="s">
        <v>600</v>
      </c>
      <c r="AQ76" s="852"/>
      <c r="AR76" s="852"/>
      <c r="AS76" s="852"/>
      <c r="AT76" s="852"/>
      <c r="AU76" s="852" t="s">
        <v>600</v>
      </c>
      <c r="AV76" s="852"/>
      <c r="AW76" s="852"/>
      <c r="AX76" s="852"/>
      <c r="AY76" s="852"/>
      <c r="AZ76" s="900"/>
      <c r="BA76" s="900"/>
      <c r="BB76" s="900"/>
      <c r="BC76" s="900"/>
      <c r="BD76" s="901"/>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c r="A77" s="241">
        <v>10</v>
      </c>
      <c r="B77" s="896" t="s">
        <v>596</v>
      </c>
      <c r="C77" s="897"/>
      <c r="D77" s="897"/>
      <c r="E77" s="897"/>
      <c r="F77" s="897"/>
      <c r="G77" s="897"/>
      <c r="H77" s="897"/>
      <c r="I77" s="897"/>
      <c r="J77" s="897"/>
      <c r="K77" s="897"/>
      <c r="L77" s="897"/>
      <c r="M77" s="897"/>
      <c r="N77" s="897"/>
      <c r="O77" s="897"/>
      <c r="P77" s="898"/>
      <c r="Q77" s="902">
        <v>12</v>
      </c>
      <c r="R77" s="854"/>
      <c r="S77" s="854"/>
      <c r="T77" s="854"/>
      <c r="U77" s="851"/>
      <c r="V77" s="853">
        <v>12</v>
      </c>
      <c r="W77" s="854"/>
      <c r="X77" s="854"/>
      <c r="Y77" s="854"/>
      <c r="Z77" s="851"/>
      <c r="AA77" s="853" t="s">
        <v>601</v>
      </c>
      <c r="AB77" s="854"/>
      <c r="AC77" s="854"/>
      <c r="AD77" s="854"/>
      <c r="AE77" s="851"/>
      <c r="AF77" s="853" t="s">
        <v>600</v>
      </c>
      <c r="AG77" s="854"/>
      <c r="AH77" s="854"/>
      <c r="AI77" s="854"/>
      <c r="AJ77" s="851"/>
      <c r="AK77" s="852" t="s">
        <v>600</v>
      </c>
      <c r="AL77" s="852"/>
      <c r="AM77" s="852"/>
      <c r="AN77" s="852"/>
      <c r="AO77" s="852"/>
      <c r="AP77" s="852" t="s">
        <v>600</v>
      </c>
      <c r="AQ77" s="852"/>
      <c r="AR77" s="852"/>
      <c r="AS77" s="852"/>
      <c r="AT77" s="852"/>
      <c r="AU77" s="852" t="s">
        <v>600</v>
      </c>
      <c r="AV77" s="852"/>
      <c r="AW77" s="852"/>
      <c r="AX77" s="852"/>
      <c r="AY77" s="852"/>
      <c r="AZ77" s="900"/>
      <c r="BA77" s="900"/>
      <c r="BB77" s="900"/>
      <c r="BC77" s="900"/>
      <c r="BD77" s="901"/>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c r="A78" s="241">
        <v>11</v>
      </c>
      <c r="B78" s="896" t="s">
        <v>597</v>
      </c>
      <c r="C78" s="897"/>
      <c r="D78" s="897"/>
      <c r="E78" s="897"/>
      <c r="F78" s="897"/>
      <c r="G78" s="897"/>
      <c r="H78" s="897"/>
      <c r="I78" s="897"/>
      <c r="J78" s="897"/>
      <c r="K78" s="897"/>
      <c r="L78" s="897"/>
      <c r="M78" s="897"/>
      <c r="N78" s="897"/>
      <c r="O78" s="897"/>
      <c r="P78" s="898"/>
      <c r="Q78" s="902">
        <v>57</v>
      </c>
      <c r="R78" s="854"/>
      <c r="S78" s="854"/>
      <c r="T78" s="854"/>
      <c r="U78" s="851"/>
      <c r="V78" s="853">
        <v>52</v>
      </c>
      <c r="W78" s="854"/>
      <c r="X78" s="854"/>
      <c r="Y78" s="854"/>
      <c r="Z78" s="851"/>
      <c r="AA78" s="853">
        <v>5</v>
      </c>
      <c r="AB78" s="854"/>
      <c r="AC78" s="854"/>
      <c r="AD78" s="854"/>
      <c r="AE78" s="851"/>
      <c r="AF78" s="853">
        <v>5</v>
      </c>
      <c r="AG78" s="854"/>
      <c r="AH78" s="854"/>
      <c r="AI78" s="854"/>
      <c r="AJ78" s="851"/>
      <c r="AK78" s="852" t="s">
        <v>600</v>
      </c>
      <c r="AL78" s="852"/>
      <c r="AM78" s="852"/>
      <c r="AN78" s="852"/>
      <c r="AO78" s="852"/>
      <c r="AP78" s="852" t="s">
        <v>600</v>
      </c>
      <c r="AQ78" s="852"/>
      <c r="AR78" s="852"/>
      <c r="AS78" s="852"/>
      <c r="AT78" s="852"/>
      <c r="AU78" s="852" t="s">
        <v>600</v>
      </c>
      <c r="AV78" s="852"/>
      <c r="AW78" s="852"/>
      <c r="AX78" s="852"/>
      <c r="AY78" s="852"/>
      <c r="AZ78" s="900"/>
      <c r="BA78" s="900"/>
      <c r="BB78" s="900"/>
      <c r="BC78" s="900"/>
      <c r="BD78" s="901"/>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c r="A79" s="241">
        <v>12</v>
      </c>
      <c r="B79" s="896" t="s">
        <v>598</v>
      </c>
      <c r="C79" s="897"/>
      <c r="D79" s="897"/>
      <c r="E79" s="897"/>
      <c r="F79" s="897"/>
      <c r="G79" s="897"/>
      <c r="H79" s="897"/>
      <c r="I79" s="897"/>
      <c r="J79" s="897"/>
      <c r="K79" s="897"/>
      <c r="L79" s="897"/>
      <c r="M79" s="897"/>
      <c r="N79" s="897"/>
      <c r="O79" s="897"/>
      <c r="P79" s="898"/>
      <c r="Q79" s="902">
        <v>146276</v>
      </c>
      <c r="R79" s="854"/>
      <c r="S79" s="854"/>
      <c r="T79" s="854"/>
      <c r="U79" s="851"/>
      <c r="V79" s="853">
        <v>142795</v>
      </c>
      <c r="W79" s="854"/>
      <c r="X79" s="854"/>
      <c r="Y79" s="854"/>
      <c r="Z79" s="851"/>
      <c r="AA79" s="853">
        <v>3481</v>
      </c>
      <c r="AB79" s="854"/>
      <c r="AC79" s="854"/>
      <c r="AD79" s="854"/>
      <c r="AE79" s="851"/>
      <c r="AF79" s="853">
        <v>3481</v>
      </c>
      <c r="AG79" s="854"/>
      <c r="AH79" s="854"/>
      <c r="AI79" s="854"/>
      <c r="AJ79" s="851"/>
      <c r="AK79" s="852" t="s">
        <v>600</v>
      </c>
      <c r="AL79" s="852"/>
      <c r="AM79" s="852"/>
      <c r="AN79" s="852"/>
      <c r="AO79" s="852"/>
      <c r="AP79" s="852" t="s">
        <v>600</v>
      </c>
      <c r="AQ79" s="852"/>
      <c r="AR79" s="852"/>
      <c r="AS79" s="852"/>
      <c r="AT79" s="852"/>
      <c r="AU79" s="852" t="s">
        <v>600</v>
      </c>
      <c r="AV79" s="852"/>
      <c r="AW79" s="852"/>
      <c r="AX79" s="852"/>
      <c r="AY79" s="852"/>
      <c r="AZ79" s="900"/>
      <c r="BA79" s="900"/>
      <c r="BB79" s="900"/>
      <c r="BC79" s="900"/>
      <c r="BD79" s="901"/>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c r="A80" s="241">
        <v>13</v>
      </c>
      <c r="B80" s="896"/>
      <c r="C80" s="897"/>
      <c r="D80" s="897"/>
      <c r="E80" s="897"/>
      <c r="F80" s="897"/>
      <c r="G80" s="897"/>
      <c r="H80" s="897"/>
      <c r="I80" s="897"/>
      <c r="J80" s="897"/>
      <c r="K80" s="897"/>
      <c r="L80" s="897"/>
      <c r="M80" s="897"/>
      <c r="N80" s="897"/>
      <c r="O80" s="897"/>
      <c r="P80" s="898"/>
      <c r="Q80" s="899"/>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900"/>
      <c r="BA80" s="900"/>
      <c r="BB80" s="900"/>
      <c r="BC80" s="900"/>
      <c r="BD80" s="901"/>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c r="A81" s="241">
        <v>14</v>
      </c>
      <c r="B81" s="896"/>
      <c r="C81" s="897"/>
      <c r="D81" s="897"/>
      <c r="E81" s="897"/>
      <c r="F81" s="897"/>
      <c r="G81" s="897"/>
      <c r="H81" s="897"/>
      <c r="I81" s="897"/>
      <c r="J81" s="897"/>
      <c r="K81" s="897"/>
      <c r="L81" s="897"/>
      <c r="M81" s="897"/>
      <c r="N81" s="897"/>
      <c r="O81" s="897"/>
      <c r="P81" s="898"/>
      <c r="Q81" s="899"/>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0"/>
      <c r="BA81" s="900"/>
      <c r="BB81" s="900"/>
      <c r="BC81" s="900"/>
      <c r="BD81" s="901"/>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c r="A82" s="241">
        <v>15</v>
      </c>
      <c r="B82" s="896"/>
      <c r="C82" s="897"/>
      <c r="D82" s="897"/>
      <c r="E82" s="897"/>
      <c r="F82" s="897"/>
      <c r="G82" s="897"/>
      <c r="H82" s="897"/>
      <c r="I82" s="897"/>
      <c r="J82" s="897"/>
      <c r="K82" s="897"/>
      <c r="L82" s="897"/>
      <c r="M82" s="897"/>
      <c r="N82" s="897"/>
      <c r="O82" s="897"/>
      <c r="P82" s="898"/>
      <c r="Q82" s="899"/>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0"/>
      <c r="BA82" s="900"/>
      <c r="BB82" s="900"/>
      <c r="BC82" s="900"/>
      <c r="BD82" s="901"/>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c r="A83" s="241">
        <v>16</v>
      </c>
      <c r="B83" s="896"/>
      <c r="C83" s="897"/>
      <c r="D83" s="897"/>
      <c r="E83" s="897"/>
      <c r="F83" s="897"/>
      <c r="G83" s="897"/>
      <c r="H83" s="897"/>
      <c r="I83" s="897"/>
      <c r="J83" s="897"/>
      <c r="K83" s="897"/>
      <c r="L83" s="897"/>
      <c r="M83" s="897"/>
      <c r="N83" s="897"/>
      <c r="O83" s="897"/>
      <c r="P83" s="898"/>
      <c r="Q83" s="899"/>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0"/>
      <c r="BA83" s="900"/>
      <c r="BB83" s="900"/>
      <c r="BC83" s="900"/>
      <c r="BD83" s="901"/>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c r="A84" s="241">
        <v>17</v>
      </c>
      <c r="B84" s="896"/>
      <c r="C84" s="897"/>
      <c r="D84" s="897"/>
      <c r="E84" s="897"/>
      <c r="F84" s="897"/>
      <c r="G84" s="897"/>
      <c r="H84" s="897"/>
      <c r="I84" s="897"/>
      <c r="J84" s="897"/>
      <c r="K84" s="897"/>
      <c r="L84" s="897"/>
      <c r="M84" s="897"/>
      <c r="N84" s="897"/>
      <c r="O84" s="897"/>
      <c r="P84" s="898"/>
      <c r="Q84" s="899"/>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0"/>
      <c r="BA84" s="900"/>
      <c r="BB84" s="900"/>
      <c r="BC84" s="900"/>
      <c r="BD84" s="901"/>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c r="A85" s="241">
        <v>18</v>
      </c>
      <c r="B85" s="896"/>
      <c r="C85" s="897"/>
      <c r="D85" s="897"/>
      <c r="E85" s="897"/>
      <c r="F85" s="897"/>
      <c r="G85" s="897"/>
      <c r="H85" s="897"/>
      <c r="I85" s="897"/>
      <c r="J85" s="897"/>
      <c r="K85" s="897"/>
      <c r="L85" s="897"/>
      <c r="M85" s="897"/>
      <c r="N85" s="897"/>
      <c r="O85" s="897"/>
      <c r="P85" s="898"/>
      <c r="Q85" s="899"/>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0"/>
      <c r="BA85" s="900"/>
      <c r="BB85" s="900"/>
      <c r="BC85" s="900"/>
      <c r="BD85" s="901"/>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c r="A86" s="241">
        <v>19</v>
      </c>
      <c r="B86" s="896"/>
      <c r="C86" s="897"/>
      <c r="D86" s="897"/>
      <c r="E86" s="897"/>
      <c r="F86" s="897"/>
      <c r="G86" s="897"/>
      <c r="H86" s="897"/>
      <c r="I86" s="897"/>
      <c r="J86" s="897"/>
      <c r="K86" s="897"/>
      <c r="L86" s="897"/>
      <c r="M86" s="897"/>
      <c r="N86" s="897"/>
      <c r="O86" s="897"/>
      <c r="P86" s="898"/>
      <c r="Q86" s="899"/>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0"/>
      <c r="BA86" s="900"/>
      <c r="BB86" s="900"/>
      <c r="BC86" s="900"/>
      <c r="BD86" s="901"/>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c r="A88" s="244" t="s">
        <v>383</v>
      </c>
      <c r="B88" s="812" t="s">
        <v>416</v>
      </c>
      <c r="C88" s="813"/>
      <c r="D88" s="813"/>
      <c r="E88" s="813"/>
      <c r="F88" s="813"/>
      <c r="G88" s="813"/>
      <c r="H88" s="813"/>
      <c r="I88" s="813"/>
      <c r="J88" s="813"/>
      <c r="K88" s="813"/>
      <c r="L88" s="813"/>
      <c r="M88" s="813"/>
      <c r="N88" s="813"/>
      <c r="O88" s="813"/>
      <c r="P88" s="814"/>
      <c r="Q88" s="861"/>
      <c r="R88" s="862"/>
      <c r="S88" s="862"/>
      <c r="T88" s="862"/>
      <c r="U88" s="862"/>
      <c r="V88" s="862"/>
      <c r="W88" s="862"/>
      <c r="X88" s="862"/>
      <c r="Y88" s="862"/>
      <c r="Z88" s="862"/>
      <c r="AA88" s="862"/>
      <c r="AB88" s="862"/>
      <c r="AC88" s="862"/>
      <c r="AD88" s="862"/>
      <c r="AE88" s="862"/>
      <c r="AF88" s="865">
        <v>4694</v>
      </c>
      <c r="AG88" s="865"/>
      <c r="AH88" s="865"/>
      <c r="AI88" s="865"/>
      <c r="AJ88" s="865"/>
      <c r="AK88" s="862"/>
      <c r="AL88" s="862"/>
      <c r="AM88" s="862"/>
      <c r="AN88" s="862"/>
      <c r="AO88" s="862"/>
      <c r="AP88" s="865">
        <f>SUM(AP68:AT87)</f>
        <v>776</v>
      </c>
      <c r="AQ88" s="865"/>
      <c r="AR88" s="865"/>
      <c r="AS88" s="865"/>
      <c r="AT88" s="865"/>
      <c r="AU88" s="865">
        <f>SUM(AU68:AY87)</f>
        <v>146</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417</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c r="CS102" s="873"/>
      <c r="CT102" s="873"/>
      <c r="CU102" s="873"/>
      <c r="CV102" s="914"/>
      <c r="CW102" s="913"/>
      <c r="CX102" s="873"/>
      <c r="CY102" s="873"/>
      <c r="CZ102" s="873"/>
      <c r="DA102" s="914"/>
      <c r="DB102" s="913"/>
      <c r="DC102" s="873"/>
      <c r="DD102" s="873"/>
      <c r="DE102" s="873"/>
      <c r="DF102" s="914"/>
      <c r="DG102" s="913"/>
      <c r="DH102" s="873"/>
      <c r="DI102" s="873"/>
      <c r="DJ102" s="873"/>
      <c r="DK102" s="914"/>
      <c r="DL102" s="913"/>
      <c r="DM102" s="873"/>
      <c r="DN102" s="873"/>
      <c r="DO102" s="873"/>
      <c r="DP102" s="914"/>
      <c r="DQ102" s="913"/>
      <c r="DR102" s="873"/>
      <c r="DS102" s="873"/>
      <c r="DT102" s="873"/>
      <c r="DU102" s="914"/>
      <c r="DV102" s="937"/>
      <c r="DW102" s="938"/>
      <c r="DX102" s="938"/>
      <c r="DY102" s="938"/>
      <c r="DZ102" s="93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c r="A109" s="935" t="s">
        <v>424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425</v>
      </c>
      <c r="AB109" s="916"/>
      <c r="AC109" s="916"/>
      <c r="AD109" s="916"/>
      <c r="AE109" s="917"/>
      <c r="AF109" s="915" t="s">
        <v>300</v>
      </c>
      <c r="AG109" s="916"/>
      <c r="AH109" s="916"/>
      <c r="AI109" s="916"/>
      <c r="AJ109" s="917"/>
      <c r="AK109" s="915" t="s">
        <v>299</v>
      </c>
      <c r="AL109" s="916"/>
      <c r="AM109" s="916"/>
      <c r="AN109" s="916"/>
      <c r="AO109" s="917"/>
      <c r="AP109" s="915" t="s">
        <v>426</v>
      </c>
      <c r="AQ109" s="916"/>
      <c r="AR109" s="916"/>
      <c r="AS109" s="916"/>
      <c r="AT109" s="918"/>
      <c r="AU109" s="935" t="s">
        <v>424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425</v>
      </c>
      <c r="BR109" s="916"/>
      <c r="BS109" s="916"/>
      <c r="BT109" s="916"/>
      <c r="BU109" s="917"/>
      <c r="BV109" s="915" t="s">
        <v>300</v>
      </c>
      <c r="BW109" s="916"/>
      <c r="BX109" s="916"/>
      <c r="BY109" s="916"/>
      <c r="BZ109" s="917"/>
      <c r="CA109" s="915" t="s">
        <v>299</v>
      </c>
      <c r="CB109" s="916"/>
      <c r="CC109" s="916"/>
      <c r="CD109" s="916"/>
      <c r="CE109" s="917"/>
      <c r="CF109" s="936" t="s">
        <v>426</v>
      </c>
      <c r="CG109" s="936"/>
      <c r="CH109" s="936"/>
      <c r="CI109" s="936"/>
      <c r="CJ109" s="936"/>
      <c r="CK109" s="915" t="s">
        <v>427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425</v>
      </c>
      <c r="DH109" s="916"/>
      <c r="DI109" s="916"/>
      <c r="DJ109" s="916"/>
      <c r="DK109" s="917"/>
      <c r="DL109" s="915" t="s">
        <v>300</v>
      </c>
      <c r="DM109" s="916"/>
      <c r="DN109" s="916"/>
      <c r="DO109" s="916"/>
      <c r="DP109" s="917"/>
      <c r="DQ109" s="915" t="s">
        <v>299</v>
      </c>
      <c r="DR109" s="916"/>
      <c r="DS109" s="916"/>
      <c r="DT109" s="916"/>
      <c r="DU109" s="917"/>
      <c r="DV109" s="915" t="s">
        <v>426</v>
      </c>
      <c r="DW109" s="916"/>
      <c r="DX109" s="916"/>
      <c r="DY109" s="916"/>
      <c r="DZ109" s="918"/>
    </row>
    <row r="110" spans="1:131" s="226" customFormat="1" ht="26.25" customHeight="1">
      <c r="A110" s="919" t="s">
        <v>428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631665</v>
      </c>
      <c r="AB110" s="923"/>
      <c r="AC110" s="923"/>
      <c r="AD110" s="923"/>
      <c r="AE110" s="924"/>
      <c r="AF110" s="925">
        <v>533208</v>
      </c>
      <c r="AG110" s="923"/>
      <c r="AH110" s="923"/>
      <c r="AI110" s="923"/>
      <c r="AJ110" s="924"/>
      <c r="AK110" s="925">
        <v>526300</v>
      </c>
      <c r="AL110" s="923"/>
      <c r="AM110" s="923"/>
      <c r="AN110" s="923"/>
      <c r="AO110" s="924"/>
      <c r="AP110" s="926">
        <v>15.3</v>
      </c>
      <c r="AQ110" s="927"/>
      <c r="AR110" s="927"/>
      <c r="AS110" s="927"/>
      <c r="AT110" s="928"/>
      <c r="AU110" s="929" t="s">
        <v>67</v>
      </c>
      <c r="AV110" s="930"/>
      <c r="AW110" s="930"/>
      <c r="AX110" s="930"/>
      <c r="AY110" s="930"/>
      <c r="AZ110" s="971" t="s">
        <v>429</v>
      </c>
      <c r="BA110" s="920"/>
      <c r="BB110" s="920"/>
      <c r="BC110" s="920"/>
      <c r="BD110" s="920"/>
      <c r="BE110" s="920"/>
      <c r="BF110" s="920"/>
      <c r="BG110" s="920"/>
      <c r="BH110" s="920"/>
      <c r="BI110" s="920"/>
      <c r="BJ110" s="920"/>
      <c r="BK110" s="920"/>
      <c r="BL110" s="920"/>
      <c r="BM110" s="920"/>
      <c r="BN110" s="920"/>
      <c r="BO110" s="920"/>
      <c r="BP110" s="921"/>
      <c r="BQ110" s="957">
        <v>4426961</v>
      </c>
      <c r="BR110" s="958"/>
      <c r="BS110" s="958"/>
      <c r="BT110" s="958"/>
      <c r="BU110" s="958"/>
      <c r="BV110" s="958">
        <v>4667063</v>
      </c>
      <c r="BW110" s="958"/>
      <c r="BX110" s="958"/>
      <c r="BY110" s="958"/>
      <c r="BZ110" s="958"/>
      <c r="CA110" s="958">
        <v>4648471</v>
      </c>
      <c r="CB110" s="958"/>
      <c r="CC110" s="958"/>
      <c r="CD110" s="958"/>
      <c r="CE110" s="958"/>
      <c r="CF110" s="972">
        <v>135.19999999999999</v>
      </c>
      <c r="CG110" s="973"/>
      <c r="CH110" s="973"/>
      <c r="CI110" s="973"/>
      <c r="CJ110" s="973"/>
      <c r="CK110" s="974" t="s">
        <v>430</v>
      </c>
      <c r="CL110" s="975"/>
      <c r="CM110" s="954" t="s">
        <v>431</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432</v>
      </c>
      <c r="DH110" s="958"/>
      <c r="DI110" s="958"/>
      <c r="DJ110" s="958"/>
      <c r="DK110" s="958"/>
      <c r="DL110" s="958" t="s">
        <v>433</v>
      </c>
      <c r="DM110" s="958"/>
      <c r="DN110" s="958"/>
      <c r="DO110" s="958"/>
      <c r="DP110" s="958"/>
      <c r="DQ110" s="958" t="s">
        <v>408</v>
      </c>
      <c r="DR110" s="958"/>
      <c r="DS110" s="958"/>
      <c r="DT110" s="958"/>
      <c r="DU110" s="958"/>
      <c r="DV110" s="959" t="s">
        <v>404</v>
      </c>
      <c r="DW110" s="959"/>
      <c r="DX110" s="959"/>
      <c r="DY110" s="959"/>
      <c r="DZ110" s="960"/>
    </row>
    <row r="111" spans="1:131" s="226" customFormat="1" ht="26.25" customHeight="1">
      <c r="A111" s="961" t="s">
        <v>434</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408</v>
      </c>
      <c r="AB111" s="965"/>
      <c r="AC111" s="965"/>
      <c r="AD111" s="965"/>
      <c r="AE111" s="966"/>
      <c r="AF111" s="967" t="s">
        <v>432</v>
      </c>
      <c r="AG111" s="965"/>
      <c r="AH111" s="965"/>
      <c r="AI111" s="965"/>
      <c r="AJ111" s="966"/>
      <c r="AK111" s="967" t="s">
        <v>408</v>
      </c>
      <c r="AL111" s="965"/>
      <c r="AM111" s="965"/>
      <c r="AN111" s="965"/>
      <c r="AO111" s="966"/>
      <c r="AP111" s="968" t="s">
        <v>435</v>
      </c>
      <c r="AQ111" s="969"/>
      <c r="AR111" s="969"/>
      <c r="AS111" s="969"/>
      <c r="AT111" s="970"/>
      <c r="AU111" s="931"/>
      <c r="AV111" s="932"/>
      <c r="AW111" s="932"/>
      <c r="AX111" s="932"/>
      <c r="AY111" s="932"/>
      <c r="AZ111" s="980" t="s">
        <v>436</v>
      </c>
      <c r="BA111" s="981"/>
      <c r="BB111" s="981"/>
      <c r="BC111" s="981"/>
      <c r="BD111" s="981"/>
      <c r="BE111" s="981"/>
      <c r="BF111" s="981"/>
      <c r="BG111" s="981"/>
      <c r="BH111" s="981"/>
      <c r="BI111" s="981"/>
      <c r="BJ111" s="981"/>
      <c r="BK111" s="981"/>
      <c r="BL111" s="981"/>
      <c r="BM111" s="981"/>
      <c r="BN111" s="981"/>
      <c r="BO111" s="981"/>
      <c r="BP111" s="982"/>
      <c r="BQ111" s="950" t="s">
        <v>432</v>
      </c>
      <c r="BR111" s="951"/>
      <c r="BS111" s="951"/>
      <c r="BT111" s="951"/>
      <c r="BU111" s="951"/>
      <c r="BV111" s="951" t="s">
        <v>435</v>
      </c>
      <c r="BW111" s="951"/>
      <c r="BX111" s="951"/>
      <c r="BY111" s="951"/>
      <c r="BZ111" s="951"/>
      <c r="CA111" s="951" t="s">
        <v>435</v>
      </c>
      <c r="CB111" s="951"/>
      <c r="CC111" s="951"/>
      <c r="CD111" s="951"/>
      <c r="CE111" s="951"/>
      <c r="CF111" s="945" t="s">
        <v>432</v>
      </c>
      <c r="CG111" s="946"/>
      <c r="CH111" s="946"/>
      <c r="CI111" s="946"/>
      <c r="CJ111" s="946"/>
      <c r="CK111" s="976"/>
      <c r="CL111" s="977"/>
      <c r="CM111" s="947" t="s">
        <v>437</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435</v>
      </c>
      <c r="DH111" s="951"/>
      <c r="DI111" s="951"/>
      <c r="DJ111" s="951"/>
      <c r="DK111" s="951"/>
      <c r="DL111" s="951" t="s">
        <v>408</v>
      </c>
      <c r="DM111" s="951"/>
      <c r="DN111" s="951"/>
      <c r="DO111" s="951"/>
      <c r="DP111" s="951"/>
      <c r="DQ111" s="951" t="s">
        <v>438</v>
      </c>
      <c r="DR111" s="951"/>
      <c r="DS111" s="951"/>
      <c r="DT111" s="951"/>
      <c r="DU111" s="951"/>
      <c r="DV111" s="952" t="s">
        <v>408</v>
      </c>
      <c r="DW111" s="952"/>
      <c r="DX111" s="952"/>
      <c r="DY111" s="952"/>
      <c r="DZ111" s="953"/>
    </row>
    <row r="112" spans="1:131" s="226" customFormat="1" ht="26.25" customHeight="1">
      <c r="A112" s="983" t="s">
        <v>439</v>
      </c>
      <c r="B112" s="984"/>
      <c r="C112" s="981" t="s">
        <v>440</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408</v>
      </c>
      <c r="AB112" s="990"/>
      <c r="AC112" s="990"/>
      <c r="AD112" s="990"/>
      <c r="AE112" s="991"/>
      <c r="AF112" s="992" t="s">
        <v>432</v>
      </c>
      <c r="AG112" s="990"/>
      <c r="AH112" s="990"/>
      <c r="AI112" s="990"/>
      <c r="AJ112" s="991"/>
      <c r="AK112" s="992" t="s">
        <v>408</v>
      </c>
      <c r="AL112" s="990"/>
      <c r="AM112" s="990"/>
      <c r="AN112" s="990"/>
      <c r="AO112" s="991"/>
      <c r="AP112" s="993" t="s">
        <v>408</v>
      </c>
      <c r="AQ112" s="994"/>
      <c r="AR112" s="994"/>
      <c r="AS112" s="994"/>
      <c r="AT112" s="995"/>
      <c r="AU112" s="931"/>
      <c r="AV112" s="932"/>
      <c r="AW112" s="932"/>
      <c r="AX112" s="932"/>
      <c r="AY112" s="932"/>
      <c r="AZ112" s="980" t="s">
        <v>441</v>
      </c>
      <c r="BA112" s="981"/>
      <c r="BB112" s="981"/>
      <c r="BC112" s="981"/>
      <c r="BD112" s="981"/>
      <c r="BE112" s="981"/>
      <c r="BF112" s="981"/>
      <c r="BG112" s="981"/>
      <c r="BH112" s="981"/>
      <c r="BI112" s="981"/>
      <c r="BJ112" s="981"/>
      <c r="BK112" s="981"/>
      <c r="BL112" s="981"/>
      <c r="BM112" s="981"/>
      <c r="BN112" s="981"/>
      <c r="BO112" s="981"/>
      <c r="BP112" s="982"/>
      <c r="BQ112" s="950">
        <v>1947475</v>
      </c>
      <c r="BR112" s="951"/>
      <c r="BS112" s="951"/>
      <c r="BT112" s="951"/>
      <c r="BU112" s="951"/>
      <c r="BV112" s="951">
        <v>1814481</v>
      </c>
      <c r="BW112" s="951"/>
      <c r="BX112" s="951"/>
      <c r="BY112" s="951"/>
      <c r="BZ112" s="951"/>
      <c r="CA112" s="951">
        <v>1690185</v>
      </c>
      <c r="CB112" s="951"/>
      <c r="CC112" s="951"/>
      <c r="CD112" s="951"/>
      <c r="CE112" s="951"/>
      <c r="CF112" s="945">
        <v>49.1</v>
      </c>
      <c r="CG112" s="946"/>
      <c r="CH112" s="946"/>
      <c r="CI112" s="946"/>
      <c r="CJ112" s="946"/>
      <c r="CK112" s="976"/>
      <c r="CL112" s="977"/>
      <c r="CM112" s="947" t="s">
        <v>442</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408</v>
      </c>
      <c r="DH112" s="951"/>
      <c r="DI112" s="951"/>
      <c r="DJ112" s="951"/>
      <c r="DK112" s="951"/>
      <c r="DL112" s="951" t="s">
        <v>408</v>
      </c>
      <c r="DM112" s="951"/>
      <c r="DN112" s="951"/>
      <c r="DO112" s="951"/>
      <c r="DP112" s="951"/>
      <c r="DQ112" s="951" t="s">
        <v>408</v>
      </c>
      <c r="DR112" s="951"/>
      <c r="DS112" s="951"/>
      <c r="DT112" s="951"/>
      <c r="DU112" s="951"/>
      <c r="DV112" s="952" t="s">
        <v>408</v>
      </c>
      <c r="DW112" s="952"/>
      <c r="DX112" s="952"/>
      <c r="DY112" s="952"/>
      <c r="DZ112" s="953"/>
    </row>
    <row r="113" spans="1:130" s="226" customFormat="1" ht="26.25" customHeight="1">
      <c r="A113" s="985"/>
      <c r="B113" s="986"/>
      <c r="C113" s="981" t="s">
        <v>443</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185095</v>
      </c>
      <c r="AB113" s="965"/>
      <c r="AC113" s="965"/>
      <c r="AD113" s="965"/>
      <c r="AE113" s="966"/>
      <c r="AF113" s="967">
        <v>183723</v>
      </c>
      <c r="AG113" s="965"/>
      <c r="AH113" s="965"/>
      <c r="AI113" s="965"/>
      <c r="AJ113" s="966"/>
      <c r="AK113" s="967">
        <v>183442</v>
      </c>
      <c r="AL113" s="965"/>
      <c r="AM113" s="965"/>
      <c r="AN113" s="965"/>
      <c r="AO113" s="966"/>
      <c r="AP113" s="968">
        <v>5.3</v>
      </c>
      <c r="AQ113" s="969"/>
      <c r="AR113" s="969"/>
      <c r="AS113" s="969"/>
      <c r="AT113" s="970"/>
      <c r="AU113" s="931"/>
      <c r="AV113" s="932"/>
      <c r="AW113" s="932"/>
      <c r="AX113" s="932"/>
      <c r="AY113" s="932"/>
      <c r="AZ113" s="980" t="s">
        <v>444</v>
      </c>
      <c r="BA113" s="981"/>
      <c r="BB113" s="981"/>
      <c r="BC113" s="981"/>
      <c r="BD113" s="981"/>
      <c r="BE113" s="981"/>
      <c r="BF113" s="981"/>
      <c r="BG113" s="981"/>
      <c r="BH113" s="981"/>
      <c r="BI113" s="981"/>
      <c r="BJ113" s="981"/>
      <c r="BK113" s="981"/>
      <c r="BL113" s="981"/>
      <c r="BM113" s="981"/>
      <c r="BN113" s="981"/>
      <c r="BO113" s="981"/>
      <c r="BP113" s="982"/>
      <c r="BQ113" s="950">
        <v>155200</v>
      </c>
      <c r="BR113" s="951"/>
      <c r="BS113" s="951"/>
      <c r="BT113" s="951"/>
      <c r="BU113" s="951"/>
      <c r="BV113" s="951">
        <v>144809</v>
      </c>
      <c r="BW113" s="951"/>
      <c r="BX113" s="951"/>
      <c r="BY113" s="951"/>
      <c r="BZ113" s="951"/>
      <c r="CA113" s="951">
        <v>155252</v>
      </c>
      <c r="CB113" s="951"/>
      <c r="CC113" s="951"/>
      <c r="CD113" s="951"/>
      <c r="CE113" s="951"/>
      <c r="CF113" s="945">
        <v>4.5</v>
      </c>
      <c r="CG113" s="946"/>
      <c r="CH113" s="946"/>
      <c r="CI113" s="946"/>
      <c r="CJ113" s="946"/>
      <c r="CK113" s="976"/>
      <c r="CL113" s="977"/>
      <c r="CM113" s="947" t="s">
        <v>445</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435</v>
      </c>
      <c r="DH113" s="990"/>
      <c r="DI113" s="990"/>
      <c r="DJ113" s="990"/>
      <c r="DK113" s="991"/>
      <c r="DL113" s="992" t="s">
        <v>435</v>
      </c>
      <c r="DM113" s="990"/>
      <c r="DN113" s="990"/>
      <c r="DO113" s="990"/>
      <c r="DP113" s="991"/>
      <c r="DQ113" s="992" t="s">
        <v>435</v>
      </c>
      <c r="DR113" s="990"/>
      <c r="DS113" s="990"/>
      <c r="DT113" s="990"/>
      <c r="DU113" s="991"/>
      <c r="DV113" s="993" t="s">
        <v>408</v>
      </c>
      <c r="DW113" s="994"/>
      <c r="DX113" s="994"/>
      <c r="DY113" s="994"/>
      <c r="DZ113" s="995"/>
    </row>
    <row r="114" spans="1:130" s="226" customFormat="1" ht="26.25" customHeight="1">
      <c r="A114" s="985"/>
      <c r="B114" s="986"/>
      <c r="C114" s="981" t="s">
        <v>446</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22331</v>
      </c>
      <c r="AB114" s="990"/>
      <c r="AC114" s="990"/>
      <c r="AD114" s="990"/>
      <c r="AE114" s="991"/>
      <c r="AF114" s="992">
        <v>37211</v>
      </c>
      <c r="AG114" s="990"/>
      <c r="AH114" s="990"/>
      <c r="AI114" s="990"/>
      <c r="AJ114" s="991"/>
      <c r="AK114" s="992">
        <v>10657</v>
      </c>
      <c r="AL114" s="990"/>
      <c r="AM114" s="990"/>
      <c r="AN114" s="990"/>
      <c r="AO114" s="991"/>
      <c r="AP114" s="993">
        <v>0.3</v>
      </c>
      <c r="AQ114" s="994"/>
      <c r="AR114" s="994"/>
      <c r="AS114" s="994"/>
      <c r="AT114" s="995"/>
      <c r="AU114" s="931"/>
      <c r="AV114" s="932"/>
      <c r="AW114" s="932"/>
      <c r="AX114" s="932"/>
      <c r="AY114" s="932"/>
      <c r="AZ114" s="980" t="s">
        <v>447</v>
      </c>
      <c r="BA114" s="981"/>
      <c r="BB114" s="981"/>
      <c r="BC114" s="981"/>
      <c r="BD114" s="981"/>
      <c r="BE114" s="981"/>
      <c r="BF114" s="981"/>
      <c r="BG114" s="981"/>
      <c r="BH114" s="981"/>
      <c r="BI114" s="981"/>
      <c r="BJ114" s="981"/>
      <c r="BK114" s="981"/>
      <c r="BL114" s="981"/>
      <c r="BM114" s="981"/>
      <c r="BN114" s="981"/>
      <c r="BO114" s="981"/>
      <c r="BP114" s="982"/>
      <c r="BQ114" s="950">
        <v>637808</v>
      </c>
      <c r="BR114" s="951"/>
      <c r="BS114" s="951"/>
      <c r="BT114" s="951"/>
      <c r="BU114" s="951"/>
      <c r="BV114" s="951">
        <v>668332</v>
      </c>
      <c r="BW114" s="951"/>
      <c r="BX114" s="951"/>
      <c r="BY114" s="951"/>
      <c r="BZ114" s="951"/>
      <c r="CA114" s="951">
        <v>551115</v>
      </c>
      <c r="CB114" s="951"/>
      <c r="CC114" s="951"/>
      <c r="CD114" s="951"/>
      <c r="CE114" s="951"/>
      <c r="CF114" s="945">
        <v>16</v>
      </c>
      <c r="CG114" s="946"/>
      <c r="CH114" s="946"/>
      <c r="CI114" s="946"/>
      <c r="CJ114" s="946"/>
      <c r="CK114" s="976"/>
      <c r="CL114" s="977"/>
      <c r="CM114" s="947" t="s">
        <v>448</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435</v>
      </c>
      <c r="DH114" s="990"/>
      <c r="DI114" s="990"/>
      <c r="DJ114" s="990"/>
      <c r="DK114" s="991"/>
      <c r="DL114" s="992" t="s">
        <v>435</v>
      </c>
      <c r="DM114" s="990"/>
      <c r="DN114" s="990"/>
      <c r="DO114" s="990"/>
      <c r="DP114" s="991"/>
      <c r="DQ114" s="992" t="s">
        <v>408</v>
      </c>
      <c r="DR114" s="990"/>
      <c r="DS114" s="990"/>
      <c r="DT114" s="990"/>
      <c r="DU114" s="991"/>
      <c r="DV114" s="993" t="s">
        <v>408</v>
      </c>
      <c r="DW114" s="994"/>
      <c r="DX114" s="994"/>
      <c r="DY114" s="994"/>
      <c r="DZ114" s="995"/>
    </row>
    <row r="115" spans="1:130" s="226" customFormat="1" ht="26.25" customHeight="1">
      <c r="A115" s="985"/>
      <c r="B115" s="986"/>
      <c r="C115" s="981" t="s">
        <v>449</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435</v>
      </c>
      <c r="AB115" s="965"/>
      <c r="AC115" s="965"/>
      <c r="AD115" s="965"/>
      <c r="AE115" s="966"/>
      <c r="AF115" s="967" t="s">
        <v>408</v>
      </c>
      <c r="AG115" s="965"/>
      <c r="AH115" s="965"/>
      <c r="AI115" s="965"/>
      <c r="AJ115" s="966"/>
      <c r="AK115" s="967" t="s">
        <v>408</v>
      </c>
      <c r="AL115" s="965"/>
      <c r="AM115" s="965"/>
      <c r="AN115" s="965"/>
      <c r="AO115" s="966"/>
      <c r="AP115" s="968" t="s">
        <v>408</v>
      </c>
      <c r="AQ115" s="969"/>
      <c r="AR115" s="969"/>
      <c r="AS115" s="969"/>
      <c r="AT115" s="970"/>
      <c r="AU115" s="931"/>
      <c r="AV115" s="932"/>
      <c r="AW115" s="932"/>
      <c r="AX115" s="932"/>
      <c r="AY115" s="932"/>
      <c r="AZ115" s="980" t="s">
        <v>450</v>
      </c>
      <c r="BA115" s="981"/>
      <c r="BB115" s="981"/>
      <c r="BC115" s="981"/>
      <c r="BD115" s="981"/>
      <c r="BE115" s="981"/>
      <c r="BF115" s="981"/>
      <c r="BG115" s="981"/>
      <c r="BH115" s="981"/>
      <c r="BI115" s="981"/>
      <c r="BJ115" s="981"/>
      <c r="BK115" s="981"/>
      <c r="BL115" s="981"/>
      <c r="BM115" s="981"/>
      <c r="BN115" s="981"/>
      <c r="BO115" s="981"/>
      <c r="BP115" s="982"/>
      <c r="BQ115" s="950" t="s">
        <v>408</v>
      </c>
      <c r="BR115" s="951"/>
      <c r="BS115" s="951"/>
      <c r="BT115" s="951"/>
      <c r="BU115" s="951"/>
      <c r="BV115" s="951" t="s">
        <v>435</v>
      </c>
      <c r="BW115" s="951"/>
      <c r="BX115" s="951"/>
      <c r="BY115" s="951"/>
      <c r="BZ115" s="951"/>
      <c r="CA115" s="951" t="s">
        <v>408</v>
      </c>
      <c r="CB115" s="951"/>
      <c r="CC115" s="951"/>
      <c r="CD115" s="951"/>
      <c r="CE115" s="951"/>
      <c r="CF115" s="945" t="s">
        <v>435</v>
      </c>
      <c r="CG115" s="946"/>
      <c r="CH115" s="946"/>
      <c r="CI115" s="946"/>
      <c r="CJ115" s="946"/>
      <c r="CK115" s="976"/>
      <c r="CL115" s="977"/>
      <c r="CM115" s="980" t="s">
        <v>451</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435</v>
      </c>
      <c r="DH115" s="990"/>
      <c r="DI115" s="990"/>
      <c r="DJ115" s="990"/>
      <c r="DK115" s="991"/>
      <c r="DL115" s="992" t="s">
        <v>435</v>
      </c>
      <c r="DM115" s="990"/>
      <c r="DN115" s="990"/>
      <c r="DO115" s="990"/>
      <c r="DP115" s="991"/>
      <c r="DQ115" s="992" t="s">
        <v>408</v>
      </c>
      <c r="DR115" s="990"/>
      <c r="DS115" s="990"/>
      <c r="DT115" s="990"/>
      <c r="DU115" s="991"/>
      <c r="DV115" s="993" t="s">
        <v>408</v>
      </c>
      <c r="DW115" s="994"/>
      <c r="DX115" s="994"/>
      <c r="DY115" s="994"/>
      <c r="DZ115" s="995"/>
    </row>
    <row r="116" spans="1:130" s="226" customFormat="1" ht="26.25" customHeight="1">
      <c r="A116" s="987"/>
      <c r="B116" s="988"/>
      <c r="C116" s="996" t="s">
        <v>452</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435</v>
      </c>
      <c r="AB116" s="990"/>
      <c r="AC116" s="990"/>
      <c r="AD116" s="990"/>
      <c r="AE116" s="991"/>
      <c r="AF116" s="992" t="s">
        <v>432</v>
      </c>
      <c r="AG116" s="990"/>
      <c r="AH116" s="990"/>
      <c r="AI116" s="990"/>
      <c r="AJ116" s="991"/>
      <c r="AK116" s="992" t="s">
        <v>408</v>
      </c>
      <c r="AL116" s="990"/>
      <c r="AM116" s="990"/>
      <c r="AN116" s="990"/>
      <c r="AO116" s="991"/>
      <c r="AP116" s="993" t="s">
        <v>432</v>
      </c>
      <c r="AQ116" s="994"/>
      <c r="AR116" s="994"/>
      <c r="AS116" s="994"/>
      <c r="AT116" s="995"/>
      <c r="AU116" s="931"/>
      <c r="AV116" s="932"/>
      <c r="AW116" s="932"/>
      <c r="AX116" s="932"/>
      <c r="AY116" s="932"/>
      <c r="AZ116" s="998" t="s">
        <v>453</v>
      </c>
      <c r="BA116" s="999"/>
      <c r="BB116" s="999"/>
      <c r="BC116" s="999"/>
      <c r="BD116" s="999"/>
      <c r="BE116" s="999"/>
      <c r="BF116" s="999"/>
      <c r="BG116" s="999"/>
      <c r="BH116" s="999"/>
      <c r="BI116" s="999"/>
      <c r="BJ116" s="999"/>
      <c r="BK116" s="999"/>
      <c r="BL116" s="999"/>
      <c r="BM116" s="999"/>
      <c r="BN116" s="999"/>
      <c r="BO116" s="999"/>
      <c r="BP116" s="1000"/>
      <c r="BQ116" s="950" t="s">
        <v>408</v>
      </c>
      <c r="BR116" s="951"/>
      <c r="BS116" s="951"/>
      <c r="BT116" s="951"/>
      <c r="BU116" s="951"/>
      <c r="BV116" s="951" t="s">
        <v>408</v>
      </c>
      <c r="BW116" s="951"/>
      <c r="BX116" s="951"/>
      <c r="BY116" s="951"/>
      <c r="BZ116" s="951"/>
      <c r="CA116" s="951" t="s">
        <v>408</v>
      </c>
      <c r="CB116" s="951"/>
      <c r="CC116" s="951"/>
      <c r="CD116" s="951"/>
      <c r="CE116" s="951"/>
      <c r="CF116" s="945" t="s">
        <v>408</v>
      </c>
      <c r="CG116" s="946"/>
      <c r="CH116" s="946"/>
      <c r="CI116" s="946"/>
      <c r="CJ116" s="946"/>
      <c r="CK116" s="976"/>
      <c r="CL116" s="977"/>
      <c r="CM116" s="947" t="s">
        <v>454</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435</v>
      </c>
      <c r="DH116" s="990"/>
      <c r="DI116" s="990"/>
      <c r="DJ116" s="990"/>
      <c r="DK116" s="991"/>
      <c r="DL116" s="992" t="s">
        <v>408</v>
      </c>
      <c r="DM116" s="990"/>
      <c r="DN116" s="990"/>
      <c r="DO116" s="990"/>
      <c r="DP116" s="991"/>
      <c r="DQ116" s="992" t="s">
        <v>432</v>
      </c>
      <c r="DR116" s="990"/>
      <c r="DS116" s="990"/>
      <c r="DT116" s="990"/>
      <c r="DU116" s="991"/>
      <c r="DV116" s="993" t="s">
        <v>408</v>
      </c>
      <c r="DW116" s="994"/>
      <c r="DX116" s="994"/>
      <c r="DY116" s="994"/>
      <c r="DZ116" s="995"/>
    </row>
    <row r="117" spans="1:130" s="226" customFormat="1" ht="26.25" customHeight="1">
      <c r="A117" s="935" t="s">
        <v>180</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455</v>
      </c>
      <c r="Z117" s="917"/>
      <c r="AA117" s="1007">
        <v>839091</v>
      </c>
      <c r="AB117" s="1008"/>
      <c r="AC117" s="1008"/>
      <c r="AD117" s="1008"/>
      <c r="AE117" s="1009"/>
      <c r="AF117" s="1010">
        <v>754142</v>
      </c>
      <c r="AG117" s="1008"/>
      <c r="AH117" s="1008"/>
      <c r="AI117" s="1008"/>
      <c r="AJ117" s="1009"/>
      <c r="AK117" s="1010">
        <v>720399</v>
      </c>
      <c r="AL117" s="1008"/>
      <c r="AM117" s="1008"/>
      <c r="AN117" s="1008"/>
      <c r="AO117" s="1009"/>
      <c r="AP117" s="1011"/>
      <c r="AQ117" s="1012"/>
      <c r="AR117" s="1012"/>
      <c r="AS117" s="1012"/>
      <c r="AT117" s="1013"/>
      <c r="AU117" s="931"/>
      <c r="AV117" s="932"/>
      <c r="AW117" s="932"/>
      <c r="AX117" s="932"/>
      <c r="AY117" s="932"/>
      <c r="AZ117" s="998" t="s">
        <v>456</v>
      </c>
      <c r="BA117" s="999"/>
      <c r="BB117" s="999"/>
      <c r="BC117" s="999"/>
      <c r="BD117" s="999"/>
      <c r="BE117" s="999"/>
      <c r="BF117" s="999"/>
      <c r="BG117" s="999"/>
      <c r="BH117" s="999"/>
      <c r="BI117" s="999"/>
      <c r="BJ117" s="999"/>
      <c r="BK117" s="999"/>
      <c r="BL117" s="999"/>
      <c r="BM117" s="999"/>
      <c r="BN117" s="999"/>
      <c r="BO117" s="999"/>
      <c r="BP117" s="1000"/>
      <c r="BQ117" s="950" t="s">
        <v>123</v>
      </c>
      <c r="BR117" s="951"/>
      <c r="BS117" s="951"/>
      <c r="BT117" s="951"/>
      <c r="BU117" s="951"/>
      <c r="BV117" s="951" t="s">
        <v>435</v>
      </c>
      <c r="BW117" s="951"/>
      <c r="BX117" s="951"/>
      <c r="BY117" s="951"/>
      <c r="BZ117" s="951"/>
      <c r="CA117" s="951" t="s">
        <v>457</v>
      </c>
      <c r="CB117" s="951"/>
      <c r="CC117" s="951"/>
      <c r="CD117" s="951"/>
      <c r="CE117" s="951"/>
      <c r="CF117" s="945" t="s">
        <v>457</v>
      </c>
      <c r="CG117" s="946"/>
      <c r="CH117" s="946"/>
      <c r="CI117" s="946"/>
      <c r="CJ117" s="946"/>
      <c r="CK117" s="976"/>
      <c r="CL117" s="977"/>
      <c r="CM117" s="947" t="s">
        <v>458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459</v>
      </c>
      <c r="DH117" s="990"/>
      <c r="DI117" s="990"/>
      <c r="DJ117" s="990"/>
      <c r="DK117" s="991"/>
      <c r="DL117" s="992" t="s">
        <v>460</v>
      </c>
      <c r="DM117" s="990"/>
      <c r="DN117" s="990"/>
      <c r="DO117" s="990"/>
      <c r="DP117" s="991"/>
      <c r="DQ117" s="992" t="s">
        <v>460</v>
      </c>
      <c r="DR117" s="990"/>
      <c r="DS117" s="990"/>
      <c r="DT117" s="990"/>
      <c r="DU117" s="991"/>
      <c r="DV117" s="993" t="s">
        <v>461</v>
      </c>
      <c r="DW117" s="994"/>
      <c r="DX117" s="994"/>
      <c r="DY117" s="994"/>
      <c r="DZ117" s="995"/>
    </row>
    <row r="118" spans="1:130" s="226" customFormat="1" ht="26.25" customHeight="1">
      <c r="A118" s="935" t="s">
        <v>427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425</v>
      </c>
      <c r="AB118" s="916"/>
      <c r="AC118" s="916"/>
      <c r="AD118" s="916"/>
      <c r="AE118" s="917"/>
      <c r="AF118" s="915" t="s">
        <v>300</v>
      </c>
      <c r="AG118" s="916"/>
      <c r="AH118" s="916"/>
      <c r="AI118" s="916"/>
      <c r="AJ118" s="917"/>
      <c r="AK118" s="915" t="s">
        <v>299</v>
      </c>
      <c r="AL118" s="916"/>
      <c r="AM118" s="916"/>
      <c r="AN118" s="916"/>
      <c r="AO118" s="917"/>
      <c r="AP118" s="1002" t="s">
        <v>426</v>
      </c>
      <c r="AQ118" s="1003"/>
      <c r="AR118" s="1003"/>
      <c r="AS118" s="1003"/>
      <c r="AT118" s="1004"/>
      <c r="AU118" s="931"/>
      <c r="AV118" s="932"/>
      <c r="AW118" s="932"/>
      <c r="AX118" s="932"/>
      <c r="AY118" s="932"/>
      <c r="AZ118" s="1005" t="s">
        <v>462</v>
      </c>
      <c r="BA118" s="996"/>
      <c r="BB118" s="996"/>
      <c r="BC118" s="996"/>
      <c r="BD118" s="996"/>
      <c r="BE118" s="996"/>
      <c r="BF118" s="996"/>
      <c r="BG118" s="996"/>
      <c r="BH118" s="996"/>
      <c r="BI118" s="996"/>
      <c r="BJ118" s="996"/>
      <c r="BK118" s="996"/>
      <c r="BL118" s="996"/>
      <c r="BM118" s="996"/>
      <c r="BN118" s="996"/>
      <c r="BO118" s="996"/>
      <c r="BP118" s="997"/>
      <c r="BQ118" s="1028" t="s">
        <v>432</v>
      </c>
      <c r="BR118" s="1029"/>
      <c r="BS118" s="1029"/>
      <c r="BT118" s="1029"/>
      <c r="BU118" s="1029"/>
      <c r="BV118" s="1029" t="s">
        <v>463</v>
      </c>
      <c r="BW118" s="1029"/>
      <c r="BX118" s="1029"/>
      <c r="BY118" s="1029"/>
      <c r="BZ118" s="1029"/>
      <c r="CA118" s="1029" t="s">
        <v>464</v>
      </c>
      <c r="CB118" s="1029"/>
      <c r="CC118" s="1029"/>
      <c r="CD118" s="1029"/>
      <c r="CE118" s="1029"/>
      <c r="CF118" s="945" t="s">
        <v>463</v>
      </c>
      <c r="CG118" s="946"/>
      <c r="CH118" s="946"/>
      <c r="CI118" s="946"/>
      <c r="CJ118" s="946"/>
      <c r="CK118" s="976"/>
      <c r="CL118" s="977"/>
      <c r="CM118" s="947" t="s">
        <v>465</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460</v>
      </c>
      <c r="DH118" s="990"/>
      <c r="DI118" s="990"/>
      <c r="DJ118" s="990"/>
      <c r="DK118" s="991"/>
      <c r="DL118" s="992" t="s">
        <v>435</v>
      </c>
      <c r="DM118" s="990"/>
      <c r="DN118" s="990"/>
      <c r="DO118" s="990"/>
      <c r="DP118" s="991"/>
      <c r="DQ118" s="992" t="s">
        <v>466</v>
      </c>
      <c r="DR118" s="990"/>
      <c r="DS118" s="990"/>
      <c r="DT118" s="990"/>
      <c r="DU118" s="991"/>
      <c r="DV118" s="993" t="s">
        <v>460</v>
      </c>
      <c r="DW118" s="994"/>
      <c r="DX118" s="994"/>
      <c r="DY118" s="994"/>
      <c r="DZ118" s="995"/>
    </row>
    <row r="119" spans="1:130" s="226" customFormat="1" ht="26.25" customHeight="1">
      <c r="A119" s="1089" t="s">
        <v>430</v>
      </c>
      <c r="B119" s="975"/>
      <c r="C119" s="954" t="s">
        <v>431</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459</v>
      </c>
      <c r="AB119" s="923"/>
      <c r="AC119" s="923"/>
      <c r="AD119" s="923"/>
      <c r="AE119" s="924"/>
      <c r="AF119" s="925" t="s">
        <v>467</v>
      </c>
      <c r="AG119" s="923"/>
      <c r="AH119" s="923"/>
      <c r="AI119" s="923"/>
      <c r="AJ119" s="924"/>
      <c r="AK119" s="925" t="s">
        <v>457</v>
      </c>
      <c r="AL119" s="923"/>
      <c r="AM119" s="923"/>
      <c r="AN119" s="923"/>
      <c r="AO119" s="924"/>
      <c r="AP119" s="926" t="s">
        <v>459</v>
      </c>
      <c r="AQ119" s="927"/>
      <c r="AR119" s="927"/>
      <c r="AS119" s="927"/>
      <c r="AT119" s="928"/>
      <c r="AU119" s="933"/>
      <c r="AV119" s="934"/>
      <c r="AW119" s="934"/>
      <c r="AX119" s="934"/>
      <c r="AY119" s="934"/>
      <c r="AZ119" s="257" t="s">
        <v>180</v>
      </c>
      <c r="BA119" s="257"/>
      <c r="BB119" s="257"/>
      <c r="BC119" s="257"/>
      <c r="BD119" s="257"/>
      <c r="BE119" s="257"/>
      <c r="BF119" s="257"/>
      <c r="BG119" s="257"/>
      <c r="BH119" s="257"/>
      <c r="BI119" s="257"/>
      <c r="BJ119" s="257"/>
      <c r="BK119" s="257"/>
      <c r="BL119" s="257"/>
      <c r="BM119" s="257"/>
      <c r="BN119" s="257"/>
      <c r="BO119" s="1006" t="s">
        <v>468</v>
      </c>
      <c r="BP119" s="1037"/>
      <c r="BQ119" s="1028">
        <v>7167444</v>
      </c>
      <c r="BR119" s="1029"/>
      <c r="BS119" s="1029"/>
      <c r="BT119" s="1029"/>
      <c r="BU119" s="1029"/>
      <c r="BV119" s="1029">
        <v>7294685</v>
      </c>
      <c r="BW119" s="1029"/>
      <c r="BX119" s="1029"/>
      <c r="BY119" s="1029"/>
      <c r="BZ119" s="1029"/>
      <c r="CA119" s="1029">
        <v>7045023</v>
      </c>
      <c r="CB119" s="1029"/>
      <c r="CC119" s="1029"/>
      <c r="CD119" s="1029"/>
      <c r="CE119" s="1029"/>
      <c r="CF119" s="1030"/>
      <c r="CG119" s="1031"/>
      <c r="CH119" s="1031"/>
      <c r="CI119" s="1031"/>
      <c r="CJ119" s="1032"/>
      <c r="CK119" s="978"/>
      <c r="CL119" s="979"/>
      <c r="CM119" s="1033" t="s">
        <v>469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433</v>
      </c>
      <c r="DH119" s="1015"/>
      <c r="DI119" s="1015"/>
      <c r="DJ119" s="1015"/>
      <c r="DK119" s="1016"/>
      <c r="DL119" s="1014" t="s">
        <v>463</v>
      </c>
      <c r="DM119" s="1015"/>
      <c r="DN119" s="1015"/>
      <c r="DO119" s="1015"/>
      <c r="DP119" s="1016"/>
      <c r="DQ119" s="1014" t="s">
        <v>461</v>
      </c>
      <c r="DR119" s="1015"/>
      <c r="DS119" s="1015"/>
      <c r="DT119" s="1015"/>
      <c r="DU119" s="1016"/>
      <c r="DV119" s="1017" t="s">
        <v>461</v>
      </c>
      <c r="DW119" s="1018"/>
      <c r="DX119" s="1018"/>
      <c r="DY119" s="1018"/>
      <c r="DZ119" s="1019"/>
    </row>
    <row r="120" spans="1:130" s="226" customFormat="1" ht="26.25" customHeight="1">
      <c r="A120" s="1090"/>
      <c r="B120" s="977"/>
      <c r="C120" s="947" t="s">
        <v>437</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464</v>
      </c>
      <c r="AB120" s="990"/>
      <c r="AC120" s="990"/>
      <c r="AD120" s="990"/>
      <c r="AE120" s="991"/>
      <c r="AF120" s="992" t="s">
        <v>457</v>
      </c>
      <c r="AG120" s="990"/>
      <c r="AH120" s="990"/>
      <c r="AI120" s="990"/>
      <c r="AJ120" s="991"/>
      <c r="AK120" s="992" t="s">
        <v>461</v>
      </c>
      <c r="AL120" s="990"/>
      <c r="AM120" s="990"/>
      <c r="AN120" s="990"/>
      <c r="AO120" s="991"/>
      <c r="AP120" s="993" t="s">
        <v>457</v>
      </c>
      <c r="AQ120" s="994"/>
      <c r="AR120" s="994"/>
      <c r="AS120" s="994"/>
      <c r="AT120" s="995"/>
      <c r="AU120" s="1020" t="s">
        <v>470</v>
      </c>
      <c r="AV120" s="1021"/>
      <c r="AW120" s="1021"/>
      <c r="AX120" s="1021"/>
      <c r="AY120" s="1022"/>
      <c r="AZ120" s="971" t="s">
        <v>471</v>
      </c>
      <c r="BA120" s="920"/>
      <c r="BB120" s="920"/>
      <c r="BC120" s="920"/>
      <c r="BD120" s="920"/>
      <c r="BE120" s="920"/>
      <c r="BF120" s="920"/>
      <c r="BG120" s="920"/>
      <c r="BH120" s="920"/>
      <c r="BI120" s="920"/>
      <c r="BJ120" s="920"/>
      <c r="BK120" s="920"/>
      <c r="BL120" s="920"/>
      <c r="BM120" s="920"/>
      <c r="BN120" s="920"/>
      <c r="BO120" s="920"/>
      <c r="BP120" s="921"/>
      <c r="BQ120" s="957">
        <v>4844035</v>
      </c>
      <c r="BR120" s="958"/>
      <c r="BS120" s="958"/>
      <c r="BT120" s="958"/>
      <c r="BU120" s="958"/>
      <c r="BV120" s="958">
        <v>4661445</v>
      </c>
      <c r="BW120" s="958"/>
      <c r="BX120" s="958"/>
      <c r="BY120" s="958"/>
      <c r="BZ120" s="958"/>
      <c r="CA120" s="958">
        <v>4915690</v>
      </c>
      <c r="CB120" s="958"/>
      <c r="CC120" s="958"/>
      <c r="CD120" s="958"/>
      <c r="CE120" s="958"/>
      <c r="CF120" s="972">
        <v>142.9</v>
      </c>
      <c r="CG120" s="973"/>
      <c r="CH120" s="973"/>
      <c r="CI120" s="973"/>
      <c r="CJ120" s="973"/>
      <c r="CK120" s="1038" t="s">
        <v>472</v>
      </c>
      <c r="CL120" s="1039"/>
      <c r="CM120" s="1039"/>
      <c r="CN120" s="1039"/>
      <c r="CO120" s="1040"/>
      <c r="CP120" s="1046" t="s">
        <v>473</v>
      </c>
      <c r="CQ120" s="1047"/>
      <c r="CR120" s="1047"/>
      <c r="CS120" s="1047"/>
      <c r="CT120" s="1047"/>
      <c r="CU120" s="1047"/>
      <c r="CV120" s="1047"/>
      <c r="CW120" s="1047"/>
      <c r="CX120" s="1047"/>
      <c r="CY120" s="1047"/>
      <c r="CZ120" s="1047"/>
      <c r="DA120" s="1047"/>
      <c r="DB120" s="1047"/>
      <c r="DC120" s="1047"/>
      <c r="DD120" s="1047"/>
      <c r="DE120" s="1047"/>
      <c r="DF120" s="1048"/>
      <c r="DG120" s="957">
        <v>1289788</v>
      </c>
      <c r="DH120" s="958"/>
      <c r="DI120" s="958"/>
      <c r="DJ120" s="958"/>
      <c r="DK120" s="958"/>
      <c r="DL120" s="958">
        <v>1191456</v>
      </c>
      <c r="DM120" s="958"/>
      <c r="DN120" s="958"/>
      <c r="DO120" s="958"/>
      <c r="DP120" s="958"/>
      <c r="DQ120" s="958">
        <v>1103107</v>
      </c>
      <c r="DR120" s="958"/>
      <c r="DS120" s="958"/>
      <c r="DT120" s="958"/>
      <c r="DU120" s="958"/>
      <c r="DV120" s="959">
        <v>32.1</v>
      </c>
      <c r="DW120" s="959"/>
      <c r="DX120" s="959"/>
      <c r="DY120" s="959"/>
      <c r="DZ120" s="960"/>
    </row>
    <row r="121" spans="1:130" s="226" customFormat="1" ht="26.25" customHeight="1">
      <c r="A121" s="1090"/>
      <c r="B121" s="977"/>
      <c r="C121" s="998" t="s">
        <v>474</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464</v>
      </c>
      <c r="AB121" s="990"/>
      <c r="AC121" s="990"/>
      <c r="AD121" s="990"/>
      <c r="AE121" s="991"/>
      <c r="AF121" s="992" t="s">
        <v>433</v>
      </c>
      <c r="AG121" s="990"/>
      <c r="AH121" s="990"/>
      <c r="AI121" s="990"/>
      <c r="AJ121" s="991"/>
      <c r="AK121" s="992" t="s">
        <v>435</v>
      </c>
      <c r="AL121" s="990"/>
      <c r="AM121" s="990"/>
      <c r="AN121" s="990"/>
      <c r="AO121" s="991"/>
      <c r="AP121" s="993" t="s">
        <v>435</v>
      </c>
      <c r="AQ121" s="994"/>
      <c r="AR121" s="994"/>
      <c r="AS121" s="994"/>
      <c r="AT121" s="995"/>
      <c r="AU121" s="1023"/>
      <c r="AV121" s="1024"/>
      <c r="AW121" s="1024"/>
      <c r="AX121" s="1024"/>
      <c r="AY121" s="1025"/>
      <c r="AZ121" s="980" t="s">
        <v>475</v>
      </c>
      <c r="BA121" s="981"/>
      <c r="BB121" s="981"/>
      <c r="BC121" s="981"/>
      <c r="BD121" s="981"/>
      <c r="BE121" s="981"/>
      <c r="BF121" s="981"/>
      <c r="BG121" s="981"/>
      <c r="BH121" s="981"/>
      <c r="BI121" s="981"/>
      <c r="BJ121" s="981"/>
      <c r="BK121" s="981"/>
      <c r="BL121" s="981"/>
      <c r="BM121" s="981"/>
      <c r="BN121" s="981"/>
      <c r="BO121" s="981"/>
      <c r="BP121" s="982"/>
      <c r="BQ121" s="950">
        <v>75764</v>
      </c>
      <c r="BR121" s="951"/>
      <c r="BS121" s="951"/>
      <c r="BT121" s="951"/>
      <c r="BU121" s="951"/>
      <c r="BV121" s="951">
        <v>67526</v>
      </c>
      <c r="BW121" s="951"/>
      <c r="BX121" s="951"/>
      <c r="BY121" s="951"/>
      <c r="BZ121" s="951"/>
      <c r="CA121" s="951">
        <v>57849</v>
      </c>
      <c r="CB121" s="951"/>
      <c r="CC121" s="951"/>
      <c r="CD121" s="951"/>
      <c r="CE121" s="951"/>
      <c r="CF121" s="945">
        <v>1.7</v>
      </c>
      <c r="CG121" s="946"/>
      <c r="CH121" s="946"/>
      <c r="CI121" s="946"/>
      <c r="CJ121" s="946"/>
      <c r="CK121" s="1041"/>
      <c r="CL121" s="1042"/>
      <c r="CM121" s="1042"/>
      <c r="CN121" s="1042"/>
      <c r="CO121" s="1043"/>
      <c r="CP121" s="1051" t="s">
        <v>476</v>
      </c>
      <c r="CQ121" s="1052"/>
      <c r="CR121" s="1052"/>
      <c r="CS121" s="1052"/>
      <c r="CT121" s="1052"/>
      <c r="CU121" s="1052"/>
      <c r="CV121" s="1052"/>
      <c r="CW121" s="1052"/>
      <c r="CX121" s="1052"/>
      <c r="CY121" s="1052"/>
      <c r="CZ121" s="1052"/>
      <c r="DA121" s="1052"/>
      <c r="DB121" s="1052"/>
      <c r="DC121" s="1052"/>
      <c r="DD121" s="1052"/>
      <c r="DE121" s="1052"/>
      <c r="DF121" s="1053"/>
      <c r="DG121" s="950">
        <v>454843</v>
      </c>
      <c r="DH121" s="951"/>
      <c r="DI121" s="951"/>
      <c r="DJ121" s="951"/>
      <c r="DK121" s="951"/>
      <c r="DL121" s="951">
        <v>430400</v>
      </c>
      <c r="DM121" s="951"/>
      <c r="DN121" s="951"/>
      <c r="DO121" s="951"/>
      <c r="DP121" s="951"/>
      <c r="DQ121" s="951">
        <v>405998</v>
      </c>
      <c r="DR121" s="951"/>
      <c r="DS121" s="951"/>
      <c r="DT121" s="951"/>
      <c r="DU121" s="951"/>
      <c r="DV121" s="952">
        <v>11.8</v>
      </c>
      <c r="DW121" s="952"/>
      <c r="DX121" s="952"/>
      <c r="DY121" s="952"/>
      <c r="DZ121" s="953"/>
    </row>
    <row r="122" spans="1:130" s="226" customFormat="1" ht="26.25" customHeight="1">
      <c r="A122" s="1090"/>
      <c r="B122" s="977"/>
      <c r="C122" s="947" t="s">
        <v>448</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432</v>
      </c>
      <c r="AB122" s="990"/>
      <c r="AC122" s="990"/>
      <c r="AD122" s="990"/>
      <c r="AE122" s="991"/>
      <c r="AF122" s="992" t="s">
        <v>457</v>
      </c>
      <c r="AG122" s="990"/>
      <c r="AH122" s="990"/>
      <c r="AI122" s="990"/>
      <c r="AJ122" s="991"/>
      <c r="AK122" s="992" t="s">
        <v>460</v>
      </c>
      <c r="AL122" s="990"/>
      <c r="AM122" s="990"/>
      <c r="AN122" s="990"/>
      <c r="AO122" s="991"/>
      <c r="AP122" s="993" t="s">
        <v>460</v>
      </c>
      <c r="AQ122" s="994"/>
      <c r="AR122" s="994"/>
      <c r="AS122" s="994"/>
      <c r="AT122" s="995"/>
      <c r="AU122" s="1023"/>
      <c r="AV122" s="1024"/>
      <c r="AW122" s="1024"/>
      <c r="AX122" s="1024"/>
      <c r="AY122" s="1025"/>
      <c r="AZ122" s="1005" t="s">
        <v>477</v>
      </c>
      <c r="BA122" s="996"/>
      <c r="BB122" s="996"/>
      <c r="BC122" s="996"/>
      <c r="BD122" s="996"/>
      <c r="BE122" s="996"/>
      <c r="BF122" s="996"/>
      <c r="BG122" s="996"/>
      <c r="BH122" s="996"/>
      <c r="BI122" s="996"/>
      <c r="BJ122" s="996"/>
      <c r="BK122" s="996"/>
      <c r="BL122" s="996"/>
      <c r="BM122" s="996"/>
      <c r="BN122" s="996"/>
      <c r="BO122" s="996"/>
      <c r="BP122" s="997"/>
      <c r="BQ122" s="1028">
        <v>4884071</v>
      </c>
      <c r="BR122" s="1029"/>
      <c r="BS122" s="1029"/>
      <c r="BT122" s="1029"/>
      <c r="BU122" s="1029"/>
      <c r="BV122" s="1029">
        <v>5169453</v>
      </c>
      <c r="BW122" s="1029"/>
      <c r="BX122" s="1029"/>
      <c r="BY122" s="1029"/>
      <c r="BZ122" s="1029"/>
      <c r="CA122" s="1029">
        <v>4896251</v>
      </c>
      <c r="CB122" s="1029"/>
      <c r="CC122" s="1029"/>
      <c r="CD122" s="1029"/>
      <c r="CE122" s="1029"/>
      <c r="CF122" s="1049">
        <v>142.4</v>
      </c>
      <c r="CG122" s="1050"/>
      <c r="CH122" s="1050"/>
      <c r="CI122" s="1050"/>
      <c r="CJ122" s="1050"/>
      <c r="CK122" s="1041"/>
      <c r="CL122" s="1042"/>
      <c r="CM122" s="1042"/>
      <c r="CN122" s="1042"/>
      <c r="CO122" s="1043"/>
      <c r="CP122" s="1051" t="s">
        <v>478</v>
      </c>
      <c r="CQ122" s="1052"/>
      <c r="CR122" s="1052"/>
      <c r="CS122" s="1052"/>
      <c r="CT122" s="1052"/>
      <c r="CU122" s="1052"/>
      <c r="CV122" s="1052"/>
      <c r="CW122" s="1052"/>
      <c r="CX122" s="1052"/>
      <c r="CY122" s="1052"/>
      <c r="CZ122" s="1052"/>
      <c r="DA122" s="1052"/>
      <c r="DB122" s="1052"/>
      <c r="DC122" s="1052"/>
      <c r="DD122" s="1052"/>
      <c r="DE122" s="1052"/>
      <c r="DF122" s="1053"/>
      <c r="DG122" s="950">
        <v>202844</v>
      </c>
      <c r="DH122" s="951"/>
      <c r="DI122" s="951"/>
      <c r="DJ122" s="951"/>
      <c r="DK122" s="951"/>
      <c r="DL122" s="951">
        <v>192625</v>
      </c>
      <c r="DM122" s="951"/>
      <c r="DN122" s="951"/>
      <c r="DO122" s="951"/>
      <c r="DP122" s="951"/>
      <c r="DQ122" s="951">
        <v>181080</v>
      </c>
      <c r="DR122" s="951"/>
      <c r="DS122" s="951"/>
      <c r="DT122" s="951"/>
      <c r="DU122" s="951"/>
      <c r="DV122" s="952">
        <v>5.3</v>
      </c>
      <c r="DW122" s="952"/>
      <c r="DX122" s="952"/>
      <c r="DY122" s="952"/>
      <c r="DZ122" s="953"/>
    </row>
    <row r="123" spans="1:130" s="226" customFormat="1" ht="26.25" customHeight="1">
      <c r="A123" s="1090"/>
      <c r="B123" s="977"/>
      <c r="C123" s="947" t="s">
        <v>454</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463</v>
      </c>
      <c r="AB123" s="990"/>
      <c r="AC123" s="990"/>
      <c r="AD123" s="990"/>
      <c r="AE123" s="991"/>
      <c r="AF123" s="992" t="s">
        <v>461</v>
      </c>
      <c r="AG123" s="990"/>
      <c r="AH123" s="990"/>
      <c r="AI123" s="990"/>
      <c r="AJ123" s="991"/>
      <c r="AK123" s="992" t="s">
        <v>459</v>
      </c>
      <c r="AL123" s="990"/>
      <c r="AM123" s="990"/>
      <c r="AN123" s="990"/>
      <c r="AO123" s="991"/>
      <c r="AP123" s="993" t="s">
        <v>461</v>
      </c>
      <c r="AQ123" s="994"/>
      <c r="AR123" s="994"/>
      <c r="AS123" s="994"/>
      <c r="AT123" s="995"/>
      <c r="AU123" s="1026"/>
      <c r="AV123" s="1027"/>
      <c r="AW123" s="1027"/>
      <c r="AX123" s="1027"/>
      <c r="AY123" s="1027"/>
      <c r="AZ123" s="257" t="s">
        <v>180</v>
      </c>
      <c r="BA123" s="257"/>
      <c r="BB123" s="257"/>
      <c r="BC123" s="257"/>
      <c r="BD123" s="257"/>
      <c r="BE123" s="257"/>
      <c r="BF123" s="257"/>
      <c r="BG123" s="257"/>
      <c r="BH123" s="257"/>
      <c r="BI123" s="257"/>
      <c r="BJ123" s="257"/>
      <c r="BK123" s="257"/>
      <c r="BL123" s="257"/>
      <c r="BM123" s="257"/>
      <c r="BN123" s="257"/>
      <c r="BO123" s="1006" t="s">
        <v>479</v>
      </c>
      <c r="BP123" s="1037"/>
      <c r="BQ123" s="1096">
        <v>9803870</v>
      </c>
      <c r="BR123" s="1097"/>
      <c r="BS123" s="1097"/>
      <c r="BT123" s="1097"/>
      <c r="BU123" s="1097"/>
      <c r="BV123" s="1097">
        <v>9898424</v>
      </c>
      <c r="BW123" s="1097"/>
      <c r="BX123" s="1097"/>
      <c r="BY123" s="1097"/>
      <c r="BZ123" s="1097"/>
      <c r="CA123" s="1097">
        <v>9869790</v>
      </c>
      <c r="CB123" s="1097"/>
      <c r="CC123" s="1097"/>
      <c r="CD123" s="1097"/>
      <c r="CE123" s="1097"/>
      <c r="CF123" s="1030"/>
      <c r="CG123" s="1031"/>
      <c r="CH123" s="1031"/>
      <c r="CI123" s="1031"/>
      <c r="CJ123" s="1032"/>
      <c r="CK123" s="1041"/>
      <c r="CL123" s="1042"/>
      <c r="CM123" s="1042"/>
      <c r="CN123" s="1042"/>
      <c r="CO123" s="1043"/>
      <c r="CP123" s="1051" t="s">
        <v>480</v>
      </c>
      <c r="CQ123" s="1052"/>
      <c r="CR123" s="1052"/>
      <c r="CS123" s="1052"/>
      <c r="CT123" s="1052"/>
      <c r="CU123" s="1052"/>
      <c r="CV123" s="1052"/>
      <c r="CW123" s="1052"/>
      <c r="CX123" s="1052"/>
      <c r="CY123" s="1052"/>
      <c r="CZ123" s="1052"/>
      <c r="DA123" s="1052"/>
      <c r="DB123" s="1052"/>
      <c r="DC123" s="1052"/>
      <c r="DD123" s="1052"/>
      <c r="DE123" s="1052"/>
      <c r="DF123" s="1053"/>
      <c r="DG123" s="989" t="s">
        <v>435</v>
      </c>
      <c r="DH123" s="990"/>
      <c r="DI123" s="990"/>
      <c r="DJ123" s="990"/>
      <c r="DK123" s="991"/>
      <c r="DL123" s="992" t="s">
        <v>463</v>
      </c>
      <c r="DM123" s="990"/>
      <c r="DN123" s="990"/>
      <c r="DO123" s="990"/>
      <c r="DP123" s="991"/>
      <c r="DQ123" s="992" t="s">
        <v>123</v>
      </c>
      <c r="DR123" s="990"/>
      <c r="DS123" s="990"/>
      <c r="DT123" s="990"/>
      <c r="DU123" s="991"/>
      <c r="DV123" s="993" t="s">
        <v>459</v>
      </c>
      <c r="DW123" s="994"/>
      <c r="DX123" s="994"/>
      <c r="DY123" s="994"/>
      <c r="DZ123" s="995"/>
    </row>
    <row r="124" spans="1:130" s="226" customFormat="1" ht="26.25" customHeight="1" thickBot="1">
      <c r="A124" s="1090"/>
      <c r="B124" s="977"/>
      <c r="C124" s="947" t="s">
        <v>458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460</v>
      </c>
      <c r="AB124" s="990"/>
      <c r="AC124" s="990"/>
      <c r="AD124" s="990"/>
      <c r="AE124" s="991"/>
      <c r="AF124" s="992" t="s">
        <v>123</v>
      </c>
      <c r="AG124" s="990"/>
      <c r="AH124" s="990"/>
      <c r="AI124" s="990"/>
      <c r="AJ124" s="991"/>
      <c r="AK124" s="992" t="s">
        <v>123</v>
      </c>
      <c r="AL124" s="990"/>
      <c r="AM124" s="990"/>
      <c r="AN124" s="990"/>
      <c r="AO124" s="991"/>
      <c r="AP124" s="993" t="s">
        <v>463</v>
      </c>
      <c r="AQ124" s="994"/>
      <c r="AR124" s="994"/>
      <c r="AS124" s="994"/>
      <c r="AT124" s="995"/>
      <c r="AU124" s="1092" t="s">
        <v>481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460</v>
      </c>
      <c r="BR124" s="1059"/>
      <c r="BS124" s="1059"/>
      <c r="BT124" s="1059"/>
      <c r="BU124" s="1059"/>
      <c r="BV124" s="1059" t="s">
        <v>467</v>
      </c>
      <c r="BW124" s="1059"/>
      <c r="BX124" s="1059"/>
      <c r="BY124" s="1059"/>
      <c r="BZ124" s="1059"/>
      <c r="CA124" s="1059" t="s">
        <v>457</v>
      </c>
      <c r="CB124" s="1059"/>
      <c r="CC124" s="1059"/>
      <c r="CD124" s="1059"/>
      <c r="CE124" s="1059"/>
      <c r="CF124" s="1060"/>
      <c r="CG124" s="1061"/>
      <c r="CH124" s="1061"/>
      <c r="CI124" s="1061"/>
      <c r="CJ124" s="1062"/>
      <c r="CK124" s="1044"/>
      <c r="CL124" s="1044"/>
      <c r="CM124" s="1044"/>
      <c r="CN124" s="1044"/>
      <c r="CO124" s="1045"/>
      <c r="CP124" s="1051" t="s">
        <v>482</v>
      </c>
      <c r="CQ124" s="1052"/>
      <c r="CR124" s="1052"/>
      <c r="CS124" s="1052"/>
      <c r="CT124" s="1052"/>
      <c r="CU124" s="1052"/>
      <c r="CV124" s="1052"/>
      <c r="CW124" s="1052"/>
      <c r="CX124" s="1052"/>
      <c r="CY124" s="1052"/>
      <c r="CZ124" s="1052"/>
      <c r="DA124" s="1052"/>
      <c r="DB124" s="1052"/>
      <c r="DC124" s="1052"/>
      <c r="DD124" s="1052"/>
      <c r="DE124" s="1052"/>
      <c r="DF124" s="1053"/>
      <c r="DG124" s="1036" t="s">
        <v>483</v>
      </c>
      <c r="DH124" s="1015"/>
      <c r="DI124" s="1015"/>
      <c r="DJ124" s="1015"/>
      <c r="DK124" s="1016"/>
      <c r="DL124" s="1014" t="s">
        <v>457</v>
      </c>
      <c r="DM124" s="1015"/>
      <c r="DN124" s="1015"/>
      <c r="DO124" s="1015"/>
      <c r="DP124" s="1016"/>
      <c r="DQ124" s="1014" t="s">
        <v>463</v>
      </c>
      <c r="DR124" s="1015"/>
      <c r="DS124" s="1015"/>
      <c r="DT124" s="1015"/>
      <c r="DU124" s="1016"/>
      <c r="DV124" s="1017" t="s">
        <v>483</v>
      </c>
      <c r="DW124" s="1018"/>
      <c r="DX124" s="1018"/>
      <c r="DY124" s="1018"/>
      <c r="DZ124" s="1019"/>
    </row>
    <row r="125" spans="1:130" s="226" customFormat="1" ht="26.25" customHeight="1">
      <c r="A125" s="1090"/>
      <c r="B125" s="977"/>
      <c r="C125" s="947" t="s">
        <v>465</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457</v>
      </c>
      <c r="AB125" s="990"/>
      <c r="AC125" s="990"/>
      <c r="AD125" s="990"/>
      <c r="AE125" s="991"/>
      <c r="AF125" s="992" t="s">
        <v>457</v>
      </c>
      <c r="AG125" s="990"/>
      <c r="AH125" s="990"/>
      <c r="AI125" s="990"/>
      <c r="AJ125" s="991"/>
      <c r="AK125" s="992" t="s">
        <v>484</v>
      </c>
      <c r="AL125" s="990"/>
      <c r="AM125" s="990"/>
      <c r="AN125" s="990"/>
      <c r="AO125" s="991"/>
      <c r="AP125" s="993" t="s">
        <v>483</v>
      </c>
      <c r="AQ125" s="994"/>
      <c r="AR125" s="994"/>
      <c r="AS125" s="994"/>
      <c r="AT125" s="99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4" t="s">
        <v>485</v>
      </c>
      <c r="CL125" s="1039"/>
      <c r="CM125" s="1039"/>
      <c r="CN125" s="1039"/>
      <c r="CO125" s="1040"/>
      <c r="CP125" s="971" t="s">
        <v>486</v>
      </c>
      <c r="CQ125" s="920"/>
      <c r="CR125" s="920"/>
      <c r="CS125" s="920"/>
      <c r="CT125" s="920"/>
      <c r="CU125" s="920"/>
      <c r="CV125" s="920"/>
      <c r="CW125" s="920"/>
      <c r="CX125" s="920"/>
      <c r="CY125" s="920"/>
      <c r="CZ125" s="920"/>
      <c r="DA125" s="920"/>
      <c r="DB125" s="920"/>
      <c r="DC125" s="920"/>
      <c r="DD125" s="920"/>
      <c r="DE125" s="920"/>
      <c r="DF125" s="921"/>
      <c r="DG125" s="957" t="s">
        <v>463</v>
      </c>
      <c r="DH125" s="958"/>
      <c r="DI125" s="958"/>
      <c r="DJ125" s="958"/>
      <c r="DK125" s="958"/>
      <c r="DL125" s="958" t="s">
        <v>460</v>
      </c>
      <c r="DM125" s="958"/>
      <c r="DN125" s="958"/>
      <c r="DO125" s="958"/>
      <c r="DP125" s="958"/>
      <c r="DQ125" s="958" t="s">
        <v>435</v>
      </c>
      <c r="DR125" s="958"/>
      <c r="DS125" s="958"/>
      <c r="DT125" s="958"/>
      <c r="DU125" s="958"/>
      <c r="DV125" s="959" t="s">
        <v>457</v>
      </c>
      <c r="DW125" s="959"/>
      <c r="DX125" s="959"/>
      <c r="DY125" s="959"/>
      <c r="DZ125" s="960"/>
    </row>
    <row r="126" spans="1:130" s="226" customFormat="1" ht="26.25" customHeight="1" thickBot="1">
      <c r="A126" s="1090"/>
      <c r="B126" s="977"/>
      <c r="C126" s="947" t="s">
        <v>469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435</v>
      </c>
      <c r="AB126" s="990"/>
      <c r="AC126" s="990"/>
      <c r="AD126" s="990"/>
      <c r="AE126" s="991"/>
      <c r="AF126" s="992" t="s">
        <v>457</v>
      </c>
      <c r="AG126" s="990"/>
      <c r="AH126" s="990"/>
      <c r="AI126" s="990"/>
      <c r="AJ126" s="991"/>
      <c r="AK126" s="992" t="s">
        <v>457</v>
      </c>
      <c r="AL126" s="990"/>
      <c r="AM126" s="990"/>
      <c r="AN126" s="990"/>
      <c r="AO126" s="991"/>
      <c r="AP126" s="993" t="s">
        <v>483</v>
      </c>
      <c r="AQ126" s="994"/>
      <c r="AR126" s="994"/>
      <c r="AS126" s="994"/>
      <c r="AT126" s="99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5"/>
      <c r="CL126" s="1042"/>
      <c r="CM126" s="1042"/>
      <c r="CN126" s="1042"/>
      <c r="CO126" s="1043"/>
      <c r="CP126" s="980" t="s">
        <v>487</v>
      </c>
      <c r="CQ126" s="981"/>
      <c r="CR126" s="981"/>
      <c r="CS126" s="981"/>
      <c r="CT126" s="981"/>
      <c r="CU126" s="981"/>
      <c r="CV126" s="981"/>
      <c r="CW126" s="981"/>
      <c r="CX126" s="981"/>
      <c r="CY126" s="981"/>
      <c r="CZ126" s="981"/>
      <c r="DA126" s="981"/>
      <c r="DB126" s="981"/>
      <c r="DC126" s="981"/>
      <c r="DD126" s="981"/>
      <c r="DE126" s="981"/>
      <c r="DF126" s="982"/>
      <c r="DG126" s="950" t="s">
        <v>435</v>
      </c>
      <c r="DH126" s="951"/>
      <c r="DI126" s="951"/>
      <c r="DJ126" s="951"/>
      <c r="DK126" s="951"/>
      <c r="DL126" s="951" t="s">
        <v>435</v>
      </c>
      <c r="DM126" s="951"/>
      <c r="DN126" s="951"/>
      <c r="DO126" s="951"/>
      <c r="DP126" s="951"/>
      <c r="DQ126" s="951" t="s">
        <v>433</v>
      </c>
      <c r="DR126" s="951"/>
      <c r="DS126" s="951"/>
      <c r="DT126" s="951"/>
      <c r="DU126" s="951"/>
      <c r="DV126" s="952" t="s">
        <v>457</v>
      </c>
      <c r="DW126" s="952"/>
      <c r="DX126" s="952"/>
      <c r="DY126" s="952"/>
      <c r="DZ126" s="953"/>
    </row>
    <row r="127" spans="1:130" s="226" customFormat="1" ht="26.25" customHeight="1">
      <c r="A127" s="1091"/>
      <c r="B127" s="979"/>
      <c r="C127" s="1033" t="s">
        <v>488</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457</v>
      </c>
      <c r="AB127" s="990"/>
      <c r="AC127" s="990"/>
      <c r="AD127" s="990"/>
      <c r="AE127" s="991"/>
      <c r="AF127" s="992" t="s">
        <v>483</v>
      </c>
      <c r="AG127" s="990"/>
      <c r="AH127" s="990"/>
      <c r="AI127" s="990"/>
      <c r="AJ127" s="991"/>
      <c r="AK127" s="992" t="s">
        <v>457</v>
      </c>
      <c r="AL127" s="990"/>
      <c r="AM127" s="990"/>
      <c r="AN127" s="990"/>
      <c r="AO127" s="991"/>
      <c r="AP127" s="993" t="s">
        <v>460</v>
      </c>
      <c r="AQ127" s="994"/>
      <c r="AR127" s="994"/>
      <c r="AS127" s="994"/>
      <c r="AT127" s="995"/>
      <c r="AU127" s="262"/>
      <c r="AV127" s="262"/>
      <c r="AW127" s="262"/>
      <c r="AX127" s="1063" t="s">
        <v>489</v>
      </c>
      <c r="AY127" s="1064"/>
      <c r="AZ127" s="1064"/>
      <c r="BA127" s="1064"/>
      <c r="BB127" s="1064"/>
      <c r="BC127" s="1064"/>
      <c r="BD127" s="1064"/>
      <c r="BE127" s="1065"/>
      <c r="BF127" s="1066" t="s">
        <v>490</v>
      </c>
      <c r="BG127" s="1064"/>
      <c r="BH127" s="1064"/>
      <c r="BI127" s="1064"/>
      <c r="BJ127" s="1064"/>
      <c r="BK127" s="1064"/>
      <c r="BL127" s="1065"/>
      <c r="BM127" s="1066" t="s">
        <v>491</v>
      </c>
      <c r="BN127" s="1064"/>
      <c r="BO127" s="1064"/>
      <c r="BP127" s="1064"/>
      <c r="BQ127" s="1064"/>
      <c r="BR127" s="1064"/>
      <c r="BS127" s="1065"/>
      <c r="BT127" s="1066" t="s">
        <v>492</v>
      </c>
      <c r="BU127" s="1064"/>
      <c r="BV127" s="1064"/>
      <c r="BW127" s="1064"/>
      <c r="BX127" s="1064"/>
      <c r="BY127" s="1064"/>
      <c r="BZ127" s="1088"/>
      <c r="CA127" s="262"/>
      <c r="CB127" s="262"/>
      <c r="CC127" s="262"/>
      <c r="CD127" s="263"/>
      <c r="CE127" s="263"/>
      <c r="CF127" s="263"/>
      <c r="CG127" s="260"/>
      <c r="CH127" s="260"/>
      <c r="CI127" s="260"/>
      <c r="CJ127" s="261"/>
      <c r="CK127" s="1055"/>
      <c r="CL127" s="1042"/>
      <c r="CM127" s="1042"/>
      <c r="CN127" s="1042"/>
      <c r="CO127" s="1043"/>
      <c r="CP127" s="980" t="s">
        <v>493</v>
      </c>
      <c r="CQ127" s="981"/>
      <c r="CR127" s="981"/>
      <c r="CS127" s="981"/>
      <c r="CT127" s="981"/>
      <c r="CU127" s="981"/>
      <c r="CV127" s="981"/>
      <c r="CW127" s="981"/>
      <c r="CX127" s="981"/>
      <c r="CY127" s="981"/>
      <c r="CZ127" s="981"/>
      <c r="DA127" s="981"/>
      <c r="DB127" s="981"/>
      <c r="DC127" s="981"/>
      <c r="DD127" s="981"/>
      <c r="DE127" s="981"/>
      <c r="DF127" s="982"/>
      <c r="DG127" s="950" t="s">
        <v>457</v>
      </c>
      <c r="DH127" s="951"/>
      <c r="DI127" s="951"/>
      <c r="DJ127" s="951"/>
      <c r="DK127" s="951"/>
      <c r="DL127" s="951" t="s">
        <v>457</v>
      </c>
      <c r="DM127" s="951"/>
      <c r="DN127" s="951"/>
      <c r="DO127" s="951"/>
      <c r="DP127" s="951"/>
      <c r="DQ127" s="951" t="s">
        <v>463</v>
      </c>
      <c r="DR127" s="951"/>
      <c r="DS127" s="951"/>
      <c r="DT127" s="951"/>
      <c r="DU127" s="951"/>
      <c r="DV127" s="952" t="s">
        <v>459</v>
      </c>
      <c r="DW127" s="952"/>
      <c r="DX127" s="952"/>
      <c r="DY127" s="952"/>
      <c r="DZ127" s="953"/>
    </row>
    <row r="128" spans="1:130" s="226" customFormat="1" ht="26.25" customHeight="1" thickBot="1">
      <c r="A128" s="1074" t="s">
        <v>494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495</v>
      </c>
      <c r="X128" s="1076"/>
      <c r="Y128" s="1076"/>
      <c r="Z128" s="1077"/>
      <c r="AA128" s="1078">
        <v>30649</v>
      </c>
      <c r="AB128" s="1079"/>
      <c r="AC128" s="1079"/>
      <c r="AD128" s="1079"/>
      <c r="AE128" s="1080"/>
      <c r="AF128" s="1081">
        <v>48094</v>
      </c>
      <c r="AG128" s="1079"/>
      <c r="AH128" s="1079"/>
      <c r="AI128" s="1079"/>
      <c r="AJ128" s="1080"/>
      <c r="AK128" s="1081">
        <v>38369</v>
      </c>
      <c r="AL128" s="1079"/>
      <c r="AM128" s="1079"/>
      <c r="AN128" s="1079"/>
      <c r="AO128" s="1080"/>
      <c r="AP128" s="1082"/>
      <c r="AQ128" s="1083"/>
      <c r="AR128" s="1083"/>
      <c r="AS128" s="1083"/>
      <c r="AT128" s="1084"/>
      <c r="AU128" s="262"/>
      <c r="AV128" s="262"/>
      <c r="AW128" s="262"/>
      <c r="AX128" s="919" t="s">
        <v>496</v>
      </c>
      <c r="AY128" s="920"/>
      <c r="AZ128" s="920"/>
      <c r="BA128" s="920"/>
      <c r="BB128" s="920"/>
      <c r="BC128" s="920"/>
      <c r="BD128" s="920"/>
      <c r="BE128" s="921"/>
      <c r="BF128" s="1085" t="s">
        <v>483</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63"/>
      <c r="CB128" s="263"/>
      <c r="CC128" s="263"/>
      <c r="CD128" s="263"/>
      <c r="CE128" s="263"/>
      <c r="CF128" s="263"/>
      <c r="CG128" s="260"/>
      <c r="CH128" s="260"/>
      <c r="CI128" s="260"/>
      <c r="CJ128" s="261"/>
      <c r="CK128" s="1056"/>
      <c r="CL128" s="1057"/>
      <c r="CM128" s="1057"/>
      <c r="CN128" s="1057"/>
      <c r="CO128" s="1058"/>
      <c r="CP128" s="1067" t="s">
        <v>497</v>
      </c>
      <c r="CQ128" s="1068"/>
      <c r="CR128" s="1068"/>
      <c r="CS128" s="1068"/>
      <c r="CT128" s="1068"/>
      <c r="CU128" s="1068"/>
      <c r="CV128" s="1068"/>
      <c r="CW128" s="1068"/>
      <c r="CX128" s="1068"/>
      <c r="CY128" s="1068"/>
      <c r="CZ128" s="1068"/>
      <c r="DA128" s="1068"/>
      <c r="DB128" s="1068"/>
      <c r="DC128" s="1068"/>
      <c r="DD128" s="1068"/>
      <c r="DE128" s="1068"/>
      <c r="DF128" s="1069"/>
      <c r="DG128" s="1070" t="s">
        <v>484</v>
      </c>
      <c r="DH128" s="1071"/>
      <c r="DI128" s="1071"/>
      <c r="DJ128" s="1071"/>
      <c r="DK128" s="1071"/>
      <c r="DL128" s="1071" t="s">
        <v>463</v>
      </c>
      <c r="DM128" s="1071"/>
      <c r="DN128" s="1071"/>
      <c r="DO128" s="1071"/>
      <c r="DP128" s="1071"/>
      <c r="DQ128" s="1071" t="s">
        <v>463</v>
      </c>
      <c r="DR128" s="1071"/>
      <c r="DS128" s="1071"/>
      <c r="DT128" s="1071"/>
      <c r="DU128" s="1071"/>
      <c r="DV128" s="1072" t="s">
        <v>463</v>
      </c>
      <c r="DW128" s="1072"/>
      <c r="DX128" s="1072"/>
      <c r="DY128" s="1072"/>
      <c r="DZ128" s="1073"/>
    </row>
    <row r="129" spans="1:131" s="226" customFormat="1" ht="26.25" customHeight="1">
      <c r="A129" s="961" t="s">
        <v>102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498</v>
      </c>
      <c r="X129" s="1105"/>
      <c r="Y129" s="1105"/>
      <c r="Z129" s="1106"/>
      <c r="AA129" s="989">
        <v>4109478</v>
      </c>
      <c r="AB129" s="990"/>
      <c r="AC129" s="990"/>
      <c r="AD129" s="990"/>
      <c r="AE129" s="991"/>
      <c r="AF129" s="992">
        <v>4007443</v>
      </c>
      <c r="AG129" s="990"/>
      <c r="AH129" s="990"/>
      <c r="AI129" s="990"/>
      <c r="AJ129" s="991"/>
      <c r="AK129" s="992">
        <v>3970046</v>
      </c>
      <c r="AL129" s="990"/>
      <c r="AM129" s="990"/>
      <c r="AN129" s="990"/>
      <c r="AO129" s="991"/>
      <c r="AP129" s="1107"/>
      <c r="AQ129" s="1108"/>
      <c r="AR129" s="1108"/>
      <c r="AS129" s="1108"/>
      <c r="AT129" s="1109"/>
      <c r="AU129" s="264"/>
      <c r="AV129" s="264"/>
      <c r="AW129" s="264"/>
      <c r="AX129" s="1098" t="s">
        <v>499</v>
      </c>
      <c r="AY129" s="981"/>
      <c r="AZ129" s="981"/>
      <c r="BA129" s="981"/>
      <c r="BB129" s="981"/>
      <c r="BC129" s="981"/>
      <c r="BD129" s="981"/>
      <c r="BE129" s="982"/>
      <c r="BF129" s="1099" t="s">
        <v>123</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1" t="s">
        <v>500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501</v>
      </c>
      <c r="X130" s="1105"/>
      <c r="Y130" s="1105"/>
      <c r="Z130" s="1106"/>
      <c r="AA130" s="989">
        <v>598802</v>
      </c>
      <c r="AB130" s="990"/>
      <c r="AC130" s="990"/>
      <c r="AD130" s="990"/>
      <c r="AE130" s="991"/>
      <c r="AF130" s="992">
        <v>533927</v>
      </c>
      <c r="AG130" s="990"/>
      <c r="AH130" s="990"/>
      <c r="AI130" s="990"/>
      <c r="AJ130" s="991"/>
      <c r="AK130" s="992">
        <v>531082</v>
      </c>
      <c r="AL130" s="990"/>
      <c r="AM130" s="990"/>
      <c r="AN130" s="990"/>
      <c r="AO130" s="991"/>
      <c r="AP130" s="1107"/>
      <c r="AQ130" s="1108"/>
      <c r="AR130" s="1108"/>
      <c r="AS130" s="1108"/>
      <c r="AT130" s="1109"/>
      <c r="AU130" s="264"/>
      <c r="AV130" s="264"/>
      <c r="AW130" s="264"/>
      <c r="AX130" s="1098" t="s">
        <v>502</v>
      </c>
      <c r="AY130" s="981"/>
      <c r="AZ130" s="981"/>
      <c r="BA130" s="981"/>
      <c r="BB130" s="981"/>
      <c r="BC130" s="981"/>
      <c r="BD130" s="981"/>
      <c r="BE130" s="982"/>
      <c r="BF130" s="1135">
        <v>5.0999999999999996</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503</v>
      </c>
      <c r="X131" s="1143"/>
      <c r="Y131" s="1143"/>
      <c r="Z131" s="1144"/>
      <c r="AA131" s="1036">
        <v>3510676</v>
      </c>
      <c r="AB131" s="1015"/>
      <c r="AC131" s="1015"/>
      <c r="AD131" s="1015"/>
      <c r="AE131" s="1016"/>
      <c r="AF131" s="1014">
        <v>3473516</v>
      </c>
      <c r="AG131" s="1015"/>
      <c r="AH131" s="1015"/>
      <c r="AI131" s="1015"/>
      <c r="AJ131" s="1016"/>
      <c r="AK131" s="1014">
        <v>3438964</v>
      </c>
      <c r="AL131" s="1015"/>
      <c r="AM131" s="1015"/>
      <c r="AN131" s="1015"/>
      <c r="AO131" s="1016"/>
      <c r="AP131" s="1145"/>
      <c r="AQ131" s="1146"/>
      <c r="AR131" s="1146"/>
      <c r="AS131" s="1146"/>
      <c r="AT131" s="1147"/>
      <c r="AU131" s="264"/>
      <c r="AV131" s="264"/>
      <c r="AW131" s="264"/>
      <c r="AX131" s="1117" t="s">
        <v>504</v>
      </c>
      <c r="AY131" s="1068"/>
      <c r="AZ131" s="1068"/>
      <c r="BA131" s="1068"/>
      <c r="BB131" s="1068"/>
      <c r="BC131" s="1068"/>
      <c r="BD131" s="1068"/>
      <c r="BE131" s="1069"/>
      <c r="BF131" s="1118" t="s">
        <v>505</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4" t="s">
        <v>506</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507</v>
      </c>
      <c r="W132" s="1128"/>
      <c r="X132" s="1128"/>
      <c r="Y132" s="1128"/>
      <c r="Z132" s="1129"/>
      <c r="AA132" s="1130">
        <v>5.9714995059999998</v>
      </c>
      <c r="AB132" s="1131"/>
      <c r="AC132" s="1131"/>
      <c r="AD132" s="1131"/>
      <c r="AE132" s="1132"/>
      <c r="AF132" s="1133">
        <v>4.9552290299999999</v>
      </c>
      <c r="AG132" s="1131"/>
      <c r="AH132" s="1131"/>
      <c r="AI132" s="1131"/>
      <c r="AJ132" s="1132"/>
      <c r="AK132" s="1133">
        <v>4.3893451629999998</v>
      </c>
      <c r="AL132" s="1131"/>
      <c r="AM132" s="1131"/>
      <c r="AN132" s="1131"/>
      <c r="AO132" s="1132"/>
      <c r="AP132" s="1030"/>
      <c r="AQ132" s="1031"/>
      <c r="AR132" s="1031"/>
      <c r="AS132" s="1031"/>
      <c r="AT132" s="113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508</v>
      </c>
      <c r="W133" s="1111"/>
      <c r="X133" s="1111"/>
      <c r="Y133" s="1111"/>
      <c r="Z133" s="1112"/>
      <c r="AA133" s="1113">
        <v>6.6</v>
      </c>
      <c r="AB133" s="1114"/>
      <c r="AC133" s="1114"/>
      <c r="AD133" s="1114"/>
      <c r="AE133" s="1115"/>
      <c r="AF133" s="1113">
        <v>5.0999999999999996</v>
      </c>
      <c r="AG133" s="1114"/>
      <c r="AH133" s="1114"/>
      <c r="AI133" s="1114"/>
      <c r="AJ133" s="1115"/>
      <c r="AK133" s="1113">
        <v>5.0999999999999996</v>
      </c>
      <c r="AL133" s="1114"/>
      <c r="AM133" s="1114"/>
      <c r="AN133" s="1114"/>
      <c r="AO133" s="1115"/>
      <c r="AP133" s="1060"/>
      <c r="AQ133" s="1061"/>
      <c r="AR133" s="1061"/>
      <c r="AS133" s="1061"/>
      <c r="AT133" s="11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hFLSLwMycdY1PZoCRtQJ7Tc2+mZKZBa6LwI6D+mzoOi5UH6OMEMoegHLcWBBXXDZb0jw2I++EgxY1qvIAEZcg==" saltValue="I4Wn7LkXWnTaLPN9Fv7M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14E6O+KW/2CMcLjM5OcnGURf3OWXbtVwrQYjIOTsV72oWVZFbsWbuYNhP1tFlB23jrBD54REuKz1aPhzU56fg==" saltValue="q3ttbumyRGYAm3stHpOB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atF37NHlOu8mRwCiNcnlMZrI6XhwjL9aUZrD4FaA2IS3acV6z9mu030vWe7oshN2y0aEilxHmqSbGphzKFMGA==" saltValue="LFAya35+z+MqL/5I2izv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3" t="s">
        <v>517</v>
      </c>
      <c r="AL9" s="1154"/>
      <c r="AM9" s="1154"/>
      <c r="AN9" s="1155"/>
      <c r="AO9" s="292">
        <v>985974</v>
      </c>
      <c r="AP9" s="292">
        <v>75438</v>
      </c>
      <c r="AQ9" s="293">
        <v>87072</v>
      </c>
      <c r="AR9" s="294">
        <v>-13.4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3" t="s">
        <v>518</v>
      </c>
      <c r="AL10" s="1154"/>
      <c r="AM10" s="1154"/>
      <c r="AN10" s="1155"/>
      <c r="AO10" s="295">
        <v>178938</v>
      </c>
      <c r="AP10" s="295">
        <v>13691</v>
      </c>
      <c r="AQ10" s="296">
        <v>10235</v>
      </c>
      <c r="AR10" s="297">
        <v>33.799999999999997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3" t="s">
        <v>519</v>
      </c>
      <c r="AL11" s="1154"/>
      <c r="AM11" s="1154"/>
      <c r="AN11" s="1155"/>
      <c r="AO11" s="295">
        <v>225001</v>
      </c>
      <c r="AP11" s="295">
        <v>17215</v>
      </c>
      <c r="AQ11" s="296">
        <v>13554</v>
      </c>
      <c r="AR11" s="297">
        <v>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3" t="s">
        <v>520</v>
      </c>
      <c r="AL12" s="1154"/>
      <c r="AM12" s="1154"/>
      <c r="AN12" s="1155"/>
      <c r="AO12" s="295">
        <v>7618</v>
      </c>
      <c r="AP12" s="295">
        <v>583</v>
      </c>
      <c r="AQ12" s="296">
        <v>777</v>
      </c>
      <c r="AR12" s="297">
        <v>-25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3" t="s">
        <v>521</v>
      </c>
      <c r="AL13" s="1154"/>
      <c r="AM13" s="1154"/>
      <c r="AN13" s="1155"/>
      <c r="AO13" s="295" t="s">
        <v>522</v>
      </c>
      <c r="AP13" s="295" t="s">
        <v>522</v>
      </c>
      <c r="AQ13" s="296">
        <v>1</v>
      </c>
      <c r="AR13" s="297" t="s">
        <v>522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3" t="s">
        <v>523</v>
      </c>
      <c r="AL14" s="1154"/>
      <c r="AM14" s="1154"/>
      <c r="AN14" s="1155"/>
      <c r="AO14" s="295">
        <v>44130</v>
      </c>
      <c r="AP14" s="295">
        <v>3376</v>
      </c>
      <c r="AQ14" s="296">
        <v>4055</v>
      </c>
      <c r="AR14" s="297">
        <v>-16.7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3" t="s">
        <v>524</v>
      </c>
      <c r="AL15" s="1154"/>
      <c r="AM15" s="1154"/>
      <c r="AN15" s="1155"/>
      <c r="AO15" s="295">
        <v>24400</v>
      </c>
      <c r="AP15" s="295">
        <v>1867</v>
      </c>
      <c r="AQ15" s="296">
        <v>1927</v>
      </c>
      <c r="AR15" s="297">
        <v>-3.1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6" t="s">
        <v>525</v>
      </c>
      <c r="AL16" s="1157"/>
      <c r="AM16" s="1157"/>
      <c r="AN16" s="1158"/>
      <c r="AO16" s="295">
        <v>-94181</v>
      </c>
      <c r="AP16" s="295">
        <v>-7206</v>
      </c>
      <c r="AQ16" s="296">
        <v>-9107</v>
      </c>
      <c r="AR16" s="297">
        <v>-20.9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6" t="s">
        <v>180</v>
      </c>
      <c r="AL17" s="1157"/>
      <c r="AM17" s="1157"/>
      <c r="AN17" s="1158"/>
      <c r="AO17" s="295">
        <v>1371880</v>
      </c>
      <c r="AP17" s="295">
        <v>104964</v>
      </c>
      <c r="AQ17" s="296">
        <v>108514</v>
      </c>
      <c r="AR17" s="297">
        <v>-3.3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8" t="s">
        <v>530</v>
      </c>
      <c r="AL21" s="1149"/>
      <c r="AM21" s="1149"/>
      <c r="AN21" s="1150"/>
      <c r="AO21" s="307">
        <v>8.7200000000000006</v>
      </c>
      <c r="AP21" s="308">
        <v>10.050000000000001</v>
      </c>
      <c r="AQ21" s="309">
        <v>-1.33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8" t="s">
        <v>531</v>
      </c>
      <c r="AL22" s="1149"/>
      <c r="AM22" s="1149"/>
      <c r="AN22" s="1150"/>
      <c r="AO22" s="312">
        <v>92.2</v>
      </c>
      <c r="AP22" s="313">
        <v>96.5</v>
      </c>
      <c r="AQ22" s="314">
        <v>-4.3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4" t="s">
        <v>536</v>
      </c>
      <c r="AL32" s="1165"/>
      <c r="AM32" s="1165"/>
      <c r="AN32" s="1166"/>
      <c r="AO32" s="322">
        <v>526300</v>
      </c>
      <c r="AP32" s="322">
        <v>40268</v>
      </c>
      <c r="AQ32" s="323">
        <v>51702</v>
      </c>
      <c r="AR32" s="324">
        <v>-22.1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4" t="s">
        <v>537</v>
      </c>
      <c r="AL33" s="1165"/>
      <c r="AM33" s="1165"/>
      <c r="AN33" s="1166"/>
      <c r="AO33" s="322" t="s">
        <v>522</v>
      </c>
      <c r="AP33" s="322" t="s">
        <v>522</v>
      </c>
      <c r="AQ33" s="323" t="s">
        <v>522</v>
      </c>
      <c r="AR33" s="324" t="s">
        <v>522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4" t="s">
        <v>538</v>
      </c>
      <c r="AL34" s="1165"/>
      <c r="AM34" s="1165"/>
      <c r="AN34" s="1166"/>
      <c r="AO34" s="322" t="s">
        <v>522</v>
      </c>
      <c r="AP34" s="322" t="s">
        <v>522</v>
      </c>
      <c r="AQ34" s="323">
        <v>10</v>
      </c>
      <c r="AR34" s="324" t="s">
        <v>522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4" t="s">
        <v>539</v>
      </c>
      <c r="AL35" s="1165"/>
      <c r="AM35" s="1165"/>
      <c r="AN35" s="1166"/>
      <c r="AO35" s="322">
        <v>183442</v>
      </c>
      <c r="AP35" s="322">
        <v>14035</v>
      </c>
      <c r="AQ35" s="323">
        <v>15257</v>
      </c>
      <c r="AR35" s="324">
        <v>-8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4" t="s">
        <v>540</v>
      </c>
      <c r="AL36" s="1165"/>
      <c r="AM36" s="1165"/>
      <c r="AN36" s="1166"/>
      <c r="AO36" s="322">
        <v>10657</v>
      </c>
      <c r="AP36" s="322">
        <v>815</v>
      </c>
      <c r="AQ36" s="323">
        <v>3750</v>
      </c>
      <c r="AR36" s="324">
        <v>-78.3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4" t="s">
        <v>541</v>
      </c>
      <c r="AL37" s="1165"/>
      <c r="AM37" s="1165"/>
      <c r="AN37" s="1166"/>
      <c r="AO37" s="322" t="s">
        <v>522</v>
      </c>
      <c r="AP37" s="322" t="s">
        <v>522</v>
      </c>
      <c r="AQ37" s="323">
        <v>880</v>
      </c>
      <c r="AR37" s="324" t="s">
        <v>522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7" t="s">
        <v>542</v>
      </c>
      <c r="AL38" s="1168"/>
      <c r="AM38" s="1168"/>
      <c r="AN38" s="1169"/>
      <c r="AO38" s="325" t="s">
        <v>522</v>
      </c>
      <c r="AP38" s="325" t="s">
        <v>522</v>
      </c>
      <c r="AQ38" s="326">
        <v>8</v>
      </c>
      <c r="AR38" s="314" t="s">
        <v>522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7" t="s">
        <v>543</v>
      </c>
      <c r="AL39" s="1168"/>
      <c r="AM39" s="1168"/>
      <c r="AN39" s="1169"/>
      <c r="AO39" s="322">
        <v>-38369</v>
      </c>
      <c r="AP39" s="322">
        <v>-2936</v>
      </c>
      <c r="AQ39" s="323">
        <v>-2230</v>
      </c>
      <c r="AR39" s="324">
        <v>31.7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4" t="s">
        <v>544</v>
      </c>
      <c r="AL40" s="1165"/>
      <c r="AM40" s="1165"/>
      <c r="AN40" s="1166"/>
      <c r="AO40" s="322">
        <v>-531082</v>
      </c>
      <c r="AP40" s="322">
        <v>-40634</v>
      </c>
      <c r="AQ40" s="323">
        <v>-47794</v>
      </c>
      <c r="AR40" s="324">
        <v>-15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0" t="s">
        <v>294</v>
      </c>
      <c r="AL41" s="1171"/>
      <c r="AM41" s="1171"/>
      <c r="AN41" s="1172"/>
      <c r="AO41" s="322">
        <v>150948</v>
      </c>
      <c r="AP41" s="322">
        <v>11549</v>
      </c>
      <c r="AQ41" s="323">
        <v>21582</v>
      </c>
      <c r="AR41" s="324">
        <v>-46.5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9" t="s">
        <v>512</v>
      </c>
      <c r="AN49" s="1161" t="s">
        <v>548</v>
      </c>
      <c r="AO49" s="1162"/>
      <c r="AP49" s="1162"/>
      <c r="AQ49" s="1162"/>
      <c r="AR49" s="116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0"/>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930681</v>
      </c>
      <c r="AN51" s="344">
        <v>67529</v>
      </c>
      <c r="AO51" s="345">
        <v>23</v>
      </c>
      <c r="AP51" s="346">
        <v>82748</v>
      </c>
      <c r="AQ51" s="347">
        <v>24.4</v>
      </c>
      <c r="AR51" s="348">
        <v>-1.4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422145</v>
      </c>
      <c r="AN52" s="352">
        <v>30630</v>
      </c>
      <c r="AO52" s="353">
        <v>36.299999999999997</v>
      </c>
      <c r="AP52" s="354">
        <v>44732</v>
      </c>
      <c r="AQ52" s="355">
        <v>22.5</v>
      </c>
      <c r="AR52" s="356">
        <v>13.8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714654</v>
      </c>
      <c r="AN53" s="344">
        <v>52279</v>
      </c>
      <c r="AO53" s="345">
        <v>-22.6</v>
      </c>
      <c r="AP53" s="346">
        <v>91837</v>
      </c>
      <c r="AQ53" s="347">
        <v>11</v>
      </c>
      <c r="AR53" s="348">
        <v>-33.6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408155</v>
      </c>
      <c r="AN54" s="352">
        <v>29858</v>
      </c>
      <c r="AO54" s="353">
        <v>-2.5</v>
      </c>
      <c r="AP54" s="354">
        <v>54439</v>
      </c>
      <c r="AQ54" s="355">
        <v>21.7</v>
      </c>
      <c r="AR54" s="356">
        <v>-24.2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1032229</v>
      </c>
      <c r="AN55" s="344">
        <v>76877</v>
      </c>
      <c r="AO55" s="345">
        <v>47.1</v>
      </c>
      <c r="AP55" s="346">
        <v>75972</v>
      </c>
      <c r="AQ55" s="347">
        <v>-17.3</v>
      </c>
      <c r="AR55" s="348">
        <v>64.400000000000006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501511</v>
      </c>
      <c r="AN56" s="352">
        <v>37351</v>
      </c>
      <c r="AO56" s="353">
        <v>25.1</v>
      </c>
      <c r="AP56" s="354">
        <v>40712</v>
      </c>
      <c r="AQ56" s="355">
        <v>-25.2</v>
      </c>
      <c r="AR56" s="356">
        <v>50.3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1715472</v>
      </c>
      <c r="AN57" s="344">
        <v>129734</v>
      </c>
      <c r="AO57" s="345">
        <v>68.8</v>
      </c>
      <c r="AP57" s="346">
        <v>79466</v>
      </c>
      <c r="AQ57" s="347">
        <v>4.5999999999999996</v>
      </c>
      <c r="AR57" s="348">
        <v>64.2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991719</v>
      </c>
      <c r="AN58" s="352">
        <v>75000</v>
      </c>
      <c r="AO58" s="353">
        <v>100.8</v>
      </c>
      <c r="AP58" s="354">
        <v>44645</v>
      </c>
      <c r="AQ58" s="355">
        <v>9.6999999999999993</v>
      </c>
      <c r="AR58" s="356">
        <v>91.1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985606</v>
      </c>
      <c r="AN59" s="344">
        <v>75410</v>
      </c>
      <c r="AO59" s="345">
        <v>-41.9</v>
      </c>
      <c r="AP59" s="346">
        <v>90072</v>
      </c>
      <c r="AQ59" s="347">
        <v>13.3</v>
      </c>
      <c r="AR59" s="348">
        <v>-55.2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490061</v>
      </c>
      <c r="AN60" s="352">
        <v>37495</v>
      </c>
      <c r="AO60" s="353">
        <v>-50</v>
      </c>
      <c r="AP60" s="354">
        <v>46083</v>
      </c>
      <c r="AQ60" s="355">
        <v>3.2</v>
      </c>
      <c r="AR60" s="356">
        <v>-53.2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1075728</v>
      </c>
      <c r="AN61" s="359">
        <v>80366</v>
      </c>
      <c r="AO61" s="360">
        <v>14.9</v>
      </c>
      <c r="AP61" s="361">
        <v>84019</v>
      </c>
      <c r="AQ61" s="362">
        <v>7.2</v>
      </c>
      <c r="AR61" s="348">
        <v>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562718</v>
      </c>
      <c r="AN62" s="352">
        <v>42067</v>
      </c>
      <c r="AO62" s="353">
        <v>21.9</v>
      </c>
      <c r="AP62" s="354">
        <v>46122</v>
      </c>
      <c r="AQ62" s="355">
        <v>6.4</v>
      </c>
      <c r="AR62" s="356">
        <v>15.5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SNunWAMYek6DeSx2Vdk2pqUW5ik+CTnkcFCN4cn1QMbX6fGoq/R1g0T0zgryBlarU03eecq54fW0JHZiGRMNg==" saltValue="FvJzakwMlY+akd5ZclpS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Y3+oY/JO5BJvneQxqj8cEVr1zYHo/wK4GVRGu5yA6jNAfuIia3qFdqIXZDaDrrOZN0kg5AotZWUh55jectXgA==" saltValue="Uv6wVikCl3zKexkup+hv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tOvGEb7nJ/Px+G531Q2OKt0c1uNfjGxH/t1Y04mGQCINkYeNzU1ucYUTkLcYTxUt/nwCqD7RVuee01Ba8pP5A==" saltValue="vxBjxgGthrhSEMRj4JN6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73" t="s">
        <v>3</v>
      </c>
      <c r="D47" s="1173"/>
      <c r="E47" s="1174"/>
      <c r="F47" s="11">
        <v>55.93</v>
      </c>
      <c r="G47" s="12">
        <v>59.02</v>
      </c>
      <c r="H47" s="12">
        <v>62.56</v>
      </c>
      <c r="I47" s="12">
        <v>58.54</v>
      </c>
      <c r="J47" s="13">
        <v>61.06</v>
      </c>
    </row>
    <row r="48" spans="2:10" ht="57.75" customHeight="1">
      <c r="B48" s="14"/>
      <c r="C48" s="1175" t="s">
        <v>4</v>
      </c>
      <c r="D48" s="1175"/>
      <c r="E48" s="1176"/>
      <c r="F48" s="15">
        <v>5.07</v>
      </c>
      <c r="G48" s="16">
        <v>7.85</v>
      </c>
      <c r="H48" s="16">
        <v>5.38</v>
      </c>
      <c r="I48" s="16">
        <v>7.2</v>
      </c>
      <c r="J48" s="17">
        <v>5.09</v>
      </c>
    </row>
    <row r="49" spans="2:10" ht="57.75" customHeight="1" thickBot="1">
      <c r="B49" s="18"/>
      <c r="C49" s="1177" t="s">
        <v>5</v>
      </c>
      <c r="D49" s="1177"/>
      <c r="E49" s="1178"/>
      <c r="F49" s="19">
        <v>1.19</v>
      </c>
      <c r="G49" s="20">
        <v>3.53</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beMyvwjuu0mE+ReHeaz2SA0CrRNgdcVSikNoFbO0VBhIaFis5BbuaCABgNCgHZ45+b78zHytZw1t87aUWUQYoA==" saltValue="Z8Z8uazhsz5jYs0rVBS4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2019-03-19T01:39:54Z</cp:lastPrinted>
  <dcterms:created xsi:type="dcterms:W3CDTF">2019-02-14T04:43:02Z</dcterms:created>
  <dcterms:modified xsi:type="dcterms:W3CDTF">2019-10-28T08:50:51Z</dcterms:modified>
  <cp:category/>
</cp:coreProperties>
</file>