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230" windowHeight="5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<sst xmlns="http://schemas.openxmlformats.org/spreadsheetml/2006/main" count="1123" uniqueCount="595">
  <si>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</si>
  <si>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</si>
  <si>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</si>
  <si>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</si>
  <si>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</si>
  <si>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</si>
  <si>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</si>
  <si>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</si>
  <si>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</si>
  <si>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</si>
  <si>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</si>
  <si>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</si>
  <si>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</si>
  <si>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</si>
  <si>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</si>
  <si>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</si>
  <si>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</si>
  <si>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</si>
  <si>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</si>
  <si>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</si>
  <si>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</si>
  <si>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</si>
  <si>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</si>
  <si>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</si>
  <si>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</si>
  <si>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</si>
  <si>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</si>
  <si>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</si>
  <si>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</si>
  <si>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</si>
  <si>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</si>
  <si>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</si>
  <si>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</si>
  <si>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</si>
  <si>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</si>
  <si>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</si>
  <si>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</si>
  <si>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</si>
  <si>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</si>
  <si>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</si>
  <si>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</si>
  <si>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</si>
  <si>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</si>
  <si>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</si>
  <si>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</si>
  <si>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</si>
  <si>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</si>
  <si>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</si>
  <si>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</si>
  <si>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</si>
  <si>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</si>
  <si>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</si>
  <si>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</si>
  <si>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</si>
  <si>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</si>
  <si>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</si>
  <si>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</si>
  <si>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</si>
  <si>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</si>
  <si>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</si>
  <si>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</si>
  <si>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</si>
  <si>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</si>
  <si>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</si>
  <si>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</si>
  <si>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</si>
  <si>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</si>
  <si>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</si>
  <si>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</si>
  <si>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</si>
  <si>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</si>
  <si>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</si>
  <si>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</si>
  <si>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</si>
  <si>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</si>
  <si>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</si>
  <si>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</si>
  <si>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</si>
  <si>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</si>
  <si>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</si>
  <si>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</si>
  <si>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</si>
  <si>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</si>
  <si>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</si>
  <si>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</si>
  <si>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</si>
  <si>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</si>
  <si>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</si>
  <si>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</si>
  <si>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</si>
  <si>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</si>
  <si>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</si>
  <si>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越知町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</si>
  <si>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</si>
  <si>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</si>
  <si>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</si>
  <si>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</si>
  <si>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</si>
  <si>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</si>
  <si>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</si>
  <si>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</si>
  <si>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</si>
  <si>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</si>
  <si>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</si>
  <si>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</si>
  <si>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</si>
  <si>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</si>
  <si>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</si>
  <si>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</si>
  <si>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</si>
  <si>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</si>
  <si>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</si>
  <si>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</si>
  <si>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</si>
  <si>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</si>
  <si>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</si>
  <si>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</si>
  <si>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</si>
  <si>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</si>
  <si>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</si>
  <si>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</si>
  <si>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</si>
  <si>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</si>
  <si>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</si>
  <si>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</si>
  <si>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</si>
  <si>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</si>
  <si>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</si>
  <si>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</si>
  <si>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</si>
  <si>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</si>
  <si>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</si>
  <si>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</si>
  <si>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</si>
  <si>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</si>
  <si>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</si>
  <si>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</si>
  <si>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</si>
  <si>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</si>
  <si>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</si>
  <si>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</si>
  <si>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</si>
  <si>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</si>
  <si>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</si>
  <si>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</si>
  <si>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</si>
  <si>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</si>
  <si>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</si>
  <si>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</si>
  <si>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</si>
  <si>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</si>
  <si>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</si>
  <si>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</si>
  <si>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</si>
  <si>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</si>
  <si>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</si>
  <si>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</si>
  <si>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</si>
  <si>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</si>
  <si>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</si>
  <si>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</si>
  <si>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</si>
  <si>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</si>
  <si>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</si>
  <si>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</si>
  <si>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</si>
  <si>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</si>
  <si>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</si>
  <si>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</si>
  <si>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</si>
  <si>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</si>
  <si>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</si>
  <si>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</si>
  <si>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</si>
  <si>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</si>
  <si>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</si>
  <si>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</si>
  <si>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</si>
  <si>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</si>
  <si>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</si>
  <si>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</si>
  <si>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</si>
  <si>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</si>
  <si>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</si>
  <si>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</si>
  <si>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</si>
  <si>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</si>
  <si>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</si>
  <si>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</si>
  <si>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</si>
  <si>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</si>
  <si>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</si>
  <si>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</si>
  <si>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</si>
  <si>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</si>
  <si>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</si>
  <si>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</si>
  <si>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</si>
  <si>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</si>
  <si>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</si>
  <si>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</si>
  <si>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</si>
  <si>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</si>
  <si>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</si>
  <si>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</si>
  <si>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</si>
  <si>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</si>
  <si>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高知県越知町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</si>
  <si>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</si>
  <si>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</si>
  <si>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</si>
  <si>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</si>
  <si>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</si>
  <si>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</si>
  <si>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</si>
  <si>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</si>
  <si>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</si>
  <si>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</si>
  <si>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</si>
  <si>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</si>
  <si>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</si>
  <si>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</si>
  <si>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</si>
  <si>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</si>
  <si>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</si>
  <si>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</si>
  <si>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</si>
  <si>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</si>
  <si>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</si>
  <si>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</si>
  <si>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</si>
  <si>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</si>
  <si>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</si>
  <si>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</si>
  <si>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</si>
  <si>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</si>
  <si>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</si>
  <si>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</si>
  <si>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</si>
  <si>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</si>
  <si>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</si>
  <si>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</si>
  <si>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</si>
  <si>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</si>
  <si>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</si>
  <si>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</si>
  <si>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</si>
  <si>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</si>
  <si>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</si>
  <si>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</si>
  <si>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</si>
  <si>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</si>
  <si>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</si>
  <si>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</si>
  <si>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</si>
  <si>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</si>
  <si>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</si>
  <si>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</si>
  <si>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</si>
  <si>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</si>
  <si>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</si>
  <si>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</si>
  <si>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</si>
  <si>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</si>
  <si>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</si>
  <si>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</si>
  <si>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</si>
  <si>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</si>
  <si>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</si>
  <si>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</si>
  <si>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</si>
  <si>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</si>
  <si>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</si>
  <si>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</si>
  <si>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</si>
  <si>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</si>
  <si>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</si>
  <si>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</si>
  <si>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</si>
  <si>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</si>
  <si>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</si>
  <si>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</si>
  <si>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</si>
  <si>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</si>
  <si>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</si>
  <si>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</si>
  <si>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</si>
  <si>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</si>
  <si>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</si>
  <si>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</si>
  <si>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</si>
  <si>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</si>
  <si>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</si>
  <si>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</si>
  <si>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</si>
  <si>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</si>
  <si>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</si>
  <si>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</si>
  <si>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</si>
  <si>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</si>
  <si>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</si>
  <si>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</si>
  <si>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</si>
  <si>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</si>
  <si>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</si>
  <si>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</si>
  <si>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</si>
  <si>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</si>
  <si>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</si>
  <si>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</si>
  <si>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</si>
  <si>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</si>
  <si>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</si>
  <si>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</si>
  <si>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</si>
  <si>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</si>
  <si>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</si>
  <si>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</si>
  <si>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</si>
  <si>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</si>
  <si>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</si>
  <si>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</si>
  <si>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</si>
  <si>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</si>
  <si>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</si>
  <si>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</si>
  <si>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</si>
  <si>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</si>
  <si>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</si>
  <si>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</si>
  <si>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</si>
  <si>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</si>
  <si>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</si>
  <si>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</si>
  <si>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</si>
  <si>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</si>
  <si>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</si>
  <si>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</si>
  <si>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</si>
  <si>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</si>
  <si>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</si>
  <si>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</si>
  <si>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</si>
  <si>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</si>
  <si>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</si>
  <si>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</si>
  <si>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</si>
  <si>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</si>
  <si>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</si>
  <si>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</si>
  <si>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</si>
  <si>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</si>
  <si>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</si>
  <si>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</si>
  <si>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</si>
  <si>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高知県越知町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</si>
  <si>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</si>
  <si>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</si>
  <si>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</si>
  <si>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</si>
  <si>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</si>
  <si>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</si>
  <si>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</si>
  <si>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</si>
  <si>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</si>
  <si>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</si>
  <si>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</si>
  <si>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</si>
  <si>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</si>
  <si>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</si>
  <si>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</si>
  <si>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</si>
  <si>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</si>
  <si>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</si>
  <si>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</si>
  <si>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</si>
  <si>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蚕糸資料館事業特別会計</t>
    <phoneticPr fontId="5"/>
  </si>
  <si>
    <t>-</t>
    <phoneticPr fontId="5"/>
  </si>
  <si>
    <t>横倉山自然の森博物館事業特別会計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</si>
  <si>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</si>
  <si>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</si>
  <si>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</si>
  <si>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</si>
  <si>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</si>
  <si>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</si>
  <si>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</si>
  <si>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</si>
  <si>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</si>
  <si>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</si>
  <si>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</si>
  <si>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</si>
  <si>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</si>
  <si>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</si>
  <si>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</si>
  <si>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</si>
  <si>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</si>
  <si>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</si>
  <si>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</si>
  <si>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</si>
  <si>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</si>
  <si>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</si>
  <si>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</si>
  <si>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</si>
  <si>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</si>
  <si>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</si>
  <si>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</si>
  <si>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</si>
  <si>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</si>
  <si>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</si>
  <si>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</si>
  <si>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</si>
  <si>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</si>
  <si>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</si>
  <si>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</si>
  <si>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</si>
  <si>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</si>
  <si>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</si>
  <si>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</si>
  <si>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</si>
  <si>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</si>
  <si>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</si>
  <si>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</si>
  <si>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</si>
  <si>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</si>
  <si>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</si>
  <si>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</si>
  <si>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</si>
  <si>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</si>
  <si>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</si>
  <si>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</si>
  <si>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</si>
  <si>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</si>
  <si>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</si>
  <si>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</si>
  <si>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</si>
  <si>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</si>
  <si>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</si>
  <si>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</si>
  <si>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</si>
  <si>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</si>
  <si>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</si>
  <si>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</si>
  <si>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</si>
  <si>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</si>
  <si>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</si>
  <si>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</si>
  <si>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</si>
  <si>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</si>
  <si>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</si>
  <si>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</si>
  <si>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</si>
  <si>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</si>
  <si>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</si>
  <si>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</si>
  <si>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</si>
  <si>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</si>
  <si>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</si>
  <si>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</si>
  <si>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</si>
  <si>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</si>
  <si>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</si>
  <si>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</si>
  <si>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</si>
  <si>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</si>
  <si>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</si>
  <si>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</si>
  <si>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</si>
  <si>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</si>
  <si>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</si>
  <si>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</si>
  <si>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</si>
  <si>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</si>
  <si>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</si>
  <si>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</si>
  <si>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</si>
  <si>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</si>
  <si>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</si>
  <si>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</si>
  <si>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</si>
  <si>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</si>
  <si>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</si>
  <si>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</si>
  <si>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</si>
  <si>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</si>
  <si>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</si>
  <si>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</si>
  <si>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</si>
  <si>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</si>
  <si>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</si>
  <si>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</si>
  <si>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</si>
  <si>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</si>
  <si>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</si>
  <si>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</si>
  <si>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</si>
  <si>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</si>
  <si>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</si>
  <si>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</si>
  <si>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</si>
  <si>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</si>
  <si>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</si>
  <si>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</si>
  <si>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</si>
  <si>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</si>
  <si>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</si>
  <si>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</si>
  <si>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</si>
  <si>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</si>
  <si>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</si>
  <si>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</si>
  <si>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</si>
  <si>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</si>
  <si>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</si>
  <si>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</si>
  <si>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</si>
  <si>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</si>
  <si>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</si>
  <si>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</si>
  <si>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</si>
  <si>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</si>
  <si>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</si>
  <si>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</si>
  <si>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</si>
  <si>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</si>
  <si>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</si>
  <si>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</si>
  <si>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</si>
  <si>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</si>
  <si>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</si>
  <si>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</si>
  <si>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</si>
  <si>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</si>
  <si>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</si>
  <si>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</si>
  <si>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</si>
  <si>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</si>
  <si>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</si>
  <si>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</si>
  <si>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</si>
  <si>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</si>
  <si>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</si>
  <si>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</si>
  <si>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</si>
  <si>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</si>
  <si>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</si>
  <si>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</si>
  <si>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</si>
  <si>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</si>
  <si>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</si>
  <si>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</si>
  <si>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</si>
  <si>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</si>
  <si>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</si>
  <si>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</si>
  <si>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</si>
  <si>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</si>
  <si>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</si>
  <si>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3.07</t>
  </si>
  <si>
    <t>▲ 0.65</t>
  </si>
  <si>
    <t>水道事業会計</t>
  </si>
  <si>
    <t>国民健康保険事業特別会計</t>
  </si>
  <si>
    <t>▲ 0.67</t>
  </si>
  <si>
    <t>介護保険事業特別会計</t>
  </si>
  <si>
    <t>一般会計</t>
  </si>
  <si>
    <t>後期高齢者医療特別会計</t>
  </si>
  <si>
    <t>下水道事業特別会計</t>
  </si>
  <si>
    <t>簡易水道事業特別会計</t>
  </si>
  <si>
    <t>蚕糸資料館事業特別会計</t>
  </si>
  <si>
    <t>その他会計（赤字）</t>
  </si>
  <si>
    <t>その他会計（黒字）</t>
  </si>
  <si>
    <t>高吾北町村広域事務組合</t>
    <rPh sb="0" eb="1">
      <t>コウ</t>
    </rPh>
    <rPh sb="1" eb="2">
      <t>ゴ</t>
    </rPh>
    <rPh sb="2" eb="3">
      <t>ホク</t>
    </rPh>
    <rPh sb="3" eb="5">
      <t>チョウソン</t>
    </rPh>
    <rPh sb="5" eb="7">
      <t>コウイキ</t>
    </rPh>
    <rPh sb="7" eb="9">
      <t>ジム</t>
    </rPh>
    <rPh sb="9" eb="11">
      <t>クミアイ</t>
    </rPh>
    <phoneticPr fontId="5"/>
  </si>
  <si>
    <t>一般会計</t>
    <rPh sb="0" eb="2">
      <t>イッパン</t>
    </rPh>
    <rPh sb="2" eb="4">
      <t>カイケイ</t>
    </rPh>
    <phoneticPr fontId="5"/>
  </si>
  <si>
    <t>特別養護老人ホーム特別会計</t>
    <rPh sb="0" eb="2">
      <t>トクベツ</t>
    </rPh>
    <rPh sb="2" eb="4">
      <t>ヨウゴ</t>
    </rPh>
    <rPh sb="4" eb="6">
      <t>ロウジン</t>
    </rPh>
    <rPh sb="9" eb="11">
      <t>トクベツ</t>
    </rPh>
    <rPh sb="11" eb="13">
      <t>カイケイ</t>
    </rPh>
    <phoneticPr fontId="5"/>
  </si>
  <si>
    <t>養護老人ホーム特別会計</t>
    <rPh sb="0" eb="2">
      <t>ヨウゴ</t>
    </rPh>
    <rPh sb="2" eb="4">
      <t>ロウジン</t>
    </rPh>
    <rPh sb="7" eb="9">
      <t>トクベツ</t>
    </rPh>
    <rPh sb="9" eb="11">
      <t>カイケイ</t>
    </rPh>
    <phoneticPr fontId="5"/>
  </si>
  <si>
    <t>障害者支援施設特別会計</t>
    <rPh sb="0" eb="3">
      <t>ショウガイシャ</t>
    </rPh>
    <rPh sb="3" eb="5">
      <t>シエン</t>
    </rPh>
    <rPh sb="5" eb="7">
      <t>シセツ</t>
    </rPh>
    <rPh sb="7" eb="9">
      <t>トクベツ</t>
    </rPh>
    <rPh sb="9" eb="11">
      <t>カイケイ</t>
    </rPh>
    <phoneticPr fontId="5"/>
  </si>
  <si>
    <t>ふるさと市町村圏特別会計</t>
    <rPh sb="4" eb="7">
      <t>シチョウソン</t>
    </rPh>
    <rPh sb="7" eb="8">
      <t>ケン</t>
    </rPh>
    <rPh sb="8" eb="10">
      <t>トクベツ</t>
    </rPh>
    <rPh sb="10" eb="12">
      <t>カイケイ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</si>
  <si>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</si>
  <si>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</si>
  <si>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</si>
  <si>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</si>
  <si>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</si>
  <si>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後期高齢者医療特別会計</t>
    <rPh sb="0" eb="2">
      <t>コウキ</t>
    </rPh>
    <rPh sb="2" eb="5">
      <t>コウレイシャ</t>
    </rPh>
    <rPh sb="5" eb="7">
      <t>イリョウ</t>
    </rPh>
    <rPh sb="7" eb="9">
      <t>トクベツ</t>
    </rPh>
    <rPh sb="9" eb="11">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</si>
  <si>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</si>
  <si>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</si>
  <si>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</si>
  <si>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</si>
  <si>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</si>
  <si>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</si>
  <si>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</si>
  <si>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</si>
  <si>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</si>
  <si>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ものの、将来負担比率は平成26年度以降類似団体よりもかなり高くなっている。平成28年度から29年度にかけて将来負担比率が大きく上昇した主な要因としては、「仁淀川を活かした体験型観光強化事業」により起債残高が増加したことが挙げられる。
　地方債の償還額は年々増加しており、実質公債費比率が上昇していくことが考えられるため、これまで以上に地方債発行の適正化に取り組んでいく必要がある。</t>
    <rPh sb="80" eb="81">
      <t>オオ</t>
    </rPh>
    <rPh sb="120" eb="122">
      <t>ザンダカ</t>
    </rPh>
    <rPh sb="130" eb="131">
      <t>ア</t>
    </rPh>
    <rPh sb="187" eb="189">
      <t>チホウ</t>
    </rPh>
    <rPh sb="189" eb="190">
      <t>サイ</t>
    </rPh>
    <rPh sb="190" eb="192">
      <t>ハッコウ</t>
    </rPh>
    <phoneticPr fontId="5"/>
  </si>
  <si>
    <t>実質公債費比率</t>
    <phoneticPr fontId="5"/>
  </si>
  <si>
    <t xml:space="preserve"> </t>
    <phoneticPr fontId="5"/>
  </si>
  <si>
    <t>　有形固定資産減価償却率は類似団体と比較して低い水準にある一方、将来負担比率は増加傾向ではあったが29年度は更に急増した。これは、地方債の現在高及び公営企業債等繰入見込額の増、基準財政需要額算入見込額の減によるものであり、今後は地方債の新規発行を抑制し、公共施設等の適切な維持管理を行うことにより将来負担を抑えなければならない。</t>
    <rPh sb="39" eb="41">
      <t>ゾウカ</t>
    </rPh>
    <rPh sb="41" eb="43">
      <t>ケイコウ</t>
    </rPh>
    <rPh sb="51" eb="52">
      <t>ネン</t>
    </rPh>
    <rPh sb="52" eb="53">
      <t>ド</t>
    </rPh>
    <rPh sb="54" eb="55">
      <t>サラ</t>
    </rPh>
    <rPh sb="56" eb="58">
      <t>キュウゾウ</t>
    </rPh>
    <rPh sb="65" eb="67">
      <t>チホウ</t>
    </rPh>
    <rPh sb="67" eb="68">
      <t>サイ</t>
    </rPh>
    <rPh sb="69" eb="71">
      <t>ゲンザイ</t>
    </rPh>
    <rPh sb="71" eb="72">
      <t>ダカ</t>
    </rPh>
    <rPh sb="72" eb="73">
      <t>オヨ</t>
    </rPh>
    <rPh sb="74" eb="76">
      <t>コウエイ</t>
    </rPh>
    <rPh sb="76" eb="78">
      <t>キギョウ</t>
    </rPh>
    <rPh sb="78" eb="79">
      <t>サイ</t>
    </rPh>
    <rPh sb="79" eb="80">
      <t>トウ</t>
    </rPh>
    <rPh sb="80" eb="82">
      <t>クリイレ</t>
    </rPh>
    <rPh sb="82" eb="84">
      <t>ミコミ</t>
    </rPh>
    <rPh sb="84" eb="85">
      <t>ガク</t>
    </rPh>
    <rPh sb="86" eb="87">
      <t>ゾウ</t>
    </rPh>
    <rPh sb="88" eb="90">
      <t>キジュン</t>
    </rPh>
    <rPh sb="90" eb="92">
      <t>ザイセイ</t>
    </rPh>
    <rPh sb="92" eb="94">
      <t>ジュヨウ</t>
    </rPh>
    <rPh sb="94" eb="95">
      <t>ガク</t>
    </rPh>
    <rPh sb="95" eb="97">
      <t>サンニュウ</t>
    </rPh>
    <rPh sb="97" eb="99">
      <t>ミコミ</t>
    </rPh>
    <rPh sb="99" eb="100">
      <t>ガク</t>
    </rPh>
    <rPh sb="101" eb="102">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</si>
</sst>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0" fontId="29" fillId="6" borderId="8" xfId="12" applyFont="1" applyFill="1" applyBorder="1" applyAlignment="1" applyProtection="1">
      <alignment horizontal="left" vertical="center"/>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119882</c:v>
                </c:pt>
                <c:pt idx="4">
                  <c:v>116162</c:v>
                </c:pt>
              </c:numCache>
            </c:numRef>
          </c:val>
          <c:smooth val="0"/>
          <c:extLst xmlns:c16r2="http://schemas.microsoft.com/office/drawing/2015/06/chart">
            <c:ext xmlns:c16="http://schemas.microsoft.com/office/drawing/2014/chart" uri="{C3380CC4-5D6E-409C-BE32-E72D297353CC}">
              <c16:uniqueId val="{00000000-F621-4492-AEE1-4EB7973368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337068</c:v>
                </c:pt>
                <c:pt idx="1">
                  <c:v>329369</c:v>
                </c:pt>
                <c:pt idx="2">
                  <c:v>186798</c:v>
                </c:pt>
                <c:pt idx="3">
                  <c:v>166158</c:v>
                </c:pt>
                <c:pt idx="4">
                  <c:v>272523</c:v>
                </c:pt>
              </c:numCache>
            </c:numRef>
          </c:val>
          <c:smooth val="0"/>
          <c:extLst xmlns:c16r2="http://schemas.microsoft.com/office/drawing/2015/06/chart">
            <c:ext xmlns:c16="http://schemas.microsoft.com/office/drawing/2014/chart" uri="{C3380CC4-5D6E-409C-BE32-E72D297353CC}">
              <c16:uniqueId val="{00000001-F621-4492-AEE1-4EB797336851}"/>
            </c:ext>
          </c:extLst>
        </c:ser>
        <c:dLbls>
          <c:showLegendKey val="0"/>
          <c:showVal val="0"/>
          <c:showCatName val="0"/>
          <c:showSerName val="0"/>
          <c:showPercent val="0"/>
          <c:showBubbleSize val="0"/>
        </c:dLbls>
        <c:marker val="1"/>
        <c:smooth val="0"/>
        <c:axId val="100445184"/>
        <c:axId val="100447360"/>
      </c:lineChart>
      <c:catAx>
        <c:axId val="10044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47360"/>
        <c:crosses val="autoZero"/>
        <c:auto val="1"/>
        <c:lblAlgn val="ctr"/>
        <c:lblOffset val="100"/>
        <c:tickLblSkip val="1"/>
        <c:tickMarkSkip val="1"/>
        <c:noMultiLvlLbl val="0"/>
      </c:catAx>
      <c:valAx>
        <c:axId val="1004473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4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3.74</c:v>
                </c:pt>
                <c:pt idx="1">
                  <c:v>0.11</c:v>
                </c:pt>
                <c:pt idx="2">
                  <c:v>3.59</c:v>
                </c:pt>
                <c:pt idx="3">
                  <c:v>2.16</c:v>
                </c:pt>
                <c:pt idx="4">
                  <c:v>0.44</c:v>
                </c:pt>
              </c:numCache>
            </c:numRef>
          </c:val>
          <c:extLst xmlns:c16r2="http://schemas.microsoft.com/office/drawing/2015/06/chart">
            <c:ext xmlns:c16="http://schemas.microsoft.com/office/drawing/2014/chart" uri="{C3380CC4-5D6E-409C-BE32-E72D297353CC}">
              <c16:uniqueId val="{00000000-511E-41C6-BA33-6BE88CD9E1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23.04</c:v>
                </c:pt>
                <c:pt idx="1">
                  <c:v>23.71</c:v>
                </c:pt>
                <c:pt idx="2">
                  <c:v>22.7</c:v>
                </c:pt>
                <c:pt idx="3">
                  <c:v>24.84</c:v>
                </c:pt>
                <c:pt idx="4">
                  <c:v>26.35</c:v>
                </c:pt>
              </c:numCache>
            </c:numRef>
          </c:val>
          <c:extLst xmlns:c16r2="http://schemas.microsoft.com/office/drawing/2015/06/chart">
            <c:ext xmlns:c16="http://schemas.microsoft.com/office/drawing/2014/chart" uri="{C3380CC4-5D6E-409C-BE32-E72D297353CC}">
              <c16:uniqueId val="{00000001-511E-41C6-BA33-6BE88CD9E12A}"/>
            </c:ext>
          </c:extLst>
        </c:ser>
        <c:dLbls>
          <c:showLegendKey val="0"/>
          <c:showVal val="0"/>
          <c:showCatName val="0"/>
          <c:showSerName val="0"/>
          <c:showPercent val="0"/>
          <c:showBubbleSize val="0"/>
        </c:dLbls>
        <c:gapWidth val="250"/>
        <c:overlap val="100"/>
        <c:axId val="100521472"/>
        <c:axId val="10052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3.01</c:v>
                </c:pt>
                <c:pt idx="1">
                  <c:v>-3.07</c:v>
                </c:pt>
                <c:pt idx="2">
                  <c:v>3.55</c:v>
                </c:pt>
                <c:pt idx="3">
                  <c:v>0.36</c:v>
                </c:pt>
                <c:pt idx="4">
                  <c:v>-0.65</c:v>
                </c:pt>
              </c:numCache>
            </c:numRef>
          </c:val>
          <c:smooth val="0"/>
          <c:extLst xmlns:c16r2="http://schemas.microsoft.com/office/drawing/2015/06/chart">
            <c:ext xmlns:c16="http://schemas.microsoft.com/office/drawing/2014/chart" uri="{C3380CC4-5D6E-409C-BE32-E72D297353CC}">
              <c16:uniqueId val="{00000002-511E-41C6-BA33-6BE88CD9E12A}"/>
            </c:ext>
          </c:extLst>
        </c:ser>
        <c:dLbls>
          <c:showLegendKey val="0"/>
          <c:showVal val="0"/>
          <c:showCatName val="0"/>
          <c:showSerName val="0"/>
          <c:showPercent val="0"/>
          <c:showBubbleSize val="0"/>
        </c:dLbls>
        <c:marker val="1"/>
        <c:smooth val="0"/>
        <c:axId val="100521472"/>
        <c:axId val="100523392"/>
      </c:lineChart>
      <c:catAx>
        <c:axId val="1005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23392"/>
        <c:crosses val="autoZero"/>
        <c:auto val="1"/>
        <c:lblAlgn val="ctr"/>
        <c:lblOffset val="100"/>
        <c:tickLblSkip val="1"/>
        <c:tickMarkSkip val="1"/>
        <c:noMultiLvlLbl val="0"/>
      </c:catAx>
      <c:valAx>
        <c:axId val="10052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448-4EDA-B265-816B59848C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48-4EDA-B265-816B59848C57}"/>
            </c:ext>
          </c:extLst>
        </c:ser>
        <c:ser>
          <c:idx val="2"/>
          <c:order val="2"/>
          <c:tx>
            <c:strRef>
              <c:f>データシート!$A$29</c:f>
              <c:strCache>
                <c:ptCount val="1"/>
                <c:pt idx="0">
                  <c:v>蚕糸資料館事業特別会計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448-4EDA-B265-816B59848C5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1.1499999999999999</c:v>
                </c:pt>
                <c:pt idx="8">
                  <c:v>#N/A</c:v>
                </c:pt>
                <c:pt idx="9">
                  <c:v>0</c:v>
                </c:pt>
              </c:numCache>
            </c:numRef>
          </c:val>
          <c:extLst xmlns:c16r2="http://schemas.microsoft.com/office/drawing/2015/06/chart">
            <c:ext xmlns:c16="http://schemas.microsoft.com/office/drawing/2014/chart" uri="{C3380CC4-5D6E-409C-BE32-E72D297353CC}">
              <c16:uniqueId val="{00000003-4448-4EDA-B265-816B59848C5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4448-4EDA-B265-816B59848C5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4448-4EDA-B265-816B59848C5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3.73</c:v>
                </c:pt>
                <c:pt idx="2">
                  <c:v>#N/A</c:v>
                </c:pt>
                <c:pt idx="3">
                  <c:v>0.1</c:v>
                </c:pt>
                <c:pt idx="4">
                  <c:v>#N/A</c:v>
                </c:pt>
                <c:pt idx="5">
                  <c:v>3.58</c:v>
                </c:pt>
                <c:pt idx="6">
                  <c:v>#N/A</c:v>
                </c:pt>
                <c:pt idx="7">
                  <c:v>2.15</c:v>
                </c:pt>
                <c:pt idx="8">
                  <c:v>#N/A</c:v>
                </c:pt>
                <c:pt idx="9">
                  <c:v>0.43</c:v>
                </c:pt>
              </c:numCache>
            </c:numRef>
          </c:val>
          <c:extLst xmlns:c16r2="http://schemas.microsoft.com/office/drawing/2015/06/chart">
            <c:ext xmlns:c16="http://schemas.microsoft.com/office/drawing/2014/chart" uri="{C3380CC4-5D6E-409C-BE32-E72D297353CC}">
              <c16:uniqueId val="{00000006-4448-4EDA-B265-816B59848C5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0.41</c:v>
                </c:pt>
                <c:pt idx="2">
                  <c:v>#N/A</c:v>
                </c:pt>
                <c:pt idx="3">
                  <c:v>1.03</c:v>
                </c:pt>
                <c:pt idx="4">
                  <c:v>#N/A</c:v>
                </c:pt>
                <c:pt idx="5">
                  <c:v>1.05</c:v>
                </c:pt>
                <c:pt idx="6">
                  <c:v>#N/A</c:v>
                </c:pt>
                <c:pt idx="7">
                  <c:v>0.93</c:v>
                </c:pt>
                <c:pt idx="8">
                  <c:v>#N/A</c:v>
                </c:pt>
                <c:pt idx="9">
                  <c:v>1.31</c:v>
                </c:pt>
              </c:numCache>
            </c:numRef>
          </c:val>
          <c:extLst xmlns:c16r2="http://schemas.microsoft.com/office/drawing/2015/06/chart">
            <c:ext xmlns:c16="http://schemas.microsoft.com/office/drawing/2014/chart" uri="{C3380CC4-5D6E-409C-BE32-E72D297353CC}">
              <c16:uniqueId val="{00000007-4448-4EDA-B265-816B59848C5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0.67</c:v>
                </c:pt>
                <c:pt idx="1">
                  <c:v>#N/A</c:v>
                </c:pt>
                <c:pt idx="2">
                  <c:v>#N/A</c:v>
                </c:pt>
                <c:pt idx="3">
                  <c:v>0.03</c:v>
                </c:pt>
                <c:pt idx="4">
                  <c:v>#N/A</c:v>
                </c:pt>
                <c:pt idx="5">
                  <c:v>0.02</c:v>
                </c:pt>
                <c:pt idx="6">
                  <c:v>#N/A</c:v>
                </c:pt>
                <c:pt idx="7">
                  <c:v>0</c:v>
                </c:pt>
                <c:pt idx="8">
                  <c:v>#N/A</c:v>
                </c:pt>
                <c:pt idx="9">
                  <c:v>1.79</c:v>
                </c:pt>
              </c:numCache>
            </c:numRef>
          </c:val>
          <c:extLst xmlns:c16r2="http://schemas.microsoft.com/office/drawing/2015/06/chart">
            <c:ext xmlns:c16="http://schemas.microsoft.com/office/drawing/2014/chart" uri="{C3380CC4-5D6E-409C-BE32-E72D297353CC}">
              <c16:uniqueId val="{00000008-4448-4EDA-B265-816B59848C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5.27</c:v>
                </c:pt>
                <c:pt idx="2">
                  <c:v>#N/A</c:v>
                </c:pt>
                <c:pt idx="3">
                  <c:v>5.2</c:v>
                </c:pt>
                <c:pt idx="4">
                  <c:v>#N/A</c:v>
                </c:pt>
                <c:pt idx="5">
                  <c:v>4.28</c:v>
                </c:pt>
                <c:pt idx="6">
                  <c:v>#N/A</c:v>
                </c:pt>
                <c:pt idx="7">
                  <c:v>4.96</c:v>
                </c:pt>
                <c:pt idx="8">
                  <c:v>#N/A</c:v>
                </c:pt>
                <c:pt idx="9">
                  <c:v>5.13</c:v>
                </c:pt>
              </c:numCache>
            </c:numRef>
          </c:val>
          <c:extLst xmlns:c16r2="http://schemas.microsoft.com/office/drawing/2015/06/chart">
            <c:ext xmlns:c16="http://schemas.microsoft.com/office/drawing/2014/chart" uri="{C3380CC4-5D6E-409C-BE32-E72D297353CC}">
              <c16:uniqueId val="{00000009-4448-4EDA-B265-816B59848C57}"/>
            </c:ext>
          </c:extLst>
        </c:ser>
        <c:dLbls>
          <c:showLegendKey val="0"/>
          <c:showVal val="0"/>
          <c:showCatName val="0"/>
          <c:showSerName val="0"/>
          <c:showPercent val="0"/>
          <c:showBubbleSize val="0"/>
        </c:dLbls>
        <c:gapWidth val="150"/>
        <c:overlap val="100"/>
        <c:axId val="100633984"/>
        <c:axId val="100652160"/>
      </c:barChart>
      <c:catAx>
        <c:axId val="1006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52160"/>
        <c:crosses val="autoZero"/>
        <c:auto val="1"/>
        <c:lblAlgn val="ctr"/>
        <c:lblOffset val="100"/>
        <c:tickLblSkip val="1"/>
        <c:tickMarkSkip val="1"/>
        <c:noMultiLvlLbl val="0"/>
      </c:catAx>
      <c:valAx>
        <c:axId val="10065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3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600</c:v>
                </c:pt>
                <c:pt idx="5">
                  <c:v>602</c:v>
                </c:pt>
                <c:pt idx="8">
                  <c:v>619</c:v>
                </c:pt>
                <c:pt idx="11">
                  <c:v>601</c:v>
                </c:pt>
                <c:pt idx="14">
                  <c:v>595</c:v>
                </c:pt>
              </c:numCache>
            </c:numRef>
          </c:val>
          <c:extLst xmlns:c16r2="http://schemas.microsoft.com/office/drawing/2015/06/chart">
            <c:ext xmlns:c16="http://schemas.microsoft.com/office/drawing/2014/chart" uri="{C3380CC4-5D6E-409C-BE32-E72D297353CC}">
              <c16:uniqueId val="{00000000-98F2-4770-B404-301F62C7F3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F2-4770-B404-301F62C7F3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4</c:v>
                </c:pt>
                <c:pt idx="9">
                  <c:v>0</c:v>
                </c:pt>
                <c:pt idx="12">
                  <c:v>0</c:v>
                </c:pt>
              </c:numCache>
            </c:numRef>
          </c:val>
          <c:extLst xmlns:c16r2="http://schemas.microsoft.com/office/drawing/2015/06/chart">
            <c:ext xmlns:c16="http://schemas.microsoft.com/office/drawing/2014/chart" uri="{C3380CC4-5D6E-409C-BE32-E72D297353CC}">
              <c16:uniqueId val="{00000002-98F2-4770-B404-301F62C7F3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99</c:v>
                </c:pt>
                <c:pt idx="3">
                  <c:v>94</c:v>
                </c:pt>
                <c:pt idx="6">
                  <c:v>89</c:v>
                </c:pt>
                <c:pt idx="9">
                  <c:v>69</c:v>
                </c:pt>
                <c:pt idx="12">
                  <c:v>22</c:v>
                </c:pt>
              </c:numCache>
            </c:numRef>
          </c:val>
          <c:extLst xmlns:c16r2="http://schemas.microsoft.com/office/drawing/2015/06/chart">
            <c:ext xmlns:c16="http://schemas.microsoft.com/office/drawing/2014/chart" uri="{C3380CC4-5D6E-409C-BE32-E72D297353CC}">
              <c16:uniqueId val="{00000003-98F2-4770-B404-301F62C7F3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90</c:v>
                </c:pt>
                <c:pt idx="3">
                  <c:v>93</c:v>
                </c:pt>
                <c:pt idx="6">
                  <c:v>97</c:v>
                </c:pt>
                <c:pt idx="9">
                  <c:v>98</c:v>
                </c:pt>
                <c:pt idx="12">
                  <c:v>105</c:v>
                </c:pt>
              </c:numCache>
            </c:numRef>
          </c:val>
          <c:extLst xmlns:c16r2="http://schemas.microsoft.com/office/drawing/2015/06/chart">
            <c:ext xmlns:c16="http://schemas.microsoft.com/office/drawing/2014/chart" uri="{C3380CC4-5D6E-409C-BE32-E72D297353CC}">
              <c16:uniqueId val="{00000004-98F2-4770-B404-301F62C7F3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F2-4770-B404-301F62C7F3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F2-4770-B404-301F62C7F3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539</c:v>
                </c:pt>
                <c:pt idx="3">
                  <c:v>547</c:v>
                </c:pt>
                <c:pt idx="6">
                  <c:v>557</c:v>
                </c:pt>
                <c:pt idx="9">
                  <c:v>603</c:v>
                </c:pt>
                <c:pt idx="12">
                  <c:v>621</c:v>
                </c:pt>
              </c:numCache>
            </c:numRef>
          </c:val>
          <c:extLst xmlns:c16r2="http://schemas.microsoft.com/office/drawing/2015/06/chart">
            <c:ext xmlns:c16="http://schemas.microsoft.com/office/drawing/2014/chart" uri="{C3380CC4-5D6E-409C-BE32-E72D297353CC}">
              <c16:uniqueId val="{00000007-98F2-4770-B404-301F62C7F304}"/>
            </c:ext>
          </c:extLst>
        </c:ser>
        <c:dLbls>
          <c:showLegendKey val="0"/>
          <c:showVal val="0"/>
          <c:showCatName val="0"/>
          <c:showSerName val="0"/>
          <c:showPercent val="0"/>
          <c:showBubbleSize val="0"/>
        </c:dLbls>
        <c:gapWidth val="100"/>
        <c:overlap val="100"/>
        <c:axId val="121911936"/>
        <c:axId val="12192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135</c:v>
                </c:pt>
                <c:pt idx="5">
                  <c:v>#N/A</c:v>
                </c:pt>
                <c:pt idx="6">
                  <c:v>#N/A</c:v>
                </c:pt>
                <c:pt idx="7">
                  <c:v>128</c:v>
                </c:pt>
                <c:pt idx="8">
                  <c:v>#N/A</c:v>
                </c:pt>
                <c:pt idx="9">
                  <c:v>#N/A</c:v>
                </c:pt>
                <c:pt idx="10">
                  <c:v>169</c:v>
                </c:pt>
                <c:pt idx="11">
                  <c:v>#N/A</c:v>
                </c:pt>
                <c:pt idx="12">
                  <c:v>#N/A</c:v>
                </c:pt>
                <c:pt idx="13">
                  <c:v>153</c:v>
                </c:pt>
                <c:pt idx="14">
                  <c:v>#N/A</c:v>
                </c:pt>
              </c:numCache>
            </c:numRef>
          </c:val>
          <c:smooth val="0"/>
          <c:extLst xmlns:c16r2="http://schemas.microsoft.com/office/drawing/2015/06/chart">
            <c:ext xmlns:c16="http://schemas.microsoft.com/office/drawing/2014/chart" uri="{C3380CC4-5D6E-409C-BE32-E72D297353CC}">
              <c16:uniqueId val="{00000008-98F2-4770-B404-301F62C7F304}"/>
            </c:ext>
          </c:extLst>
        </c:ser>
        <c:dLbls>
          <c:showLegendKey val="0"/>
          <c:showVal val="0"/>
          <c:showCatName val="0"/>
          <c:showSerName val="0"/>
          <c:showPercent val="0"/>
          <c:showBubbleSize val="0"/>
        </c:dLbls>
        <c:marker val="1"/>
        <c:smooth val="0"/>
        <c:axId val="121911936"/>
        <c:axId val="121922304"/>
      </c:lineChart>
      <c:catAx>
        <c:axId val="1219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22304"/>
        <c:crosses val="autoZero"/>
        <c:auto val="1"/>
        <c:lblAlgn val="ctr"/>
        <c:lblOffset val="100"/>
        <c:tickLblSkip val="1"/>
        <c:tickMarkSkip val="1"/>
        <c:noMultiLvlLbl val="0"/>
      </c:catAx>
      <c:valAx>
        <c:axId val="12192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5570</c:v>
                </c:pt>
                <c:pt idx="5">
                  <c:v>5639</c:v>
                </c:pt>
                <c:pt idx="8">
                  <c:v>5781</c:v>
                </c:pt>
                <c:pt idx="11">
                  <c:v>5740</c:v>
                </c:pt>
                <c:pt idx="14">
                  <c:v>5508</c:v>
                </c:pt>
              </c:numCache>
            </c:numRef>
          </c:val>
          <c:extLst xmlns:c16r2="http://schemas.microsoft.com/office/drawing/2015/06/chart">
            <c:ext xmlns:c16="http://schemas.microsoft.com/office/drawing/2014/chart" uri="{C3380CC4-5D6E-409C-BE32-E72D297353CC}">
              <c16:uniqueId val="{00000000-29BB-46B0-B4C0-379823C211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c:v>
                </c:pt>
                <c:pt idx="5">
                  <c:v>311</c:v>
                </c:pt>
                <c:pt idx="8">
                  <c:v>305</c:v>
                </c:pt>
                <c:pt idx="11">
                  <c:v>305</c:v>
                </c:pt>
                <c:pt idx="14">
                  <c:v>304</c:v>
                </c:pt>
              </c:numCache>
            </c:numRef>
          </c:val>
          <c:extLst xmlns:c16r2="http://schemas.microsoft.com/office/drawing/2015/06/chart">
            <c:ext xmlns:c16="http://schemas.microsoft.com/office/drawing/2014/chart" uri="{C3380CC4-5D6E-409C-BE32-E72D297353CC}">
              <c16:uniqueId val="{00000001-29BB-46B0-B4C0-379823C211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2178</c:v>
                </c:pt>
                <c:pt idx="5">
                  <c:v>1920</c:v>
                </c:pt>
                <c:pt idx="8">
                  <c:v>1973</c:v>
                </c:pt>
                <c:pt idx="11">
                  <c:v>2019</c:v>
                </c:pt>
                <c:pt idx="14">
                  <c:v>2027</c:v>
                </c:pt>
              </c:numCache>
            </c:numRef>
          </c:val>
          <c:extLst xmlns:c16r2="http://schemas.microsoft.com/office/drawing/2015/06/chart">
            <c:ext xmlns:c16="http://schemas.microsoft.com/office/drawing/2014/chart" uri="{C3380CC4-5D6E-409C-BE32-E72D297353CC}">
              <c16:uniqueId val="{00000002-29BB-46B0-B4C0-379823C211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BB-46B0-B4C0-379823C211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BB-46B0-B4C0-379823C211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BB-46B0-B4C0-379823C211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1011</c:v>
                </c:pt>
                <c:pt idx="3">
                  <c:v>938</c:v>
                </c:pt>
                <c:pt idx="6">
                  <c:v>879</c:v>
                </c:pt>
                <c:pt idx="9">
                  <c:v>954</c:v>
                </c:pt>
                <c:pt idx="12">
                  <c:v>980</c:v>
                </c:pt>
              </c:numCache>
            </c:numRef>
          </c:val>
          <c:extLst xmlns:c16r2="http://schemas.microsoft.com/office/drawing/2015/06/chart">
            <c:ext xmlns:c16="http://schemas.microsoft.com/office/drawing/2014/chart" uri="{C3380CC4-5D6E-409C-BE32-E72D297353CC}">
              <c16:uniqueId val="{00000006-29BB-46B0-B4C0-379823C211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457</c:v>
                </c:pt>
                <c:pt idx="3">
                  <c:v>548</c:v>
                </c:pt>
                <c:pt idx="6">
                  <c:v>534</c:v>
                </c:pt>
                <c:pt idx="9">
                  <c:v>501</c:v>
                </c:pt>
                <c:pt idx="12">
                  <c:v>477</c:v>
                </c:pt>
              </c:numCache>
            </c:numRef>
          </c:val>
          <c:extLst xmlns:c16r2="http://schemas.microsoft.com/office/drawing/2015/06/chart">
            <c:ext xmlns:c16="http://schemas.microsoft.com/office/drawing/2014/chart" uri="{C3380CC4-5D6E-409C-BE32-E72D297353CC}">
              <c16:uniqueId val="{00000007-29BB-46B0-B4C0-379823C211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954</c:v>
                </c:pt>
                <c:pt idx="3">
                  <c:v>965</c:v>
                </c:pt>
                <c:pt idx="6">
                  <c:v>1038</c:v>
                </c:pt>
                <c:pt idx="9">
                  <c:v>1158</c:v>
                </c:pt>
                <c:pt idx="12">
                  <c:v>1321</c:v>
                </c:pt>
              </c:numCache>
            </c:numRef>
          </c:val>
          <c:extLst xmlns:c16r2="http://schemas.microsoft.com/office/drawing/2015/06/chart">
            <c:ext xmlns:c16="http://schemas.microsoft.com/office/drawing/2014/chart" uri="{C3380CC4-5D6E-409C-BE32-E72D297353CC}">
              <c16:uniqueId val="{00000008-29BB-46B0-B4C0-379823C211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5</c:v>
                </c:pt>
                <c:pt idx="6">
                  <c:v>1</c:v>
                </c:pt>
                <c:pt idx="9">
                  <c:v>0</c:v>
                </c:pt>
                <c:pt idx="12">
                  <c:v>0</c:v>
                </c:pt>
              </c:numCache>
            </c:numRef>
          </c:val>
          <c:extLst xmlns:c16r2="http://schemas.microsoft.com/office/drawing/2015/06/chart">
            <c:ext xmlns:c16="http://schemas.microsoft.com/office/drawing/2014/chart" uri="{C3380CC4-5D6E-409C-BE32-E72D297353CC}">
              <c16:uniqueId val="{00000009-29BB-46B0-B4C0-379823C211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5431</c:v>
                </c:pt>
                <c:pt idx="3">
                  <c:v>6057</c:v>
                </c:pt>
                <c:pt idx="6">
                  <c:v>6266</c:v>
                </c:pt>
                <c:pt idx="9">
                  <c:v>6195</c:v>
                </c:pt>
                <c:pt idx="12">
                  <c:v>6499</c:v>
                </c:pt>
              </c:numCache>
            </c:numRef>
          </c:val>
          <c:extLst xmlns:c16r2="http://schemas.microsoft.com/office/drawing/2015/06/chart">
            <c:ext xmlns:c16="http://schemas.microsoft.com/office/drawing/2014/chart" uri="{C3380CC4-5D6E-409C-BE32-E72D297353CC}">
              <c16:uniqueId val="{0000000A-29BB-46B0-B4C0-379823C21164}"/>
            </c:ext>
          </c:extLst>
        </c:ser>
        <c:dLbls>
          <c:showLegendKey val="0"/>
          <c:showVal val="0"/>
          <c:showCatName val="0"/>
          <c:showSerName val="0"/>
          <c:showPercent val="0"/>
          <c:showBubbleSize val="0"/>
        </c:dLbls>
        <c:gapWidth val="100"/>
        <c:overlap val="100"/>
        <c:axId val="121755136"/>
        <c:axId val="12175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c:v>
                </c:pt>
                <c:pt idx="2">
                  <c:v>#N/A</c:v>
                </c:pt>
                <c:pt idx="3">
                  <c:v>#N/A</c:v>
                </c:pt>
                <c:pt idx="4">
                  <c:v>643</c:v>
                </c:pt>
                <c:pt idx="5">
                  <c:v>#N/A</c:v>
                </c:pt>
                <c:pt idx="6">
                  <c:v>#N/A</c:v>
                </c:pt>
                <c:pt idx="7">
                  <c:v>658</c:v>
                </c:pt>
                <c:pt idx="8">
                  <c:v>#N/A</c:v>
                </c:pt>
                <c:pt idx="9">
                  <c:v>#N/A</c:v>
                </c:pt>
                <c:pt idx="10">
                  <c:v>744</c:v>
                </c:pt>
                <c:pt idx="11">
                  <c:v>#N/A</c:v>
                </c:pt>
                <c:pt idx="12">
                  <c:v>#N/A</c:v>
                </c:pt>
                <c:pt idx="13">
                  <c:v>1437</c:v>
                </c:pt>
                <c:pt idx="14">
                  <c:v>#N/A</c:v>
                </c:pt>
              </c:numCache>
            </c:numRef>
          </c:val>
          <c:smooth val="0"/>
          <c:extLst xmlns:c16r2="http://schemas.microsoft.com/office/drawing/2015/06/chart">
            <c:ext xmlns:c16="http://schemas.microsoft.com/office/drawing/2014/chart" uri="{C3380CC4-5D6E-409C-BE32-E72D297353CC}">
              <c16:uniqueId val="{0000000B-29BB-46B0-B4C0-379823C21164}"/>
            </c:ext>
          </c:extLst>
        </c:ser>
        <c:dLbls>
          <c:showLegendKey val="0"/>
          <c:showVal val="0"/>
          <c:showCatName val="0"/>
          <c:showSerName val="0"/>
          <c:showPercent val="0"/>
          <c:showBubbleSize val="0"/>
        </c:dLbls>
        <c:marker val="1"/>
        <c:smooth val="0"/>
        <c:axId val="121755136"/>
        <c:axId val="121757056"/>
      </c:lineChart>
      <c:catAx>
        <c:axId val="1217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757056"/>
        <c:crosses val="autoZero"/>
        <c:auto val="1"/>
        <c:lblAlgn val="ctr"/>
        <c:lblOffset val="100"/>
        <c:tickLblSkip val="1"/>
        <c:tickMarkSkip val="1"/>
        <c:noMultiLvlLbl val="0"/>
      </c:catAx>
      <c:valAx>
        <c:axId val="12175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5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634</c:v>
                </c:pt>
                <c:pt idx="1">
                  <c:v>685</c:v>
                </c:pt>
                <c:pt idx="2">
                  <c:v>715</c:v>
                </c:pt>
              </c:numCache>
            </c:numRef>
          </c:val>
          <c:extLst xmlns:c16r2="http://schemas.microsoft.com/office/drawing/2015/06/chart">
            <c:ext xmlns:c16="http://schemas.microsoft.com/office/drawing/2014/chart" uri="{C3380CC4-5D6E-409C-BE32-E72D297353CC}">
              <c16:uniqueId val="{00000000-E013-41F2-8B5C-A5499B242D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631</c:v>
                </c:pt>
                <c:pt idx="1">
                  <c:v>631</c:v>
                </c:pt>
                <c:pt idx="2">
                  <c:v>631</c:v>
                </c:pt>
              </c:numCache>
            </c:numRef>
          </c:val>
          <c:extLst xmlns:c16r2="http://schemas.microsoft.com/office/drawing/2015/06/chart">
            <c:ext xmlns:c16="http://schemas.microsoft.com/office/drawing/2014/chart" uri="{C3380CC4-5D6E-409C-BE32-E72D297353CC}">
              <c16:uniqueId val="{00000001-E013-41F2-8B5C-A5499B242D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566</c:v>
                </c:pt>
                <c:pt idx="1">
                  <c:v>583</c:v>
                </c:pt>
                <c:pt idx="2">
                  <c:v>575</c:v>
                </c:pt>
              </c:numCache>
            </c:numRef>
          </c:val>
          <c:extLst xmlns:c16r2="http://schemas.microsoft.com/office/drawing/2015/06/chart">
            <c:ext xmlns:c16="http://schemas.microsoft.com/office/drawing/2014/chart" uri="{C3380CC4-5D6E-409C-BE32-E72D297353CC}">
              <c16:uniqueId val="{00000002-E013-41F2-8B5C-A5499B242D2A}"/>
            </c:ext>
          </c:extLst>
        </c:ser>
        <c:dLbls>
          <c:showLegendKey val="0"/>
          <c:showVal val="0"/>
          <c:showCatName val="0"/>
          <c:showSerName val="0"/>
          <c:showPercent val="0"/>
          <c:showBubbleSize val="0"/>
        </c:dLbls>
        <c:gapWidth val="120"/>
        <c:overlap val="100"/>
        <c:axId val="122307328"/>
        <c:axId val="122308864"/>
      </c:barChart>
      <c:catAx>
        <c:axId val="1223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308864"/>
        <c:crosses val="autoZero"/>
        <c:auto val="1"/>
        <c:lblAlgn val="ctr"/>
        <c:lblOffset val="100"/>
        <c:tickLblSkip val="1"/>
        <c:tickMarkSkip val="1"/>
        <c:noMultiLvlLbl val="0"/>
      </c:catAx>
      <c:valAx>
        <c:axId val="122308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3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{D753C939-F065-4627-9E24-0A91A4B9CAF2}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EDE-4E1C-908A-96882B9DA9C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{BCF1AE43-8125-455B-AA39-DBB0ABB56BD9}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DE-4E1C-908A-96882B9DA9C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{B465E99E-484F-488D-83E8-C1937B582ED0}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DE-4E1C-908A-96882B9DA9C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{6F5CD06E-7A30-4835-8139-4E316F5CB375}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DE-4E1C-908A-96882B9DA9C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{7350B367-CDB4-4960-A133-19E5C4040BB7}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DE-4E1C-908A-96882B9DA9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{F8EB5E62-DADA-4BFA-B445-E7999F01C186}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EDE-4E1C-908A-96882B9DA9C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{D528EDE8-DE00-4258-9702-81208C72683F}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EDE-4E1C-908A-96882B9DA9C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{DCE34C4C-B685-432F-BB64-01B9BA73F43B}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EDE-4E1C-908A-96882B9DA9C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{7AE88CC9-92D3-4261-9450-F84F180CBBEF}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EDE-4E1C-908A-96882B9DA9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46.1</c:v>
                </c:pt>
                <c:pt idx="24">
                  <c:v>51.6</c:v>
                </c:pt>
                <c:pt idx="32">
                  <c:v>53.2</c:v>
                </c:pt>
              </c:numCache>
            </c:numRef>
          </c:xVal>
          <c:yVal>
            <c:numRef>
              <c:f>公会計指標分析・財政指標組合せ分析表!$BP$51:$DC$51</c:f>
              <c:numCache>
                <c:formatCode>#,##0.0;"▲ "#,##0.0</c:formatCode>
                <c:ptCount val="40"/>
                <c:pt idx="16">
                  <c:v>30.1</c:v>
                </c:pt>
                <c:pt idx="24">
                  <c:v>34.4</c:v>
                </c:pt>
                <c:pt idx="32">
                  <c:v>67.7</c:v>
                </c:pt>
              </c:numCache>
            </c:numRef>
          </c:yVal>
          <c:smooth val="0"/>
          <c:extLst xmlns:c16r2="http://schemas.microsoft.com/office/drawing/2015/06/chart">
            <c:ext xmlns:c16="http://schemas.microsoft.com/office/drawing/2014/chart" uri="{C3380CC4-5D6E-409C-BE32-E72D297353CC}">
              <c16:uniqueId val="{00000009-4EDE-4E1C-908A-96882B9DA9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{347C375B-6D5E-461F-9449-B1C91B1B7BE3}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EDE-4E1C-908A-96882B9DA9C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{39E9443D-837E-4870-A701-6D7CDF26335E}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DE-4E1C-908A-96882B9DA9C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{F4A45847-2740-44AE-917A-D3AB122EC0F7}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DE-4E1C-908A-96882B9DA9C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{D9999941-0933-40A9-AAB2-73CBE66581E7}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DE-4E1C-908A-96882B9DA9C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{1EB03C6A-5CF5-4474-B1D3-97A50808694B}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DE-4E1C-908A-96882B9DA9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{3A7E6276-180F-4F24-8D7D-0A6932596435}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EDE-4E1C-908A-96882B9DA9C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{3D862CDB-4FF4-4E3D-852F-E108404DBFFF}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EDE-4E1C-908A-96882B9DA9C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{56E0283E-16C4-48F5-947E-D939B7EF6559}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EDE-4E1C-908A-96882B9DA9C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{589DF3CC-76D1-4AFC-A308-CA2DA5488164}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EDE-4E1C-908A-96882B9DA9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58.7</c:v>
                </c:pt>
                <c:pt idx="32">
                  <c:v>60.9</c:v>
                </c:pt>
              </c:numCache>
            </c:numRef>
          </c:xVal>
          <c:yVal>
            <c:numRef>
              <c:f>公会計指標分析・財政指標組合せ分析表!$BP$55:$DC$55</c:f>
              <c:numCache>
                <c:formatCode>#,##0.0;"▲ "#,##0.0</c:formatCode>
                <c:ptCount val="40"/>
                <c:pt idx="16">
                  <c:v>0.8</c:v>
                </c:pt>
                <c:pt idx="24">
                  <c:v>25.4</c:v>
                </c:pt>
                <c:pt idx="32">
                  <c:v>23.4</c:v>
                </c:pt>
              </c:numCache>
            </c:numRef>
          </c:yVal>
          <c:smooth val="0"/>
          <c:extLst xmlns:c16r2="http://schemas.microsoft.com/office/drawing/2015/06/chart">
            <c:ext xmlns:c16="http://schemas.microsoft.com/office/drawing/2014/chart" uri="{C3380CC4-5D6E-409C-BE32-E72D297353CC}">
              <c16:uniqueId val="{00000013-4EDE-4E1C-908A-96882B9DA9C7}"/>
            </c:ext>
          </c:extLst>
        </c:ser>
        <c:dLbls>
          <c:showLegendKey val="0"/>
          <c:showVal val="1"/>
          <c:showCatName val="0"/>
          <c:showSerName val="0"/>
          <c:showPercent val="0"/>
          <c:showBubbleSize val="0"/>
        </c:dLbls>
        <c:axId val="122236928"/>
        <c:axId val="122238848"/>
      </c:scatterChart>
      <c:valAx>
        <c:axId val="122236928"/>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38848"/>
        <c:crosses val="autoZero"/>
        <c:crossBetween val="midCat"/>
      </c:valAx>
      <c:valAx>
        <c:axId val="122238848"/>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36928"/>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{D0620E34-DD7E-4D62-B1D2-8C2AF2FEA36B}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6E-48B6-B325-BB7F21809DF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{376A3863-148D-428B-97DD-22EAF0B7B8BD}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6E-48B6-B325-BB7F21809DF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{B52C04CA-3DAB-48A6-87EC-E6961064F93B}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6E-48B6-B325-BB7F21809DF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{1903EED2-E51E-4526-B5EE-CC373DB247E2}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6E-48B6-B325-BB7F21809DF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{F56EA1BE-55E2-41D6-AA94-652C0FCB3C14}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6E-48B6-B325-BB7F21809DFD}"/>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{3B26B434-2546-4195-8F29-23BB160A0563}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6E-48B6-B325-BB7F21809DFD}"/>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{46A04044-99AA-441F-A7A1-AFA6D6AEB66F}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6E-48B6-B325-BB7F21809DFD}"/>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{5CF2110C-47C6-4B55-A778-3515EDDD3AEB}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6E-48B6-B325-BB7F21809DFD}"/>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{01071C26-C5C8-4933-BA92-F50118A32F19}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6E-48B6-B325-BB7F21809D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6.4</c:v>
                </c:pt>
                <c:pt idx="16">
                  <c:v>6.1</c:v>
                </c:pt>
                <c:pt idx="24">
                  <c:v>6.7</c:v>
                </c:pt>
                <c:pt idx="32">
                  <c:v>6.9</c:v>
                </c:pt>
              </c:numCache>
            </c:numRef>
          </c:xVal>
          <c:yVal>
            <c:numRef>
              <c:f>公会計指標分析・財政指標組合せ分析表!$BP$73:$DC$73</c:f>
              <c:numCache>
                <c:formatCode>#,##0.0;"▲ "#,##0.0</c:formatCode>
                <c:ptCount val="40"/>
                <c:pt idx="0">
                  <c:v>0.3</c:v>
                </c:pt>
                <c:pt idx="8">
                  <c:v>31</c:v>
                </c:pt>
                <c:pt idx="16">
                  <c:v>30.1</c:v>
                </c:pt>
                <c:pt idx="24">
                  <c:v>34.4</c:v>
                </c:pt>
                <c:pt idx="32">
                  <c:v>67.7</c:v>
                </c:pt>
              </c:numCache>
            </c:numRef>
          </c:yVal>
          <c:smooth val="0"/>
          <c:extLst xmlns:c16r2="http://schemas.microsoft.com/office/drawing/2015/06/chart">
            <c:ext xmlns:c16="http://schemas.microsoft.com/office/drawing/2014/chart" uri="{C3380CC4-5D6E-409C-BE32-E72D297353CC}">
              <c16:uniqueId val="{00000009-276E-48B6-B325-BB7F21809D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{F243C80B-0D28-4D50-84F1-A2794F844120}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6E-48B6-B325-BB7F21809D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{3C2ED6E0-A259-4C68-A104-797AD06BAE30}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6E-48B6-B325-BB7F21809DF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{B1AA50CB-550D-4100-9061-348155862C74}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6E-48B6-B325-BB7F21809DF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{B738C6D6-C207-4696-8E1E-DFF56818CAA4}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6E-48B6-B325-BB7F21809DF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{B629A160-C61D-4CE4-A5D9-0D7C6E8257C6}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6E-48B6-B325-BB7F21809DF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{F631BBC8-C8F3-4171-B9FB-F6F8441162E5}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6E-48B6-B325-BB7F21809DF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{37ED5CC2-DEAA-4A05-9F25-5E825D9A4C5E}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6E-48B6-B325-BB7F21809DFD}"/>
                </c:ext>
              </c:extLst>
            </c:dLbl>
            <c:dLbl>
              <c:idx val="24"/>
              <c:layout>
                <c:manualLayout>
                  <c:x val="-2.6544795715821686E-2"/>
                  <c:y val="-7.23816654074541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{047B8F04-F180-4616-BAF2-B5E13736F7A1}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6E-48B6-B325-BB7F21809DFD}"/>
                </c:ext>
              </c:extLst>
            </c:dLbl>
            <c:dLbl>
              <c:idx val="32"/>
              <c:layout>
                <c:manualLayout>
                  <c:x val="-3.6851187522399582E-2"/>
                  <c:y val="-5.245162876813386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{A0DF4A18-BE7D-49A1-8A62-BC9D9CC0ECFD}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6E-48B6-B325-BB7F21809D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8.6</c:v>
                </c:pt>
                <c:pt idx="32">
                  <c:v>8.5</c:v>
                </c:pt>
              </c:numCache>
            </c:numRef>
          </c:xVal>
          <c:yVal>
            <c:numRef>
              <c:f>公会計指標分析・財政指標組合せ分析表!$BP$77:$DC$77</c:f>
              <c:numCache>
                <c:formatCode>#,##0.0;"▲ "#,##0.0</c:formatCode>
                <c:ptCount val="40"/>
                <c:pt idx="0">
                  <c:v>20.5</c:v>
                </c:pt>
                <c:pt idx="8">
                  <c:v>17.899999999999999</c:v>
                </c:pt>
                <c:pt idx="16">
                  <c:v>0.8</c:v>
                </c:pt>
                <c:pt idx="24">
                  <c:v>25.4</c:v>
                </c:pt>
                <c:pt idx="32">
                  <c:v>23.4</c:v>
                </c:pt>
              </c:numCache>
            </c:numRef>
          </c:yVal>
          <c:smooth val="0"/>
          <c:extLst xmlns:c16r2="http://schemas.microsoft.com/office/drawing/2015/06/chart">
            <c:ext xmlns:c16="http://schemas.microsoft.com/office/drawing/2014/chart" uri="{C3380CC4-5D6E-409C-BE32-E72D297353CC}">
              <c16:uniqueId val="{00000013-276E-48B6-B325-BB7F21809DFD}"/>
            </c:ext>
          </c:extLst>
        </c:ser>
        <c:dLbls>
          <c:showLegendKey val="0"/>
          <c:showVal val="1"/>
          <c:showCatName val="0"/>
          <c:showSerName val="0"/>
          <c:showPercent val="0"/>
          <c:showBubbleSize val="0"/>
        </c:dLbls>
        <c:axId val="124829056"/>
        <c:axId val="124876288"/>
      </c:scatterChart>
      <c:valAx>
        <c:axId val="124829056"/>
        <c:scaling>
          <c:orientation val="minMax"/>
          <c:max val="10.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876288"/>
        <c:crosses val="autoZero"/>
        <c:crossBetween val="midCat"/>
      </c:valAx>
      <c:valAx>
        <c:axId val="124876288"/>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82905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45.05%</a:t>
          </a:r>
          <a:r>
            <a:rPr kumimoji="1" lang="ja-JP" altLang="en-US" sz="1300">
              <a:latin typeface="ＭＳ Ｐゴシック" panose="020B0600070205080204" pitchFamily="50" charset="-128"/>
              <a:ea typeface="ＭＳ Ｐゴシック" panose="020B0600070205080204" pitchFamily="50" charset="-128"/>
            </a:rPr>
            <a:t>）により、主な産業である農業の担い手が年々減少して税収入は落ち込んでおり、類似団体平均をかなり下回っている。歳出の徹底的な見直しは当然のこととして、税の収納率向上などを引き続き強化して歳入確保に努め、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ポイント増加した。その要因は、分子となる経常経費充当一般財源の増による影響が大きい。主要な増額分の内訳は、人件費が前年比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、公債費が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類似団体平均と比較しても</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ポイントと昨年より差が広がっているため、今後もより一層経常経費の削減に取り組み、交付税措置のある地方債以外の借入を抑制するなど、積極的な義務的経費の削減に努める。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66</xdr:row>
      <xdr:rowOff>114723</xdr:rowOff>
    </xdr:to>
    <xdr:cxnSp macro="">
      <xdr:nvCxnSpPr>
        <xdr:cNvPr id="133" name="直線コネクタ 132"/>
        <xdr:cNvCxnSpPr/>
      </xdr:nvCxnSpPr>
      <xdr:spPr>
        <a:xfrm>
          <a:off x="4114800" y="1133390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66</xdr:row>
      <xdr:rowOff>18204</xdr:rowOff>
    </xdr:to>
    <xdr:cxnSp macro="">
      <xdr:nvCxnSpPr>
        <xdr:cNvPr id="136" name="直線コネクタ 135"/>
        <xdr:cNvCxnSpPr/>
      </xdr:nvCxnSpPr>
      <xdr:spPr>
        <a:xfrm>
          <a:off x="3225800" y="110926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66</xdr:row>
      <xdr:rowOff>18204</xdr:rowOff>
    </xdr:to>
    <xdr:cxnSp macro="">
      <xdr:nvCxnSpPr>
        <xdr:cNvPr id="139" name="直線コネクタ 138"/>
        <xdr:cNvCxnSpPr/>
      </xdr:nvCxnSpPr>
      <xdr:spPr>
        <a:xfrm flipV="1">
          <a:off x="2336800" y="110926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40" name="フローチャート: 判断 139"/>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41" name="テキスト ボックス 140"/>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16721</xdr:rowOff>
    </xdr:from>
    <xdr:to>
      <xdr:col>11</xdr:col>
      <xdr:colOff>31750</xdr:colOff>
      <xdr:row>66</xdr:row>
      <xdr:rowOff>18204</xdr:rowOff>
    </xdr:to>
    <xdr:cxnSp macro="">
      <xdr:nvCxnSpPr>
        <xdr:cNvPr id="142" name="直線コネクタ 141"/>
        <xdr:cNvCxnSpPr/>
      </xdr:nvCxnSpPr>
      <xdr:spPr>
        <a:xfrm>
          <a:off x="1447800" y="1116097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2" name="楕円 151"/>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36000</xdr:rowOff>
    </xdr:from>
    <xdr:ext cx="762000" cy="259045"/>
    <xdr:sp macro="" textlink="">
      <xdr:nvSpPr>
        <xdr:cNvPr id="153" name="財政構造の弾力性該当値テキスト"/>
        <xdr:cNvSpPr txBox="1"/>
      </xdr:nvSpPr>
      <xdr:spPr>
        <a:xfrm>
          <a:off x="5041900" y="113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4" name="楕円 153"/>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5" name="テキスト ボックス 154"/>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6" name="楕円 155"/>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7" name="テキスト ボックス 156"/>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8" name="楕円 157"/>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9" name="テキスト ボックス 158"/>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137371</xdr:rowOff>
    </xdr:from>
    <xdr:to>
      <xdr:col>7</xdr:col>
      <xdr:colOff>31750</xdr:colOff>
      <xdr:row>65</xdr:row>
      <xdr:rowOff>67521</xdr:rowOff>
    </xdr:to>
    <xdr:sp macro="" textlink="">
      <xdr:nvSpPr>
        <xdr:cNvPr id="160" name="楕円 159"/>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52298</xdr:rowOff>
    </xdr:from>
    <xdr:ext cx="762000" cy="259045"/>
    <xdr:sp macro="" textlink="">
      <xdr:nvSpPr>
        <xdr:cNvPr id="161" name="テキスト ボックス 160"/>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ここ数年増加傾向が続いている。その主な要因は人口減少による分母の減少と、事業量の増等による地域おこし協力隊及び再任用職員の雇用の増加、事業に伴う委託料の増加である。今後も事務の効率化等を図ることにより経常的経費の抑制に努め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70991</xdr:rowOff>
    </xdr:from>
    <xdr:to>
      <xdr:col>23</xdr:col>
      <xdr:colOff>133350</xdr:colOff>
      <xdr:row>84</xdr:row>
      <xdr:rowOff>102888</xdr:rowOff>
    </xdr:to>
    <xdr:cxnSp macro="">
      <xdr:nvCxnSpPr>
        <xdr:cNvPr id="196" name="直線コネクタ 195"/>
        <xdr:cNvCxnSpPr/>
      </xdr:nvCxnSpPr>
      <xdr:spPr>
        <a:xfrm>
          <a:off x="4114800" y="14472791"/>
          <a:ext cx="838200" cy="3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152904</xdr:rowOff>
    </xdr:from>
    <xdr:to>
      <xdr:col>19</xdr:col>
      <xdr:colOff>133350</xdr:colOff>
      <xdr:row>84</xdr:row>
      <xdr:rowOff>70991</xdr:rowOff>
    </xdr:to>
    <xdr:cxnSp macro="">
      <xdr:nvCxnSpPr>
        <xdr:cNvPr id="199" name="直線コネクタ 198"/>
        <xdr:cNvCxnSpPr/>
      </xdr:nvCxnSpPr>
      <xdr:spPr>
        <a:xfrm>
          <a:off x="3225800" y="14383254"/>
          <a:ext cx="8890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91280</xdr:rowOff>
    </xdr:from>
    <xdr:to>
      <xdr:col>15</xdr:col>
      <xdr:colOff>82550</xdr:colOff>
      <xdr:row>83</xdr:row>
      <xdr:rowOff>152904</xdr:rowOff>
    </xdr:to>
    <xdr:cxnSp macro="">
      <xdr:nvCxnSpPr>
        <xdr:cNvPr id="202" name="直線コネクタ 201"/>
        <xdr:cNvCxnSpPr/>
      </xdr:nvCxnSpPr>
      <xdr:spPr>
        <a:xfrm>
          <a:off x="2336800" y="14321630"/>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164244</xdr:rowOff>
    </xdr:from>
    <xdr:to>
      <xdr:col>15</xdr:col>
      <xdr:colOff>133350</xdr:colOff>
      <xdr:row>83</xdr:row>
      <xdr:rowOff>94394</xdr:rowOff>
    </xdr:to>
    <xdr:sp macro="" textlink="">
      <xdr:nvSpPr>
        <xdr:cNvPr id="203" name="フローチャート: 判断 202"/>
        <xdr:cNvSpPr/>
      </xdr:nvSpPr>
      <xdr:spPr>
        <a:xfrm>
          <a:off x="3175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104571</xdr:rowOff>
    </xdr:from>
    <xdr:ext cx="762000" cy="259045"/>
    <xdr:sp macro="" textlink="">
      <xdr:nvSpPr>
        <xdr:cNvPr id="204" name="テキスト ボックス 203"/>
        <xdr:cNvSpPr txBox="1"/>
      </xdr:nvSpPr>
      <xdr:spPr>
        <a:xfrm>
          <a:off x="2844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53350</xdr:rowOff>
    </xdr:from>
    <xdr:to>
      <xdr:col>11</xdr:col>
      <xdr:colOff>31750</xdr:colOff>
      <xdr:row>83</xdr:row>
      <xdr:rowOff>91280</xdr:rowOff>
    </xdr:to>
    <xdr:cxnSp macro="">
      <xdr:nvCxnSpPr>
        <xdr:cNvPr id="205" name="直線コネクタ 204"/>
        <xdr:cNvCxnSpPr/>
      </xdr:nvCxnSpPr>
      <xdr:spPr>
        <a:xfrm>
          <a:off x="1447800" y="14283700"/>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52088</xdr:rowOff>
    </xdr:from>
    <xdr:to>
      <xdr:col>23</xdr:col>
      <xdr:colOff>184150</xdr:colOff>
      <xdr:row>84</xdr:row>
      <xdr:rowOff>153688</xdr:rowOff>
    </xdr:to>
    <xdr:sp macro="" textlink="">
      <xdr:nvSpPr>
        <xdr:cNvPr id="215" name="楕円 214"/>
        <xdr:cNvSpPr/>
      </xdr:nvSpPr>
      <xdr:spPr>
        <a:xfrm>
          <a:off x="4902200" y="144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24165</xdr:rowOff>
    </xdr:from>
    <xdr:ext cx="762000" cy="259045"/>
    <xdr:sp macro="" textlink="">
      <xdr:nvSpPr>
        <xdr:cNvPr id="216" name="人件費・物件費等の状況該当値テキスト"/>
        <xdr:cNvSpPr txBox="1"/>
      </xdr:nvSpPr>
      <xdr:spPr>
        <a:xfrm>
          <a:off x="5041900" y="1442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20191</xdr:rowOff>
    </xdr:from>
    <xdr:to>
      <xdr:col>19</xdr:col>
      <xdr:colOff>184150</xdr:colOff>
      <xdr:row>84</xdr:row>
      <xdr:rowOff>121791</xdr:rowOff>
    </xdr:to>
    <xdr:sp macro="" textlink="">
      <xdr:nvSpPr>
        <xdr:cNvPr id="217" name="楕円 216"/>
        <xdr:cNvSpPr/>
      </xdr:nvSpPr>
      <xdr:spPr>
        <a:xfrm>
          <a:off x="4064000" y="144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106568</xdr:rowOff>
    </xdr:from>
    <xdr:ext cx="736600" cy="259045"/>
    <xdr:sp macro="" textlink="">
      <xdr:nvSpPr>
        <xdr:cNvPr id="218" name="テキスト ボックス 217"/>
        <xdr:cNvSpPr txBox="1"/>
      </xdr:nvSpPr>
      <xdr:spPr>
        <a:xfrm>
          <a:off x="3733800" y="14508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102104</xdr:rowOff>
    </xdr:from>
    <xdr:to>
      <xdr:col>15</xdr:col>
      <xdr:colOff>133350</xdr:colOff>
      <xdr:row>84</xdr:row>
      <xdr:rowOff>32254</xdr:rowOff>
    </xdr:to>
    <xdr:sp macro="" textlink="">
      <xdr:nvSpPr>
        <xdr:cNvPr id="219" name="楕円 218"/>
        <xdr:cNvSpPr/>
      </xdr:nvSpPr>
      <xdr:spPr>
        <a:xfrm>
          <a:off x="3175000" y="14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17031</xdr:rowOff>
    </xdr:from>
    <xdr:ext cx="762000" cy="259045"/>
    <xdr:sp macro="" textlink="">
      <xdr:nvSpPr>
        <xdr:cNvPr id="220" name="テキスト ボックス 219"/>
        <xdr:cNvSpPr txBox="1"/>
      </xdr:nvSpPr>
      <xdr:spPr>
        <a:xfrm>
          <a:off x="2844800" y="1441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40480</xdr:rowOff>
    </xdr:from>
    <xdr:to>
      <xdr:col>11</xdr:col>
      <xdr:colOff>82550</xdr:colOff>
      <xdr:row>83</xdr:row>
      <xdr:rowOff>142080</xdr:rowOff>
    </xdr:to>
    <xdr:sp macro="" textlink="">
      <xdr:nvSpPr>
        <xdr:cNvPr id="221" name="楕円 220"/>
        <xdr:cNvSpPr/>
      </xdr:nvSpPr>
      <xdr:spPr>
        <a:xfrm>
          <a:off x="2286000" y="142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126857</xdr:rowOff>
    </xdr:from>
    <xdr:ext cx="762000" cy="259045"/>
    <xdr:sp macro="" textlink="">
      <xdr:nvSpPr>
        <xdr:cNvPr id="222" name="テキスト ボックス 221"/>
        <xdr:cNvSpPr txBox="1"/>
      </xdr:nvSpPr>
      <xdr:spPr>
        <a:xfrm>
          <a:off x="1955800" y="143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2550</xdr:rowOff>
    </xdr:from>
    <xdr:to>
      <xdr:col>7</xdr:col>
      <xdr:colOff>31750</xdr:colOff>
      <xdr:row>83</xdr:row>
      <xdr:rowOff>104150</xdr:rowOff>
    </xdr:to>
    <xdr:sp macro="" textlink="">
      <xdr:nvSpPr>
        <xdr:cNvPr id="223" name="楕円 222"/>
        <xdr:cNvSpPr/>
      </xdr:nvSpPr>
      <xdr:spPr>
        <a:xfrm>
          <a:off x="1397000" y="14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88927</xdr:rowOff>
    </xdr:from>
    <xdr:ext cx="762000" cy="259045"/>
    <xdr:sp macro="" textlink="">
      <xdr:nvSpPr>
        <xdr:cNvPr id="224" name="テキスト ボックス 223"/>
        <xdr:cNvSpPr txBox="1"/>
      </xdr:nvSpPr>
      <xdr:spPr>
        <a:xfrm>
          <a:off x="1066800" y="14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ポイント上回っており、高い水準で推移している。その要因としては、平成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月に給与構造の見直しを実施しているが、平成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年度まで新規職員採用を抑制したことなどから、給料表の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級が過半数以上を占めているためである。</a:t>
          </a:r>
        </a:p>
        <a:p>
          <a:r>
            <a:rPr kumimoji="1" lang="ja-JP" altLang="en-US" sz="1300">
              <a:latin typeface="ＭＳ Ｐゴシック" panose="020B0600070205080204" pitchFamily="50" charset="-128"/>
              <a:ea typeface="ＭＳ Ｐゴシック" panose="020B0600070205080204" pitchFamily="50" charset="-128"/>
            </a:rPr>
            <a:t>　今後も国の制度に準拠し、給与の適正化に努める。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22982</xdr:rowOff>
    </xdr:to>
    <xdr:cxnSp macro="">
      <xdr:nvCxnSpPr>
        <xdr:cNvPr id="260" name="直線コネクタ 259"/>
        <xdr:cNvCxnSpPr/>
      </xdr:nvCxnSpPr>
      <xdr:spPr>
        <a:xfrm>
          <a:off x="16179800" y="1511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22982</xdr:rowOff>
    </xdr:to>
    <xdr:cxnSp macro="">
      <xdr:nvCxnSpPr>
        <xdr:cNvPr id="263" name="直線コネクタ 262"/>
        <xdr:cNvCxnSpPr/>
      </xdr:nvCxnSpPr>
      <xdr:spPr>
        <a:xfrm>
          <a:off x="15290800" y="1501865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102507</xdr:rowOff>
    </xdr:to>
    <xdr:cxnSp macro="">
      <xdr:nvCxnSpPr>
        <xdr:cNvPr id="266" name="直線コネクタ 265"/>
        <xdr:cNvCxnSpPr/>
      </xdr:nvCxnSpPr>
      <xdr:spPr>
        <a:xfrm>
          <a:off x="14401800" y="1496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7" name="フローチャート: 判断 266"/>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8" name="テキスト ボックス 267"/>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45055</xdr:rowOff>
    </xdr:to>
    <xdr:cxnSp macro="">
      <xdr:nvCxnSpPr>
        <xdr:cNvPr id="269" name="直線コネクタ 268"/>
        <xdr:cNvCxnSpPr/>
      </xdr:nvCxnSpPr>
      <xdr:spPr>
        <a:xfrm>
          <a:off x="13512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9" name="楕円 278"/>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0"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1" name="楕円 280"/>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2" name="テキスト ボックス 281"/>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3" name="楕円 282"/>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4" name="テキスト ボックス 283"/>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5" name="楕円 284"/>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6" name="テキスト ボックス 285"/>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定員管理における全職員数は、平成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人をピークに適正な定員管理を考慮し、各所属の業務を見直し組織改編、退職者の不補充などの取り組みにより平成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人となっている。事業量の増による新規職員採用は行いつつも、適切な定員管理に取り組んでいる。</a:t>
          </a:r>
        </a:p>
        <a:p>
          <a:r>
            <a:rPr kumimoji="1" lang="ja-JP" altLang="en-US" sz="1300">
              <a:latin typeface="ＭＳ Ｐゴシック" panose="020B0600070205080204" pitchFamily="50" charset="-128"/>
              <a:ea typeface="ＭＳ Ｐゴシック" panose="020B0600070205080204" pitchFamily="50" charset="-128"/>
            </a:rPr>
            <a:t>　しかし、類似団体平均との比較で上回っている要因としては、学校等の給食調理業務を直営で行っていることが考えられる。</a:t>
          </a:r>
        </a:p>
        <a:p>
          <a:r>
            <a:rPr kumimoji="1" lang="ja-JP" altLang="en-US" sz="1300">
              <a:latin typeface="ＭＳ Ｐゴシック" panose="020B0600070205080204" pitchFamily="50" charset="-128"/>
              <a:ea typeface="ＭＳ Ｐゴシック" panose="020B0600070205080204" pitchFamily="50" charset="-128"/>
            </a:rPr>
            <a:t>　住民サービスの低下につながらないよう、計画的な職員採用を行いながら、定員管理計画に基づき、今後も適正な定員管理に努める。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32131</xdr:rowOff>
    </xdr:from>
    <xdr:to>
      <xdr:col>81</xdr:col>
      <xdr:colOff>44450</xdr:colOff>
      <xdr:row>64</xdr:row>
      <xdr:rowOff>57066</xdr:rowOff>
    </xdr:to>
    <xdr:cxnSp macro="">
      <xdr:nvCxnSpPr>
        <xdr:cNvPr id="323" name="直線コネクタ 322"/>
        <xdr:cNvCxnSpPr/>
      </xdr:nvCxnSpPr>
      <xdr:spPr>
        <a:xfrm>
          <a:off x="16179800" y="11004931"/>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165777</xdr:rowOff>
    </xdr:from>
    <xdr:to>
      <xdr:col>77</xdr:col>
      <xdr:colOff>44450</xdr:colOff>
      <xdr:row>64</xdr:row>
      <xdr:rowOff>32131</xdr:rowOff>
    </xdr:to>
    <xdr:cxnSp macro="">
      <xdr:nvCxnSpPr>
        <xdr:cNvPr id="326" name="直線コネクタ 325"/>
        <xdr:cNvCxnSpPr/>
      </xdr:nvCxnSpPr>
      <xdr:spPr>
        <a:xfrm>
          <a:off x="15290800" y="10967127"/>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140039</xdr:rowOff>
    </xdr:from>
    <xdr:to>
      <xdr:col>72</xdr:col>
      <xdr:colOff>203200</xdr:colOff>
      <xdr:row>63</xdr:row>
      <xdr:rowOff>165777</xdr:rowOff>
    </xdr:to>
    <xdr:cxnSp macro="">
      <xdr:nvCxnSpPr>
        <xdr:cNvPr id="329" name="直線コネクタ 328"/>
        <xdr:cNvCxnSpPr/>
      </xdr:nvCxnSpPr>
      <xdr:spPr>
        <a:xfrm>
          <a:off x="14401800" y="10941389"/>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45255</xdr:rowOff>
    </xdr:from>
    <xdr:to>
      <xdr:col>73</xdr:col>
      <xdr:colOff>44450</xdr:colOff>
      <xdr:row>61</xdr:row>
      <xdr:rowOff>146855</xdr:rowOff>
    </xdr:to>
    <xdr:sp macro="" textlink="">
      <xdr:nvSpPr>
        <xdr:cNvPr id="330" name="フローチャート: 判断 329"/>
        <xdr:cNvSpPr/>
      </xdr:nvSpPr>
      <xdr:spPr>
        <a:xfrm>
          <a:off x="15240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157032</xdr:rowOff>
    </xdr:from>
    <xdr:ext cx="762000" cy="259045"/>
    <xdr:sp macro="" textlink="">
      <xdr:nvSpPr>
        <xdr:cNvPr id="331" name="テキスト ボックス 330"/>
        <xdr:cNvSpPr txBox="1"/>
      </xdr:nvSpPr>
      <xdr:spPr>
        <a:xfrm>
          <a:off x="14909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83735</xdr:rowOff>
    </xdr:from>
    <xdr:to>
      <xdr:col>68</xdr:col>
      <xdr:colOff>152400</xdr:colOff>
      <xdr:row>63</xdr:row>
      <xdr:rowOff>140039</xdr:rowOff>
    </xdr:to>
    <xdr:cxnSp macro="">
      <xdr:nvCxnSpPr>
        <xdr:cNvPr id="332" name="直線コネクタ 331"/>
        <xdr:cNvCxnSpPr/>
      </xdr:nvCxnSpPr>
      <xdr:spPr>
        <a:xfrm>
          <a:off x="13512800" y="1088508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6266</xdr:rowOff>
    </xdr:from>
    <xdr:to>
      <xdr:col>81</xdr:col>
      <xdr:colOff>95250</xdr:colOff>
      <xdr:row>64</xdr:row>
      <xdr:rowOff>107866</xdr:rowOff>
    </xdr:to>
    <xdr:sp macro="" textlink="">
      <xdr:nvSpPr>
        <xdr:cNvPr id="342" name="楕円 341"/>
        <xdr:cNvSpPr/>
      </xdr:nvSpPr>
      <xdr:spPr>
        <a:xfrm>
          <a:off x="16967200" y="109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149793</xdr:rowOff>
    </xdr:from>
    <xdr:ext cx="762000" cy="259045"/>
    <xdr:sp macro="" textlink="">
      <xdr:nvSpPr>
        <xdr:cNvPr id="343" name="定員管理の状況該当値テキスト"/>
        <xdr:cNvSpPr txBox="1"/>
      </xdr:nvSpPr>
      <xdr:spPr>
        <a:xfrm>
          <a:off x="17106900" y="109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152781</xdr:rowOff>
    </xdr:from>
    <xdr:to>
      <xdr:col>77</xdr:col>
      <xdr:colOff>95250</xdr:colOff>
      <xdr:row>64</xdr:row>
      <xdr:rowOff>82931</xdr:rowOff>
    </xdr:to>
    <xdr:sp macro="" textlink="">
      <xdr:nvSpPr>
        <xdr:cNvPr id="344" name="楕円 343"/>
        <xdr:cNvSpPr/>
      </xdr:nvSpPr>
      <xdr:spPr>
        <a:xfrm>
          <a:off x="16129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67708</xdr:rowOff>
    </xdr:from>
    <xdr:ext cx="736600" cy="259045"/>
    <xdr:sp macro="" textlink="">
      <xdr:nvSpPr>
        <xdr:cNvPr id="345" name="テキスト ボックス 344"/>
        <xdr:cNvSpPr txBox="1"/>
      </xdr:nvSpPr>
      <xdr:spPr>
        <a:xfrm>
          <a:off x="15798800" y="1104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114977</xdr:rowOff>
    </xdr:from>
    <xdr:to>
      <xdr:col>73</xdr:col>
      <xdr:colOff>44450</xdr:colOff>
      <xdr:row>64</xdr:row>
      <xdr:rowOff>45127</xdr:rowOff>
    </xdr:to>
    <xdr:sp macro="" textlink="">
      <xdr:nvSpPr>
        <xdr:cNvPr id="346" name="楕円 345"/>
        <xdr:cNvSpPr/>
      </xdr:nvSpPr>
      <xdr:spPr>
        <a:xfrm>
          <a:off x="15240000" y="10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29904</xdr:rowOff>
    </xdr:from>
    <xdr:ext cx="762000" cy="259045"/>
    <xdr:sp macro="" textlink="">
      <xdr:nvSpPr>
        <xdr:cNvPr id="347" name="テキスト ボックス 346"/>
        <xdr:cNvSpPr txBox="1"/>
      </xdr:nvSpPr>
      <xdr:spPr>
        <a:xfrm>
          <a:off x="14909800" y="110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89239</xdr:rowOff>
    </xdr:from>
    <xdr:to>
      <xdr:col>68</xdr:col>
      <xdr:colOff>203200</xdr:colOff>
      <xdr:row>64</xdr:row>
      <xdr:rowOff>19389</xdr:rowOff>
    </xdr:to>
    <xdr:sp macro="" textlink="">
      <xdr:nvSpPr>
        <xdr:cNvPr id="348" name="楕円 347"/>
        <xdr:cNvSpPr/>
      </xdr:nvSpPr>
      <xdr:spPr>
        <a:xfrm>
          <a:off x="14351000" y="108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4166</xdr:rowOff>
    </xdr:from>
    <xdr:ext cx="762000" cy="259045"/>
    <xdr:sp macro="" textlink="">
      <xdr:nvSpPr>
        <xdr:cNvPr id="349" name="テキスト ボックス 348"/>
        <xdr:cNvSpPr txBox="1"/>
      </xdr:nvSpPr>
      <xdr:spPr>
        <a:xfrm>
          <a:off x="14020800" y="109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32935</xdr:rowOff>
    </xdr:from>
    <xdr:to>
      <xdr:col>64</xdr:col>
      <xdr:colOff>152400</xdr:colOff>
      <xdr:row>63</xdr:row>
      <xdr:rowOff>134535</xdr:rowOff>
    </xdr:to>
    <xdr:sp macro="" textlink="">
      <xdr:nvSpPr>
        <xdr:cNvPr id="350" name="楕円 349"/>
        <xdr:cNvSpPr/>
      </xdr:nvSpPr>
      <xdr:spPr>
        <a:xfrm>
          <a:off x="13462000" y="108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119312</xdr:rowOff>
    </xdr:from>
    <xdr:ext cx="762000" cy="259045"/>
    <xdr:sp macro="" textlink="">
      <xdr:nvSpPr>
        <xdr:cNvPr id="351" name="テキスト ボックス 350"/>
        <xdr:cNvSpPr txBox="1"/>
      </xdr:nvSpPr>
      <xdr:spPr>
        <a:xfrm>
          <a:off x="13131800" y="1092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交付税措置の少ない地方債の借入を抑制し、繰上償還も実施してきたが、大型事業に係る過疎対策事業債や国の補正予算に伴う補正予算債の借入等により近年公債費は増加傾向にある。</a:t>
          </a:r>
        </a:p>
        <a:p>
          <a:r>
            <a:rPr kumimoji="1" lang="ja-JP" altLang="en-US" sz="1300">
              <a:latin typeface="ＭＳ Ｐゴシック" panose="020B0600070205080204" pitchFamily="50" charset="-128"/>
              <a:ea typeface="ＭＳ Ｐゴシック" panose="020B0600070205080204" pitchFamily="50" charset="-128"/>
            </a:rPr>
            <a:t>　実質公債費比率が前年度より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ポイント増加した主な要因は、標準財政規模の減及び公債費充当一般財源の増、公共事業等債の元金償還の開始によるものである。</a:t>
          </a:r>
        </a:p>
        <a:p>
          <a:r>
            <a:rPr kumimoji="1" lang="ja-JP" altLang="en-US" sz="1300">
              <a:latin typeface="ＭＳ Ｐゴシック" panose="020B0600070205080204" pitchFamily="50" charset="-128"/>
              <a:ea typeface="ＭＳ Ｐゴシック" panose="020B0600070205080204" pitchFamily="50" charset="-128"/>
            </a:rPr>
            <a:t>　引き続き、緊急性・公共性の観点により事業の選別を徹底し、起債に大きく頼ることのない財政運営に努める。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49106</xdr:rowOff>
    </xdr:to>
    <xdr:cxnSp macro="">
      <xdr:nvCxnSpPr>
        <xdr:cNvPr id="385" name="直線コネクタ 384"/>
        <xdr:cNvCxnSpPr/>
      </xdr:nvCxnSpPr>
      <xdr:spPr>
        <a:xfrm>
          <a:off x="16179800" y="67195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33020</xdr:rowOff>
    </xdr:to>
    <xdr:cxnSp macro="">
      <xdr:nvCxnSpPr>
        <xdr:cNvPr id="388" name="直線コネクタ 387"/>
        <xdr:cNvCxnSpPr/>
      </xdr:nvCxnSpPr>
      <xdr:spPr>
        <a:xfrm>
          <a:off x="15290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8890</xdr:rowOff>
    </xdr:to>
    <xdr:cxnSp macro="">
      <xdr:nvCxnSpPr>
        <xdr:cNvPr id="391" name="直線コネクタ 390"/>
        <xdr:cNvCxnSpPr/>
      </xdr:nvCxnSpPr>
      <xdr:spPr>
        <a:xfrm flipV="1">
          <a:off x="14401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94827</xdr:rowOff>
    </xdr:from>
    <xdr:to>
      <xdr:col>73</xdr:col>
      <xdr:colOff>44450</xdr:colOff>
      <xdr:row>40</xdr:row>
      <xdr:rowOff>24977</xdr:rowOff>
    </xdr:to>
    <xdr:sp macro="" textlink="">
      <xdr:nvSpPr>
        <xdr:cNvPr id="392" name="フローチャート: 判断 391"/>
        <xdr:cNvSpPr/>
      </xdr:nvSpPr>
      <xdr:spPr>
        <a:xfrm>
          <a:off x="15240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9754</xdr:rowOff>
    </xdr:from>
    <xdr:ext cx="762000" cy="259045"/>
    <xdr:sp macro="" textlink="">
      <xdr:nvSpPr>
        <xdr:cNvPr id="393" name="テキスト ボックス 392"/>
        <xdr:cNvSpPr txBox="1"/>
      </xdr:nvSpPr>
      <xdr:spPr>
        <a:xfrm>
          <a:off x="14909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49106</xdr:rowOff>
    </xdr:to>
    <xdr:cxnSp macro="">
      <xdr:nvCxnSpPr>
        <xdr:cNvPr id="394" name="直線コネクタ 393"/>
        <xdr:cNvCxnSpPr/>
      </xdr:nvCxnSpPr>
      <xdr:spPr>
        <a:xfrm flipV="1">
          <a:off x="13512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4" name="楕円 403"/>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5"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6" name="楕円 405"/>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7" name="テキスト ボックス 406"/>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8" name="楕円 407"/>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9" name="テキスト ボックス 408"/>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10" name="楕円 409"/>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11" name="テキスト ボックス 410"/>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12" name="楕円 411"/>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13" name="テキスト ボックス 412"/>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ポイント増加した。これは、観光拠点整備事業によるキャンプ場整備にかかる起債残高の増加の影響が大きく表れている。</a:t>
          </a:r>
        </a:p>
        <a:p>
          <a:r>
            <a:rPr kumimoji="1" lang="ja-JP" altLang="en-US" sz="1300">
              <a:latin typeface="ＭＳ Ｐゴシック" panose="020B0600070205080204" pitchFamily="50" charset="-128"/>
              <a:ea typeface="ＭＳ Ｐゴシック" panose="020B0600070205080204" pitchFamily="50" charset="-128"/>
            </a:rPr>
            <a:t>　これまで、厳しい財政事情の中でも概ね微増で留まってはいたものの、今後償還が始まれば公債費が重くのしかかってくる。しかしながら今後必要な事業もまだあるため、優先順位を見極めながら執行していく必要がある。</a:t>
          </a:r>
        </a:p>
        <a:p>
          <a:r>
            <a:rPr kumimoji="1" lang="ja-JP" altLang="en-US" sz="1300">
              <a:latin typeface="ＭＳ Ｐゴシック" panose="020B0600070205080204" pitchFamily="50" charset="-128"/>
              <a:ea typeface="ＭＳ Ｐゴシック" panose="020B0600070205080204" pitchFamily="50" charset="-128"/>
            </a:rPr>
            <a:t>　今後はさらに行財政改革に取り組み、地方債発行の抑制などを行い、財政の健全化を図っていく。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39929</xdr:rowOff>
    </xdr:from>
    <xdr:to>
      <xdr:col>81</xdr:col>
      <xdr:colOff>44450</xdr:colOff>
      <xdr:row>18</xdr:row>
      <xdr:rowOff>18440</xdr:rowOff>
    </xdr:to>
    <xdr:cxnSp macro="">
      <xdr:nvCxnSpPr>
        <xdr:cNvPr id="445" name="直線コネクタ 444"/>
        <xdr:cNvCxnSpPr/>
      </xdr:nvCxnSpPr>
      <xdr:spPr>
        <a:xfrm>
          <a:off x="16179800" y="2783129"/>
          <a:ext cx="8382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169875</xdr:rowOff>
    </xdr:from>
    <xdr:to>
      <xdr:col>77</xdr:col>
      <xdr:colOff>44450</xdr:colOff>
      <xdr:row>16</xdr:row>
      <xdr:rowOff>39929</xdr:rowOff>
    </xdr:to>
    <xdr:cxnSp macro="">
      <xdr:nvCxnSpPr>
        <xdr:cNvPr id="448" name="直線コネクタ 447"/>
        <xdr:cNvCxnSpPr/>
      </xdr:nvCxnSpPr>
      <xdr:spPr>
        <a:xfrm>
          <a:off x="15290800" y="2741625"/>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7112</xdr:rowOff>
    </xdr:to>
    <xdr:cxnSp macro="">
      <xdr:nvCxnSpPr>
        <xdr:cNvPr id="451" name="直線コネクタ 450"/>
        <xdr:cNvCxnSpPr/>
      </xdr:nvCxnSpPr>
      <xdr:spPr>
        <a:xfrm flipV="1">
          <a:off x="14401800" y="274162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7722</xdr:rowOff>
    </xdr:from>
    <xdr:to>
      <xdr:col>73</xdr:col>
      <xdr:colOff>44450</xdr:colOff>
      <xdr:row>14</xdr:row>
      <xdr:rowOff>109322</xdr:rowOff>
    </xdr:to>
    <xdr:sp macro="" textlink="">
      <xdr:nvSpPr>
        <xdr:cNvPr id="452" name="フローチャート: 判断 451"/>
        <xdr:cNvSpPr/>
      </xdr:nvSpPr>
      <xdr:spPr>
        <a:xfrm>
          <a:off x="15240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119499</xdr:rowOff>
    </xdr:from>
    <xdr:ext cx="762000" cy="259045"/>
    <xdr:sp macro="" textlink="">
      <xdr:nvSpPr>
        <xdr:cNvPr id="453" name="テキスト ボックス 452"/>
        <xdr:cNvSpPr txBox="1"/>
      </xdr:nvSpPr>
      <xdr:spPr>
        <a:xfrm>
          <a:off x="14909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53696</xdr:rowOff>
    </xdr:from>
    <xdr:to>
      <xdr:col>68</xdr:col>
      <xdr:colOff>152400</xdr:colOff>
      <xdr:row>16</xdr:row>
      <xdr:rowOff>7112</xdr:rowOff>
    </xdr:to>
    <xdr:cxnSp macro="">
      <xdr:nvCxnSpPr>
        <xdr:cNvPr id="454" name="直線コネクタ 453"/>
        <xdr:cNvCxnSpPr/>
      </xdr:nvCxnSpPr>
      <xdr:spPr>
        <a:xfrm>
          <a:off x="13512800" y="2453996"/>
          <a:ext cx="889000" cy="2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8" name="テキスト ボックス 457"/>
        <xdr:cNvSpPr txBox="1"/>
      </xdr:nvSpPr>
      <xdr:spPr>
        <a:xfrm>
          <a:off x="13131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139090</xdr:rowOff>
    </xdr:from>
    <xdr:to>
      <xdr:col>81</xdr:col>
      <xdr:colOff>95250</xdr:colOff>
      <xdr:row>18</xdr:row>
      <xdr:rowOff>69240</xdr:rowOff>
    </xdr:to>
    <xdr:sp macro="" textlink="">
      <xdr:nvSpPr>
        <xdr:cNvPr id="464" name="楕円 463"/>
        <xdr:cNvSpPr/>
      </xdr:nvSpPr>
      <xdr:spPr>
        <a:xfrm>
          <a:off x="16967200" y="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111167</xdr:rowOff>
    </xdr:from>
    <xdr:ext cx="762000" cy="259045"/>
    <xdr:sp macro="" textlink="">
      <xdr:nvSpPr>
        <xdr:cNvPr id="465" name="将来負担の状況該当値テキスト"/>
        <xdr:cNvSpPr txBox="1"/>
      </xdr:nvSpPr>
      <xdr:spPr>
        <a:xfrm>
          <a:off x="17106900" y="30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160579</xdr:rowOff>
    </xdr:from>
    <xdr:to>
      <xdr:col>77</xdr:col>
      <xdr:colOff>95250</xdr:colOff>
      <xdr:row>16</xdr:row>
      <xdr:rowOff>90729</xdr:rowOff>
    </xdr:to>
    <xdr:sp macro="" textlink="">
      <xdr:nvSpPr>
        <xdr:cNvPr id="466" name="楕円 465"/>
        <xdr:cNvSpPr/>
      </xdr:nvSpPr>
      <xdr:spPr>
        <a:xfrm>
          <a:off x="16129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75506</xdr:rowOff>
    </xdr:from>
    <xdr:ext cx="736600" cy="259045"/>
    <xdr:sp macro="" textlink="">
      <xdr:nvSpPr>
        <xdr:cNvPr id="467" name="テキスト ボックス 466"/>
        <xdr:cNvSpPr txBox="1"/>
      </xdr:nvSpPr>
      <xdr:spPr>
        <a:xfrm>
          <a:off x="15798800" y="2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68" name="楕円 467"/>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34002</xdr:rowOff>
    </xdr:from>
    <xdr:ext cx="762000" cy="259045"/>
    <xdr:sp macro="" textlink="">
      <xdr:nvSpPr>
        <xdr:cNvPr id="469" name="テキスト ボックス 468"/>
        <xdr:cNvSpPr txBox="1"/>
      </xdr:nvSpPr>
      <xdr:spPr>
        <a:xfrm>
          <a:off x="14909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127762</xdr:rowOff>
    </xdr:from>
    <xdr:to>
      <xdr:col>68</xdr:col>
      <xdr:colOff>203200</xdr:colOff>
      <xdr:row>16</xdr:row>
      <xdr:rowOff>57912</xdr:rowOff>
    </xdr:to>
    <xdr:sp macro="" textlink="">
      <xdr:nvSpPr>
        <xdr:cNvPr id="470" name="楕円 469"/>
        <xdr:cNvSpPr/>
      </xdr:nvSpPr>
      <xdr:spPr>
        <a:xfrm>
          <a:off x="14351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42689</xdr:rowOff>
    </xdr:from>
    <xdr:ext cx="762000" cy="259045"/>
    <xdr:sp macro="" textlink="">
      <xdr:nvSpPr>
        <xdr:cNvPr id="471" name="テキスト ボックス 470"/>
        <xdr:cNvSpPr txBox="1"/>
      </xdr:nvSpPr>
      <xdr:spPr>
        <a:xfrm>
          <a:off x="14020800" y="278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2896</xdr:rowOff>
    </xdr:from>
    <xdr:to>
      <xdr:col>64</xdr:col>
      <xdr:colOff>152400</xdr:colOff>
      <xdr:row>14</xdr:row>
      <xdr:rowOff>104496</xdr:rowOff>
    </xdr:to>
    <xdr:sp macro="" textlink="">
      <xdr:nvSpPr>
        <xdr:cNvPr id="472" name="楕円 471"/>
        <xdr:cNvSpPr/>
      </xdr:nvSpPr>
      <xdr:spPr>
        <a:xfrm>
          <a:off x="13462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114673</xdr:rowOff>
    </xdr:from>
    <xdr:ext cx="762000" cy="259045"/>
    <xdr:sp macro="" textlink="">
      <xdr:nvSpPr>
        <xdr:cNvPr id="473" name="テキスト ボックス 472"/>
        <xdr:cNvSpPr txBox="1"/>
      </xdr:nvSpPr>
      <xdr:spPr>
        <a:xfrm>
          <a:off x="13131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人件費の比率が高い要因は、保育園や学校等の給食調理業務を直営で行っていること、新規採用職員や再任用職員の増、地域おこし協力隊等の報酬の増などによるものである。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今後も適正な定員管理等に努め、人件費について抑制していく必要がある。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38</xdr:row>
      <xdr:rowOff>154432</xdr:rowOff>
    </xdr:to>
    <xdr:cxnSp macro="">
      <xdr:nvCxnSpPr>
        <xdr:cNvPr id="64" name="直線コネクタ 63"/>
        <xdr:cNvCxnSpPr/>
      </xdr:nvCxnSpPr>
      <xdr:spPr>
        <a:xfrm>
          <a:off x="3987800" y="66146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99568</xdr:rowOff>
    </xdr:to>
    <xdr:cxnSp macro="">
      <xdr:nvCxnSpPr>
        <xdr:cNvPr id="67" name="直線コネクタ 66"/>
        <xdr:cNvCxnSpPr/>
      </xdr:nvCxnSpPr>
      <xdr:spPr>
        <a:xfrm>
          <a:off x="3098800" y="6518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49276</xdr:rowOff>
    </xdr:to>
    <xdr:cxnSp macro="">
      <xdr:nvCxnSpPr>
        <xdr:cNvPr id="70" name="直線コネクタ 69"/>
        <xdr:cNvCxnSpPr/>
      </xdr:nvCxnSpPr>
      <xdr:spPr>
        <a:xfrm flipV="1">
          <a:off x="2209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49276</xdr:rowOff>
    </xdr:to>
    <xdr:cxnSp macro="">
      <xdr:nvCxnSpPr>
        <xdr:cNvPr id="73" name="直線コネクタ 72"/>
        <xdr:cNvCxnSpPr/>
      </xdr:nvCxnSpPr>
      <xdr:spPr>
        <a:xfrm>
          <a:off x="1320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比率が低くなっており、順位も上位であ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p>
        <a:p>
          <a:r>
            <a:rPr kumimoji="1" lang="ja-JP" altLang="en-US" sz="1300">
              <a:latin typeface="ＭＳ Ｐゴシック" panose="020B0600070205080204" pitchFamily="50" charset="-128"/>
              <a:ea typeface="ＭＳ Ｐゴシック" panose="020B0600070205080204" pitchFamily="50" charset="-128"/>
            </a:rPr>
            <a:t>　近年は事業量の増やシステム関係の委託業務の増により増加傾向にあるが、今後も引き続き経常経費の抑制に努める。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69850</xdr:rowOff>
    </xdr:to>
    <xdr:cxnSp macro="">
      <xdr:nvCxnSpPr>
        <xdr:cNvPr id="121" name="直線コネクタ 120"/>
        <xdr:cNvCxnSpPr/>
      </xdr:nvCxnSpPr>
      <xdr:spPr>
        <a:xfrm>
          <a:off x="15671800" y="2458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58420</xdr:rowOff>
    </xdr:to>
    <xdr:cxnSp macro="">
      <xdr:nvCxnSpPr>
        <xdr:cNvPr id="124" name="直線コネクタ 123"/>
        <xdr:cNvCxnSpPr/>
      </xdr:nvCxnSpPr>
      <xdr:spPr>
        <a:xfrm>
          <a:off x="14782800" y="2441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52705</xdr:rowOff>
    </xdr:to>
    <xdr:cxnSp macro="">
      <xdr:nvCxnSpPr>
        <xdr:cNvPr id="127" name="直線コネクタ 126"/>
        <xdr:cNvCxnSpPr/>
      </xdr:nvCxnSpPr>
      <xdr:spPr>
        <a:xfrm flipV="1">
          <a:off x="13893800" y="2441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52705</xdr:rowOff>
    </xdr:to>
    <xdr:cxnSp macro="">
      <xdr:nvCxnSpPr>
        <xdr:cNvPr id="130" name="直線コネクタ 129"/>
        <xdr:cNvCxnSpPr/>
      </xdr:nvCxnSpPr>
      <xdr:spPr>
        <a:xfrm>
          <a:off x="13004800" y="24358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2" name="楕円 141"/>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3" name="テキスト ボックス 142"/>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4" name="楕円 143"/>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5" name="テキスト ボックス 144"/>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xdr:rowOff>
    </xdr:from>
    <xdr:to>
      <xdr:col>69</xdr:col>
      <xdr:colOff>142875</xdr:colOff>
      <xdr:row>14</xdr:row>
      <xdr:rowOff>103505</xdr:rowOff>
    </xdr:to>
    <xdr:sp macro="" textlink="">
      <xdr:nvSpPr>
        <xdr:cNvPr id="146" name="楕円 145"/>
        <xdr:cNvSpPr/>
      </xdr:nvSpPr>
      <xdr:spPr>
        <a:xfrm>
          <a:off x="13843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113682</xdr:rowOff>
    </xdr:from>
    <xdr:ext cx="762000" cy="259045"/>
    <xdr:sp macro="" textlink="">
      <xdr:nvSpPr>
        <xdr:cNvPr id="147" name="テキスト ボックス 146"/>
        <xdr:cNvSpPr txBox="1"/>
      </xdr:nvSpPr>
      <xdr:spPr>
        <a:xfrm>
          <a:off x="13512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8" name="楕円 147"/>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49" name="テキスト ボックス 14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大幅に低くなっている。その主な要因として、比較的定員規模の大きな町立保育園を運営しており、町外の公立・私立保育園への広域委託費が最小限に抑えられ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今後も現状の比率を維持できるよう努める。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41275</xdr:rowOff>
    </xdr:from>
    <xdr:to>
      <xdr:col>24</xdr:col>
      <xdr:colOff>25400</xdr:colOff>
      <xdr:row>54</xdr:row>
      <xdr:rowOff>55563</xdr:rowOff>
    </xdr:to>
    <xdr:cxnSp macro="">
      <xdr:nvCxnSpPr>
        <xdr:cNvPr id="185" name="直線コネクタ 184"/>
        <xdr:cNvCxnSpPr/>
      </xdr:nvCxnSpPr>
      <xdr:spPr>
        <a:xfrm flipV="1">
          <a:off x="3987800" y="92995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55563</xdr:rowOff>
    </xdr:from>
    <xdr:to>
      <xdr:col>19</xdr:col>
      <xdr:colOff>187325</xdr:colOff>
      <xdr:row>54</xdr:row>
      <xdr:rowOff>55563</xdr:rowOff>
    </xdr:to>
    <xdr:cxnSp macro="">
      <xdr:nvCxnSpPr>
        <xdr:cNvPr id="188" name="直線コネクタ 187"/>
        <xdr:cNvCxnSpPr/>
      </xdr:nvCxnSpPr>
      <xdr:spPr>
        <a:xfrm>
          <a:off x="3098800" y="931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55563</xdr:rowOff>
    </xdr:to>
    <xdr:cxnSp macro="">
      <xdr:nvCxnSpPr>
        <xdr:cNvPr id="191" name="直線コネクタ 190"/>
        <xdr:cNvCxnSpPr/>
      </xdr:nvCxnSpPr>
      <xdr:spPr>
        <a:xfrm>
          <a:off x="2209800" y="92995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2" name="フローチャート: 判断 191"/>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19702</xdr:rowOff>
    </xdr:from>
    <xdr:ext cx="762000" cy="259045"/>
    <xdr:sp macro="" textlink="">
      <xdr:nvSpPr>
        <xdr:cNvPr id="193" name="テキスト ボックス 192"/>
        <xdr:cNvSpPr txBox="1"/>
      </xdr:nvSpPr>
      <xdr:spPr>
        <a:xfrm>
          <a:off x="2717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41275</xdr:rowOff>
    </xdr:to>
    <xdr:cxnSp macro="">
      <xdr:nvCxnSpPr>
        <xdr:cNvPr id="194" name="直線コネクタ 193"/>
        <xdr:cNvCxnSpPr/>
      </xdr:nvCxnSpPr>
      <xdr:spPr>
        <a:xfrm>
          <a:off x="1320800" y="9299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161925</xdr:rowOff>
    </xdr:from>
    <xdr:to>
      <xdr:col>24</xdr:col>
      <xdr:colOff>76200</xdr:colOff>
      <xdr:row>54</xdr:row>
      <xdr:rowOff>92075</xdr:rowOff>
    </xdr:to>
    <xdr:sp macro="" textlink="">
      <xdr:nvSpPr>
        <xdr:cNvPr id="204" name="楕円 203"/>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7002</xdr:rowOff>
    </xdr:from>
    <xdr:ext cx="762000" cy="259045"/>
    <xdr:sp macro="" textlink="">
      <xdr:nvSpPr>
        <xdr:cNvPr id="205" name="扶助費該当値テキスト"/>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4763</xdr:rowOff>
    </xdr:from>
    <xdr:to>
      <xdr:col>20</xdr:col>
      <xdr:colOff>38100</xdr:colOff>
      <xdr:row>54</xdr:row>
      <xdr:rowOff>106363</xdr:rowOff>
    </xdr:to>
    <xdr:sp macro="" textlink="">
      <xdr:nvSpPr>
        <xdr:cNvPr id="206" name="楕円 205"/>
        <xdr:cNvSpPr/>
      </xdr:nvSpPr>
      <xdr:spPr>
        <a:xfrm>
          <a:off x="3937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116540</xdr:rowOff>
    </xdr:from>
    <xdr:ext cx="736600" cy="259045"/>
    <xdr:sp macro="" textlink="">
      <xdr:nvSpPr>
        <xdr:cNvPr id="207" name="テキスト ボックス 206"/>
        <xdr:cNvSpPr txBox="1"/>
      </xdr:nvSpPr>
      <xdr:spPr>
        <a:xfrm>
          <a:off x="3606800" y="90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4763</xdr:rowOff>
    </xdr:from>
    <xdr:to>
      <xdr:col>15</xdr:col>
      <xdr:colOff>149225</xdr:colOff>
      <xdr:row>54</xdr:row>
      <xdr:rowOff>106363</xdr:rowOff>
    </xdr:to>
    <xdr:sp macro="" textlink="">
      <xdr:nvSpPr>
        <xdr:cNvPr id="208" name="楕円 207"/>
        <xdr:cNvSpPr/>
      </xdr:nvSpPr>
      <xdr:spPr>
        <a:xfrm>
          <a:off x="3048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116540</xdr:rowOff>
    </xdr:from>
    <xdr:ext cx="762000" cy="259045"/>
    <xdr:sp macro="" textlink="">
      <xdr:nvSpPr>
        <xdr:cNvPr id="209" name="テキスト ボックス 208"/>
        <xdr:cNvSpPr txBox="1"/>
      </xdr:nvSpPr>
      <xdr:spPr>
        <a:xfrm>
          <a:off x="2717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161925</xdr:rowOff>
    </xdr:from>
    <xdr:to>
      <xdr:col>11</xdr:col>
      <xdr:colOff>60325</xdr:colOff>
      <xdr:row>54</xdr:row>
      <xdr:rowOff>92075</xdr:rowOff>
    </xdr:to>
    <xdr:sp macro="" textlink="">
      <xdr:nvSpPr>
        <xdr:cNvPr id="210" name="楕円 209"/>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102252</xdr:rowOff>
    </xdr:from>
    <xdr:ext cx="762000" cy="259045"/>
    <xdr:sp macro="" textlink="">
      <xdr:nvSpPr>
        <xdr:cNvPr id="211" name="テキスト ボックス 210"/>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161925</xdr:rowOff>
    </xdr:from>
    <xdr:to>
      <xdr:col>6</xdr:col>
      <xdr:colOff>171450</xdr:colOff>
      <xdr:row>54</xdr:row>
      <xdr:rowOff>92075</xdr:rowOff>
    </xdr:to>
    <xdr:sp macro="" textlink="">
      <xdr:nvSpPr>
        <xdr:cNvPr id="212" name="楕円 211"/>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102252</xdr:rowOff>
    </xdr:from>
    <xdr:ext cx="762000" cy="259045"/>
    <xdr:sp macro="" textlink="">
      <xdr:nvSpPr>
        <xdr:cNvPr id="213" name="テキスト ボックス 212"/>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その他に係る経常収支比率は類似団体平均に近づいていたが、平成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年度と増加傾向となっている。</a:t>
          </a:r>
        </a:p>
        <a:p>
          <a:r>
            <a:rPr kumimoji="1" lang="ja-JP" altLang="en-US" sz="1300">
              <a:latin typeface="ＭＳ Ｐゴシック" panose="020B0600070205080204" pitchFamily="50" charset="-128"/>
              <a:ea typeface="ＭＳ Ｐゴシック" panose="020B0600070205080204" pitchFamily="50" charset="-128"/>
            </a:rPr>
            <a:t>　その要因は他会計への繰出金が増加していることである。</a:t>
          </a:r>
        </a:p>
        <a:p>
          <a:r>
            <a:rPr kumimoji="1" lang="ja-JP" altLang="en-US" sz="1300">
              <a:latin typeface="ＭＳ Ｐゴシック" panose="020B0600070205080204" pitchFamily="50" charset="-128"/>
              <a:ea typeface="ＭＳ Ｐゴシック" panose="020B0600070205080204" pitchFamily="50" charset="-128"/>
            </a:rPr>
            <a:t>　その対策として、経費節減に努めることは当然として、保険料等、特に介護保険料の徴収率改善が必要と思われ、財政運営の健全化を図っていくよう努める。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96520</xdr:rowOff>
    </xdr:to>
    <xdr:cxnSp macro="">
      <xdr:nvCxnSpPr>
        <xdr:cNvPr id="246" name="直線コネクタ 245"/>
        <xdr:cNvCxnSpPr/>
      </xdr:nvCxnSpPr>
      <xdr:spPr>
        <a:xfrm>
          <a:off x="15671800" y="9987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43180</xdr:rowOff>
    </xdr:to>
    <xdr:cxnSp macro="">
      <xdr:nvCxnSpPr>
        <xdr:cNvPr id="249" name="直線コネクタ 248"/>
        <xdr:cNvCxnSpPr/>
      </xdr:nvCxnSpPr>
      <xdr:spPr>
        <a:xfrm>
          <a:off x="14782800" y="990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111760</xdr:rowOff>
    </xdr:to>
    <xdr:cxnSp macro="">
      <xdr:nvCxnSpPr>
        <xdr:cNvPr id="252" name="直線コネクタ 251"/>
        <xdr:cNvCxnSpPr/>
      </xdr:nvCxnSpPr>
      <xdr:spPr>
        <a:xfrm flipV="1">
          <a:off x="13893800" y="990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55" name="直線コネクタ 254"/>
        <xdr:cNvCxnSpPr/>
      </xdr:nvCxnSpPr>
      <xdr:spPr>
        <a:xfrm>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7" name="楕円 266"/>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8" name="テキスト ボックス 267"/>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9" name="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0" name="テキスト ボックス 26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1" name="楕円 270"/>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2" name="テキスト ボックス 271"/>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年度は広域事務組合等への負担金の減が影響し、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年度以降、大幅な補助金の見直しなどを実行したが、今後も補助金の費用対効果などを検証し、比率の上昇の抑制に努める。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117856</xdr:rowOff>
    </xdr:to>
    <xdr:cxnSp macro="">
      <xdr:nvCxnSpPr>
        <xdr:cNvPr id="304" name="直線コネクタ 303"/>
        <xdr:cNvCxnSpPr/>
      </xdr:nvCxnSpPr>
      <xdr:spPr>
        <a:xfrm flipV="1">
          <a:off x="15671800" y="6271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117856</xdr:rowOff>
    </xdr:to>
    <xdr:cxnSp macro="">
      <xdr:nvCxnSpPr>
        <xdr:cNvPr id="307" name="直線コネクタ 306"/>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33274</xdr:rowOff>
    </xdr:to>
    <xdr:cxnSp macro="">
      <xdr:nvCxnSpPr>
        <xdr:cNvPr id="310" name="直線コネクタ 309"/>
        <xdr:cNvCxnSpPr/>
      </xdr:nvCxnSpPr>
      <xdr:spPr>
        <a:xfrm flipV="1">
          <a:off x="13893800" y="6290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33274</xdr:rowOff>
    </xdr:to>
    <xdr:cxnSp macro="">
      <xdr:nvCxnSpPr>
        <xdr:cNvPr id="313" name="直線コネクタ 312"/>
        <xdr:cNvCxnSpPr/>
      </xdr:nvCxnSpPr>
      <xdr:spPr>
        <a:xfrm>
          <a:off x="13004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3" name="楕円 322"/>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4"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5" name="楕円 324"/>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6" name="テキスト ボックス 32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9" name="楕円 328"/>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0" name="テキスト ボックス 32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1" name="楕円 330"/>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2" name="テキスト ボックス 33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国の経済対策の施策に呼応する形で公共事業、地方単独事業を積極的に推進し、平成</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年度から地域総合整備事業債を中心とした一般単独事業などの地方債を増発した結果、公債費における経常収支比率は類似団体を上回っている。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共事業等債の元金償還開始により公債費が増加しており、今後も更なる増加が見込まれるため、繰上償還の実行や新規地方債の発行抑制など、継続した取り組みにより類似団体平均の水準とな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133531</xdr:rowOff>
    </xdr:from>
    <xdr:to>
      <xdr:col>24</xdr:col>
      <xdr:colOff>25400</xdr:colOff>
      <xdr:row>76</xdr:row>
      <xdr:rowOff>159657</xdr:rowOff>
    </xdr:to>
    <xdr:cxnSp macro="">
      <xdr:nvCxnSpPr>
        <xdr:cNvPr id="366" name="直線コネクタ 365"/>
        <xdr:cNvCxnSpPr/>
      </xdr:nvCxnSpPr>
      <xdr:spPr>
        <a:xfrm>
          <a:off x="3987800" y="131637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133531</xdr:rowOff>
    </xdr:to>
    <xdr:cxnSp macro="">
      <xdr:nvCxnSpPr>
        <xdr:cNvPr id="369" name="直線コネクタ 368"/>
        <xdr:cNvCxnSpPr/>
      </xdr:nvCxnSpPr>
      <xdr:spPr>
        <a:xfrm>
          <a:off x="3098800" y="130820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84545</xdr:rowOff>
    </xdr:to>
    <xdr:cxnSp macro="">
      <xdr:nvCxnSpPr>
        <xdr:cNvPr id="372" name="直線コネクタ 371"/>
        <xdr:cNvCxnSpPr/>
      </xdr:nvCxnSpPr>
      <xdr:spPr>
        <a:xfrm flipV="1">
          <a:off x="2209800" y="130820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84545</xdr:rowOff>
    </xdr:to>
    <xdr:cxnSp macro="">
      <xdr:nvCxnSpPr>
        <xdr:cNvPr id="375" name="直線コネクタ 374"/>
        <xdr:cNvCxnSpPr/>
      </xdr:nvCxnSpPr>
      <xdr:spPr>
        <a:xfrm>
          <a:off x="1320800" y="130429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5" name="楕円 384"/>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80934</xdr:rowOff>
    </xdr:from>
    <xdr:ext cx="762000" cy="259045"/>
    <xdr:sp macro="" textlink="">
      <xdr:nvSpPr>
        <xdr:cNvPr id="386" name="公債費該当値テキスト"/>
        <xdr:cNvSpPr txBox="1"/>
      </xdr:nvSpPr>
      <xdr:spPr>
        <a:xfrm>
          <a:off x="4914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82731</xdr:rowOff>
    </xdr:from>
    <xdr:to>
      <xdr:col>20</xdr:col>
      <xdr:colOff>38100</xdr:colOff>
      <xdr:row>77</xdr:row>
      <xdr:rowOff>12881</xdr:rowOff>
    </xdr:to>
    <xdr:sp macro="" textlink="">
      <xdr:nvSpPr>
        <xdr:cNvPr id="387" name="楕円 386"/>
        <xdr:cNvSpPr/>
      </xdr:nvSpPr>
      <xdr:spPr>
        <a:xfrm>
          <a:off x="3937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169108</xdr:rowOff>
    </xdr:from>
    <xdr:ext cx="736600" cy="259045"/>
    <xdr:sp macro="" textlink="">
      <xdr:nvSpPr>
        <xdr:cNvPr id="388" name="テキスト ボックス 387"/>
        <xdr:cNvSpPr txBox="1"/>
      </xdr:nvSpPr>
      <xdr:spPr>
        <a:xfrm>
          <a:off x="3606800" y="131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89" name="楕円 388"/>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87465</xdr:rowOff>
    </xdr:from>
    <xdr:ext cx="762000" cy="259045"/>
    <xdr:sp macro="" textlink="">
      <xdr:nvSpPr>
        <xdr:cNvPr id="390" name="テキスト ボックス 389"/>
        <xdr:cNvSpPr txBox="1"/>
      </xdr:nvSpPr>
      <xdr:spPr>
        <a:xfrm>
          <a:off x="2717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391" name="楕円 390"/>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120122</xdr:rowOff>
    </xdr:from>
    <xdr:ext cx="762000" cy="259045"/>
    <xdr:sp macro="" textlink="">
      <xdr:nvSpPr>
        <xdr:cNvPr id="392" name="テキスト ボックス 391"/>
        <xdr:cNvSpPr txBox="1"/>
      </xdr:nvSpPr>
      <xdr:spPr>
        <a:xfrm>
          <a:off x="1828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3" name="楕円 392"/>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4" name="テキスト ボックス 393"/>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年度は繰出金の増や人件費の増により比率が上昇している。</a:t>
          </a:r>
        </a:p>
        <a:p>
          <a:r>
            <a:rPr kumimoji="1" lang="ja-JP" altLang="en-US" sz="1300">
              <a:latin typeface="ＭＳ Ｐゴシック" panose="020B0600070205080204" pitchFamily="50" charset="-128"/>
              <a:ea typeface="ＭＳ Ｐゴシック" panose="020B0600070205080204" pitchFamily="50" charset="-128"/>
            </a:rPr>
            <a:t>　全国平均も上昇しており、類似団体平均と比較しても同程度ではあるが、今後もそれぞれの項目で記載しているような経費節減に努める。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24130</xdr:rowOff>
    </xdr:to>
    <xdr:cxnSp macro="">
      <xdr:nvCxnSpPr>
        <xdr:cNvPr id="427" name="直線コネクタ 426"/>
        <xdr:cNvCxnSpPr/>
      </xdr:nvCxnSpPr>
      <xdr:spPr>
        <a:xfrm>
          <a:off x="15671800" y="133362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134620</xdr:rowOff>
    </xdr:to>
    <xdr:cxnSp macro="">
      <xdr:nvCxnSpPr>
        <xdr:cNvPr id="430" name="直線コネクタ 429"/>
        <xdr:cNvCxnSpPr/>
      </xdr:nvCxnSpPr>
      <xdr:spPr>
        <a:xfrm>
          <a:off x="14782800" y="132029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20320</xdr:rowOff>
    </xdr:to>
    <xdr:cxnSp macro="">
      <xdr:nvCxnSpPr>
        <xdr:cNvPr id="433" name="直線コネクタ 432"/>
        <xdr:cNvCxnSpPr/>
      </xdr:nvCxnSpPr>
      <xdr:spPr>
        <a:xfrm flipV="1">
          <a:off x="13893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4" name="フローチャート: 判断 43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5" name="テキスト ボックス 434"/>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20320</xdr:rowOff>
    </xdr:to>
    <xdr:cxnSp macro="">
      <xdr:nvCxnSpPr>
        <xdr:cNvPr id="436" name="直線コネクタ 435"/>
        <xdr:cNvCxnSpPr/>
      </xdr:nvCxnSpPr>
      <xdr:spPr>
        <a:xfrm>
          <a:off x="13004800" y="133134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6" name="楕円 445"/>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47" name="公債費以外該当値テキスト"/>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8" name="楕円 447"/>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9" name="テキスト ボックス 448"/>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1" name="テキスト ボックス 45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2" name="楕円 451"/>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3" name="テキスト ボックス 452"/>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4" name="楕円 453"/>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147338</xdr:rowOff>
    </xdr:from>
    <xdr:ext cx="762000" cy="259045"/>
    <xdr:sp macro="" textlink="">
      <xdr:nvSpPr>
        <xdr:cNvPr id="455" name="テキスト ボックス 454"/>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72715</xdr:rowOff>
    </xdr:from>
    <xdr:to>
      <xdr:col>29</xdr:col>
      <xdr:colOff>127000</xdr:colOff>
      <xdr:row>14</xdr:row>
      <xdr:rowOff>149456</xdr:rowOff>
    </xdr:to>
    <xdr:cxnSp macro="">
      <xdr:nvCxnSpPr>
        <xdr:cNvPr id="50" name="直線コネクタ 49"/>
        <xdr:cNvCxnSpPr/>
      </xdr:nvCxnSpPr>
      <xdr:spPr bwMode="auto">
        <a:xfrm flipV="1">
          <a:off x="5003800" y="2520640"/>
          <a:ext cx="647700" cy="7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149456</xdr:rowOff>
    </xdr:from>
    <xdr:to>
      <xdr:col>26</xdr:col>
      <xdr:colOff>50800</xdr:colOff>
      <xdr:row>15</xdr:row>
      <xdr:rowOff>44353</xdr:rowOff>
    </xdr:to>
    <xdr:cxnSp macro="">
      <xdr:nvCxnSpPr>
        <xdr:cNvPr id="53" name="直線コネクタ 52"/>
        <xdr:cNvCxnSpPr/>
      </xdr:nvCxnSpPr>
      <xdr:spPr bwMode="auto">
        <a:xfrm flipV="1">
          <a:off x="4305300" y="2597381"/>
          <a:ext cx="698500" cy="6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44353</xdr:rowOff>
    </xdr:from>
    <xdr:to>
      <xdr:col>22</xdr:col>
      <xdr:colOff>114300</xdr:colOff>
      <xdr:row>15</xdr:row>
      <xdr:rowOff>75824</xdr:rowOff>
    </xdr:to>
    <xdr:cxnSp macro="">
      <xdr:nvCxnSpPr>
        <xdr:cNvPr id="56" name="直線コネクタ 55"/>
        <xdr:cNvCxnSpPr/>
      </xdr:nvCxnSpPr>
      <xdr:spPr bwMode="auto">
        <a:xfrm flipV="1">
          <a:off x="3606800" y="2663728"/>
          <a:ext cx="698500" cy="3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106291</xdr:rowOff>
    </xdr:from>
    <xdr:to>
      <xdr:col>22</xdr:col>
      <xdr:colOff>165100</xdr:colOff>
      <xdr:row>17</xdr:row>
      <xdr:rowOff>36441</xdr:rowOff>
    </xdr:to>
    <xdr:sp macro="" textlink="">
      <xdr:nvSpPr>
        <xdr:cNvPr id="57" name="フローチャート: 判断 56"/>
        <xdr:cNvSpPr/>
      </xdr:nvSpPr>
      <xdr:spPr bwMode="auto">
        <a:xfrm>
          <a:off x="4254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21218</xdr:rowOff>
    </xdr:from>
    <xdr:ext cx="762000" cy="259045"/>
    <xdr:sp macro="" textlink="">
      <xdr:nvSpPr>
        <xdr:cNvPr id="58" name="テキスト ボックス 57"/>
        <xdr:cNvSpPr txBox="1"/>
      </xdr:nvSpPr>
      <xdr:spPr>
        <a:xfrm>
          <a:off x="3924300" y="2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75824</xdr:rowOff>
    </xdr:from>
    <xdr:to>
      <xdr:col>18</xdr:col>
      <xdr:colOff>177800</xdr:colOff>
      <xdr:row>15</xdr:row>
      <xdr:rowOff>107279</xdr:rowOff>
    </xdr:to>
    <xdr:cxnSp macro="">
      <xdr:nvCxnSpPr>
        <xdr:cNvPr id="59" name="直線コネクタ 58"/>
        <xdr:cNvCxnSpPr/>
      </xdr:nvCxnSpPr>
      <xdr:spPr bwMode="auto">
        <a:xfrm flipV="1">
          <a:off x="2908300" y="2695199"/>
          <a:ext cx="698500" cy="3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21915</xdr:rowOff>
    </xdr:from>
    <xdr:to>
      <xdr:col>29</xdr:col>
      <xdr:colOff>177800</xdr:colOff>
      <xdr:row>14</xdr:row>
      <xdr:rowOff>123515</xdr:rowOff>
    </xdr:to>
    <xdr:sp macro="" textlink="">
      <xdr:nvSpPr>
        <xdr:cNvPr id="69" name="楕円 68"/>
        <xdr:cNvSpPr/>
      </xdr:nvSpPr>
      <xdr:spPr bwMode="auto">
        <a:xfrm>
          <a:off x="5600700" y="246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38442</xdr:rowOff>
    </xdr:from>
    <xdr:ext cx="762000" cy="259045"/>
    <xdr:sp macro="" textlink="">
      <xdr:nvSpPr>
        <xdr:cNvPr id="70" name="人口1人当たり決算額の推移該当値テキスト130"/>
        <xdr:cNvSpPr txBox="1"/>
      </xdr:nvSpPr>
      <xdr:spPr>
        <a:xfrm>
          <a:off x="5740400" y="23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98656</xdr:rowOff>
    </xdr:from>
    <xdr:to>
      <xdr:col>26</xdr:col>
      <xdr:colOff>101600</xdr:colOff>
      <xdr:row>15</xdr:row>
      <xdr:rowOff>28806</xdr:rowOff>
    </xdr:to>
    <xdr:sp macro="" textlink="">
      <xdr:nvSpPr>
        <xdr:cNvPr id="71" name="楕円 70"/>
        <xdr:cNvSpPr/>
      </xdr:nvSpPr>
      <xdr:spPr bwMode="auto">
        <a:xfrm>
          <a:off x="4953000" y="254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38983</xdr:rowOff>
    </xdr:from>
    <xdr:ext cx="736600" cy="259045"/>
    <xdr:sp macro="" textlink="">
      <xdr:nvSpPr>
        <xdr:cNvPr id="72" name="テキスト ボックス 71"/>
        <xdr:cNvSpPr txBox="1"/>
      </xdr:nvSpPr>
      <xdr:spPr>
        <a:xfrm>
          <a:off x="4622800" y="231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165003</xdr:rowOff>
    </xdr:from>
    <xdr:to>
      <xdr:col>22</xdr:col>
      <xdr:colOff>165100</xdr:colOff>
      <xdr:row>15</xdr:row>
      <xdr:rowOff>95153</xdr:rowOff>
    </xdr:to>
    <xdr:sp macro="" textlink="">
      <xdr:nvSpPr>
        <xdr:cNvPr id="73" name="楕円 72"/>
        <xdr:cNvSpPr/>
      </xdr:nvSpPr>
      <xdr:spPr bwMode="auto">
        <a:xfrm>
          <a:off x="4254500" y="261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105330</xdr:rowOff>
    </xdr:from>
    <xdr:ext cx="762000" cy="259045"/>
    <xdr:sp macro="" textlink="">
      <xdr:nvSpPr>
        <xdr:cNvPr id="74" name="テキスト ボックス 73"/>
        <xdr:cNvSpPr txBox="1"/>
      </xdr:nvSpPr>
      <xdr:spPr>
        <a:xfrm>
          <a:off x="3924300" y="23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25024</xdr:rowOff>
    </xdr:from>
    <xdr:to>
      <xdr:col>19</xdr:col>
      <xdr:colOff>38100</xdr:colOff>
      <xdr:row>15</xdr:row>
      <xdr:rowOff>126624</xdr:rowOff>
    </xdr:to>
    <xdr:sp macro="" textlink="">
      <xdr:nvSpPr>
        <xdr:cNvPr id="75" name="楕円 74"/>
        <xdr:cNvSpPr/>
      </xdr:nvSpPr>
      <xdr:spPr bwMode="auto">
        <a:xfrm>
          <a:off x="3556000" y="264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136801</xdr:rowOff>
    </xdr:from>
    <xdr:ext cx="762000" cy="259045"/>
    <xdr:sp macro="" textlink="">
      <xdr:nvSpPr>
        <xdr:cNvPr id="76" name="テキスト ボックス 75"/>
        <xdr:cNvSpPr txBox="1"/>
      </xdr:nvSpPr>
      <xdr:spPr>
        <a:xfrm>
          <a:off x="3225800" y="24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56479</xdr:rowOff>
    </xdr:from>
    <xdr:to>
      <xdr:col>15</xdr:col>
      <xdr:colOff>101600</xdr:colOff>
      <xdr:row>15</xdr:row>
      <xdr:rowOff>158079</xdr:rowOff>
    </xdr:to>
    <xdr:sp macro="" textlink="">
      <xdr:nvSpPr>
        <xdr:cNvPr id="77" name="楕円 76"/>
        <xdr:cNvSpPr/>
      </xdr:nvSpPr>
      <xdr:spPr bwMode="auto">
        <a:xfrm>
          <a:off x="2857500" y="267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168256</xdr:rowOff>
    </xdr:from>
    <xdr:ext cx="762000" cy="259045"/>
    <xdr:sp macro="" textlink="">
      <xdr:nvSpPr>
        <xdr:cNvPr id="78" name="テキスト ボックス 77"/>
        <xdr:cNvSpPr txBox="1"/>
      </xdr:nvSpPr>
      <xdr:spPr>
        <a:xfrm>
          <a:off x="2527300" y="24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58077</xdr:rowOff>
    </xdr:from>
    <xdr:to>
      <xdr:col>29</xdr:col>
      <xdr:colOff>127000</xdr:colOff>
      <xdr:row>36</xdr:row>
      <xdr:rowOff>105340</xdr:rowOff>
    </xdr:to>
    <xdr:cxnSp macro="">
      <xdr:nvCxnSpPr>
        <xdr:cNvPr id="112" name="直線コネクタ 111"/>
        <xdr:cNvCxnSpPr/>
      </xdr:nvCxnSpPr>
      <xdr:spPr bwMode="auto">
        <a:xfrm>
          <a:off x="5003800" y="7011327"/>
          <a:ext cx="647700" cy="47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58077</xdr:rowOff>
    </xdr:from>
    <xdr:to>
      <xdr:col>26</xdr:col>
      <xdr:colOff>50800</xdr:colOff>
      <xdr:row>37</xdr:row>
      <xdr:rowOff>24664</xdr:rowOff>
    </xdr:to>
    <xdr:cxnSp macro="">
      <xdr:nvCxnSpPr>
        <xdr:cNvPr id="115" name="直線コネクタ 114"/>
        <xdr:cNvCxnSpPr/>
      </xdr:nvCxnSpPr>
      <xdr:spPr bwMode="auto">
        <a:xfrm flipV="1">
          <a:off x="4305300" y="7011327"/>
          <a:ext cx="698500" cy="13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11900</xdr:rowOff>
    </xdr:from>
    <xdr:to>
      <xdr:col>22</xdr:col>
      <xdr:colOff>114300</xdr:colOff>
      <xdr:row>37</xdr:row>
      <xdr:rowOff>24664</xdr:rowOff>
    </xdr:to>
    <xdr:cxnSp macro="">
      <xdr:nvCxnSpPr>
        <xdr:cNvPr id="118" name="直線コネクタ 117"/>
        <xdr:cNvCxnSpPr/>
      </xdr:nvCxnSpPr>
      <xdr:spPr bwMode="auto">
        <a:xfrm>
          <a:off x="3606800" y="7136600"/>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75171</xdr:rowOff>
    </xdr:from>
    <xdr:to>
      <xdr:col>22</xdr:col>
      <xdr:colOff>165100</xdr:colOff>
      <xdr:row>37</xdr:row>
      <xdr:rowOff>5321</xdr:rowOff>
    </xdr:to>
    <xdr:sp macro="" textlink="">
      <xdr:nvSpPr>
        <xdr:cNvPr id="119" name="フローチャート: 判断 118"/>
        <xdr:cNvSpPr/>
      </xdr:nvSpPr>
      <xdr:spPr bwMode="auto">
        <a:xfrm>
          <a:off x="42545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186948</xdr:rowOff>
    </xdr:from>
    <xdr:ext cx="762000" cy="259045"/>
    <xdr:sp macro="" textlink="">
      <xdr:nvSpPr>
        <xdr:cNvPr id="120" name="テキスト ボックス 119"/>
        <xdr:cNvSpPr txBox="1"/>
      </xdr:nvSpPr>
      <xdr:spPr>
        <a:xfrm>
          <a:off x="3924300" y="67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11900</xdr:rowOff>
    </xdr:from>
    <xdr:to>
      <xdr:col>18</xdr:col>
      <xdr:colOff>177800</xdr:colOff>
      <xdr:row>37</xdr:row>
      <xdr:rowOff>32436</xdr:rowOff>
    </xdr:to>
    <xdr:cxnSp macro="">
      <xdr:nvCxnSpPr>
        <xdr:cNvPr id="121" name="直線コネクタ 120"/>
        <xdr:cNvCxnSpPr/>
      </xdr:nvCxnSpPr>
      <xdr:spPr bwMode="auto">
        <a:xfrm flipV="1">
          <a:off x="2908300" y="7136600"/>
          <a:ext cx="698500" cy="2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54540</xdr:rowOff>
    </xdr:from>
    <xdr:to>
      <xdr:col>29</xdr:col>
      <xdr:colOff>177800</xdr:colOff>
      <xdr:row>36</xdr:row>
      <xdr:rowOff>156140</xdr:rowOff>
    </xdr:to>
    <xdr:sp macro="" textlink="">
      <xdr:nvSpPr>
        <xdr:cNvPr id="131" name="楕円 130"/>
        <xdr:cNvSpPr/>
      </xdr:nvSpPr>
      <xdr:spPr bwMode="auto">
        <a:xfrm>
          <a:off x="5600700" y="700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26617</xdr:rowOff>
    </xdr:from>
    <xdr:ext cx="762000" cy="259045"/>
    <xdr:sp macro="" textlink="">
      <xdr:nvSpPr>
        <xdr:cNvPr id="132" name="人口1人当たり決算額の推移該当値テキスト445"/>
        <xdr:cNvSpPr txBox="1"/>
      </xdr:nvSpPr>
      <xdr:spPr>
        <a:xfrm>
          <a:off x="5740400" y="697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7277</xdr:rowOff>
    </xdr:from>
    <xdr:to>
      <xdr:col>26</xdr:col>
      <xdr:colOff>101600</xdr:colOff>
      <xdr:row>36</xdr:row>
      <xdr:rowOff>108877</xdr:rowOff>
    </xdr:to>
    <xdr:sp macro="" textlink="">
      <xdr:nvSpPr>
        <xdr:cNvPr id="133" name="楕円 132"/>
        <xdr:cNvSpPr/>
      </xdr:nvSpPr>
      <xdr:spPr bwMode="auto">
        <a:xfrm>
          <a:off x="4953000" y="696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93654</xdr:rowOff>
    </xdr:from>
    <xdr:ext cx="736600" cy="259045"/>
    <xdr:sp macro="" textlink="">
      <xdr:nvSpPr>
        <xdr:cNvPr id="134" name="テキスト ボックス 133"/>
        <xdr:cNvSpPr txBox="1"/>
      </xdr:nvSpPr>
      <xdr:spPr>
        <a:xfrm>
          <a:off x="4622800" y="704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145314</xdr:rowOff>
    </xdr:from>
    <xdr:to>
      <xdr:col>22</xdr:col>
      <xdr:colOff>165100</xdr:colOff>
      <xdr:row>37</xdr:row>
      <xdr:rowOff>75464</xdr:rowOff>
    </xdr:to>
    <xdr:sp macro="" textlink="">
      <xdr:nvSpPr>
        <xdr:cNvPr id="135" name="楕円 134"/>
        <xdr:cNvSpPr/>
      </xdr:nvSpPr>
      <xdr:spPr bwMode="auto">
        <a:xfrm>
          <a:off x="4254500" y="709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60241</xdr:rowOff>
    </xdr:from>
    <xdr:ext cx="762000" cy="259045"/>
    <xdr:sp macro="" textlink="">
      <xdr:nvSpPr>
        <xdr:cNvPr id="136" name="テキスト ボックス 135"/>
        <xdr:cNvSpPr txBox="1"/>
      </xdr:nvSpPr>
      <xdr:spPr>
        <a:xfrm>
          <a:off x="3924300" y="718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132550</xdr:rowOff>
    </xdr:from>
    <xdr:to>
      <xdr:col>19</xdr:col>
      <xdr:colOff>38100</xdr:colOff>
      <xdr:row>37</xdr:row>
      <xdr:rowOff>62700</xdr:rowOff>
    </xdr:to>
    <xdr:sp macro="" textlink="">
      <xdr:nvSpPr>
        <xdr:cNvPr id="137" name="楕円 136"/>
        <xdr:cNvSpPr/>
      </xdr:nvSpPr>
      <xdr:spPr bwMode="auto">
        <a:xfrm>
          <a:off x="35560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47477</xdr:rowOff>
    </xdr:from>
    <xdr:ext cx="762000" cy="259045"/>
    <xdr:sp macro="" textlink="">
      <xdr:nvSpPr>
        <xdr:cNvPr id="138" name="テキスト ボックス 137"/>
        <xdr:cNvSpPr txBox="1"/>
      </xdr:nvSpPr>
      <xdr:spPr>
        <a:xfrm>
          <a:off x="32258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153086</xdr:rowOff>
    </xdr:from>
    <xdr:to>
      <xdr:col>15</xdr:col>
      <xdr:colOff>101600</xdr:colOff>
      <xdr:row>37</xdr:row>
      <xdr:rowOff>83236</xdr:rowOff>
    </xdr:to>
    <xdr:sp macro="" textlink="">
      <xdr:nvSpPr>
        <xdr:cNvPr id="139" name="楕円 138"/>
        <xdr:cNvSpPr/>
      </xdr:nvSpPr>
      <xdr:spPr bwMode="auto">
        <a:xfrm>
          <a:off x="2857500" y="710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68013</xdr:rowOff>
    </xdr:from>
    <xdr:ext cx="762000" cy="259045"/>
    <xdr:sp macro="" textlink="">
      <xdr:nvSpPr>
        <xdr:cNvPr id="140" name="テキスト ボックス 139"/>
        <xdr:cNvSpPr txBox="1"/>
      </xdr:nvSpPr>
      <xdr:spPr>
        <a:xfrm>
          <a:off x="2527300" y="71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68997</xdr:rowOff>
    </xdr:from>
    <xdr:to>
      <xdr:col>24</xdr:col>
      <xdr:colOff>63500</xdr:colOff>
      <xdr:row>33</xdr:row>
      <xdr:rowOff>139243</xdr:rowOff>
    </xdr:to>
    <xdr:cxnSp macro="">
      <xdr:nvCxnSpPr>
        <xdr:cNvPr id="63" name="直線コネクタ 62"/>
        <xdr:cNvCxnSpPr/>
      </xdr:nvCxnSpPr>
      <xdr:spPr>
        <a:xfrm flipV="1">
          <a:off x="3797300" y="5726847"/>
          <a:ext cx="8382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139243</xdr:rowOff>
    </xdr:from>
    <xdr:to>
      <xdr:col>19</xdr:col>
      <xdr:colOff>177800</xdr:colOff>
      <xdr:row>34</xdr:row>
      <xdr:rowOff>50927</xdr:rowOff>
    </xdr:to>
    <xdr:cxnSp macro="">
      <xdr:nvCxnSpPr>
        <xdr:cNvPr id="66" name="直線コネクタ 65"/>
        <xdr:cNvCxnSpPr/>
      </xdr:nvCxnSpPr>
      <xdr:spPr>
        <a:xfrm flipV="1">
          <a:off x="2908300" y="5797093"/>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50927</xdr:rowOff>
    </xdr:from>
    <xdr:to>
      <xdr:col>15</xdr:col>
      <xdr:colOff>50800</xdr:colOff>
      <xdr:row>34</xdr:row>
      <xdr:rowOff>104376</xdr:rowOff>
    </xdr:to>
    <xdr:cxnSp macro="">
      <xdr:nvCxnSpPr>
        <xdr:cNvPr id="69" name="直線コネクタ 68"/>
        <xdr:cNvCxnSpPr/>
      </xdr:nvCxnSpPr>
      <xdr:spPr>
        <a:xfrm flipV="1">
          <a:off x="2019300" y="5880227"/>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71559</xdr:rowOff>
    </xdr:from>
    <xdr:to>
      <xdr:col>15</xdr:col>
      <xdr:colOff>101600</xdr:colOff>
      <xdr:row>37</xdr:row>
      <xdr:rowOff>1709</xdr:rowOff>
    </xdr:to>
    <xdr:sp macro="" textlink="">
      <xdr:nvSpPr>
        <xdr:cNvPr id="70" name="フローチャート: 判断 69"/>
        <xdr:cNvSpPr/>
      </xdr:nvSpPr>
      <xdr:spPr>
        <a:xfrm>
          <a:off x="2857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164286</xdr:rowOff>
    </xdr:from>
    <xdr:ext cx="599010" cy="259045"/>
    <xdr:sp macro="" textlink="">
      <xdr:nvSpPr>
        <xdr:cNvPr id="71" name="テキスト ボックス 70"/>
        <xdr:cNvSpPr txBox="1"/>
      </xdr:nvSpPr>
      <xdr:spPr>
        <a:xfrm>
          <a:off x="2608795"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104376</xdr:rowOff>
    </xdr:from>
    <xdr:to>
      <xdr:col>10</xdr:col>
      <xdr:colOff>114300</xdr:colOff>
      <xdr:row>34</xdr:row>
      <xdr:rowOff>142857</xdr:rowOff>
    </xdr:to>
    <xdr:cxnSp macro="">
      <xdr:nvCxnSpPr>
        <xdr:cNvPr id="72" name="直線コネクタ 71"/>
        <xdr:cNvCxnSpPr/>
      </xdr:nvCxnSpPr>
      <xdr:spPr>
        <a:xfrm flipV="1">
          <a:off x="1130300" y="59336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18197</xdr:rowOff>
    </xdr:from>
    <xdr:to>
      <xdr:col>24</xdr:col>
      <xdr:colOff>114300</xdr:colOff>
      <xdr:row>33</xdr:row>
      <xdr:rowOff>119797</xdr:rowOff>
    </xdr:to>
    <xdr:sp macro="" textlink="">
      <xdr:nvSpPr>
        <xdr:cNvPr id="82" name="楕円 81"/>
        <xdr:cNvSpPr/>
      </xdr:nvSpPr>
      <xdr:spPr>
        <a:xfrm>
          <a:off x="4584700" y="5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41074</xdr:rowOff>
    </xdr:from>
    <xdr:ext cx="599010" cy="259045"/>
    <xdr:sp macro="" textlink="">
      <xdr:nvSpPr>
        <xdr:cNvPr id="83" name="人件費該当値テキスト"/>
        <xdr:cNvSpPr txBox="1"/>
      </xdr:nvSpPr>
      <xdr:spPr>
        <a:xfrm>
          <a:off x="4686300" y="55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88443</xdr:rowOff>
    </xdr:from>
    <xdr:to>
      <xdr:col>20</xdr:col>
      <xdr:colOff>38100</xdr:colOff>
      <xdr:row>34</xdr:row>
      <xdr:rowOff>18593</xdr:rowOff>
    </xdr:to>
    <xdr:sp macro="" textlink="">
      <xdr:nvSpPr>
        <xdr:cNvPr id="84" name="楕円 83"/>
        <xdr:cNvSpPr/>
      </xdr:nvSpPr>
      <xdr:spPr>
        <a:xfrm>
          <a:off x="3746500" y="57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35120</xdr:rowOff>
    </xdr:from>
    <xdr:ext cx="599010" cy="259045"/>
    <xdr:sp macro="" textlink="">
      <xdr:nvSpPr>
        <xdr:cNvPr id="85" name="テキスト ボックス 84"/>
        <xdr:cNvSpPr txBox="1"/>
      </xdr:nvSpPr>
      <xdr:spPr>
        <a:xfrm>
          <a:off x="3497795" y="552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xdr:rowOff>
    </xdr:from>
    <xdr:to>
      <xdr:col>15</xdr:col>
      <xdr:colOff>101600</xdr:colOff>
      <xdr:row>34</xdr:row>
      <xdr:rowOff>101727</xdr:rowOff>
    </xdr:to>
    <xdr:sp macro="" textlink="">
      <xdr:nvSpPr>
        <xdr:cNvPr id="86" name="楕円 85"/>
        <xdr:cNvSpPr/>
      </xdr:nvSpPr>
      <xdr:spPr>
        <a:xfrm>
          <a:off x="2857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118254</xdr:rowOff>
    </xdr:from>
    <xdr:ext cx="599010" cy="259045"/>
    <xdr:sp macro="" textlink="">
      <xdr:nvSpPr>
        <xdr:cNvPr id="87" name="テキスト ボックス 86"/>
        <xdr:cNvSpPr txBox="1"/>
      </xdr:nvSpPr>
      <xdr:spPr>
        <a:xfrm>
          <a:off x="2608795" y="56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53576</xdr:rowOff>
    </xdr:from>
    <xdr:to>
      <xdr:col>10</xdr:col>
      <xdr:colOff>165100</xdr:colOff>
      <xdr:row>34</xdr:row>
      <xdr:rowOff>155176</xdr:rowOff>
    </xdr:to>
    <xdr:sp macro="" textlink="">
      <xdr:nvSpPr>
        <xdr:cNvPr id="88" name="楕円 87"/>
        <xdr:cNvSpPr/>
      </xdr:nvSpPr>
      <xdr:spPr>
        <a:xfrm>
          <a:off x="1968500" y="58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253</xdr:rowOff>
    </xdr:from>
    <xdr:ext cx="599010" cy="259045"/>
    <xdr:sp macro="" textlink="">
      <xdr:nvSpPr>
        <xdr:cNvPr id="89" name="テキスト ボックス 88"/>
        <xdr:cNvSpPr txBox="1"/>
      </xdr:nvSpPr>
      <xdr:spPr>
        <a:xfrm>
          <a:off x="1719795" y="56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92057</xdr:rowOff>
    </xdr:from>
    <xdr:to>
      <xdr:col>6</xdr:col>
      <xdr:colOff>38100</xdr:colOff>
      <xdr:row>35</xdr:row>
      <xdr:rowOff>22207</xdr:rowOff>
    </xdr:to>
    <xdr:sp macro="" textlink="">
      <xdr:nvSpPr>
        <xdr:cNvPr id="90" name="楕円 89"/>
        <xdr:cNvSpPr/>
      </xdr:nvSpPr>
      <xdr:spPr>
        <a:xfrm>
          <a:off x="1079500" y="59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38734</xdr:rowOff>
    </xdr:from>
    <xdr:ext cx="599010" cy="259045"/>
    <xdr:sp macro="" textlink="">
      <xdr:nvSpPr>
        <xdr:cNvPr id="91" name="テキスト ボックス 90"/>
        <xdr:cNvSpPr txBox="1"/>
      </xdr:nvSpPr>
      <xdr:spPr>
        <a:xfrm>
          <a:off x="830795" y="569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62593</xdr:rowOff>
    </xdr:from>
    <xdr:to>
      <xdr:col>24</xdr:col>
      <xdr:colOff>63500</xdr:colOff>
      <xdr:row>55</xdr:row>
      <xdr:rowOff>78339</xdr:rowOff>
    </xdr:to>
    <xdr:cxnSp macro="">
      <xdr:nvCxnSpPr>
        <xdr:cNvPr id="118" name="直線コネクタ 117"/>
        <xdr:cNvCxnSpPr/>
      </xdr:nvCxnSpPr>
      <xdr:spPr>
        <a:xfrm flipV="1">
          <a:off x="3797300" y="9492343"/>
          <a:ext cx="8382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78339</xdr:rowOff>
    </xdr:from>
    <xdr:to>
      <xdr:col>19</xdr:col>
      <xdr:colOff>177800</xdr:colOff>
      <xdr:row>55</xdr:row>
      <xdr:rowOff>148725</xdr:rowOff>
    </xdr:to>
    <xdr:cxnSp macro="">
      <xdr:nvCxnSpPr>
        <xdr:cNvPr id="121" name="直線コネクタ 120"/>
        <xdr:cNvCxnSpPr/>
      </xdr:nvCxnSpPr>
      <xdr:spPr>
        <a:xfrm flipV="1">
          <a:off x="2908300" y="9508089"/>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148725</xdr:rowOff>
    </xdr:from>
    <xdr:to>
      <xdr:col>15</xdr:col>
      <xdr:colOff>50800</xdr:colOff>
      <xdr:row>56</xdr:row>
      <xdr:rowOff>52608</xdr:rowOff>
    </xdr:to>
    <xdr:cxnSp macro="">
      <xdr:nvCxnSpPr>
        <xdr:cNvPr id="124" name="直線コネクタ 123"/>
        <xdr:cNvCxnSpPr/>
      </xdr:nvCxnSpPr>
      <xdr:spPr>
        <a:xfrm flipV="1">
          <a:off x="2019300" y="9578475"/>
          <a:ext cx="889000" cy="7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92146</xdr:rowOff>
    </xdr:from>
    <xdr:to>
      <xdr:col>15</xdr:col>
      <xdr:colOff>101600</xdr:colOff>
      <xdr:row>56</xdr:row>
      <xdr:rowOff>22296</xdr:rowOff>
    </xdr:to>
    <xdr:sp macro="" textlink="">
      <xdr:nvSpPr>
        <xdr:cNvPr id="125" name="フローチャート: 判断 124"/>
        <xdr:cNvSpPr/>
      </xdr:nvSpPr>
      <xdr:spPr>
        <a:xfrm>
          <a:off x="2857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38823</xdr:rowOff>
    </xdr:from>
    <xdr:ext cx="599010" cy="259045"/>
    <xdr:sp macro="" textlink="">
      <xdr:nvSpPr>
        <xdr:cNvPr id="126" name="テキスト ボックス 125"/>
        <xdr:cNvSpPr txBox="1"/>
      </xdr:nvSpPr>
      <xdr:spPr>
        <a:xfrm>
          <a:off x="2608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52608</xdr:rowOff>
    </xdr:from>
    <xdr:to>
      <xdr:col>10</xdr:col>
      <xdr:colOff>114300</xdr:colOff>
      <xdr:row>56</xdr:row>
      <xdr:rowOff>77539</xdr:rowOff>
    </xdr:to>
    <xdr:cxnSp macro="">
      <xdr:nvCxnSpPr>
        <xdr:cNvPr id="127" name="直線コネクタ 126"/>
        <xdr:cNvCxnSpPr/>
      </xdr:nvCxnSpPr>
      <xdr:spPr>
        <a:xfrm flipV="1">
          <a:off x="1130300" y="9653808"/>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11793</xdr:rowOff>
    </xdr:from>
    <xdr:to>
      <xdr:col>24</xdr:col>
      <xdr:colOff>114300</xdr:colOff>
      <xdr:row>55</xdr:row>
      <xdr:rowOff>113393</xdr:rowOff>
    </xdr:to>
    <xdr:sp macro="" textlink="">
      <xdr:nvSpPr>
        <xdr:cNvPr id="137" name="楕円 136"/>
        <xdr:cNvSpPr/>
      </xdr:nvSpPr>
      <xdr:spPr>
        <a:xfrm>
          <a:off x="4584700" y="94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34670</xdr:rowOff>
    </xdr:from>
    <xdr:ext cx="599010" cy="259045"/>
    <xdr:sp macro="" textlink="">
      <xdr:nvSpPr>
        <xdr:cNvPr id="138" name="物件費該当値テキスト"/>
        <xdr:cNvSpPr txBox="1"/>
      </xdr:nvSpPr>
      <xdr:spPr>
        <a:xfrm>
          <a:off x="4686300" y="929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27539</xdr:rowOff>
    </xdr:from>
    <xdr:to>
      <xdr:col>20</xdr:col>
      <xdr:colOff>38100</xdr:colOff>
      <xdr:row>55</xdr:row>
      <xdr:rowOff>129139</xdr:rowOff>
    </xdr:to>
    <xdr:sp macro="" textlink="">
      <xdr:nvSpPr>
        <xdr:cNvPr id="139" name="楕円 138"/>
        <xdr:cNvSpPr/>
      </xdr:nvSpPr>
      <xdr:spPr>
        <a:xfrm>
          <a:off x="3746500" y="94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145666</xdr:rowOff>
    </xdr:from>
    <xdr:ext cx="599010" cy="259045"/>
    <xdr:sp macro="" textlink="">
      <xdr:nvSpPr>
        <xdr:cNvPr id="140" name="テキスト ボックス 139"/>
        <xdr:cNvSpPr txBox="1"/>
      </xdr:nvSpPr>
      <xdr:spPr>
        <a:xfrm>
          <a:off x="3497795" y="923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97925</xdr:rowOff>
    </xdr:from>
    <xdr:to>
      <xdr:col>15</xdr:col>
      <xdr:colOff>101600</xdr:colOff>
      <xdr:row>56</xdr:row>
      <xdr:rowOff>28075</xdr:rowOff>
    </xdr:to>
    <xdr:sp macro="" textlink="">
      <xdr:nvSpPr>
        <xdr:cNvPr id="141" name="楕円 140"/>
        <xdr:cNvSpPr/>
      </xdr:nvSpPr>
      <xdr:spPr>
        <a:xfrm>
          <a:off x="2857500" y="9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19202</xdr:rowOff>
    </xdr:from>
    <xdr:ext cx="599010" cy="259045"/>
    <xdr:sp macro="" textlink="">
      <xdr:nvSpPr>
        <xdr:cNvPr id="142" name="テキスト ボックス 141"/>
        <xdr:cNvSpPr txBox="1"/>
      </xdr:nvSpPr>
      <xdr:spPr>
        <a:xfrm>
          <a:off x="2608795" y="962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1808</xdr:rowOff>
    </xdr:from>
    <xdr:to>
      <xdr:col>10</xdr:col>
      <xdr:colOff>165100</xdr:colOff>
      <xdr:row>56</xdr:row>
      <xdr:rowOff>103408</xdr:rowOff>
    </xdr:to>
    <xdr:sp macro="" textlink="">
      <xdr:nvSpPr>
        <xdr:cNvPr id="143" name="楕円 142"/>
        <xdr:cNvSpPr/>
      </xdr:nvSpPr>
      <xdr:spPr>
        <a:xfrm>
          <a:off x="1968500" y="96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94535</xdr:rowOff>
    </xdr:from>
    <xdr:ext cx="534377" cy="259045"/>
    <xdr:sp macro="" textlink="">
      <xdr:nvSpPr>
        <xdr:cNvPr id="144" name="テキスト ボックス 143"/>
        <xdr:cNvSpPr txBox="1"/>
      </xdr:nvSpPr>
      <xdr:spPr>
        <a:xfrm>
          <a:off x="1752111" y="96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26739</xdr:rowOff>
    </xdr:from>
    <xdr:to>
      <xdr:col>6</xdr:col>
      <xdr:colOff>38100</xdr:colOff>
      <xdr:row>56</xdr:row>
      <xdr:rowOff>128339</xdr:rowOff>
    </xdr:to>
    <xdr:sp macro="" textlink="">
      <xdr:nvSpPr>
        <xdr:cNvPr id="145" name="楕円 144"/>
        <xdr:cNvSpPr/>
      </xdr:nvSpPr>
      <xdr:spPr>
        <a:xfrm>
          <a:off x="1079500" y="96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119466</xdr:rowOff>
    </xdr:from>
    <xdr:ext cx="534377" cy="259045"/>
    <xdr:sp macro="" textlink="">
      <xdr:nvSpPr>
        <xdr:cNvPr id="146" name="テキスト ボックス 145"/>
        <xdr:cNvSpPr txBox="1"/>
      </xdr:nvSpPr>
      <xdr:spPr>
        <a:xfrm>
          <a:off x="863111" y="97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125592</xdr:rowOff>
    </xdr:from>
    <xdr:to>
      <xdr:col>24</xdr:col>
      <xdr:colOff>63500</xdr:colOff>
      <xdr:row>78</xdr:row>
      <xdr:rowOff>152371</xdr:rowOff>
    </xdr:to>
    <xdr:cxnSp macro="">
      <xdr:nvCxnSpPr>
        <xdr:cNvPr id="177" name="直線コネクタ 176"/>
        <xdr:cNvCxnSpPr/>
      </xdr:nvCxnSpPr>
      <xdr:spPr>
        <a:xfrm flipV="1">
          <a:off x="3797300" y="13498692"/>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141660</xdr:rowOff>
    </xdr:from>
    <xdr:to>
      <xdr:col>19</xdr:col>
      <xdr:colOff>177800</xdr:colOff>
      <xdr:row>78</xdr:row>
      <xdr:rowOff>152371</xdr:rowOff>
    </xdr:to>
    <xdr:cxnSp macro="">
      <xdr:nvCxnSpPr>
        <xdr:cNvPr id="180" name="直線コネクタ 179"/>
        <xdr:cNvCxnSpPr/>
      </xdr:nvCxnSpPr>
      <xdr:spPr>
        <a:xfrm>
          <a:off x="2908300" y="13514760"/>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107893</xdr:rowOff>
    </xdr:from>
    <xdr:to>
      <xdr:col>15</xdr:col>
      <xdr:colOff>50800</xdr:colOff>
      <xdr:row>78</xdr:row>
      <xdr:rowOff>141660</xdr:rowOff>
    </xdr:to>
    <xdr:cxnSp macro="">
      <xdr:nvCxnSpPr>
        <xdr:cNvPr id="183" name="直線コネクタ 182"/>
        <xdr:cNvCxnSpPr/>
      </xdr:nvCxnSpPr>
      <xdr:spPr>
        <a:xfrm>
          <a:off x="2019300" y="1348099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107893</xdr:rowOff>
    </xdr:from>
    <xdr:to>
      <xdr:col>10</xdr:col>
      <xdr:colOff>114300</xdr:colOff>
      <xdr:row>78</xdr:row>
      <xdr:rowOff>116906</xdr:rowOff>
    </xdr:to>
    <xdr:cxnSp macro="">
      <xdr:nvCxnSpPr>
        <xdr:cNvPr id="186" name="直線コネクタ 185"/>
        <xdr:cNvCxnSpPr/>
      </xdr:nvCxnSpPr>
      <xdr:spPr>
        <a:xfrm flipV="1">
          <a:off x="1130300" y="1348099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74792</xdr:rowOff>
    </xdr:from>
    <xdr:to>
      <xdr:col>24</xdr:col>
      <xdr:colOff>114300</xdr:colOff>
      <xdr:row>79</xdr:row>
      <xdr:rowOff>4942</xdr:rowOff>
    </xdr:to>
    <xdr:sp macro="" textlink="">
      <xdr:nvSpPr>
        <xdr:cNvPr id="196" name="楕円 195"/>
        <xdr:cNvSpPr/>
      </xdr:nvSpPr>
      <xdr:spPr>
        <a:xfrm>
          <a:off x="4584700" y="134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53219</xdr:rowOff>
    </xdr:from>
    <xdr:ext cx="469744" cy="259045"/>
    <xdr:sp macro="" textlink="">
      <xdr:nvSpPr>
        <xdr:cNvPr id="197" name="維持補修費該当値テキスト"/>
        <xdr:cNvSpPr txBox="1"/>
      </xdr:nvSpPr>
      <xdr:spPr>
        <a:xfrm>
          <a:off x="4686300" y="134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101571</xdr:rowOff>
    </xdr:from>
    <xdr:to>
      <xdr:col>20</xdr:col>
      <xdr:colOff>38100</xdr:colOff>
      <xdr:row>79</xdr:row>
      <xdr:rowOff>31721</xdr:rowOff>
    </xdr:to>
    <xdr:sp macro="" textlink="">
      <xdr:nvSpPr>
        <xdr:cNvPr id="198" name="楕円 197"/>
        <xdr:cNvSpPr/>
      </xdr:nvSpPr>
      <xdr:spPr>
        <a:xfrm>
          <a:off x="3746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22848</xdr:rowOff>
    </xdr:from>
    <xdr:ext cx="469744" cy="259045"/>
    <xdr:sp macro="" textlink="">
      <xdr:nvSpPr>
        <xdr:cNvPr id="199" name="テキスト ボックス 198"/>
        <xdr:cNvSpPr txBox="1"/>
      </xdr:nvSpPr>
      <xdr:spPr>
        <a:xfrm>
          <a:off x="3562428" y="135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90860</xdr:rowOff>
    </xdr:from>
    <xdr:to>
      <xdr:col>15</xdr:col>
      <xdr:colOff>101600</xdr:colOff>
      <xdr:row>79</xdr:row>
      <xdr:rowOff>21010</xdr:rowOff>
    </xdr:to>
    <xdr:sp macro="" textlink="">
      <xdr:nvSpPr>
        <xdr:cNvPr id="200" name="楕円 199"/>
        <xdr:cNvSpPr/>
      </xdr:nvSpPr>
      <xdr:spPr>
        <a:xfrm>
          <a:off x="2857500" y="13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12137</xdr:rowOff>
    </xdr:from>
    <xdr:ext cx="469744" cy="259045"/>
    <xdr:sp macro="" textlink="">
      <xdr:nvSpPr>
        <xdr:cNvPr id="201" name="テキスト ボックス 200"/>
        <xdr:cNvSpPr txBox="1"/>
      </xdr:nvSpPr>
      <xdr:spPr>
        <a:xfrm>
          <a:off x="2673428" y="1355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57093</xdr:rowOff>
    </xdr:from>
    <xdr:to>
      <xdr:col>10</xdr:col>
      <xdr:colOff>165100</xdr:colOff>
      <xdr:row>78</xdr:row>
      <xdr:rowOff>158693</xdr:rowOff>
    </xdr:to>
    <xdr:sp macro="" textlink="">
      <xdr:nvSpPr>
        <xdr:cNvPr id="202" name="楕円 201"/>
        <xdr:cNvSpPr/>
      </xdr:nvSpPr>
      <xdr:spPr>
        <a:xfrm>
          <a:off x="1968500" y="134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149820</xdr:rowOff>
    </xdr:from>
    <xdr:ext cx="469744" cy="259045"/>
    <xdr:sp macro="" textlink="">
      <xdr:nvSpPr>
        <xdr:cNvPr id="203" name="テキスト ボックス 202"/>
        <xdr:cNvSpPr txBox="1"/>
      </xdr:nvSpPr>
      <xdr:spPr>
        <a:xfrm>
          <a:off x="1784428" y="135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66106</xdr:rowOff>
    </xdr:from>
    <xdr:to>
      <xdr:col>6</xdr:col>
      <xdr:colOff>38100</xdr:colOff>
      <xdr:row>78</xdr:row>
      <xdr:rowOff>167706</xdr:rowOff>
    </xdr:to>
    <xdr:sp macro="" textlink="">
      <xdr:nvSpPr>
        <xdr:cNvPr id="204" name="楕円 203"/>
        <xdr:cNvSpPr/>
      </xdr:nvSpPr>
      <xdr:spPr>
        <a:xfrm>
          <a:off x="1079500" y="134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158833</xdr:rowOff>
    </xdr:from>
    <xdr:ext cx="469744" cy="259045"/>
    <xdr:sp macro="" textlink="">
      <xdr:nvSpPr>
        <xdr:cNvPr id="205" name="テキスト ボックス 204"/>
        <xdr:cNvSpPr txBox="1"/>
      </xdr:nvSpPr>
      <xdr:spPr>
        <a:xfrm>
          <a:off x="895428" y="135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51166</xdr:rowOff>
    </xdr:from>
    <xdr:to>
      <xdr:col>24</xdr:col>
      <xdr:colOff>63500</xdr:colOff>
      <xdr:row>97</xdr:row>
      <xdr:rowOff>71414</xdr:rowOff>
    </xdr:to>
    <xdr:cxnSp macro="">
      <xdr:nvCxnSpPr>
        <xdr:cNvPr id="237" name="直線コネクタ 236"/>
        <xdr:cNvCxnSpPr/>
      </xdr:nvCxnSpPr>
      <xdr:spPr>
        <a:xfrm>
          <a:off x="3797300" y="16681816"/>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51166</xdr:rowOff>
    </xdr:from>
    <xdr:to>
      <xdr:col>19</xdr:col>
      <xdr:colOff>177800</xdr:colOff>
      <xdr:row>97</xdr:row>
      <xdr:rowOff>130914</xdr:rowOff>
    </xdr:to>
    <xdr:cxnSp macro="">
      <xdr:nvCxnSpPr>
        <xdr:cNvPr id="240" name="直線コネクタ 239"/>
        <xdr:cNvCxnSpPr/>
      </xdr:nvCxnSpPr>
      <xdr:spPr>
        <a:xfrm flipV="1">
          <a:off x="2908300" y="16681816"/>
          <a:ext cx="889000" cy="7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83645</xdr:rowOff>
    </xdr:from>
    <xdr:to>
      <xdr:col>15</xdr:col>
      <xdr:colOff>50800</xdr:colOff>
      <xdr:row>97</xdr:row>
      <xdr:rowOff>130914</xdr:rowOff>
    </xdr:to>
    <xdr:cxnSp macro="">
      <xdr:nvCxnSpPr>
        <xdr:cNvPr id="243" name="直線コネクタ 242"/>
        <xdr:cNvCxnSpPr/>
      </xdr:nvCxnSpPr>
      <xdr:spPr>
        <a:xfrm>
          <a:off x="2019300" y="16714295"/>
          <a:ext cx="889000" cy="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164697</xdr:rowOff>
    </xdr:from>
    <xdr:to>
      <xdr:col>15</xdr:col>
      <xdr:colOff>101600</xdr:colOff>
      <xdr:row>96</xdr:row>
      <xdr:rowOff>94847</xdr:rowOff>
    </xdr:to>
    <xdr:sp macro="" textlink="">
      <xdr:nvSpPr>
        <xdr:cNvPr id="244" name="フローチャート: 判断 243"/>
        <xdr:cNvSpPr/>
      </xdr:nvSpPr>
      <xdr:spPr>
        <a:xfrm>
          <a:off x="2857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111374</xdr:rowOff>
    </xdr:from>
    <xdr:ext cx="534377" cy="259045"/>
    <xdr:sp macro="" textlink="">
      <xdr:nvSpPr>
        <xdr:cNvPr id="245" name="テキスト ボックス 244"/>
        <xdr:cNvSpPr txBox="1"/>
      </xdr:nvSpPr>
      <xdr:spPr>
        <a:xfrm>
          <a:off x="2641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83645</xdr:rowOff>
    </xdr:from>
    <xdr:to>
      <xdr:col>10</xdr:col>
      <xdr:colOff>114300</xdr:colOff>
      <xdr:row>98</xdr:row>
      <xdr:rowOff>40390</xdr:rowOff>
    </xdr:to>
    <xdr:cxnSp macro="">
      <xdr:nvCxnSpPr>
        <xdr:cNvPr id="246" name="直線コネクタ 245"/>
        <xdr:cNvCxnSpPr/>
      </xdr:nvCxnSpPr>
      <xdr:spPr>
        <a:xfrm flipV="1">
          <a:off x="1130300" y="16714295"/>
          <a:ext cx="889000" cy="1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20614</xdr:rowOff>
    </xdr:from>
    <xdr:to>
      <xdr:col>24</xdr:col>
      <xdr:colOff>114300</xdr:colOff>
      <xdr:row>97</xdr:row>
      <xdr:rowOff>122214</xdr:rowOff>
    </xdr:to>
    <xdr:sp macro="" textlink="">
      <xdr:nvSpPr>
        <xdr:cNvPr id="256" name="楕円 255"/>
        <xdr:cNvSpPr/>
      </xdr:nvSpPr>
      <xdr:spPr>
        <a:xfrm>
          <a:off x="4584700" y="166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106991</xdr:rowOff>
    </xdr:from>
    <xdr:ext cx="534377" cy="259045"/>
    <xdr:sp macro="" textlink="">
      <xdr:nvSpPr>
        <xdr:cNvPr id="257" name="扶助費該当値テキスト"/>
        <xdr:cNvSpPr txBox="1"/>
      </xdr:nvSpPr>
      <xdr:spPr>
        <a:xfrm>
          <a:off x="4686300" y="165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366</xdr:rowOff>
    </xdr:from>
    <xdr:to>
      <xdr:col>20</xdr:col>
      <xdr:colOff>38100</xdr:colOff>
      <xdr:row>97</xdr:row>
      <xdr:rowOff>101966</xdr:rowOff>
    </xdr:to>
    <xdr:sp macro="" textlink="">
      <xdr:nvSpPr>
        <xdr:cNvPr id="258" name="楕円 257"/>
        <xdr:cNvSpPr/>
      </xdr:nvSpPr>
      <xdr:spPr>
        <a:xfrm>
          <a:off x="3746500" y="166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93093</xdr:rowOff>
    </xdr:from>
    <xdr:ext cx="534377" cy="259045"/>
    <xdr:sp macro="" textlink="">
      <xdr:nvSpPr>
        <xdr:cNvPr id="259" name="テキスト ボックス 258"/>
        <xdr:cNvSpPr txBox="1"/>
      </xdr:nvSpPr>
      <xdr:spPr>
        <a:xfrm>
          <a:off x="3530111" y="167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80114</xdr:rowOff>
    </xdr:from>
    <xdr:to>
      <xdr:col>15</xdr:col>
      <xdr:colOff>101600</xdr:colOff>
      <xdr:row>98</xdr:row>
      <xdr:rowOff>10264</xdr:rowOff>
    </xdr:to>
    <xdr:sp macro="" textlink="">
      <xdr:nvSpPr>
        <xdr:cNvPr id="260" name="楕円 259"/>
        <xdr:cNvSpPr/>
      </xdr:nvSpPr>
      <xdr:spPr>
        <a:xfrm>
          <a:off x="2857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1391</xdr:rowOff>
    </xdr:from>
    <xdr:ext cx="534377" cy="259045"/>
    <xdr:sp macro="" textlink="">
      <xdr:nvSpPr>
        <xdr:cNvPr id="261" name="テキスト ボックス 260"/>
        <xdr:cNvSpPr txBox="1"/>
      </xdr:nvSpPr>
      <xdr:spPr>
        <a:xfrm>
          <a:off x="2641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32845</xdr:rowOff>
    </xdr:from>
    <xdr:to>
      <xdr:col>10</xdr:col>
      <xdr:colOff>165100</xdr:colOff>
      <xdr:row>97</xdr:row>
      <xdr:rowOff>134445</xdr:rowOff>
    </xdr:to>
    <xdr:sp macro="" textlink="">
      <xdr:nvSpPr>
        <xdr:cNvPr id="262" name="楕円 261"/>
        <xdr:cNvSpPr/>
      </xdr:nvSpPr>
      <xdr:spPr>
        <a:xfrm>
          <a:off x="1968500" y="166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125572</xdr:rowOff>
    </xdr:from>
    <xdr:ext cx="534377" cy="259045"/>
    <xdr:sp macro="" textlink="">
      <xdr:nvSpPr>
        <xdr:cNvPr id="263" name="テキスト ボックス 262"/>
        <xdr:cNvSpPr txBox="1"/>
      </xdr:nvSpPr>
      <xdr:spPr>
        <a:xfrm>
          <a:off x="1752111" y="167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161040</xdr:rowOff>
    </xdr:from>
    <xdr:to>
      <xdr:col>6</xdr:col>
      <xdr:colOff>38100</xdr:colOff>
      <xdr:row>98</xdr:row>
      <xdr:rowOff>91190</xdr:rowOff>
    </xdr:to>
    <xdr:sp macro="" textlink="">
      <xdr:nvSpPr>
        <xdr:cNvPr id="264" name="楕円 263"/>
        <xdr:cNvSpPr/>
      </xdr:nvSpPr>
      <xdr:spPr>
        <a:xfrm>
          <a:off x="1079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82317</xdr:rowOff>
    </xdr:from>
    <xdr:ext cx="534377" cy="259045"/>
    <xdr:sp macro="" textlink="">
      <xdr:nvSpPr>
        <xdr:cNvPr id="265" name="テキスト ボックス 264"/>
        <xdr:cNvSpPr txBox="1"/>
      </xdr:nvSpPr>
      <xdr:spPr>
        <a:xfrm>
          <a:off x="863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116294</xdr:rowOff>
    </xdr:from>
    <xdr:to>
      <xdr:col>55</xdr:col>
      <xdr:colOff>0</xdr:colOff>
      <xdr:row>37</xdr:row>
      <xdr:rowOff>126297</xdr:rowOff>
    </xdr:to>
    <xdr:cxnSp macro="">
      <xdr:nvCxnSpPr>
        <xdr:cNvPr id="296" name="直線コネクタ 295"/>
        <xdr:cNvCxnSpPr/>
      </xdr:nvCxnSpPr>
      <xdr:spPr>
        <a:xfrm>
          <a:off x="9639300" y="6459944"/>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116294</xdr:rowOff>
    </xdr:from>
    <xdr:to>
      <xdr:col>50</xdr:col>
      <xdr:colOff>114300</xdr:colOff>
      <xdr:row>37</xdr:row>
      <xdr:rowOff>141078</xdr:rowOff>
    </xdr:to>
    <xdr:cxnSp macro="">
      <xdr:nvCxnSpPr>
        <xdr:cNvPr id="299" name="直線コネクタ 298"/>
        <xdr:cNvCxnSpPr/>
      </xdr:nvCxnSpPr>
      <xdr:spPr>
        <a:xfrm flipV="1">
          <a:off x="8750300" y="6459944"/>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124701</xdr:rowOff>
    </xdr:from>
    <xdr:to>
      <xdr:col>45</xdr:col>
      <xdr:colOff>177800</xdr:colOff>
      <xdr:row>37</xdr:row>
      <xdr:rowOff>141078</xdr:rowOff>
    </xdr:to>
    <xdr:cxnSp macro="">
      <xdr:nvCxnSpPr>
        <xdr:cNvPr id="302" name="直線コネクタ 301"/>
        <xdr:cNvCxnSpPr/>
      </xdr:nvCxnSpPr>
      <xdr:spPr>
        <a:xfrm>
          <a:off x="7861300" y="6468351"/>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87839</xdr:rowOff>
    </xdr:from>
    <xdr:to>
      <xdr:col>46</xdr:col>
      <xdr:colOff>38100</xdr:colOff>
      <xdr:row>38</xdr:row>
      <xdr:rowOff>17989</xdr:rowOff>
    </xdr:to>
    <xdr:sp macro="" textlink="">
      <xdr:nvSpPr>
        <xdr:cNvPr id="303" name="フローチャート: 判断 302"/>
        <xdr:cNvSpPr/>
      </xdr:nvSpPr>
      <xdr:spPr>
        <a:xfrm>
          <a:off x="8699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34516</xdr:rowOff>
    </xdr:from>
    <xdr:ext cx="534377" cy="259045"/>
    <xdr:sp macro="" textlink="">
      <xdr:nvSpPr>
        <xdr:cNvPr id="304" name="テキスト ボックス 303"/>
        <xdr:cNvSpPr txBox="1"/>
      </xdr:nvSpPr>
      <xdr:spPr>
        <a:xfrm>
          <a:off x="8483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124701</xdr:rowOff>
    </xdr:from>
    <xdr:to>
      <xdr:col>41</xdr:col>
      <xdr:colOff>50800</xdr:colOff>
      <xdr:row>38</xdr:row>
      <xdr:rowOff>13477</xdr:rowOff>
    </xdr:to>
    <xdr:cxnSp macro="">
      <xdr:nvCxnSpPr>
        <xdr:cNvPr id="305" name="直線コネクタ 304"/>
        <xdr:cNvCxnSpPr/>
      </xdr:nvCxnSpPr>
      <xdr:spPr>
        <a:xfrm flipV="1">
          <a:off x="6972300" y="6468351"/>
          <a:ext cx="889000" cy="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7" name="テキスト ボックス 306"/>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75497</xdr:rowOff>
    </xdr:from>
    <xdr:to>
      <xdr:col>55</xdr:col>
      <xdr:colOff>50800</xdr:colOff>
      <xdr:row>38</xdr:row>
      <xdr:rowOff>5648</xdr:rowOff>
    </xdr:to>
    <xdr:sp macro="" textlink="">
      <xdr:nvSpPr>
        <xdr:cNvPr id="315" name="楕円 314"/>
        <xdr:cNvSpPr/>
      </xdr:nvSpPr>
      <xdr:spPr>
        <a:xfrm>
          <a:off x="10426700" y="6419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53924</xdr:rowOff>
    </xdr:from>
    <xdr:ext cx="534377" cy="259045"/>
    <xdr:sp macro="" textlink="">
      <xdr:nvSpPr>
        <xdr:cNvPr id="316" name="補助費等該当値テキスト"/>
        <xdr:cNvSpPr txBox="1"/>
      </xdr:nvSpPr>
      <xdr:spPr>
        <a:xfrm>
          <a:off x="10528300" y="63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65494</xdr:rowOff>
    </xdr:from>
    <xdr:to>
      <xdr:col>50</xdr:col>
      <xdr:colOff>165100</xdr:colOff>
      <xdr:row>37</xdr:row>
      <xdr:rowOff>167094</xdr:rowOff>
    </xdr:to>
    <xdr:sp macro="" textlink="">
      <xdr:nvSpPr>
        <xdr:cNvPr id="317" name="楕円 316"/>
        <xdr:cNvSpPr/>
      </xdr:nvSpPr>
      <xdr:spPr>
        <a:xfrm>
          <a:off x="9588500" y="64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158221</xdr:rowOff>
    </xdr:from>
    <xdr:ext cx="534377" cy="259045"/>
    <xdr:sp macro="" textlink="">
      <xdr:nvSpPr>
        <xdr:cNvPr id="318" name="テキスト ボックス 317"/>
        <xdr:cNvSpPr txBox="1"/>
      </xdr:nvSpPr>
      <xdr:spPr>
        <a:xfrm>
          <a:off x="9372111" y="6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90278</xdr:rowOff>
    </xdr:from>
    <xdr:to>
      <xdr:col>46</xdr:col>
      <xdr:colOff>38100</xdr:colOff>
      <xdr:row>38</xdr:row>
      <xdr:rowOff>20428</xdr:rowOff>
    </xdr:to>
    <xdr:sp macro="" textlink="">
      <xdr:nvSpPr>
        <xdr:cNvPr id="319" name="楕円 318"/>
        <xdr:cNvSpPr/>
      </xdr:nvSpPr>
      <xdr:spPr>
        <a:xfrm>
          <a:off x="8699500" y="64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11555</xdr:rowOff>
    </xdr:from>
    <xdr:ext cx="534377" cy="259045"/>
    <xdr:sp macro="" textlink="">
      <xdr:nvSpPr>
        <xdr:cNvPr id="320" name="テキスト ボックス 319"/>
        <xdr:cNvSpPr txBox="1"/>
      </xdr:nvSpPr>
      <xdr:spPr>
        <a:xfrm>
          <a:off x="8483111" y="65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73901</xdr:rowOff>
    </xdr:from>
    <xdr:to>
      <xdr:col>41</xdr:col>
      <xdr:colOff>101600</xdr:colOff>
      <xdr:row>38</xdr:row>
      <xdr:rowOff>4051</xdr:rowOff>
    </xdr:to>
    <xdr:sp macro="" textlink="">
      <xdr:nvSpPr>
        <xdr:cNvPr id="321" name="楕円 320"/>
        <xdr:cNvSpPr/>
      </xdr:nvSpPr>
      <xdr:spPr>
        <a:xfrm>
          <a:off x="7810500" y="64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22" name="テキスト ボックス 321"/>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134127</xdr:rowOff>
    </xdr:from>
    <xdr:to>
      <xdr:col>36</xdr:col>
      <xdr:colOff>165100</xdr:colOff>
      <xdr:row>38</xdr:row>
      <xdr:rowOff>64277</xdr:rowOff>
    </xdr:to>
    <xdr:sp macro="" textlink="">
      <xdr:nvSpPr>
        <xdr:cNvPr id="323" name="楕円 322"/>
        <xdr:cNvSpPr/>
      </xdr:nvSpPr>
      <xdr:spPr>
        <a:xfrm>
          <a:off x="6921500" y="64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55404</xdr:rowOff>
    </xdr:from>
    <xdr:ext cx="534377" cy="259045"/>
    <xdr:sp macro="" textlink="">
      <xdr:nvSpPr>
        <xdr:cNvPr id="324" name="テキスト ボックス 323"/>
        <xdr:cNvSpPr txBox="1"/>
      </xdr:nvSpPr>
      <xdr:spPr>
        <a:xfrm>
          <a:off x="6705111" y="65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39643</xdr:rowOff>
    </xdr:from>
    <xdr:to>
      <xdr:col>55</xdr:col>
      <xdr:colOff>0</xdr:colOff>
      <xdr:row>57</xdr:row>
      <xdr:rowOff>70819</xdr:rowOff>
    </xdr:to>
    <xdr:cxnSp macro="">
      <xdr:nvCxnSpPr>
        <xdr:cNvPr id="353" name="直線コネクタ 352"/>
        <xdr:cNvCxnSpPr/>
      </xdr:nvCxnSpPr>
      <xdr:spPr>
        <a:xfrm flipV="1">
          <a:off x="9639300" y="9640843"/>
          <a:ext cx="8382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4"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31500</xdr:rowOff>
    </xdr:from>
    <xdr:to>
      <xdr:col>50</xdr:col>
      <xdr:colOff>114300</xdr:colOff>
      <xdr:row>57</xdr:row>
      <xdr:rowOff>70819</xdr:rowOff>
    </xdr:to>
    <xdr:cxnSp macro="">
      <xdr:nvCxnSpPr>
        <xdr:cNvPr id="356" name="直線コネクタ 355"/>
        <xdr:cNvCxnSpPr/>
      </xdr:nvCxnSpPr>
      <xdr:spPr>
        <a:xfrm>
          <a:off x="8750300" y="980415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8" name="テキスト ボックス 357"/>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102802</xdr:rowOff>
    </xdr:from>
    <xdr:to>
      <xdr:col>45</xdr:col>
      <xdr:colOff>177800</xdr:colOff>
      <xdr:row>57</xdr:row>
      <xdr:rowOff>31500</xdr:rowOff>
    </xdr:to>
    <xdr:cxnSp macro="">
      <xdr:nvCxnSpPr>
        <xdr:cNvPr id="359" name="直線コネクタ 358"/>
        <xdr:cNvCxnSpPr/>
      </xdr:nvCxnSpPr>
      <xdr:spPr>
        <a:xfrm>
          <a:off x="7861300" y="9532552"/>
          <a:ext cx="889000" cy="2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91546</xdr:rowOff>
    </xdr:from>
    <xdr:to>
      <xdr:col>46</xdr:col>
      <xdr:colOff>38100</xdr:colOff>
      <xdr:row>58</xdr:row>
      <xdr:rowOff>21696</xdr:rowOff>
    </xdr:to>
    <xdr:sp macro="" textlink="">
      <xdr:nvSpPr>
        <xdr:cNvPr id="360" name="フローチャート: 判断 359"/>
        <xdr:cNvSpPr/>
      </xdr:nvSpPr>
      <xdr:spPr>
        <a:xfrm>
          <a:off x="8699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12823</xdr:rowOff>
    </xdr:from>
    <xdr:ext cx="599010" cy="259045"/>
    <xdr:sp macro="" textlink="">
      <xdr:nvSpPr>
        <xdr:cNvPr id="361" name="テキスト ボックス 360"/>
        <xdr:cNvSpPr txBox="1"/>
      </xdr:nvSpPr>
      <xdr:spPr>
        <a:xfrm>
          <a:off x="8450795" y="995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88136</xdr:rowOff>
    </xdr:from>
    <xdr:to>
      <xdr:col>41</xdr:col>
      <xdr:colOff>50800</xdr:colOff>
      <xdr:row>55</xdr:row>
      <xdr:rowOff>102802</xdr:rowOff>
    </xdr:to>
    <xdr:cxnSp macro="">
      <xdr:nvCxnSpPr>
        <xdr:cNvPr id="362" name="直線コネクタ 361"/>
        <xdr:cNvCxnSpPr/>
      </xdr:nvCxnSpPr>
      <xdr:spPr>
        <a:xfrm>
          <a:off x="6972300" y="9517886"/>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4" name="テキスト ボックス 363"/>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6" name="テキスト ボックス 365"/>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160293</xdr:rowOff>
    </xdr:from>
    <xdr:to>
      <xdr:col>55</xdr:col>
      <xdr:colOff>50800</xdr:colOff>
      <xdr:row>56</xdr:row>
      <xdr:rowOff>90443</xdr:rowOff>
    </xdr:to>
    <xdr:sp macro="" textlink="">
      <xdr:nvSpPr>
        <xdr:cNvPr id="372" name="楕円 371"/>
        <xdr:cNvSpPr/>
      </xdr:nvSpPr>
      <xdr:spPr>
        <a:xfrm>
          <a:off x="10426700" y="95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11720</xdr:rowOff>
    </xdr:from>
    <xdr:ext cx="599010" cy="259045"/>
    <xdr:sp macro="" textlink="">
      <xdr:nvSpPr>
        <xdr:cNvPr id="373" name="普通建設事業費該当値テキスト"/>
        <xdr:cNvSpPr txBox="1"/>
      </xdr:nvSpPr>
      <xdr:spPr>
        <a:xfrm>
          <a:off x="10528300" y="944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20019</xdr:rowOff>
    </xdr:from>
    <xdr:to>
      <xdr:col>50</xdr:col>
      <xdr:colOff>165100</xdr:colOff>
      <xdr:row>57</xdr:row>
      <xdr:rowOff>121619</xdr:rowOff>
    </xdr:to>
    <xdr:sp macro="" textlink="">
      <xdr:nvSpPr>
        <xdr:cNvPr id="374" name="楕円 373"/>
        <xdr:cNvSpPr/>
      </xdr:nvSpPr>
      <xdr:spPr>
        <a:xfrm>
          <a:off x="9588500" y="97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138146</xdr:rowOff>
    </xdr:from>
    <xdr:ext cx="599010" cy="259045"/>
    <xdr:sp macro="" textlink="">
      <xdr:nvSpPr>
        <xdr:cNvPr id="375" name="テキスト ボックス 374"/>
        <xdr:cNvSpPr txBox="1"/>
      </xdr:nvSpPr>
      <xdr:spPr>
        <a:xfrm>
          <a:off x="9339795" y="95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152150</xdr:rowOff>
    </xdr:from>
    <xdr:to>
      <xdr:col>46</xdr:col>
      <xdr:colOff>38100</xdr:colOff>
      <xdr:row>57</xdr:row>
      <xdr:rowOff>82300</xdr:rowOff>
    </xdr:to>
    <xdr:sp macro="" textlink="">
      <xdr:nvSpPr>
        <xdr:cNvPr id="376" name="楕円 375"/>
        <xdr:cNvSpPr/>
      </xdr:nvSpPr>
      <xdr:spPr>
        <a:xfrm>
          <a:off x="8699500" y="97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98827</xdr:rowOff>
    </xdr:from>
    <xdr:ext cx="599010" cy="259045"/>
    <xdr:sp macro="" textlink="">
      <xdr:nvSpPr>
        <xdr:cNvPr id="377" name="テキスト ボックス 376"/>
        <xdr:cNvSpPr txBox="1"/>
      </xdr:nvSpPr>
      <xdr:spPr>
        <a:xfrm>
          <a:off x="8450795" y="952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52002</xdr:rowOff>
    </xdr:from>
    <xdr:to>
      <xdr:col>41</xdr:col>
      <xdr:colOff>101600</xdr:colOff>
      <xdr:row>55</xdr:row>
      <xdr:rowOff>153602</xdr:rowOff>
    </xdr:to>
    <xdr:sp macro="" textlink="">
      <xdr:nvSpPr>
        <xdr:cNvPr id="378" name="楕円 377"/>
        <xdr:cNvSpPr/>
      </xdr:nvSpPr>
      <xdr:spPr>
        <a:xfrm>
          <a:off x="7810500" y="94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170129</xdr:rowOff>
    </xdr:from>
    <xdr:ext cx="599010" cy="259045"/>
    <xdr:sp macro="" textlink="">
      <xdr:nvSpPr>
        <xdr:cNvPr id="379" name="テキスト ボックス 378"/>
        <xdr:cNvSpPr txBox="1"/>
      </xdr:nvSpPr>
      <xdr:spPr>
        <a:xfrm>
          <a:off x="7561795" y="9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37336</xdr:rowOff>
    </xdr:from>
    <xdr:to>
      <xdr:col>36</xdr:col>
      <xdr:colOff>165100</xdr:colOff>
      <xdr:row>55</xdr:row>
      <xdr:rowOff>138936</xdr:rowOff>
    </xdr:to>
    <xdr:sp macro="" textlink="">
      <xdr:nvSpPr>
        <xdr:cNvPr id="380" name="楕円 379"/>
        <xdr:cNvSpPr/>
      </xdr:nvSpPr>
      <xdr:spPr>
        <a:xfrm>
          <a:off x="6921500" y="9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155463</xdr:rowOff>
    </xdr:from>
    <xdr:ext cx="599010" cy="259045"/>
    <xdr:sp macro="" textlink="">
      <xdr:nvSpPr>
        <xdr:cNvPr id="381" name="テキスト ボックス 380"/>
        <xdr:cNvSpPr txBox="1"/>
      </xdr:nvSpPr>
      <xdr:spPr>
        <a:xfrm>
          <a:off x="6672795" y="924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34894</xdr:rowOff>
    </xdr:from>
    <xdr:to>
      <xdr:col>55</xdr:col>
      <xdr:colOff>0</xdr:colOff>
      <xdr:row>78</xdr:row>
      <xdr:rowOff>95794</xdr:rowOff>
    </xdr:to>
    <xdr:cxnSp macro="">
      <xdr:nvCxnSpPr>
        <xdr:cNvPr id="410" name="直線コネクタ 409"/>
        <xdr:cNvCxnSpPr/>
      </xdr:nvCxnSpPr>
      <xdr:spPr>
        <a:xfrm flipV="1">
          <a:off x="9639300" y="13065094"/>
          <a:ext cx="838200" cy="40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11"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44023</xdr:rowOff>
    </xdr:from>
    <xdr:to>
      <xdr:col>50</xdr:col>
      <xdr:colOff>114300</xdr:colOff>
      <xdr:row>78</xdr:row>
      <xdr:rowOff>95794</xdr:rowOff>
    </xdr:to>
    <xdr:cxnSp macro="">
      <xdr:nvCxnSpPr>
        <xdr:cNvPr id="413" name="直線コネクタ 412"/>
        <xdr:cNvCxnSpPr/>
      </xdr:nvCxnSpPr>
      <xdr:spPr>
        <a:xfrm>
          <a:off x="8750300" y="12902773"/>
          <a:ext cx="889000" cy="56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5" name="テキスト ボックス 414"/>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101581</xdr:rowOff>
    </xdr:from>
    <xdr:to>
      <xdr:col>45</xdr:col>
      <xdr:colOff>177800</xdr:colOff>
      <xdr:row>75</xdr:row>
      <xdr:rowOff>44023</xdr:rowOff>
    </xdr:to>
    <xdr:cxnSp macro="">
      <xdr:nvCxnSpPr>
        <xdr:cNvPr id="416" name="直線コネクタ 415"/>
        <xdr:cNvCxnSpPr/>
      </xdr:nvCxnSpPr>
      <xdr:spPr>
        <a:xfrm>
          <a:off x="7861300" y="12445981"/>
          <a:ext cx="889000" cy="4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88926</xdr:rowOff>
    </xdr:from>
    <xdr:to>
      <xdr:col>46</xdr:col>
      <xdr:colOff>38100</xdr:colOff>
      <xdr:row>78</xdr:row>
      <xdr:rowOff>19076</xdr:rowOff>
    </xdr:to>
    <xdr:sp macro="" textlink="">
      <xdr:nvSpPr>
        <xdr:cNvPr id="417" name="フローチャート: 判断 416"/>
        <xdr:cNvSpPr/>
      </xdr:nvSpPr>
      <xdr:spPr>
        <a:xfrm>
          <a:off x="8699500" y="132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10203</xdr:rowOff>
    </xdr:from>
    <xdr:ext cx="534377" cy="259045"/>
    <xdr:sp macro="" textlink="">
      <xdr:nvSpPr>
        <xdr:cNvPr id="418" name="テキスト ボックス 417"/>
        <xdr:cNvSpPr txBox="1"/>
      </xdr:nvSpPr>
      <xdr:spPr>
        <a:xfrm>
          <a:off x="8483111" y="133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20" name="テキスト ボックス 419"/>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155544</xdr:rowOff>
    </xdr:from>
    <xdr:to>
      <xdr:col>55</xdr:col>
      <xdr:colOff>50800</xdr:colOff>
      <xdr:row>76</xdr:row>
      <xdr:rowOff>85694</xdr:rowOff>
    </xdr:to>
    <xdr:sp macro="" textlink="">
      <xdr:nvSpPr>
        <xdr:cNvPr id="426" name="楕円 425"/>
        <xdr:cNvSpPr/>
      </xdr:nvSpPr>
      <xdr:spPr>
        <a:xfrm>
          <a:off x="10426700" y="130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6972</xdr:rowOff>
    </xdr:from>
    <xdr:ext cx="599010" cy="259045"/>
    <xdr:sp macro="" textlink="">
      <xdr:nvSpPr>
        <xdr:cNvPr id="427" name="普通建設事業費 （ うち新規整備　）該当値テキスト"/>
        <xdr:cNvSpPr txBox="1"/>
      </xdr:nvSpPr>
      <xdr:spPr>
        <a:xfrm>
          <a:off x="10528300" y="1286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44994</xdr:rowOff>
    </xdr:from>
    <xdr:to>
      <xdr:col>50</xdr:col>
      <xdr:colOff>165100</xdr:colOff>
      <xdr:row>78</xdr:row>
      <xdr:rowOff>146594</xdr:rowOff>
    </xdr:to>
    <xdr:sp macro="" textlink="">
      <xdr:nvSpPr>
        <xdr:cNvPr id="428" name="楕円 427"/>
        <xdr:cNvSpPr/>
      </xdr:nvSpPr>
      <xdr:spPr>
        <a:xfrm>
          <a:off x="9588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137721</xdr:rowOff>
    </xdr:from>
    <xdr:ext cx="534377" cy="259045"/>
    <xdr:sp macro="" textlink="">
      <xdr:nvSpPr>
        <xdr:cNvPr id="429" name="テキスト ボックス 428"/>
        <xdr:cNvSpPr txBox="1"/>
      </xdr:nvSpPr>
      <xdr:spPr>
        <a:xfrm>
          <a:off x="9372111" y="13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164673</xdr:rowOff>
    </xdr:from>
    <xdr:to>
      <xdr:col>46</xdr:col>
      <xdr:colOff>38100</xdr:colOff>
      <xdr:row>75</xdr:row>
      <xdr:rowOff>94823</xdr:rowOff>
    </xdr:to>
    <xdr:sp macro="" textlink="">
      <xdr:nvSpPr>
        <xdr:cNvPr id="430" name="楕円 429"/>
        <xdr:cNvSpPr/>
      </xdr:nvSpPr>
      <xdr:spPr>
        <a:xfrm>
          <a:off x="8699500" y="128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111350</xdr:rowOff>
    </xdr:from>
    <xdr:ext cx="599010" cy="259045"/>
    <xdr:sp macro="" textlink="">
      <xdr:nvSpPr>
        <xdr:cNvPr id="431" name="テキスト ボックス 430"/>
        <xdr:cNvSpPr txBox="1"/>
      </xdr:nvSpPr>
      <xdr:spPr>
        <a:xfrm>
          <a:off x="8450795" y="126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50781</xdr:rowOff>
    </xdr:from>
    <xdr:to>
      <xdr:col>41</xdr:col>
      <xdr:colOff>101600</xdr:colOff>
      <xdr:row>72</xdr:row>
      <xdr:rowOff>152381</xdr:rowOff>
    </xdr:to>
    <xdr:sp macro="" textlink="">
      <xdr:nvSpPr>
        <xdr:cNvPr id="432" name="楕円 431"/>
        <xdr:cNvSpPr/>
      </xdr:nvSpPr>
      <xdr:spPr>
        <a:xfrm>
          <a:off x="7810500" y="123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168908</xdr:rowOff>
    </xdr:from>
    <xdr:ext cx="599010" cy="259045"/>
    <xdr:sp macro="" textlink="">
      <xdr:nvSpPr>
        <xdr:cNvPr id="433" name="テキスト ボックス 432"/>
        <xdr:cNvSpPr txBox="1"/>
      </xdr:nvSpPr>
      <xdr:spPr>
        <a:xfrm>
          <a:off x="7561795" y="121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9878</xdr:rowOff>
    </xdr:from>
    <xdr:to>
      <xdr:col>55</xdr:col>
      <xdr:colOff>0</xdr:colOff>
      <xdr:row>94</xdr:row>
      <xdr:rowOff>26806</xdr:rowOff>
    </xdr:to>
    <xdr:cxnSp macro="">
      <xdr:nvCxnSpPr>
        <xdr:cNvPr id="458" name="直線コネクタ 457"/>
        <xdr:cNvCxnSpPr/>
      </xdr:nvCxnSpPr>
      <xdr:spPr>
        <a:xfrm>
          <a:off x="9639300" y="16126178"/>
          <a:ext cx="8382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9"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9878</xdr:rowOff>
    </xdr:from>
    <xdr:to>
      <xdr:col>50</xdr:col>
      <xdr:colOff>114300</xdr:colOff>
      <xdr:row>98</xdr:row>
      <xdr:rowOff>14256</xdr:rowOff>
    </xdr:to>
    <xdr:cxnSp macro="">
      <xdr:nvCxnSpPr>
        <xdr:cNvPr id="461" name="直線コネクタ 460"/>
        <xdr:cNvCxnSpPr/>
      </xdr:nvCxnSpPr>
      <xdr:spPr>
        <a:xfrm flipV="1">
          <a:off x="8750300" y="16126178"/>
          <a:ext cx="889000" cy="6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3" name="テキスト ボックス 462"/>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51501</xdr:rowOff>
    </xdr:from>
    <xdr:to>
      <xdr:col>45</xdr:col>
      <xdr:colOff>177800</xdr:colOff>
      <xdr:row>98</xdr:row>
      <xdr:rowOff>14256</xdr:rowOff>
    </xdr:to>
    <xdr:cxnSp macro="">
      <xdr:nvCxnSpPr>
        <xdr:cNvPr id="464" name="直線コネクタ 463"/>
        <xdr:cNvCxnSpPr/>
      </xdr:nvCxnSpPr>
      <xdr:spPr>
        <a:xfrm>
          <a:off x="7861300" y="16682151"/>
          <a:ext cx="889000" cy="1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61148</xdr:rowOff>
    </xdr:from>
    <xdr:to>
      <xdr:col>46</xdr:col>
      <xdr:colOff>38100</xdr:colOff>
      <xdr:row>96</xdr:row>
      <xdr:rowOff>162748</xdr:rowOff>
    </xdr:to>
    <xdr:sp macro="" textlink="">
      <xdr:nvSpPr>
        <xdr:cNvPr id="465" name="フローチャート: 判断 464"/>
        <xdr:cNvSpPr/>
      </xdr:nvSpPr>
      <xdr:spPr>
        <a:xfrm>
          <a:off x="8699500" y="1652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7825</xdr:rowOff>
    </xdr:from>
    <xdr:ext cx="534377" cy="259045"/>
    <xdr:sp macro="" textlink="">
      <xdr:nvSpPr>
        <xdr:cNvPr id="466" name="テキスト ボックス 465"/>
        <xdr:cNvSpPr txBox="1"/>
      </xdr:nvSpPr>
      <xdr:spPr>
        <a:xfrm>
          <a:off x="8483111" y="162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147456</xdr:rowOff>
    </xdr:from>
    <xdr:to>
      <xdr:col>55</xdr:col>
      <xdr:colOff>50800</xdr:colOff>
      <xdr:row>94</xdr:row>
      <xdr:rowOff>77606</xdr:rowOff>
    </xdr:to>
    <xdr:sp macro="" textlink="">
      <xdr:nvSpPr>
        <xdr:cNvPr id="474" name="楕円 473"/>
        <xdr:cNvSpPr/>
      </xdr:nvSpPr>
      <xdr:spPr>
        <a:xfrm>
          <a:off x="10426700" y="160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170333</xdr:rowOff>
    </xdr:from>
    <xdr:ext cx="599010" cy="259045"/>
    <xdr:sp macro="" textlink="">
      <xdr:nvSpPr>
        <xdr:cNvPr id="475" name="普通建設事業費 （ うち更新整備　）該当値テキスト"/>
        <xdr:cNvSpPr txBox="1"/>
      </xdr:nvSpPr>
      <xdr:spPr>
        <a:xfrm>
          <a:off x="10528300" y="1594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130528</xdr:rowOff>
    </xdr:from>
    <xdr:to>
      <xdr:col>50</xdr:col>
      <xdr:colOff>165100</xdr:colOff>
      <xdr:row>94</xdr:row>
      <xdr:rowOff>60678</xdr:rowOff>
    </xdr:to>
    <xdr:sp macro="" textlink="">
      <xdr:nvSpPr>
        <xdr:cNvPr id="476" name="楕円 475"/>
        <xdr:cNvSpPr/>
      </xdr:nvSpPr>
      <xdr:spPr>
        <a:xfrm>
          <a:off x="9588500" y="160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77205</xdr:rowOff>
    </xdr:from>
    <xdr:ext cx="599010" cy="259045"/>
    <xdr:sp macro="" textlink="">
      <xdr:nvSpPr>
        <xdr:cNvPr id="477" name="テキスト ボックス 476"/>
        <xdr:cNvSpPr txBox="1"/>
      </xdr:nvSpPr>
      <xdr:spPr>
        <a:xfrm>
          <a:off x="9339795" y="158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134906</xdr:rowOff>
    </xdr:from>
    <xdr:to>
      <xdr:col>46</xdr:col>
      <xdr:colOff>38100</xdr:colOff>
      <xdr:row>98</xdr:row>
      <xdr:rowOff>65056</xdr:rowOff>
    </xdr:to>
    <xdr:sp macro="" textlink="">
      <xdr:nvSpPr>
        <xdr:cNvPr id="478" name="楕円 477"/>
        <xdr:cNvSpPr/>
      </xdr:nvSpPr>
      <xdr:spPr>
        <a:xfrm>
          <a:off x="8699500" y="167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56183</xdr:rowOff>
    </xdr:from>
    <xdr:ext cx="469744" cy="259045"/>
    <xdr:sp macro="" textlink="">
      <xdr:nvSpPr>
        <xdr:cNvPr id="479" name="テキスト ボックス 478"/>
        <xdr:cNvSpPr txBox="1"/>
      </xdr:nvSpPr>
      <xdr:spPr>
        <a:xfrm>
          <a:off x="8515428" y="1685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xdr:rowOff>
    </xdr:from>
    <xdr:to>
      <xdr:col>41</xdr:col>
      <xdr:colOff>101600</xdr:colOff>
      <xdr:row>97</xdr:row>
      <xdr:rowOff>102301</xdr:rowOff>
    </xdr:to>
    <xdr:sp macro="" textlink="">
      <xdr:nvSpPr>
        <xdr:cNvPr id="480" name="楕円 479"/>
        <xdr:cNvSpPr/>
      </xdr:nvSpPr>
      <xdr:spPr>
        <a:xfrm>
          <a:off x="7810500" y="16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93428</xdr:rowOff>
    </xdr:from>
    <xdr:ext cx="534377" cy="259045"/>
    <xdr:sp macro="" textlink="">
      <xdr:nvSpPr>
        <xdr:cNvPr id="481" name="テキスト ボックス 480"/>
        <xdr:cNvSpPr txBox="1"/>
      </xdr:nvSpPr>
      <xdr:spPr>
        <a:xfrm>
          <a:off x="7594111" y="167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29909</xdr:rowOff>
    </xdr:from>
    <xdr:to>
      <xdr:col>85</xdr:col>
      <xdr:colOff>127000</xdr:colOff>
      <xdr:row>37</xdr:row>
      <xdr:rowOff>171132</xdr:rowOff>
    </xdr:to>
    <xdr:cxnSp macro="">
      <xdr:nvCxnSpPr>
        <xdr:cNvPr id="510" name="直線コネクタ 509"/>
        <xdr:cNvCxnSpPr/>
      </xdr:nvCxnSpPr>
      <xdr:spPr>
        <a:xfrm flipV="1">
          <a:off x="15481300" y="6373559"/>
          <a:ext cx="838200" cy="1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11"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171132</xdr:rowOff>
    </xdr:from>
    <xdr:to>
      <xdr:col>81</xdr:col>
      <xdr:colOff>50800</xdr:colOff>
      <xdr:row>38</xdr:row>
      <xdr:rowOff>61392</xdr:rowOff>
    </xdr:to>
    <xdr:cxnSp macro="">
      <xdr:nvCxnSpPr>
        <xdr:cNvPr id="513" name="直線コネクタ 512"/>
        <xdr:cNvCxnSpPr/>
      </xdr:nvCxnSpPr>
      <xdr:spPr>
        <a:xfrm flipV="1">
          <a:off x="14592300" y="6514782"/>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5" name="テキスト ボックス 514"/>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14300</xdr:rowOff>
    </xdr:from>
    <xdr:to>
      <xdr:col>76</xdr:col>
      <xdr:colOff>114300</xdr:colOff>
      <xdr:row>38</xdr:row>
      <xdr:rowOff>61392</xdr:rowOff>
    </xdr:to>
    <xdr:cxnSp macro="">
      <xdr:nvCxnSpPr>
        <xdr:cNvPr id="516" name="直線コネクタ 515"/>
        <xdr:cNvCxnSpPr/>
      </xdr:nvCxnSpPr>
      <xdr:spPr>
        <a:xfrm>
          <a:off x="13703300" y="652940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83693</xdr:rowOff>
    </xdr:from>
    <xdr:to>
      <xdr:col>76</xdr:col>
      <xdr:colOff>165100</xdr:colOff>
      <xdr:row>39</xdr:row>
      <xdr:rowOff>13843</xdr:rowOff>
    </xdr:to>
    <xdr:sp macro="" textlink="">
      <xdr:nvSpPr>
        <xdr:cNvPr id="517" name="フローチャート: 判断 516"/>
        <xdr:cNvSpPr/>
      </xdr:nvSpPr>
      <xdr:spPr>
        <a:xfrm>
          <a:off x="14541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4970</xdr:rowOff>
    </xdr:from>
    <xdr:ext cx="469744" cy="259045"/>
    <xdr:sp macro="" textlink="">
      <xdr:nvSpPr>
        <xdr:cNvPr id="518" name="テキスト ボックス 517"/>
        <xdr:cNvSpPr txBox="1"/>
      </xdr:nvSpPr>
      <xdr:spPr>
        <a:xfrm>
          <a:off x="14357428" y="66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14300</xdr:rowOff>
    </xdr:from>
    <xdr:to>
      <xdr:col>71</xdr:col>
      <xdr:colOff>177800</xdr:colOff>
      <xdr:row>39</xdr:row>
      <xdr:rowOff>32906</xdr:rowOff>
    </xdr:to>
    <xdr:cxnSp macro="">
      <xdr:nvCxnSpPr>
        <xdr:cNvPr id="519" name="直線コネクタ 518"/>
        <xdr:cNvCxnSpPr/>
      </xdr:nvCxnSpPr>
      <xdr:spPr>
        <a:xfrm flipV="1">
          <a:off x="12814300" y="6529400"/>
          <a:ext cx="889000" cy="1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21" name="テキスト ボックス 520"/>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150559</xdr:rowOff>
    </xdr:from>
    <xdr:to>
      <xdr:col>85</xdr:col>
      <xdr:colOff>177800</xdr:colOff>
      <xdr:row>37</xdr:row>
      <xdr:rowOff>80709</xdr:rowOff>
    </xdr:to>
    <xdr:sp macro="" textlink="">
      <xdr:nvSpPr>
        <xdr:cNvPr id="529" name="楕円 528"/>
        <xdr:cNvSpPr/>
      </xdr:nvSpPr>
      <xdr:spPr>
        <a:xfrm>
          <a:off x="16268700" y="63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1986</xdr:rowOff>
    </xdr:from>
    <xdr:ext cx="534377" cy="259045"/>
    <xdr:sp macro="" textlink="">
      <xdr:nvSpPr>
        <xdr:cNvPr id="530" name="災害復旧事業費該当値テキスト"/>
        <xdr:cNvSpPr txBox="1"/>
      </xdr:nvSpPr>
      <xdr:spPr>
        <a:xfrm>
          <a:off x="16370300" y="61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120333</xdr:rowOff>
    </xdr:from>
    <xdr:to>
      <xdr:col>81</xdr:col>
      <xdr:colOff>101600</xdr:colOff>
      <xdr:row>38</xdr:row>
      <xdr:rowOff>50482</xdr:rowOff>
    </xdr:to>
    <xdr:sp macro="" textlink="">
      <xdr:nvSpPr>
        <xdr:cNvPr id="531" name="楕円 530"/>
        <xdr:cNvSpPr/>
      </xdr:nvSpPr>
      <xdr:spPr>
        <a:xfrm>
          <a:off x="15430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67010</xdr:rowOff>
    </xdr:from>
    <xdr:ext cx="534377" cy="259045"/>
    <xdr:sp macro="" textlink="">
      <xdr:nvSpPr>
        <xdr:cNvPr id="532" name="テキスト ボックス 531"/>
        <xdr:cNvSpPr txBox="1"/>
      </xdr:nvSpPr>
      <xdr:spPr>
        <a:xfrm>
          <a:off x="15214111" y="62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10592</xdr:rowOff>
    </xdr:from>
    <xdr:to>
      <xdr:col>76</xdr:col>
      <xdr:colOff>165100</xdr:colOff>
      <xdr:row>38</xdr:row>
      <xdr:rowOff>112192</xdr:rowOff>
    </xdr:to>
    <xdr:sp macro="" textlink="">
      <xdr:nvSpPr>
        <xdr:cNvPr id="533" name="楕円 532"/>
        <xdr:cNvSpPr/>
      </xdr:nvSpPr>
      <xdr:spPr>
        <a:xfrm>
          <a:off x="14541500" y="65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128719</xdr:rowOff>
    </xdr:from>
    <xdr:ext cx="534377" cy="259045"/>
    <xdr:sp macro="" textlink="">
      <xdr:nvSpPr>
        <xdr:cNvPr id="534" name="テキスト ボックス 533"/>
        <xdr:cNvSpPr txBox="1"/>
      </xdr:nvSpPr>
      <xdr:spPr>
        <a:xfrm>
          <a:off x="14325111" y="63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134950</xdr:rowOff>
    </xdr:from>
    <xdr:to>
      <xdr:col>72</xdr:col>
      <xdr:colOff>38100</xdr:colOff>
      <xdr:row>38</xdr:row>
      <xdr:rowOff>65100</xdr:rowOff>
    </xdr:to>
    <xdr:sp macro="" textlink="">
      <xdr:nvSpPr>
        <xdr:cNvPr id="535" name="楕円 534"/>
        <xdr:cNvSpPr/>
      </xdr:nvSpPr>
      <xdr:spPr>
        <a:xfrm>
          <a:off x="13652500" y="64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81627</xdr:rowOff>
    </xdr:from>
    <xdr:ext cx="534377" cy="259045"/>
    <xdr:sp macro="" textlink="">
      <xdr:nvSpPr>
        <xdr:cNvPr id="536" name="テキスト ボックス 535"/>
        <xdr:cNvSpPr txBox="1"/>
      </xdr:nvSpPr>
      <xdr:spPr>
        <a:xfrm>
          <a:off x="13436111" y="62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153556</xdr:rowOff>
    </xdr:from>
    <xdr:to>
      <xdr:col>67</xdr:col>
      <xdr:colOff>101600</xdr:colOff>
      <xdr:row>39</xdr:row>
      <xdr:rowOff>83706</xdr:rowOff>
    </xdr:to>
    <xdr:sp macro="" textlink="">
      <xdr:nvSpPr>
        <xdr:cNvPr id="537" name="楕円 536"/>
        <xdr:cNvSpPr/>
      </xdr:nvSpPr>
      <xdr:spPr>
        <a:xfrm>
          <a:off x="12763500" y="66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74833</xdr:rowOff>
    </xdr:from>
    <xdr:ext cx="378565" cy="259045"/>
    <xdr:sp macro="" textlink="">
      <xdr:nvSpPr>
        <xdr:cNvPr id="538" name="テキスト ボックス 537"/>
        <xdr:cNvSpPr txBox="1"/>
      </xdr:nvSpPr>
      <xdr:spPr>
        <a:xfrm>
          <a:off x="12625017" y="676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165129</xdr:rowOff>
    </xdr:from>
    <xdr:to>
      <xdr:col>85</xdr:col>
      <xdr:colOff>127000</xdr:colOff>
      <xdr:row>76</xdr:row>
      <xdr:rowOff>15635</xdr:rowOff>
    </xdr:to>
    <xdr:cxnSp macro="">
      <xdr:nvCxnSpPr>
        <xdr:cNvPr id="614" name="直線コネクタ 613"/>
        <xdr:cNvCxnSpPr/>
      </xdr:nvCxnSpPr>
      <xdr:spPr>
        <a:xfrm flipV="1">
          <a:off x="15481300" y="13023879"/>
          <a:ext cx="8382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5"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15635</xdr:rowOff>
    </xdr:from>
    <xdr:to>
      <xdr:col>81</xdr:col>
      <xdr:colOff>50800</xdr:colOff>
      <xdr:row>76</xdr:row>
      <xdr:rowOff>59283</xdr:rowOff>
    </xdr:to>
    <xdr:cxnSp macro="">
      <xdr:nvCxnSpPr>
        <xdr:cNvPr id="617" name="直線コネクタ 616"/>
        <xdr:cNvCxnSpPr/>
      </xdr:nvCxnSpPr>
      <xdr:spPr>
        <a:xfrm flipV="1">
          <a:off x="14592300" y="13045835"/>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9" name="テキスト ボックス 618"/>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59283</xdr:rowOff>
    </xdr:from>
    <xdr:to>
      <xdr:col>76</xdr:col>
      <xdr:colOff>114300</xdr:colOff>
      <xdr:row>76</xdr:row>
      <xdr:rowOff>70566</xdr:rowOff>
    </xdr:to>
    <xdr:cxnSp macro="">
      <xdr:nvCxnSpPr>
        <xdr:cNvPr id="620" name="直線コネクタ 619"/>
        <xdr:cNvCxnSpPr/>
      </xdr:nvCxnSpPr>
      <xdr:spPr>
        <a:xfrm flipV="1">
          <a:off x="13703300" y="130894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1" name="フローチャート: 判断 620"/>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22" name="テキスト ボックス 621"/>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49992</xdr:rowOff>
    </xdr:from>
    <xdr:to>
      <xdr:col>71</xdr:col>
      <xdr:colOff>177800</xdr:colOff>
      <xdr:row>76</xdr:row>
      <xdr:rowOff>70566</xdr:rowOff>
    </xdr:to>
    <xdr:cxnSp macro="">
      <xdr:nvCxnSpPr>
        <xdr:cNvPr id="623" name="直線コネクタ 622"/>
        <xdr:cNvCxnSpPr/>
      </xdr:nvCxnSpPr>
      <xdr:spPr>
        <a:xfrm>
          <a:off x="12814300" y="130801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5" name="テキスト ボックス 624"/>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7" name="テキスト ボックス 626"/>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114329</xdr:rowOff>
    </xdr:from>
    <xdr:to>
      <xdr:col>85</xdr:col>
      <xdr:colOff>177800</xdr:colOff>
      <xdr:row>76</xdr:row>
      <xdr:rowOff>44479</xdr:rowOff>
    </xdr:to>
    <xdr:sp macro="" textlink="">
      <xdr:nvSpPr>
        <xdr:cNvPr id="633" name="楕円 632"/>
        <xdr:cNvSpPr/>
      </xdr:nvSpPr>
      <xdr:spPr>
        <a:xfrm>
          <a:off x="16268700" y="129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137206</xdr:rowOff>
    </xdr:from>
    <xdr:ext cx="599010" cy="259045"/>
    <xdr:sp macro="" textlink="">
      <xdr:nvSpPr>
        <xdr:cNvPr id="634" name="公債費該当値テキスト"/>
        <xdr:cNvSpPr txBox="1"/>
      </xdr:nvSpPr>
      <xdr:spPr>
        <a:xfrm>
          <a:off x="16370300" y="128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136284</xdr:rowOff>
    </xdr:from>
    <xdr:to>
      <xdr:col>81</xdr:col>
      <xdr:colOff>101600</xdr:colOff>
      <xdr:row>76</xdr:row>
      <xdr:rowOff>66433</xdr:rowOff>
    </xdr:to>
    <xdr:sp macro="" textlink="">
      <xdr:nvSpPr>
        <xdr:cNvPr id="635" name="楕円 634"/>
        <xdr:cNvSpPr/>
      </xdr:nvSpPr>
      <xdr:spPr>
        <a:xfrm>
          <a:off x="15430500" y="12995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82961</xdr:rowOff>
    </xdr:from>
    <xdr:ext cx="599010" cy="259045"/>
    <xdr:sp macro="" textlink="">
      <xdr:nvSpPr>
        <xdr:cNvPr id="636" name="テキスト ボックス 635"/>
        <xdr:cNvSpPr txBox="1"/>
      </xdr:nvSpPr>
      <xdr:spPr>
        <a:xfrm>
          <a:off x="15181795" y="127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8483</xdr:rowOff>
    </xdr:from>
    <xdr:to>
      <xdr:col>76</xdr:col>
      <xdr:colOff>165100</xdr:colOff>
      <xdr:row>76</xdr:row>
      <xdr:rowOff>110083</xdr:rowOff>
    </xdr:to>
    <xdr:sp macro="" textlink="">
      <xdr:nvSpPr>
        <xdr:cNvPr id="637" name="楕円 636"/>
        <xdr:cNvSpPr/>
      </xdr:nvSpPr>
      <xdr:spPr>
        <a:xfrm>
          <a:off x="14541500" y="13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126610</xdr:rowOff>
    </xdr:from>
    <xdr:ext cx="534377" cy="259045"/>
    <xdr:sp macro="" textlink="">
      <xdr:nvSpPr>
        <xdr:cNvPr id="638" name="テキスト ボックス 637"/>
        <xdr:cNvSpPr txBox="1"/>
      </xdr:nvSpPr>
      <xdr:spPr>
        <a:xfrm>
          <a:off x="14325111" y="128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19766</xdr:rowOff>
    </xdr:from>
    <xdr:to>
      <xdr:col>72</xdr:col>
      <xdr:colOff>38100</xdr:colOff>
      <xdr:row>76</xdr:row>
      <xdr:rowOff>121366</xdr:rowOff>
    </xdr:to>
    <xdr:sp macro="" textlink="">
      <xdr:nvSpPr>
        <xdr:cNvPr id="639" name="楕円 638"/>
        <xdr:cNvSpPr/>
      </xdr:nvSpPr>
      <xdr:spPr>
        <a:xfrm>
          <a:off x="13652500" y="13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137894</xdr:rowOff>
    </xdr:from>
    <xdr:ext cx="534377" cy="259045"/>
    <xdr:sp macro="" textlink="">
      <xdr:nvSpPr>
        <xdr:cNvPr id="640" name="テキスト ボックス 639"/>
        <xdr:cNvSpPr txBox="1"/>
      </xdr:nvSpPr>
      <xdr:spPr>
        <a:xfrm>
          <a:off x="13436111" y="128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170642</xdr:rowOff>
    </xdr:from>
    <xdr:to>
      <xdr:col>67</xdr:col>
      <xdr:colOff>101600</xdr:colOff>
      <xdr:row>76</xdr:row>
      <xdr:rowOff>100792</xdr:rowOff>
    </xdr:to>
    <xdr:sp macro="" textlink="">
      <xdr:nvSpPr>
        <xdr:cNvPr id="641" name="楕円 640"/>
        <xdr:cNvSpPr/>
      </xdr:nvSpPr>
      <xdr:spPr>
        <a:xfrm>
          <a:off x="12763500" y="130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117320</xdr:rowOff>
    </xdr:from>
    <xdr:ext cx="534377" cy="259045"/>
    <xdr:sp macro="" textlink="">
      <xdr:nvSpPr>
        <xdr:cNvPr id="642" name="テキスト ボックス 641"/>
        <xdr:cNvSpPr txBox="1"/>
      </xdr:nvSpPr>
      <xdr:spPr>
        <a:xfrm>
          <a:off x="12547111" y="128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139229</xdr:rowOff>
    </xdr:from>
    <xdr:to>
      <xdr:col>85</xdr:col>
      <xdr:colOff>127000</xdr:colOff>
      <xdr:row>98</xdr:row>
      <xdr:rowOff>157029</xdr:rowOff>
    </xdr:to>
    <xdr:cxnSp macro="">
      <xdr:nvCxnSpPr>
        <xdr:cNvPr id="671" name="直線コネクタ 670"/>
        <xdr:cNvCxnSpPr/>
      </xdr:nvCxnSpPr>
      <xdr:spPr>
        <a:xfrm>
          <a:off x="15481300" y="16941329"/>
          <a:ext cx="8382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139229</xdr:rowOff>
    </xdr:from>
    <xdr:to>
      <xdr:col>81</xdr:col>
      <xdr:colOff>50800</xdr:colOff>
      <xdr:row>98</xdr:row>
      <xdr:rowOff>166802</xdr:rowOff>
    </xdr:to>
    <xdr:cxnSp macro="">
      <xdr:nvCxnSpPr>
        <xdr:cNvPr id="674" name="直線コネクタ 673"/>
        <xdr:cNvCxnSpPr/>
      </xdr:nvCxnSpPr>
      <xdr:spPr>
        <a:xfrm flipV="1">
          <a:off x="14592300" y="16941329"/>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166802</xdr:rowOff>
    </xdr:from>
    <xdr:to>
      <xdr:col>76</xdr:col>
      <xdr:colOff>114300</xdr:colOff>
      <xdr:row>99</xdr:row>
      <xdr:rowOff>26022</xdr:rowOff>
    </xdr:to>
    <xdr:cxnSp macro="">
      <xdr:nvCxnSpPr>
        <xdr:cNvPr id="677" name="直線コネクタ 676"/>
        <xdr:cNvCxnSpPr/>
      </xdr:nvCxnSpPr>
      <xdr:spPr>
        <a:xfrm flipV="1">
          <a:off x="13703300" y="16968902"/>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89790</xdr:rowOff>
    </xdr:from>
    <xdr:to>
      <xdr:col>76</xdr:col>
      <xdr:colOff>165100</xdr:colOff>
      <xdr:row>99</xdr:row>
      <xdr:rowOff>19940</xdr:rowOff>
    </xdr:to>
    <xdr:sp macro="" textlink="">
      <xdr:nvSpPr>
        <xdr:cNvPr id="678" name="フローチャート: 判断 677"/>
        <xdr:cNvSpPr/>
      </xdr:nvSpPr>
      <xdr:spPr>
        <a:xfrm>
          <a:off x="14541500" y="168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36467</xdr:rowOff>
    </xdr:from>
    <xdr:ext cx="534377" cy="259045"/>
    <xdr:sp macro="" textlink="">
      <xdr:nvSpPr>
        <xdr:cNvPr id="679" name="テキスト ボックス 678"/>
        <xdr:cNvSpPr txBox="1"/>
      </xdr:nvSpPr>
      <xdr:spPr>
        <a:xfrm>
          <a:off x="14325111" y="16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160384</xdr:rowOff>
    </xdr:from>
    <xdr:to>
      <xdr:col>71</xdr:col>
      <xdr:colOff>177800</xdr:colOff>
      <xdr:row>99</xdr:row>
      <xdr:rowOff>26022</xdr:rowOff>
    </xdr:to>
    <xdr:cxnSp macro="">
      <xdr:nvCxnSpPr>
        <xdr:cNvPr id="680" name="直線コネクタ 679"/>
        <xdr:cNvCxnSpPr/>
      </xdr:nvCxnSpPr>
      <xdr:spPr>
        <a:xfrm>
          <a:off x="12814300" y="16962484"/>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4" name="テキスト ボックス 683"/>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106229</xdr:rowOff>
    </xdr:from>
    <xdr:to>
      <xdr:col>85</xdr:col>
      <xdr:colOff>177800</xdr:colOff>
      <xdr:row>99</xdr:row>
      <xdr:rowOff>36379</xdr:rowOff>
    </xdr:to>
    <xdr:sp macro="" textlink="">
      <xdr:nvSpPr>
        <xdr:cNvPr id="690" name="楕円 689"/>
        <xdr:cNvSpPr/>
      </xdr:nvSpPr>
      <xdr:spPr>
        <a:xfrm>
          <a:off x="16268700" y="169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91" name="積立金該当値テキスト"/>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88429</xdr:rowOff>
    </xdr:from>
    <xdr:to>
      <xdr:col>81</xdr:col>
      <xdr:colOff>101600</xdr:colOff>
      <xdr:row>99</xdr:row>
      <xdr:rowOff>18579</xdr:rowOff>
    </xdr:to>
    <xdr:sp macro="" textlink="">
      <xdr:nvSpPr>
        <xdr:cNvPr id="692" name="楕円 691"/>
        <xdr:cNvSpPr/>
      </xdr:nvSpPr>
      <xdr:spPr>
        <a:xfrm>
          <a:off x="15430500" y="16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9706</xdr:rowOff>
    </xdr:from>
    <xdr:ext cx="534377" cy="259045"/>
    <xdr:sp macro="" textlink="">
      <xdr:nvSpPr>
        <xdr:cNvPr id="693" name="テキスト ボックス 692"/>
        <xdr:cNvSpPr txBox="1"/>
      </xdr:nvSpPr>
      <xdr:spPr>
        <a:xfrm>
          <a:off x="15214111" y="169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116002</xdr:rowOff>
    </xdr:from>
    <xdr:to>
      <xdr:col>76</xdr:col>
      <xdr:colOff>165100</xdr:colOff>
      <xdr:row>99</xdr:row>
      <xdr:rowOff>46152</xdr:rowOff>
    </xdr:to>
    <xdr:sp macro="" textlink="">
      <xdr:nvSpPr>
        <xdr:cNvPr id="694" name="楕円 693"/>
        <xdr:cNvSpPr/>
      </xdr:nvSpPr>
      <xdr:spPr>
        <a:xfrm>
          <a:off x="14541500" y="169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37279</xdr:rowOff>
    </xdr:from>
    <xdr:ext cx="534377" cy="259045"/>
    <xdr:sp macro="" textlink="">
      <xdr:nvSpPr>
        <xdr:cNvPr id="695" name="テキスト ボックス 694"/>
        <xdr:cNvSpPr txBox="1"/>
      </xdr:nvSpPr>
      <xdr:spPr>
        <a:xfrm>
          <a:off x="14325111" y="170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146672</xdr:rowOff>
    </xdr:from>
    <xdr:to>
      <xdr:col>72</xdr:col>
      <xdr:colOff>38100</xdr:colOff>
      <xdr:row>99</xdr:row>
      <xdr:rowOff>76822</xdr:rowOff>
    </xdr:to>
    <xdr:sp macro="" textlink="">
      <xdr:nvSpPr>
        <xdr:cNvPr id="696" name="楕円 695"/>
        <xdr:cNvSpPr/>
      </xdr:nvSpPr>
      <xdr:spPr>
        <a:xfrm>
          <a:off x="13652500" y="169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67949</xdr:rowOff>
    </xdr:from>
    <xdr:ext cx="469744" cy="259045"/>
    <xdr:sp macro="" textlink="">
      <xdr:nvSpPr>
        <xdr:cNvPr id="697" name="テキスト ボックス 696"/>
        <xdr:cNvSpPr txBox="1"/>
      </xdr:nvSpPr>
      <xdr:spPr>
        <a:xfrm>
          <a:off x="13468428" y="170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109584</xdr:rowOff>
    </xdr:from>
    <xdr:to>
      <xdr:col>67</xdr:col>
      <xdr:colOff>101600</xdr:colOff>
      <xdr:row>99</xdr:row>
      <xdr:rowOff>39734</xdr:rowOff>
    </xdr:to>
    <xdr:sp macro="" textlink="">
      <xdr:nvSpPr>
        <xdr:cNvPr id="698" name="楕円 697"/>
        <xdr:cNvSpPr/>
      </xdr:nvSpPr>
      <xdr:spPr>
        <a:xfrm>
          <a:off x="12763500" y="169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30861</xdr:rowOff>
    </xdr:from>
    <xdr:ext cx="534377" cy="259045"/>
    <xdr:sp macro="" textlink="">
      <xdr:nvSpPr>
        <xdr:cNvPr id="699" name="テキスト ボックス 698"/>
        <xdr:cNvSpPr txBox="1"/>
      </xdr:nvSpPr>
      <xdr:spPr>
        <a:xfrm>
          <a:off x="12547111" y="170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138557</xdr:rowOff>
    </xdr:from>
    <xdr:to>
      <xdr:col>116</xdr:col>
      <xdr:colOff>63500</xdr:colOff>
      <xdr:row>38</xdr:row>
      <xdr:rowOff>139700</xdr:rowOff>
    </xdr:to>
    <xdr:cxnSp macro="">
      <xdr:nvCxnSpPr>
        <xdr:cNvPr id="726" name="直線コネクタ 725"/>
        <xdr:cNvCxnSpPr/>
      </xdr:nvCxnSpPr>
      <xdr:spPr>
        <a:xfrm>
          <a:off x="21323300" y="6653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7"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138557</xdr:rowOff>
    </xdr:from>
    <xdr:to>
      <xdr:col>111</xdr:col>
      <xdr:colOff>177800</xdr:colOff>
      <xdr:row>38</xdr:row>
      <xdr:rowOff>138557</xdr:rowOff>
    </xdr:to>
    <xdr:cxnSp macro="">
      <xdr:nvCxnSpPr>
        <xdr:cNvPr id="729" name="直線コネクタ 728"/>
        <xdr:cNvCxnSpPr/>
      </xdr:nvCxnSpPr>
      <xdr:spPr>
        <a:xfrm>
          <a:off x="20434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138557</xdr:rowOff>
    </xdr:from>
    <xdr:to>
      <xdr:col>107</xdr:col>
      <xdr:colOff>50800</xdr:colOff>
      <xdr:row>38</xdr:row>
      <xdr:rowOff>138648</xdr:rowOff>
    </xdr:to>
    <xdr:cxnSp macro="">
      <xdr:nvCxnSpPr>
        <xdr:cNvPr id="732" name="直線コネクタ 731"/>
        <xdr:cNvCxnSpPr/>
      </xdr:nvCxnSpPr>
      <xdr:spPr>
        <a:xfrm flipV="1">
          <a:off x="19545300" y="665365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3" name="フローチャート: 判断 732"/>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34" name="テキスト ボックス 733"/>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64994</xdr:rowOff>
    </xdr:from>
    <xdr:to>
      <xdr:col>102</xdr:col>
      <xdr:colOff>114300</xdr:colOff>
      <xdr:row>38</xdr:row>
      <xdr:rowOff>138648</xdr:rowOff>
    </xdr:to>
    <xdr:cxnSp macro="">
      <xdr:nvCxnSpPr>
        <xdr:cNvPr id="735" name="直線コネクタ 734"/>
        <xdr:cNvCxnSpPr/>
      </xdr:nvCxnSpPr>
      <xdr:spPr>
        <a:xfrm>
          <a:off x="18656300" y="6580094"/>
          <a:ext cx="889000" cy="7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7" name="テキスト ボックス 736"/>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9" name="テキスト ボックス 738"/>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87757</xdr:rowOff>
    </xdr:from>
    <xdr:to>
      <xdr:col>112</xdr:col>
      <xdr:colOff>38100</xdr:colOff>
      <xdr:row>39</xdr:row>
      <xdr:rowOff>17907</xdr:rowOff>
    </xdr:to>
    <xdr:sp macro="" textlink="">
      <xdr:nvSpPr>
        <xdr:cNvPr id="747" name="楕円 746"/>
        <xdr:cNvSpPr/>
      </xdr:nvSpPr>
      <xdr:spPr>
        <a:xfrm>
          <a:off x="2127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9034</xdr:rowOff>
    </xdr:from>
    <xdr:ext cx="313932" cy="259045"/>
    <xdr:sp macro="" textlink="">
      <xdr:nvSpPr>
        <xdr:cNvPr id="748" name="テキスト ボックス 747"/>
        <xdr:cNvSpPr txBox="1"/>
      </xdr:nvSpPr>
      <xdr:spPr>
        <a:xfrm>
          <a:off x="21166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87757</xdr:rowOff>
    </xdr:from>
    <xdr:to>
      <xdr:col>107</xdr:col>
      <xdr:colOff>101600</xdr:colOff>
      <xdr:row>39</xdr:row>
      <xdr:rowOff>17907</xdr:rowOff>
    </xdr:to>
    <xdr:sp macro="" textlink="">
      <xdr:nvSpPr>
        <xdr:cNvPr id="749" name="楕円 748"/>
        <xdr:cNvSpPr/>
      </xdr:nvSpPr>
      <xdr:spPr>
        <a:xfrm>
          <a:off x="2038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9034</xdr:rowOff>
    </xdr:from>
    <xdr:ext cx="313932" cy="259045"/>
    <xdr:sp macro="" textlink="">
      <xdr:nvSpPr>
        <xdr:cNvPr id="750" name="テキスト ボックス 749"/>
        <xdr:cNvSpPr txBox="1"/>
      </xdr:nvSpPr>
      <xdr:spPr>
        <a:xfrm>
          <a:off x="2027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87848</xdr:rowOff>
    </xdr:from>
    <xdr:to>
      <xdr:col>102</xdr:col>
      <xdr:colOff>165100</xdr:colOff>
      <xdr:row>39</xdr:row>
      <xdr:rowOff>17998</xdr:rowOff>
    </xdr:to>
    <xdr:sp macro="" textlink="">
      <xdr:nvSpPr>
        <xdr:cNvPr id="751" name="楕円 750"/>
        <xdr:cNvSpPr/>
      </xdr:nvSpPr>
      <xdr:spPr>
        <a:xfrm>
          <a:off x="19494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9125</xdr:rowOff>
    </xdr:from>
    <xdr:ext cx="313932" cy="259045"/>
    <xdr:sp macro="" textlink="">
      <xdr:nvSpPr>
        <xdr:cNvPr id="752" name="テキスト ボックス 751"/>
        <xdr:cNvSpPr txBox="1"/>
      </xdr:nvSpPr>
      <xdr:spPr>
        <a:xfrm>
          <a:off x="19388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14194</xdr:rowOff>
    </xdr:from>
    <xdr:to>
      <xdr:col>98</xdr:col>
      <xdr:colOff>38100</xdr:colOff>
      <xdr:row>38</xdr:row>
      <xdr:rowOff>115794</xdr:rowOff>
    </xdr:to>
    <xdr:sp macro="" textlink="">
      <xdr:nvSpPr>
        <xdr:cNvPr id="753" name="楕円 752"/>
        <xdr:cNvSpPr/>
      </xdr:nvSpPr>
      <xdr:spPr>
        <a:xfrm>
          <a:off x="18605500" y="65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132321</xdr:rowOff>
    </xdr:from>
    <xdr:ext cx="469744" cy="259045"/>
    <xdr:sp macro="" textlink="">
      <xdr:nvSpPr>
        <xdr:cNvPr id="754" name="テキスト ボックス 753"/>
        <xdr:cNvSpPr txBox="1"/>
      </xdr:nvSpPr>
      <xdr:spPr>
        <a:xfrm>
          <a:off x="18421428" y="630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6" name="テキスト ボックス 785"/>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73492</xdr:rowOff>
    </xdr:from>
    <xdr:to>
      <xdr:col>107</xdr:col>
      <xdr:colOff>101600</xdr:colOff>
      <xdr:row>58</xdr:row>
      <xdr:rowOff>3642</xdr:rowOff>
    </xdr:to>
    <xdr:sp macro="" textlink="">
      <xdr:nvSpPr>
        <xdr:cNvPr id="788" name="フローチャート: 判断 787"/>
        <xdr:cNvSpPr/>
      </xdr:nvSpPr>
      <xdr:spPr>
        <a:xfrm>
          <a:off x="20383500" y="984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20169</xdr:rowOff>
    </xdr:from>
    <xdr:ext cx="469744" cy="259045"/>
    <xdr:sp macro="" textlink="">
      <xdr:nvSpPr>
        <xdr:cNvPr id="789" name="テキスト ボックス 788"/>
        <xdr:cNvSpPr txBox="1"/>
      </xdr:nvSpPr>
      <xdr:spPr>
        <a:xfrm>
          <a:off x="20199428" y="962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164199</xdr:rowOff>
    </xdr:from>
    <xdr:to>
      <xdr:col>116</xdr:col>
      <xdr:colOff>63500</xdr:colOff>
      <xdr:row>74</xdr:row>
      <xdr:rowOff>82194</xdr:rowOff>
    </xdr:to>
    <xdr:cxnSp macro="">
      <xdr:nvCxnSpPr>
        <xdr:cNvPr id="839" name="直線コネクタ 838"/>
        <xdr:cNvCxnSpPr/>
      </xdr:nvCxnSpPr>
      <xdr:spPr>
        <a:xfrm flipV="1">
          <a:off x="21323300" y="12680049"/>
          <a:ext cx="838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40"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68288</xdr:rowOff>
    </xdr:from>
    <xdr:to>
      <xdr:col>111</xdr:col>
      <xdr:colOff>177800</xdr:colOff>
      <xdr:row>74</xdr:row>
      <xdr:rowOff>82194</xdr:rowOff>
    </xdr:to>
    <xdr:cxnSp macro="">
      <xdr:nvCxnSpPr>
        <xdr:cNvPr id="842" name="直線コネクタ 841"/>
        <xdr:cNvCxnSpPr/>
      </xdr:nvCxnSpPr>
      <xdr:spPr>
        <a:xfrm>
          <a:off x="20434300" y="1275558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4" name="テキスト ボックス 843"/>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68288</xdr:rowOff>
    </xdr:from>
    <xdr:to>
      <xdr:col>107</xdr:col>
      <xdr:colOff>50800</xdr:colOff>
      <xdr:row>74</xdr:row>
      <xdr:rowOff>123711</xdr:rowOff>
    </xdr:to>
    <xdr:cxnSp macro="">
      <xdr:nvCxnSpPr>
        <xdr:cNvPr id="845" name="直線コネクタ 844"/>
        <xdr:cNvCxnSpPr/>
      </xdr:nvCxnSpPr>
      <xdr:spPr>
        <a:xfrm flipV="1">
          <a:off x="19545300" y="12755588"/>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6" name="フローチャート: 判断 845"/>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7" name="テキスト ボックス 846"/>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58369</xdr:rowOff>
    </xdr:from>
    <xdr:to>
      <xdr:col>102</xdr:col>
      <xdr:colOff>114300</xdr:colOff>
      <xdr:row>74</xdr:row>
      <xdr:rowOff>123711</xdr:rowOff>
    </xdr:to>
    <xdr:cxnSp macro="">
      <xdr:nvCxnSpPr>
        <xdr:cNvPr id="848" name="直線コネクタ 847"/>
        <xdr:cNvCxnSpPr/>
      </xdr:nvCxnSpPr>
      <xdr:spPr>
        <a:xfrm>
          <a:off x="18656300" y="12745669"/>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50" name="テキスト ボックス 849"/>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2" name="テキスト ボックス 851"/>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113399</xdr:rowOff>
    </xdr:from>
    <xdr:to>
      <xdr:col>116</xdr:col>
      <xdr:colOff>114300</xdr:colOff>
      <xdr:row>74</xdr:row>
      <xdr:rowOff>43549</xdr:rowOff>
    </xdr:to>
    <xdr:sp macro="" textlink="">
      <xdr:nvSpPr>
        <xdr:cNvPr id="858" name="楕円 857"/>
        <xdr:cNvSpPr/>
      </xdr:nvSpPr>
      <xdr:spPr>
        <a:xfrm>
          <a:off x="22110700" y="12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136276</xdr:rowOff>
    </xdr:from>
    <xdr:ext cx="599010" cy="259045"/>
    <xdr:sp macro="" textlink="">
      <xdr:nvSpPr>
        <xdr:cNvPr id="859" name="繰出金該当値テキスト"/>
        <xdr:cNvSpPr txBox="1"/>
      </xdr:nvSpPr>
      <xdr:spPr>
        <a:xfrm>
          <a:off x="22212300" y="1248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31394</xdr:rowOff>
    </xdr:from>
    <xdr:to>
      <xdr:col>112</xdr:col>
      <xdr:colOff>38100</xdr:colOff>
      <xdr:row>74</xdr:row>
      <xdr:rowOff>132994</xdr:rowOff>
    </xdr:to>
    <xdr:sp macro="" textlink="">
      <xdr:nvSpPr>
        <xdr:cNvPr id="860" name="楕円 859"/>
        <xdr:cNvSpPr/>
      </xdr:nvSpPr>
      <xdr:spPr>
        <a:xfrm>
          <a:off x="21272500" y="127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149521</xdr:rowOff>
    </xdr:from>
    <xdr:ext cx="534377" cy="259045"/>
    <xdr:sp macro="" textlink="">
      <xdr:nvSpPr>
        <xdr:cNvPr id="861" name="テキスト ボックス 860"/>
        <xdr:cNvSpPr txBox="1"/>
      </xdr:nvSpPr>
      <xdr:spPr>
        <a:xfrm>
          <a:off x="21056111" y="124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17488</xdr:rowOff>
    </xdr:from>
    <xdr:to>
      <xdr:col>107</xdr:col>
      <xdr:colOff>101600</xdr:colOff>
      <xdr:row>74</xdr:row>
      <xdr:rowOff>119088</xdr:rowOff>
    </xdr:to>
    <xdr:sp macro="" textlink="">
      <xdr:nvSpPr>
        <xdr:cNvPr id="862" name="楕円 861"/>
        <xdr:cNvSpPr/>
      </xdr:nvSpPr>
      <xdr:spPr>
        <a:xfrm>
          <a:off x="20383500" y="12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135615</xdr:rowOff>
    </xdr:from>
    <xdr:ext cx="534377" cy="259045"/>
    <xdr:sp macro="" textlink="">
      <xdr:nvSpPr>
        <xdr:cNvPr id="863" name="テキスト ボックス 862"/>
        <xdr:cNvSpPr txBox="1"/>
      </xdr:nvSpPr>
      <xdr:spPr>
        <a:xfrm>
          <a:off x="20167111" y="124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72911</xdr:rowOff>
    </xdr:from>
    <xdr:to>
      <xdr:col>102</xdr:col>
      <xdr:colOff>165100</xdr:colOff>
      <xdr:row>75</xdr:row>
      <xdr:rowOff>3061</xdr:rowOff>
    </xdr:to>
    <xdr:sp macro="" textlink="">
      <xdr:nvSpPr>
        <xdr:cNvPr id="864" name="楕円 863"/>
        <xdr:cNvSpPr/>
      </xdr:nvSpPr>
      <xdr:spPr>
        <a:xfrm>
          <a:off x="19494500" y="127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19588</xdr:rowOff>
    </xdr:from>
    <xdr:ext cx="534377" cy="259045"/>
    <xdr:sp macro="" textlink="">
      <xdr:nvSpPr>
        <xdr:cNvPr id="865" name="テキスト ボックス 864"/>
        <xdr:cNvSpPr txBox="1"/>
      </xdr:nvSpPr>
      <xdr:spPr>
        <a:xfrm>
          <a:off x="19278111" y="125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7569</xdr:rowOff>
    </xdr:from>
    <xdr:to>
      <xdr:col>98</xdr:col>
      <xdr:colOff>38100</xdr:colOff>
      <xdr:row>74</xdr:row>
      <xdr:rowOff>109169</xdr:rowOff>
    </xdr:to>
    <xdr:sp macro="" textlink="">
      <xdr:nvSpPr>
        <xdr:cNvPr id="866" name="楕円 865"/>
        <xdr:cNvSpPr/>
      </xdr:nvSpPr>
      <xdr:spPr>
        <a:xfrm>
          <a:off x="18605500" y="126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125696</xdr:rowOff>
    </xdr:from>
    <xdr:ext cx="534377" cy="259045"/>
    <xdr:sp macro="" textlink="">
      <xdr:nvSpPr>
        <xdr:cNvPr id="867" name="テキスト ボックス 866"/>
        <xdr:cNvSpPr txBox="1"/>
      </xdr:nvSpPr>
      <xdr:spPr>
        <a:xfrm>
          <a:off x="18389111" y="124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970,409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157,245</a:t>
          </a:r>
          <a:r>
            <a:rPr kumimoji="1" lang="ja-JP" altLang="en-US" sz="1300">
              <a:latin typeface="ＭＳ Ｐゴシック" panose="020B0600070205080204" pitchFamily="50" charset="-128"/>
              <a:ea typeface="ＭＳ Ｐゴシック" panose="020B0600070205080204" pitchFamily="50" charset="-128"/>
            </a:rPr>
            <a:t>円となっており、毎年増加傾向にある。類似団体平均と比較しても高い水準にあり、その差額はなかなか縮まらない状況である。</a:t>
          </a:r>
        </a:p>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人をピークに業務の見直しや組織改編、退職者の不補充などの取り組みによりここ数年は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人となっており、事業量の増などによる新規職員採用は行いつつも、適正な定員管理に取り組んでいる。</a:t>
          </a:r>
        </a:p>
        <a:p>
          <a:r>
            <a:rPr kumimoji="1" lang="ja-JP" altLang="en-US" sz="1300">
              <a:latin typeface="ＭＳ Ｐゴシック" panose="020B0600070205080204" pitchFamily="50" charset="-128"/>
              <a:ea typeface="ＭＳ Ｐゴシック" panose="020B0600070205080204" pitchFamily="50" charset="-128"/>
            </a:rPr>
            <a:t>　しかし、類似団体平均との比較で上回っている要因としては、学校等の給食調理業務を直営で行っていることと、保育園、幼稚園についても直営である点が考えられる。</a:t>
          </a:r>
        </a:p>
        <a:p>
          <a:r>
            <a:rPr kumimoji="1" lang="ja-JP" altLang="en-US" sz="1300">
              <a:latin typeface="ＭＳ Ｐゴシック" panose="020B0600070205080204" pitchFamily="50" charset="-128"/>
              <a:ea typeface="ＭＳ Ｐゴシック" panose="020B0600070205080204" pitchFamily="50" charset="-128"/>
            </a:rPr>
            <a:t>　　普通建設事業費の新規整備が増加した要因は、観光拠点整備事業によるキャンプ場整備によるものである。なお、更新整備も昨年度に引き続き、類似団体を上回っている。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普通建設事業費全体としては平成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年をピークに減少傾向にあったが、キャンプ場整備により起債残高が大きく増加したため、今後は慎重に起債事業については見極めをする必要がある。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28194</xdr:rowOff>
    </xdr:from>
    <xdr:to>
      <xdr:col>24</xdr:col>
      <xdr:colOff>63500</xdr:colOff>
      <xdr:row>37</xdr:row>
      <xdr:rowOff>64008</xdr:rowOff>
    </xdr:to>
    <xdr:cxnSp macro="">
      <xdr:nvCxnSpPr>
        <xdr:cNvPr id="61" name="直線コネクタ 60"/>
        <xdr:cNvCxnSpPr/>
      </xdr:nvCxnSpPr>
      <xdr:spPr>
        <a:xfrm flipV="1">
          <a:off x="3797300" y="637184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167259</xdr:rowOff>
    </xdr:from>
    <xdr:to>
      <xdr:col>19</xdr:col>
      <xdr:colOff>177800</xdr:colOff>
      <xdr:row>37</xdr:row>
      <xdr:rowOff>64008</xdr:rowOff>
    </xdr:to>
    <xdr:cxnSp macro="">
      <xdr:nvCxnSpPr>
        <xdr:cNvPr id="64" name="直線コネクタ 63"/>
        <xdr:cNvCxnSpPr/>
      </xdr:nvCxnSpPr>
      <xdr:spPr>
        <a:xfrm>
          <a:off x="2908300" y="633945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136906</xdr:rowOff>
    </xdr:from>
    <xdr:to>
      <xdr:col>15</xdr:col>
      <xdr:colOff>50800</xdr:colOff>
      <xdr:row>36</xdr:row>
      <xdr:rowOff>167259</xdr:rowOff>
    </xdr:to>
    <xdr:cxnSp macro="">
      <xdr:nvCxnSpPr>
        <xdr:cNvPr id="67" name="直線コネクタ 66"/>
        <xdr:cNvCxnSpPr/>
      </xdr:nvCxnSpPr>
      <xdr:spPr>
        <a:xfrm>
          <a:off x="2019300" y="6309106"/>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156989</xdr:rowOff>
    </xdr:from>
    <xdr:ext cx="469744" cy="259045"/>
    <xdr:sp macro="" textlink="">
      <xdr:nvSpPr>
        <xdr:cNvPr id="69" name="テキスト ボックス 68"/>
        <xdr:cNvSpPr txBox="1"/>
      </xdr:nvSpPr>
      <xdr:spPr>
        <a:xfrm>
          <a:off x="2673428" y="59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64770</xdr:rowOff>
    </xdr:from>
    <xdr:to>
      <xdr:col>10</xdr:col>
      <xdr:colOff>114300</xdr:colOff>
      <xdr:row>36</xdr:row>
      <xdr:rowOff>136906</xdr:rowOff>
    </xdr:to>
    <xdr:cxnSp macro="">
      <xdr:nvCxnSpPr>
        <xdr:cNvPr id="70" name="直線コネクタ 69"/>
        <xdr:cNvCxnSpPr/>
      </xdr:nvCxnSpPr>
      <xdr:spPr>
        <a:xfrm>
          <a:off x="1130300" y="6236970"/>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80" name="楕円 79"/>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127271</xdr:rowOff>
    </xdr:from>
    <xdr:ext cx="469744" cy="259045"/>
    <xdr:sp macro="" textlink="">
      <xdr:nvSpPr>
        <xdr:cNvPr id="81" name="議会費該当値テキスト"/>
        <xdr:cNvSpPr txBox="1"/>
      </xdr:nvSpPr>
      <xdr:spPr>
        <a:xfrm>
          <a:off x="4686300"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xdr:rowOff>
    </xdr:from>
    <xdr:to>
      <xdr:col>20</xdr:col>
      <xdr:colOff>38100</xdr:colOff>
      <xdr:row>37</xdr:row>
      <xdr:rowOff>114808</xdr:rowOff>
    </xdr:to>
    <xdr:sp macro="" textlink="">
      <xdr:nvSpPr>
        <xdr:cNvPr id="82" name="楕円 81"/>
        <xdr:cNvSpPr/>
      </xdr:nvSpPr>
      <xdr:spPr>
        <a:xfrm>
          <a:off x="3746500" y="63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105935</xdr:rowOff>
    </xdr:from>
    <xdr:ext cx="469744" cy="259045"/>
    <xdr:sp macro="" textlink="">
      <xdr:nvSpPr>
        <xdr:cNvPr id="83" name="テキスト ボックス 82"/>
        <xdr:cNvSpPr txBox="1"/>
      </xdr:nvSpPr>
      <xdr:spPr>
        <a:xfrm>
          <a:off x="3562428" y="64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116459</xdr:rowOff>
    </xdr:from>
    <xdr:to>
      <xdr:col>15</xdr:col>
      <xdr:colOff>101600</xdr:colOff>
      <xdr:row>37</xdr:row>
      <xdr:rowOff>46609</xdr:rowOff>
    </xdr:to>
    <xdr:sp macro="" textlink="">
      <xdr:nvSpPr>
        <xdr:cNvPr id="84" name="楕円 83"/>
        <xdr:cNvSpPr/>
      </xdr:nvSpPr>
      <xdr:spPr>
        <a:xfrm>
          <a:off x="2857500" y="62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37736</xdr:rowOff>
    </xdr:from>
    <xdr:ext cx="469744" cy="259045"/>
    <xdr:sp macro="" textlink="">
      <xdr:nvSpPr>
        <xdr:cNvPr id="85" name="テキスト ボックス 84"/>
        <xdr:cNvSpPr txBox="1"/>
      </xdr:nvSpPr>
      <xdr:spPr>
        <a:xfrm>
          <a:off x="2673428" y="63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86106</xdr:rowOff>
    </xdr:from>
    <xdr:to>
      <xdr:col>10</xdr:col>
      <xdr:colOff>165100</xdr:colOff>
      <xdr:row>37</xdr:row>
      <xdr:rowOff>16256</xdr:rowOff>
    </xdr:to>
    <xdr:sp macro="" textlink="">
      <xdr:nvSpPr>
        <xdr:cNvPr id="86" name="楕円 85"/>
        <xdr:cNvSpPr/>
      </xdr:nvSpPr>
      <xdr:spPr>
        <a:xfrm>
          <a:off x="1968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7383</xdr:rowOff>
    </xdr:from>
    <xdr:ext cx="469744" cy="259045"/>
    <xdr:sp macro="" textlink="">
      <xdr:nvSpPr>
        <xdr:cNvPr id="87" name="テキスト ボックス 86"/>
        <xdr:cNvSpPr txBox="1"/>
      </xdr:nvSpPr>
      <xdr:spPr>
        <a:xfrm>
          <a:off x="1784428"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13970</xdr:rowOff>
    </xdr:from>
    <xdr:to>
      <xdr:col>6</xdr:col>
      <xdr:colOff>38100</xdr:colOff>
      <xdr:row>36</xdr:row>
      <xdr:rowOff>115570</xdr:rowOff>
    </xdr:to>
    <xdr:sp macro="" textlink="">
      <xdr:nvSpPr>
        <xdr:cNvPr id="88" name="楕円 87"/>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132097</xdr:rowOff>
    </xdr:from>
    <xdr:ext cx="469744" cy="259045"/>
    <xdr:sp macro="" textlink="">
      <xdr:nvSpPr>
        <xdr:cNvPr id="89" name="テキスト ボックス 88"/>
        <xdr:cNvSpPr txBox="1"/>
      </xdr:nvSpPr>
      <xdr:spPr>
        <a:xfrm>
          <a:off x="895428"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126268</xdr:rowOff>
    </xdr:from>
    <xdr:to>
      <xdr:col>24</xdr:col>
      <xdr:colOff>63500</xdr:colOff>
      <xdr:row>57</xdr:row>
      <xdr:rowOff>138947</xdr:rowOff>
    </xdr:to>
    <xdr:cxnSp macro="">
      <xdr:nvCxnSpPr>
        <xdr:cNvPr id="118" name="直線コネクタ 117"/>
        <xdr:cNvCxnSpPr/>
      </xdr:nvCxnSpPr>
      <xdr:spPr>
        <a:xfrm>
          <a:off x="3797300" y="9898918"/>
          <a:ext cx="8382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126268</xdr:rowOff>
    </xdr:from>
    <xdr:to>
      <xdr:col>19</xdr:col>
      <xdr:colOff>177800</xdr:colOff>
      <xdr:row>58</xdr:row>
      <xdr:rowOff>11578</xdr:rowOff>
    </xdr:to>
    <xdr:cxnSp macro="">
      <xdr:nvCxnSpPr>
        <xdr:cNvPr id="121" name="直線コネクタ 120"/>
        <xdr:cNvCxnSpPr/>
      </xdr:nvCxnSpPr>
      <xdr:spPr>
        <a:xfrm flipV="1">
          <a:off x="2908300" y="9898918"/>
          <a:ext cx="889000" cy="5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11578</xdr:rowOff>
    </xdr:from>
    <xdr:to>
      <xdr:col>15</xdr:col>
      <xdr:colOff>50800</xdr:colOff>
      <xdr:row>58</xdr:row>
      <xdr:rowOff>63148</xdr:rowOff>
    </xdr:to>
    <xdr:cxnSp macro="">
      <xdr:nvCxnSpPr>
        <xdr:cNvPr id="124" name="直線コネクタ 123"/>
        <xdr:cNvCxnSpPr/>
      </xdr:nvCxnSpPr>
      <xdr:spPr>
        <a:xfrm flipV="1">
          <a:off x="2019300" y="9955678"/>
          <a:ext cx="889000" cy="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2644</xdr:rowOff>
    </xdr:from>
    <xdr:to>
      <xdr:col>15</xdr:col>
      <xdr:colOff>101600</xdr:colOff>
      <xdr:row>58</xdr:row>
      <xdr:rowOff>104244</xdr:rowOff>
    </xdr:to>
    <xdr:sp macro="" textlink="">
      <xdr:nvSpPr>
        <xdr:cNvPr id="125" name="フローチャート: 判断 124"/>
        <xdr:cNvSpPr/>
      </xdr:nvSpPr>
      <xdr:spPr>
        <a:xfrm>
          <a:off x="2857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95371</xdr:rowOff>
    </xdr:from>
    <xdr:ext cx="599010" cy="259045"/>
    <xdr:sp macro="" textlink="">
      <xdr:nvSpPr>
        <xdr:cNvPr id="126" name="テキスト ボックス 125"/>
        <xdr:cNvSpPr txBox="1"/>
      </xdr:nvSpPr>
      <xdr:spPr>
        <a:xfrm>
          <a:off x="2608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43559</xdr:rowOff>
    </xdr:from>
    <xdr:to>
      <xdr:col>10</xdr:col>
      <xdr:colOff>114300</xdr:colOff>
      <xdr:row>58</xdr:row>
      <xdr:rowOff>63148</xdr:rowOff>
    </xdr:to>
    <xdr:cxnSp macro="">
      <xdr:nvCxnSpPr>
        <xdr:cNvPr id="127" name="直線コネクタ 126"/>
        <xdr:cNvCxnSpPr/>
      </xdr:nvCxnSpPr>
      <xdr:spPr>
        <a:xfrm>
          <a:off x="1130300" y="9987659"/>
          <a:ext cx="889000" cy="1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88147</xdr:rowOff>
    </xdr:from>
    <xdr:to>
      <xdr:col>24</xdr:col>
      <xdr:colOff>114300</xdr:colOff>
      <xdr:row>58</xdr:row>
      <xdr:rowOff>18297</xdr:rowOff>
    </xdr:to>
    <xdr:sp macro="" textlink="">
      <xdr:nvSpPr>
        <xdr:cNvPr id="137" name="楕円 136"/>
        <xdr:cNvSpPr/>
      </xdr:nvSpPr>
      <xdr:spPr>
        <a:xfrm>
          <a:off x="4584700" y="98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111024</xdr:rowOff>
    </xdr:from>
    <xdr:ext cx="599010" cy="259045"/>
    <xdr:sp macro="" textlink="">
      <xdr:nvSpPr>
        <xdr:cNvPr id="138" name="総務費該当値テキスト"/>
        <xdr:cNvSpPr txBox="1"/>
      </xdr:nvSpPr>
      <xdr:spPr>
        <a:xfrm>
          <a:off x="4686300" y="971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75468</xdr:rowOff>
    </xdr:from>
    <xdr:to>
      <xdr:col>20</xdr:col>
      <xdr:colOff>38100</xdr:colOff>
      <xdr:row>58</xdr:row>
      <xdr:rowOff>5618</xdr:rowOff>
    </xdr:to>
    <xdr:sp macro="" textlink="">
      <xdr:nvSpPr>
        <xdr:cNvPr id="139" name="楕円 138"/>
        <xdr:cNvSpPr/>
      </xdr:nvSpPr>
      <xdr:spPr>
        <a:xfrm>
          <a:off x="3746500" y="98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22145</xdr:rowOff>
    </xdr:from>
    <xdr:ext cx="599010" cy="259045"/>
    <xdr:sp macro="" textlink="">
      <xdr:nvSpPr>
        <xdr:cNvPr id="140" name="テキスト ボックス 139"/>
        <xdr:cNvSpPr txBox="1"/>
      </xdr:nvSpPr>
      <xdr:spPr>
        <a:xfrm>
          <a:off x="3497795" y="96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132228</xdr:rowOff>
    </xdr:from>
    <xdr:to>
      <xdr:col>15</xdr:col>
      <xdr:colOff>101600</xdr:colOff>
      <xdr:row>58</xdr:row>
      <xdr:rowOff>62378</xdr:rowOff>
    </xdr:to>
    <xdr:sp macro="" textlink="">
      <xdr:nvSpPr>
        <xdr:cNvPr id="141" name="楕円 140"/>
        <xdr:cNvSpPr/>
      </xdr:nvSpPr>
      <xdr:spPr>
        <a:xfrm>
          <a:off x="2857500" y="99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78905</xdr:rowOff>
    </xdr:from>
    <xdr:ext cx="599010" cy="259045"/>
    <xdr:sp macro="" textlink="">
      <xdr:nvSpPr>
        <xdr:cNvPr id="142" name="テキスト ボックス 141"/>
        <xdr:cNvSpPr txBox="1"/>
      </xdr:nvSpPr>
      <xdr:spPr>
        <a:xfrm>
          <a:off x="2608795" y="968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12348</xdr:rowOff>
    </xdr:from>
    <xdr:to>
      <xdr:col>10</xdr:col>
      <xdr:colOff>165100</xdr:colOff>
      <xdr:row>58</xdr:row>
      <xdr:rowOff>113948</xdr:rowOff>
    </xdr:to>
    <xdr:sp macro="" textlink="">
      <xdr:nvSpPr>
        <xdr:cNvPr id="143" name="楕円 142"/>
        <xdr:cNvSpPr/>
      </xdr:nvSpPr>
      <xdr:spPr>
        <a:xfrm>
          <a:off x="1968500" y="99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105075</xdr:rowOff>
    </xdr:from>
    <xdr:ext cx="599010" cy="259045"/>
    <xdr:sp macro="" textlink="">
      <xdr:nvSpPr>
        <xdr:cNvPr id="144" name="テキスト ボックス 143"/>
        <xdr:cNvSpPr txBox="1"/>
      </xdr:nvSpPr>
      <xdr:spPr>
        <a:xfrm>
          <a:off x="1719795" y="100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164209</xdr:rowOff>
    </xdr:from>
    <xdr:to>
      <xdr:col>6</xdr:col>
      <xdr:colOff>38100</xdr:colOff>
      <xdr:row>58</xdr:row>
      <xdr:rowOff>94359</xdr:rowOff>
    </xdr:to>
    <xdr:sp macro="" textlink="">
      <xdr:nvSpPr>
        <xdr:cNvPr id="145" name="楕円 144"/>
        <xdr:cNvSpPr/>
      </xdr:nvSpPr>
      <xdr:spPr>
        <a:xfrm>
          <a:off x="1079500" y="9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110886</xdr:rowOff>
    </xdr:from>
    <xdr:ext cx="599010" cy="259045"/>
    <xdr:sp macro="" textlink="">
      <xdr:nvSpPr>
        <xdr:cNvPr id="146" name="テキスト ボックス 145"/>
        <xdr:cNvSpPr txBox="1"/>
      </xdr:nvSpPr>
      <xdr:spPr>
        <a:xfrm>
          <a:off x="830795" y="97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104866</xdr:rowOff>
    </xdr:from>
    <xdr:to>
      <xdr:col>24</xdr:col>
      <xdr:colOff>63500</xdr:colOff>
      <xdr:row>74</xdr:row>
      <xdr:rowOff>151010</xdr:rowOff>
    </xdr:to>
    <xdr:cxnSp macro="">
      <xdr:nvCxnSpPr>
        <xdr:cNvPr id="178" name="直線コネクタ 177"/>
        <xdr:cNvCxnSpPr/>
      </xdr:nvCxnSpPr>
      <xdr:spPr>
        <a:xfrm flipV="1">
          <a:off x="3797300" y="12792166"/>
          <a:ext cx="8382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151010</xdr:rowOff>
    </xdr:from>
    <xdr:to>
      <xdr:col>19</xdr:col>
      <xdr:colOff>177800</xdr:colOff>
      <xdr:row>75</xdr:row>
      <xdr:rowOff>117384</xdr:rowOff>
    </xdr:to>
    <xdr:cxnSp macro="">
      <xdr:nvCxnSpPr>
        <xdr:cNvPr id="181" name="直線コネクタ 180"/>
        <xdr:cNvCxnSpPr/>
      </xdr:nvCxnSpPr>
      <xdr:spPr>
        <a:xfrm flipV="1">
          <a:off x="2908300" y="12838310"/>
          <a:ext cx="889000" cy="1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68769</xdr:rowOff>
    </xdr:from>
    <xdr:to>
      <xdr:col>15</xdr:col>
      <xdr:colOff>50800</xdr:colOff>
      <xdr:row>75</xdr:row>
      <xdr:rowOff>117384</xdr:rowOff>
    </xdr:to>
    <xdr:cxnSp macro="">
      <xdr:nvCxnSpPr>
        <xdr:cNvPr id="184" name="直線コネクタ 183"/>
        <xdr:cNvCxnSpPr/>
      </xdr:nvCxnSpPr>
      <xdr:spPr>
        <a:xfrm>
          <a:off x="2019300" y="12927519"/>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130080</xdr:rowOff>
    </xdr:from>
    <xdr:to>
      <xdr:col>15</xdr:col>
      <xdr:colOff>101600</xdr:colOff>
      <xdr:row>75</xdr:row>
      <xdr:rowOff>60230</xdr:rowOff>
    </xdr:to>
    <xdr:sp macro="" textlink="">
      <xdr:nvSpPr>
        <xdr:cNvPr id="185" name="フローチャート: 判断 184"/>
        <xdr:cNvSpPr/>
      </xdr:nvSpPr>
      <xdr:spPr>
        <a:xfrm>
          <a:off x="2857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76757</xdr:rowOff>
    </xdr:from>
    <xdr:ext cx="599010" cy="259045"/>
    <xdr:sp macro="" textlink="">
      <xdr:nvSpPr>
        <xdr:cNvPr id="186" name="テキスト ボックス 185"/>
        <xdr:cNvSpPr txBox="1"/>
      </xdr:nvSpPr>
      <xdr:spPr>
        <a:xfrm>
          <a:off x="2608795"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68769</xdr:rowOff>
    </xdr:from>
    <xdr:to>
      <xdr:col>10</xdr:col>
      <xdr:colOff>114300</xdr:colOff>
      <xdr:row>76</xdr:row>
      <xdr:rowOff>45920</xdr:rowOff>
    </xdr:to>
    <xdr:cxnSp macro="">
      <xdr:nvCxnSpPr>
        <xdr:cNvPr id="187" name="直線コネクタ 186"/>
        <xdr:cNvCxnSpPr/>
      </xdr:nvCxnSpPr>
      <xdr:spPr>
        <a:xfrm flipV="1">
          <a:off x="1130300" y="12927519"/>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54066</xdr:rowOff>
    </xdr:from>
    <xdr:to>
      <xdr:col>24</xdr:col>
      <xdr:colOff>114300</xdr:colOff>
      <xdr:row>74</xdr:row>
      <xdr:rowOff>155666</xdr:rowOff>
    </xdr:to>
    <xdr:sp macro="" textlink="">
      <xdr:nvSpPr>
        <xdr:cNvPr id="197" name="楕円 196"/>
        <xdr:cNvSpPr/>
      </xdr:nvSpPr>
      <xdr:spPr>
        <a:xfrm>
          <a:off x="4584700" y="127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76943</xdr:rowOff>
    </xdr:from>
    <xdr:ext cx="599010" cy="259045"/>
    <xdr:sp macro="" textlink="">
      <xdr:nvSpPr>
        <xdr:cNvPr id="198" name="民生費該当値テキスト"/>
        <xdr:cNvSpPr txBox="1"/>
      </xdr:nvSpPr>
      <xdr:spPr>
        <a:xfrm>
          <a:off x="4686300" y="1259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100210</xdr:rowOff>
    </xdr:from>
    <xdr:to>
      <xdr:col>20</xdr:col>
      <xdr:colOff>38100</xdr:colOff>
      <xdr:row>75</xdr:row>
      <xdr:rowOff>30360</xdr:rowOff>
    </xdr:to>
    <xdr:sp macro="" textlink="">
      <xdr:nvSpPr>
        <xdr:cNvPr id="199" name="楕円 198"/>
        <xdr:cNvSpPr/>
      </xdr:nvSpPr>
      <xdr:spPr>
        <a:xfrm>
          <a:off x="3746500" y="12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46887</xdr:rowOff>
    </xdr:from>
    <xdr:ext cx="599010" cy="259045"/>
    <xdr:sp macro="" textlink="">
      <xdr:nvSpPr>
        <xdr:cNvPr id="200" name="テキスト ボックス 199"/>
        <xdr:cNvSpPr txBox="1"/>
      </xdr:nvSpPr>
      <xdr:spPr>
        <a:xfrm>
          <a:off x="3497795" y="125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66584</xdr:rowOff>
    </xdr:from>
    <xdr:to>
      <xdr:col>15</xdr:col>
      <xdr:colOff>101600</xdr:colOff>
      <xdr:row>75</xdr:row>
      <xdr:rowOff>168185</xdr:rowOff>
    </xdr:to>
    <xdr:sp macro="" textlink="">
      <xdr:nvSpPr>
        <xdr:cNvPr id="201" name="楕円 200"/>
        <xdr:cNvSpPr/>
      </xdr:nvSpPr>
      <xdr:spPr>
        <a:xfrm>
          <a:off x="2857500" y="12925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159311</xdr:rowOff>
    </xdr:from>
    <xdr:ext cx="599010" cy="259045"/>
    <xdr:sp macro="" textlink="">
      <xdr:nvSpPr>
        <xdr:cNvPr id="202" name="テキスト ボックス 201"/>
        <xdr:cNvSpPr txBox="1"/>
      </xdr:nvSpPr>
      <xdr:spPr>
        <a:xfrm>
          <a:off x="2608795" y="130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17969</xdr:rowOff>
    </xdr:from>
    <xdr:to>
      <xdr:col>10</xdr:col>
      <xdr:colOff>165100</xdr:colOff>
      <xdr:row>75</xdr:row>
      <xdr:rowOff>119569</xdr:rowOff>
    </xdr:to>
    <xdr:sp macro="" textlink="">
      <xdr:nvSpPr>
        <xdr:cNvPr id="203" name="楕円 202"/>
        <xdr:cNvSpPr/>
      </xdr:nvSpPr>
      <xdr:spPr>
        <a:xfrm>
          <a:off x="1968500" y="12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136096</xdr:rowOff>
    </xdr:from>
    <xdr:ext cx="599010" cy="259045"/>
    <xdr:sp macro="" textlink="">
      <xdr:nvSpPr>
        <xdr:cNvPr id="204" name="テキスト ボックス 203"/>
        <xdr:cNvSpPr txBox="1"/>
      </xdr:nvSpPr>
      <xdr:spPr>
        <a:xfrm>
          <a:off x="1719795" y="126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166570</xdr:rowOff>
    </xdr:from>
    <xdr:to>
      <xdr:col>6</xdr:col>
      <xdr:colOff>38100</xdr:colOff>
      <xdr:row>76</xdr:row>
      <xdr:rowOff>96720</xdr:rowOff>
    </xdr:to>
    <xdr:sp macro="" textlink="">
      <xdr:nvSpPr>
        <xdr:cNvPr id="205" name="楕円 204"/>
        <xdr:cNvSpPr/>
      </xdr:nvSpPr>
      <xdr:spPr>
        <a:xfrm>
          <a:off x="1079500" y="130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113247</xdr:rowOff>
    </xdr:from>
    <xdr:ext cx="599010" cy="259045"/>
    <xdr:sp macro="" textlink="">
      <xdr:nvSpPr>
        <xdr:cNvPr id="206" name="テキスト ボックス 205"/>
        <xdr:cNvSpPr txBox="1"/>
      </xdr:nvSpPr>
      <xdr:spPr>
        <a:xfrm>
          <a:off x="830795" y="128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31535</xdr:rowOff>
    </xdr:from>
    <xdr:to>
      <xdr:col>24</xdr:col>
      <xdr:colOff>63500</xdr:colOff>
      <xdr:row>98</xdr:row>
      <xdr:rowOff>52062</xdr:rowOff>
    </xdr:to>
    <xdr:cxnSp macro="">
      <xdr:nvCxnSpPr>
        <xdr:cNvPr id="235" name="直線コネクタ 234"/>
        <xdr:cNvCxnSpPr/>
      </xdr:nvCxnSpPr>
      <xdr:spPr>
        <a:xfrm>
          <a:off x="3797300" y="16833635"/>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29225</xdr:rowOff>
    </xdr:from>
    <xdr:to>
      <xdr:col>19</xdr:col>
      <xdr:colOff>177800</xdr:colOff>
      <xdr:row>98</xdr:row>
      <xdr:rowOff>31535</xdr:rowOff>
    </xdr:to>
    <xdr:cxnSp macro="">
      <xdr:nvCxnSpPr>
        <xdr:cNvPr id="238" name="直線コネクタ 237"/>
        <xdr:cNvCxnSpPr/>
      </xdr:nvCxnSpPr>
      <xdr:spPr>
        <a:xfrm>
          <a:off x="2908300" y="16831325"/>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29225</xdr:rowOff>
    </xdr:from>
    <xdr:to>
      <xdr:col>15</xdr:col>
      <xdr:colOff>50800</xdr:colOff>
      <xdr:row>98</xdr:row>
      <xdr:rowOff>33142</xdr:rowOff>
    </xdr:to>
    <xdr:cxnSp macro="">
      <xdr:nvCxnSpPr>
        <xdr:cNvPr id="241" name="直線コネクタ 240"/>
        <xdr:cNvCxnSpPr/>
      </xdr:nvCxnSpPr>
      <xdr:spPr>
        <a:xfrm flipV="1">
          <a:off x="2019300" y="16831325"/>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42" name="フローチャート: 判断 241"/>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63104</xdr:rowOff>
    </xdr:from>
    <xdr:ext cx="534377" cy="259045"/>
    <xdr:sp macro="" textlink="">
      <xdr:nvSpPr>
        <xdr:cNvPr id="243" name="テキスト ボックス 242"/>
        <xdr:cNvSpPr txBox="1"/>
      </xdr:nvSpPr>
      <xdr:spPr>
        <a:xfrm>
          <a:off x="2641111" y="165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26660</xdr:rowOff>
    </xdr:from>
    <xdr:to>
      <xdr:col>10</xdr:col>
      <xdr:colOff>114300</xdr:colOff>
      <xdr:row>98</xdr:row>
      <xdr:rowOff>33142</xdr:rowOff>
    </xdr:to>
    <xdr:cxnSp macro="">
      <xdr:nvCxnSpPr>
        <xdr:cNvPr id="244" name="直線コネクタ 243"/>
        <xdr:cNvCxnSpPr/>
      </xdr:nvCxnSpPr>
      <xdr:spPr>
        <a:xfrm>
          <a:off x="1130300" y="16828760"/>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1262</xdr:rowOff>
    </xdr:from>
    <xdr:to>
      <xdr:col>24</xdr:col>
      <xdr:colOff>114300</xdr:colOff>
      <xdr:row>98</xdr:row>
      <xdr:rowOff>102862</xdr:rowOff>
    </xdr:to>
    <xdr:sp macro="" textlink="">
      <xdr:nvSpPr>
        <xdr:cNvPr id="254" name="楕円 253"/>
        <xdr:cNvSpPr/>
      </xdr:nvSpPr>
      <xdr:spPr>
        <a:xfrm>
          <a:off x="4584700" y="168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87639</xdr:rowOff>
    </xdr:from>
    <xdr:ext cx="534377" cy="259045"/>
    <xdr:sp macro="" textlink="">
      <xdr:nvSpPr>
        <xdr:cNvPr id="255" name="衛生費該当値テキスト"/>
        <xdr:cNvSpPr txBox="1"/>
      </xdr:nvSpPr>
      <xdr:spPr>
        <a:xfrm>
          <a:off x="4686300" y="167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152185</xdr:rowOff>
    </xdr:from>
    <xdr:to>
      <xdr:col>20</xdr:col>
      <xdr:colOff>38100</xdr:colOff>
      <xdr:row>98</xdr:row>
      <xdr:rowOff>82335</xdr:rowOff>
    </xdr:to>
    <xdr:sp macro="" textlink="">
      <xdr:nvSpPr>
        <xdr:cNvPr id="256" name="楕円 255"/>
        <xdr:cNvSpPr/>
      </xdr:nvSpPr>
      <xdr:spPr>
        <a:xfrm>
          <a:off x="37465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73462</xdr:rowOff>
    </xdr:from>
    <xdr:ext cx="534377" cy="259045"/>
    <xdr:sp macro="" textlink="">
      <xdr:nvSpPr>
        <xdr:cNvPr id="257" name="テキスト ボックス 256"/>
        <xdr:cNvSpPr txBox="1"/>
      </xdr:nvSpPr>
      <xdr:spPr>
        <a:xfrm>
          <a:off x="3530111" y="16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149875</xdr:rowOff>
    </xdr:from>
    <xdr:to>
      <xdr:col>15</xdr:col>
      <xdr:colOff>101600</xdr:colOff>
      <xdr:row>98</xdr:row>
      <xdr:rowOff>80025</xdr:rowOff>
    </xdr:to>
    <xdr:sp macro="" textlink="">
      <xdr:nvSpPr>
        <xdr:cNvPr id="258" name="楕円 257"/>
        <xdr:cNvSpPr/>
      </xdr:nvSpPr>
      <xdr:spPr>
        <a:xfrm>
          <a:off x="2857500" y="167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71152</xdr:rowOff>
    </xdr:from>
    <xdr:ext cx="534377" cy="259045"/>
    <xdr:sp macro="" textlink="">
      <xdr:nvSpPr>
        <xdr:cNvPr id="259" name="テキスト ボックス 258"/>
        <xdr:cNvSpPr txBox="1"/>
      </xdr:nvSpPr>
      <xdr:spPr>
        <a:xfrm>
          <a:off x="2641111" y="168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153792</xdr:rowOff>
    </xdr:from>
    <xdr:to>
      <xdr:col>10</xdr:col>
      <xdr:colOff>165100</xdr:colOff>
      <xdr:row>98</xdr:row>
      <xdr:rowOff>83942</xdr:rowOff>
    </xdr:to>
    <xdr:sp macro="" textlink="">
      <xdr:nvSpPr>
        <xdr:cNvPr id="260" name="楕円 259"/>
        <xdr:cNvSpPr/>
      </xdr:nvSpPr>
      <xdr:spPr>
        <a:xfrm>
          <a:off x="1968500" y="167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75069</xdr:rowOff>
    </xdr:from>
    <xdr:ext cx="534377" cy="259045"/>
    <xdr:sp macro="" textlink="">
      <xdr:nvSpPr>
        <xdr:cNvPr id="261" name="テキスト ボックス 260"/>
        <xdr:cNvSpPr txBox="1"/>
      </xdr:nvSpPr>
      <xdr:spPr>
        <a:xfrm>
          <a:off x="1752111" y="168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147310</xdr:rowOff>
    </xdr:from>
    <xdr:to>
      <xdr:col>6</xdr:col>
      <xdr:colOff>38100</xdr:colOff>
      <xdr:row>98</xdr:row>
      <xdr:rowOff>77460</xdr:rowOff>
    </xdr:to>
    <xdr:sp macro="" textlink="">
      <xdr:nvSpPr>
        <xdr:cNvPr id="262" name="楕円 261"/>
        <xdr:cNvSpPr/>
      </xdr:nvSpPr>
      <xdr:spPr>
        <a:xfrm>
          <a:off x="1079500" y="167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68587</xdr:rowOff>
    </xdr:from>
    <xdr:ext cx="534377" cy="259045"/>
    <xdr:sp macro="" textlink="">
      <xdr:nvSpPr>
        <xdr:cNvPr id="263" name="テキスト ボックス 262"/>
        <xdr:cNvSpPr txBox="1"/>
      </xdr:nvSpPr>
      <xdr:spPr>
        <a:xfrm>
          <a:off x="863111" y="168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109068</xdr:rowOff>
    </xdr:from>
    <xdr:to>
      <xdr:col>50</xdr:col>
      <xdr:colOff>114300</xdr:colOff>
      <xdr:row>38</xdr:row>
      <xdr:rowOff>139700</xdr:rowOff>
    </xdr:to>
    <xdr:cxnSp macro="">
      <xdr:nvCxnSpPr>
        <xdr:cNvPr id="293" name="直線コネクタ 292"/>
        <xdr:cNvCxnSpPr/>
      </xdr:nvCxnSpPr>
      <xdr:spPr>
        <a:xfrm>
          <a:off x="8750300" y="662416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83190</xdr:rowOff>
    </xdr:from>
    <xdr:to>
      <xdr:col>45</xdr:col>
      <xdr:colOff>177800</xdr:colOff>
      <xdr:row>38</xdr:row>
      <xdr:rowOff>109068</xdr:rowOff>
    </xdr:to>
    <xdr:cxnSp macro="">
      <xdr:nvCxnSpPr>
        <xdr:cNvPr id="296" name="直線コネクタ 295"/>
        <xdr:cNvCxnSpPr/>
      </xdr:nvCxnSpPr>
      <xdr:spPr>
        <a:xfrm>
          <a:off x="7861300" y="6598290"/>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144861</xdr:rowOff>
    </xdr:from>
    <xdr:to>
      <xdr:col>46</xdr:col>
      <xdr:colOff>38100</xdr:colOff>
      <xdr:row>38</xdr:row>
      <xdr:rowOff>75011</xdr:rowOff>
    </xdr:to>
    <xdr:sp macro="" textlink="">
      <xdr:nvSpPr>
        <xdr:cNvPr id="297" name="フローチャート: 判断 296"/>
        <xdr:cNvSpPr/>
      </xdr:nvSpPr>
      <xdr:spPr>
        <a:xfrm>
          <a:off x="8699500" y="648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91538</xdr:rowOff>
    </xdr:from>
    <xdr:ext cx="469744" cy="259045"/>
    <xdr:sp macro="" textlink="">
      <xdr:nvSpPr>
        <xdr:cNvPr id="298" name="テキスト ボックス 297"/>
        <xdr:cNvSpPr txBox="1"/>
      </xdr:nvSpPr>
      <xdr:spPr>
        <a:xfrm>
          <a:off x="8515428" y="62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65725</xdr:rowOff>
    </xdr:from>
    <xdr:to>
      <xdr:col>41</xdr:col>
      <xdr:colOff>50800</xdr:colOff>
      <xdr:row>38</xdr:row>
      <xdr:rowOff>83190</xdr:rowOff>
    </xdr:to>
    <xdr:cxnSp macro="">
      <xdr:nvCxnSpPr>
        <xdr:cNvPr id="299" name="直線コネクタ 298"/>
        <xdr:cNvCxnSpPr/>
      </xdr:nvCxnSpPr>
      <xdr:spPr>
        <a:xfrm>
          <a:off x="6972300" y="6409375"/>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58268</xdr:rowOff>
    </xdr:from>
    <xdr:to>
      <xdr:col>46</xdr:col>
      <xdr:colOff>38100</xdr:colOff>
      <xdr:row>38</xdr:row>
      <xdr:rowOff>159868</xdr:rowOff>
    </xdr:to>
    <xdr:sp macro="" textlink="">
      <xdr:nvSpPr>
        <xdr:cNvPr id="313" name="楕円 312"/>
        <xdr:cNvSpPr/>
      </xdr:nvSpPr>
      <xdr:spPr>
        <a:xfrm>
          <a:off x="8699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150995</xdr:rowOff>
    </xdr:from>
    <xdr:ext cx="378565" cy="259045"/>
    <xdr:sp macro="" textlink="">
      <xdr:nvSpPr>
        <xdr:cNvPr id="314" name="テキスト ボックス 313"/>
        <xdr:cNvSpPr txBox="1"/>
      </xdr:nvSpPr>
      <xdr:spPr>
        <a:xfrm>
          <a:off x="8561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32390</xdr:rowOff>
    </xdr:from>
    <xdr:to>
      <xdr:col>41</xdr:col>
      <xdr:colOff>101600</xdr:colOff>
      <xdr:row>38</xdr:row>
      <xdr:rowOff>133990</xdr:rowOff>
    </xdr:to>
    <xdr:sp macro="" textlink="">
      <xdr:nvSpPr>
        <xdr:cNvPr id="315" name="楕円 314"/>
        <xdr:cNvSpPr/>
      </xdr:nvSpPr>
      <xdr:spPr>
        <a:xfrm>
          <a:off x="7810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125117</xdr:rowOff>
    </xdr:from>
    <xdr:ext cx="378565" cy="259045"/>
    <xdr:sp macro="" textlink="">
      <xdr:nvSpPr>
        <xdr:cNvPr id="316" name="テキスト ボックス 315"/>
        <xdr:cNvSpPr txBox="1"/>
      </xdr:nvSpPr>
      <xdr:spPr>
        <a:xfrm>
          <a:off x="7672017" y="664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14925</xdr:rowOff>
    </xdr:from>
    <xdr:to>
      <xdr:col>36</xdr:col>
      <xdr:colOff>165100</xdr:colOff>
      <xdr:row>37</xdr:row>
      <xdr:rowOff>116525</xdr:rowOff>
    </xdr:to>
    <xdr:sp macro="" textlink="">
      <xdr:nvSpPr>
        <xdr:cNvPr id="317" name="楕円 316"/>
        <xdr:cNvSpPr/>
      </xdr:nvSpPr>
      <xdr:spPr>
        <a:xfrm>
          <a:off x="6921500" y="6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107652</xdr:rowOff>
    </xdr:from>
    <xdr:ext cx="469744" cy="259045"/>
    <xdr:sp macro="" textlink="">
      <xdr:nvSpPr>
        <xdr:cNvPr id="318" name="テキスト ボックス 317"/>
        <xdr:cNvSpPr txBox="1"/>
      </xdr:nvSpPr>
      <xdr:spPr>
        <a:xfrm>
          <a:off x="6737428" y="645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84135</xdr:rowOff>
    </xdr:from>
    <xdr:to>
      <xdr:col>55</xdr:col>
      <xdr:colOff>0</xdr:colOff>
      <xdr:row>57</xdr:row>
      <xdr:rowOff>121062</xdr:rowOff>
    </xdr:to>
    <xdr:cxnSp macro="">
      <xdr:nvCxnSpPr>
        <xdr:cNvPr id="347" name="直線コネクタ 346"/>
        <xdr:cNvCxnSpPr/>
      </xdr:nvCxnSpPr>
      <xdr:spPr>
        <a:xfrm flipV="1">
          <a:off x="9639300" y="9856785"/>
          <a:ext cx="838200" cy="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121062</xdr:rowOff>
    </xdr:from>
    <xdr:to>
      <xdr:col>50</xdr:col>
      <xdr:colOff>114300</xdr:colOff>
      <xdr:row>57</xdr:row>
      <xdr:rowOff>122631</xdr:rowOff>
    </xdr:to>
    <xdr:cxnSp macro="">
      <xdr:nvCxnSpPr>
        <xdr:cNvPr id="350" name="直線コネクタ 349"/>
        <xdr:cNvCxnSpPr/>
      </xdr:nvCxnSpPr>
      <xdr:spPr>
        <a:xfrm flipV="1">
          <a:off x="8750300" y="9893712"/>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84158</xdr:rowOff>
    </xdr:from>
    <xdr:to>
      <xdr:col>45</xdr:col>
      <xdr:colOff>177800</xdr:colOff>
      <xdr:row>57</xdr:row>
      <xdr:rowOff>122631</xdr:rowOff>
    </xdr:to>
    <xdr:cxnSp macro="">
      <xdr:nvCxnSpPr>
        <xdr:cNvPr id="353" name="直線コネクタ 352"/>
        <xdr:cNvCxnSpPr/>
      </xdr:nvCxnSpPr>
      <xdr:spPr>
        <a:xfrm>
          <a:off x="7861300" y="9856808"/>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140381</xdr:rowOff>
    </xdr:from>
    <xdr:to>
      <xdr:col>46</xdr:col>
      <xdr:colOff>38100</xdr:colOff>
      <xdr:row>57</xdr:row>
      <xdr:rowOff>70531</xdr:rowOff>
    </xdr:to>
    <xdr:sp macro="" textlink="">
      <xdr:nvSpPr>
        <xdr:cNvPr id="354" name="フローチャート: 判断 353"/>
        <xdr:cNvSpPr/>
      </xdr:nvSpPr>
      <xdr:spPr>
        <a:xfrm>
          <a:off x="8699500" y="97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87058</xdr:rowOff>
    </xdr:from>
    <xdr:ext cx="534377" cy="259045"/>
    <xdr:sp macro="" textlink="">
      <xdr:nvSpPr>
        <xdr:cNvPr id="355" name="テキスト ボックス 354"/>
        <xdr:cNvSpPr txBox="1"/>
      </xdr:nvSpPr>
      <xdr:spPr>
        <a:xfrm>
          <a:off x="8483111" y="95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72034</xdr:rowOff>
    </xdr:from>
    <xdr:to>
      <xdr:col>41</xdr:col>
      <xdr:colOff>50800</xdr:colOff>
      <xdr:row>57</xdr:row>
      <xdr:rowOff>84158</xdr:rowOff>
    </xdr:to>
    <xdr:cxnSp macro="">
      <xdr:nvCxnSpPr>
        <xdr:cNvPr id="356" name="直線コネクタ 355"/>
        <xdr:cNvCxnSpPr/>
      </xdr:nvCxnSpPr>
      <xdr:spPr>
        <a:xfrm>
          <a:off x="6972300" y="9844684"/>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33335</xdr:rowOff>
    </xdr:from>
    <xdr:to>
      <xdr:col>55</xdr:col>
      <xdr:colOff>50800</xdr:colOff>
      <xdr:row>57</xdr:row>
      <xdr:rowOff>134935</xdr:rowOff>
    </xdr:to>
    <xdr:sp macro="" textlink="">
      <xdr:nvSpPr>
        <xdr:cNvPr id="366" name="楕円 365"/>
        <xdr:cNvSpPr/>
      </xdr:nvSpPr>
      <xdr:spPr>
        <a:xfrm>
          <a:off x="10426700" y="9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11762</xdr:rowOff>
    </xdr:from>
    <xdr:ext cx="534377" cy="259045"/>
    <xdr:sp macro="" textlink="">
      <xdr:nvSpPr>
        <xdr:cNvPr id="367" name="農林水産業費該当値テキスト"/>
        <xdr:cNvSpPr txBox="1"/>
      </xdr:nvSpPr>
      <xdr:spPr>
        <a:xfrm>
          <a:off x="10528300" y="97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70262</xdr:rowOff>
    </xdr:from>
    <xdr:to>
      <xdr:col>50</xdr:col>
      <xdr:colOff>165100</xdr:colOff>
      <xdr:row>58</xdr:row>
      <xdr:rowOff>412</xdr:rowOff>
    </xdr:to>
    <xdr:sp macro="" textlink="">
      <xdr:nvSpPr>
        <xdr:cNvPr id="368" name="楕円 367"/>
        <xdr:cNvSpPr/>
      </xdr:nvSpPr>
      <xdr:spPr>
        <a:xfrm>
          <a:off x="9588500" y="98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162989</xdr:rowOff>
    </xdr:from>
    <xdr:ext cx="534377" cy="259045"/>
    <xdr:sp macro="" textlink="">
      <xdr:nvSpPr>
        <xdr:cNvPr id="369" name="テキスト ボックス 368"/>
        <xdr:cNvSpPr txBox="1"/>
      </xdr:nvSpPr>
      <xdr:spPr>
        <a:xfrm>
          <a:off x="9372111" y="99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71831</xdr:rowOff>
    </xdr:from>
    <xdr:to>
      <xdr:col>46</xdr:col>
      <xdr:colOff>38100</xdr:colOff>
      <xdr:row>58</xdr:row>
      <xdr:rowOff>1981</xdr:rowOff>
    </xdr:to>
    <xdr:sp macro="" textlink="">
      <xdr:nvSpPr>
        <xdr:cNvPr id="370" name="楕円 369"/>
        <xdr:cNvSpPr/>
      </xdr:nvSpPr>
      <xdr:spPr>
        <a:xfrm>
          <a:off x="8699500" y="9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164558</xdr:rowOff>
    </xdr:from>
    <xdr:ext cx="534377" cy="259045"/>
    <xdr:sp macro="" textlink="">
      <xdr:nvSpPr>
        <xdr:cNvPr id="371" name="テキスト ボックス 370"/>
        <xdr:cNvSpPr txBox="1"/>
      </xdr:nvSpPr>
      <xdr:spPr>
        <a:xfrm>
          <a:off x="8483111" y="99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33358</xdr:rowOff>
    </xdr:from>
    <xdr:to>
      <xdr:col>41</xdr:col>
      <xdr:colOff>101600</xdr:colOff>
      <xdr:row>57</xdr:row>
      <xdr:rowOff>134958</xdr:rowOff>
    </xdr:to>
    <xdr:sp macro="" textlink="">
      <xdr:nvSpPr>
        <xdr:cNvPr id="372" name="楕円 371"/>
        <xdr:cNvSpPr/>
      </xdr:nvSpPr>
      <xdr:spPr>
        <a:xfrm>
          <a:off x="7810500" y="98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151485</xdr:rowOff>
    </xdr:from>
    <xdr:ext cx="534377" cy="259045"/>
    <xdr:sp macro="" textlink="">
      <xdr:nvSpPr>
        <xdr:cNvPr id="373" name="テキスト ボックス 372"/>
        <xdr:cNvSpPr txBox="1"/>
      </xdr:nvSpPr>
      <xdr:spPr>
        <a:xfrm>
          <a:off x="7594111" y="95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21234</xdr:rowOff>
    </xdr:from>
    <xdr:to>
      <xdr:col>36</xdr:col>
      <xdr:colOff>165100</xdr:colOff>
      <xdr:row>57</xdr:row>
      <xdr:rowOff>122834</xdr:rowOff>
    </xdr:to>
    <xdr:sp macro="" textlink="">
      <xdr:nvSpPr>
        <xdr:cNvPr id="374" name="楕円 373"/>
        <xdr:cNvSpPr/>
      </xdr:nvSpPr>
      <xdr:spPr>
        <a:xfrm>
          <a:off x="6921500" y="9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139361</xdr:rowOff>
    </xdr:from>
    <xdr:ext cx="534377" cy="259045"/>
    <xdr:sp macro="" textlink="">
      <xdr:nvSpPr>
        <xdr:cNvPr id="375" name="テキスト ボックス 374"/>
        <xdr:cNvSpPr txBox="1"/>
      </xdr:nvSpPr>
      <xdr:spPr>
        <a:xfrm>
          <a:off x="6705111" y="95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31528</xdr:rowOff>
    </xdr:from>
    <xdr:to>
      <xdr:col>55</xdr:col>
      <xdr:colOff>0</xdr:colOff>
      <xdr:row>79</xdr:row>
      <xdr:rowOff>3118</xdr:rowOff>
    </xdr:to>
    <xdr:cxnSp macro="">
      <xdr:nvCxnSpPr>
        <xdr:cNvPr id="406" name="直線コネクタ 405"/>
        <xdr:cNvCxnSpPr/>
      </xdr:nvCxnSpPr>
      <xdr:spPr>
        <a:xfrm flipV="1">
          <a:off x="9639300" y="12204478"/>
          <a:ext cx="838200" cy="13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3118</xdr:rowOff>
    </xdr:from>
    <xdr:to>
      <xdr:col>50</xdr:col>
      <xdr:colOff>114300</xdr:colOff>
      <xdr:row>79</xdr:row>
      <xdr:rowOff>25901</xdr:rowOff>
    </xdr:to>
    <xdr:cxnSp macro="">
      <xdr:nvCxnSpPr>
        <xdr:cNvPr id="409" name="直線コネクタ 408"/>
        <xdr:cNvCxnSpPr/>
      </xdr:nvCxnSpPr>
      <xdr:spPr>
        <a:xfrm flipV="1">
          <a:off x="8750300" y="13547668"/>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25901</xdr:rowOff>
    </xdr:from>
    <xdr:to>
      <xdr:col>45</xdr:col>
      <xdr:colOff>177800</xdr:colOff>
      <xdr:row>79</xdr:row>
      <xdr:rowOff>27665</xdr:rowOff>
    </xdr:to>
    <xdr:cxnSp macro="">
      <xdr:nvCxnSpPr>
        <xdr:cNvPr id="412" name="直線コネクタ 411"/>
        <xdr:cNvCxnSpPr/>
      </xdr:nvCxnSpPr>
      <xdr:spPr>
        <a:xfrm flipV="1">
          <a:off x="7861300" y="1357045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7181</xdr:rowOff>
    </xdr:from>
    <xdr:to>
      <xdr:col>46</xdr:col>
      <xdr:colOff>38100</xdr:colOff>
      <xdr:row>78</xdr:row>
      <xdr:rowOff>108781</xdr:rowOff>
    </xdr:to>
    <xdr:sp macro="" textlink="">
      <xdr:nvSpPr>
        <xdr:cNvPr id="413" name="フローチャート: 判断 412"/>
        <xdr:cNvSpPr/>
      </xdr:nvSpPr>
      <xdr:spPr>
        <a:xfrm>
          <a:off x="8699500" y="133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125308</xdr:rowOff>
    </xdr:from>
    <xdr:ext cx="534377" cy="259045"/>
    <xdr:sp macro="" textlink="">
      <xdr:nvSpPr>
        <xdr:cNvPr id="414" name="テキスト ボックス 413"/>
        <xdr:cNvSpPr txBox="1"/>
      </xdr:nvSpPr>
      <xdr:spPr>
        <a:xfrm>
          <a:off x="8483111" y="131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27665</xdr:rowOff>
    </xdr:from>
    <xdr:to>
      <xdr:col>41</xdr:col>
      <xdr:colOff>50800</xdr:colOff>
      <xdr:row>79</xdr:row>
      <xdr:rowOff>42349</xdr:rowOff>
    </xdr:to>
    <xdr:cxnSp macro="">
      <xdr:nvCxnSpPr>
        <xdr:cNvPr id="415" name="直線コネクタ 414"/>
        <xdr:cNvCxnSpPr/>
      </xdr:nvCxnSpPr>
      <xdr:spPr>
        <a:xfrm flipV="1">
          <a:off x="6972300" y="13572215"/>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152178</xdr:rowOff>
    </xdr:from>
    <xdr:to>
      <xdr:col>55</xdr:col>
      <xdr:colOff>50800</xdr:colOff>
      <xdr:row>71</xdr:row>
      <xdr:rowOff>82328</xdr:rowOff>
    </xdr:to>
    <xdr:sp macro="" textlink="">
      <xdr:nvSpPr>
        <xdr:cNvPr id="425" name="楕円 424"/>
        <xdr:cNvSpPr/>
      </xdr:nvSpPr>
      <xdr:spPr>
        <a:xfrm>
          <a:off x="10426700" y="121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67105</xdr:rowOff>
    </xdr:from>
    <xdr:ext cx="599010" cy="259045"/>
    <xdr:sp macro="" textlink="">
      <xdr:nvSpPr>
        <xdr:cNvPr id="426" name="商工費該当値テキスト"/>
        <xdr:cNvSpPr txBox="1"/>
      </xdr:nvSpPr>
      <xdr:spPr>
        <a:xfrm>
          <a:off x="10528300" y="120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123768</xdr:rowOff>
    </xdr:from>
    <xdr:to>
      <xdr:col>50</xdr:col>
      <xdr:colOff>165100</xdr:colOff>
      <xdr:row>79</xdr:row>
      <xdr:rowOff>53918</xdr:rowOff>
    </xdr:to>
    <xdr:sp macro="" textlink="">
      <xdr:nvSpPr>
        <xdr:cNvPr id="427" name="楕円 426"/>
        <xdr:cNvSpPr/>
      </xdr:nvSpPr>
      <xdr:spPr>
        <a:xfrm>
          <a:off x="9588500" y="13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45045</xdr:rowOff>
    </xdr:from>
    <xdr:ext cx="469744" cy="259045"/>
    <xdr:sp macro="" textlink="">
      <xdr:nvSpPr>
        <xdr:cNvPr id="428" name="テキスト ボックス 427"/>
        <xdr:cNvSpPr txBox="1"/>
      </xdr:nvSpPr>
      <xdr:spPr>
        <a:xfrm>
          <a:off x="9404428" y="135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146551</xdr:rowOff>
    </xdr:from>
    <xdr:to>
      <xdr:col>46</xdr:col>
      <xdr:colOff>38100</xdr:colOff>
      <xdr:row>79</xdr:row>
      <xdr:rowOff>76701</xdr:rowOff>
    </xdr:to>
    <xdr:sp macro="" textlink="">
      <xdr:nvSpPr>
        <xdr:cNvPr id="429" name="楕円 428"/>
        <xdr:cNvSpPr/>
      </xdr:nvSpPr>
      <xdr:spPr>
        <a:xfrm>
          <a:off x="8699500" y="135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67828</xdr:rowOff>
    </xdr:from>
    <xdr:ext cx="469744" cy="259045"/>
    <xdr:sp macro="" textlink="">
      <xdr:nvSpPr>
        <xdr:cNvPr id="430" name="テキスト ボックス 429"/>
        <xdr:cNvSpPr txBox="1"/>
      </xdr:nvSpPr>
      <xdr:spPr>
        <a:xfrm>
          <a:off x="8515428" y="136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148315</xdr:rowOff>
    </xdr:from>
    <xdr:to>
      <xdr:col>41</xdr:col>
      <xdr:colOff>101600</xdr:colOff>
      <xdr:row>79</xdr:row>
      <xdr:rowOff>78465</xdr:rowOff>
    </xdr:to>
    <xdr:sp macro="" textlink="">
      <xdr:nvSpPr>
        <xdr:cNvPr id="431" name="楕円 430"/>
        <xdr:cNvSpPr/>
      </xdr:nvSpPr>
      <xdr:spPr>
        <a:xfrm>
          <a:off x="7810500" y="135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69592</xdr:rowOff>
    </xdr:from>
    <xdr:ext cx="469744" cy="259045"/>
    <xdr:sp macro="" textlink="">
      <xdr:nvSpPr>
        <xdr:cNvPr id="432" name="テキスト ボックス 431"/>
        <xdr:cNvSpPr txBox="1"/>
      </xdr:nvSpPr>
      <xdr:spPr>
        <a:xfrm>
          <a:off x="7626428" y="1361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162999</xdr:rowOff>
    </xdr:from>
    <xdr:to>
      <xdr:col>36</xdr:col>
      <xdr:colOff>165100</xdr:colOff>
      <xdr:row>79</xdr:row>
      <xdr:rowOff>93149</xdr:rowOff>
    </xdr:to>
    <xdr:sp macro="" textlink="">
      <xdr:nvSpPr>
        <xdr:cNvPr id="433" name="楕円 432"/>
        <xdr:cNvSpPr/>
      </xdr:nvSpPr>
      <xdr:spPr>
        <a:xfrm>
          <a:off x="6921500" y="13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84276</xdr:rowOff>
    </xdr:from>
    <xdr:ext cx="469744" cy="259045"/>
    <xdr:sp macro="" textlink="">
      <xdr:nvSpPr>
        <xdr:cNvPr id="434" name="テキスト ボックス 433"/>
        <xdr:cNvSpPr txBox="1"/>
      </xdr:nvSpPr>
      <xdr:spPr>
        <a:xfrm>
          <a:off x="6737428" y="136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100851</xdr:rowOff>
    </xdr:from>
    <xdr:to>
      <xdr:col>55</xdr:col>
      <xdr:colOff>0</xdr:colOff>
      <xdr:row>95</xdr:row>
      <xdr:rowOff>1543</xdr:rowOff>
    </xdr:to>
    <xdr:cxnSp macro="">
      <xdr:nvCxnSpPr>
        <xdr:cNvPr id="461" name="直線コネクタ 460"/>
        <xdr:cNvCxnSpPr/>
      </xdr:nvCxnSpPr>
      <xdr:spPr>
        <a:xfrm>
          <a:off x="9639300" y="16217151"/>
          <a:ext cx="838200" cy="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79606</xdr:rowOff>
    </xdr:from>
    <xdr:to>
      <xdr:col>50</xdr:col>
      <xdr:colOff>114300</xdr:colOff>
      <xdr:row>94</xdr:row>
      <xdr:rowOff>100851</xdr:rowOff>
    </xdr:to>
    <xdr:cxnSp macro="">
      <xdr:nvCxnSpPr>
        <xdr:cNvPr id="464" name="直線コネクタ 463"/>
        <xdr:cNvCxnSpPr/>
      </xdr:nvCxnSpPr>
      <xdr:spPr>
        <a:xfrm>
          <a:off x="8750300" y="16195906"/>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54167</xdr:rowOff>
    </xdr:from>
    <xdr:to>
      <xdr:col>45</xdr:col>
      <xdr:colOff>177800</xdr:colOff>
      <xdr:row>94</xdr:row>
      <xdr:rowOff>79606</xdr:rowOff>
    </xdr:to>
    <xdr:cxnSp macro="">
      <xdr:nvCxnSpPr>
        <xdr:cNvPr id="467" name="直線コネクタ 466"/>
        <xdr:cNvCxnSpPr/>
      </xdr:nvCxnSpPr>
      <xdr:spPr>
        <a:xfrm>
          <a:off x="7861300" y="15656117"/>
          <a:ext cx="889000" cy="5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8" name="フローチャート: 判断 467"/>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113924</xdr:rowOff>
    </xdr:from>
    <xdr:ext cx="534377" cy="259045"/>
    <xdr:sp macro="" textlink="">
      <xdr:nvSpPr>
        <xdr:cNvPr id="469" name="テキスト ボックス 468"/>
        <xdr:cNvSpPr txBox="1"/>
      </xdr:nvSpPr>
      <xdr:spPr>
        <a:xfrm>
          <a:off x="8483111" y="165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54167</xdr:rowOff>
    </xdr:from>
    <xdr:to>
      <xdr:col>41</xdr:col>
      <xdr:colOff>50800</xdr:colOff>
      <xdr:row>91</xdr:row>
      <xdr:rowOff>143404</xdr:rowOff>
    </xdr:to>
    <xdr:cxnSp macro="">
      <xdr:nvCxnSpPr>
        <xdr:cNvPr id="470" name="直線コネクタ 469"/>
        <xdr:cNvCxnSpPr/>
      </xdr:nvCxnSpPr>
      <xdr:spPr>
        <a:xfrm flipV="1">
          <a:off x="6972300" y="15656117"/>
          <a:ext cx="889000" cy="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122193</xdr:rowOff>
    </xdr:from>
    <xdr:to>
      <xdr:col>55</xdr:col>
      <xdr:colOff>50800</xdr:colOff>
      <xdr:row>95</xdr:row>
      <xdr:rowOff>52343</xdr:rowOff>
    </xdr:to>
    <xdr:sp macro="" textlink="">
      <xdr:nvSpPr>
        <xdr:cNvPr id="480" name="楕円 479"/>
        <xdr:cNvSpPr/>
      </xdr:nvSpPr>
      <xdr:spPr>
        <a:xfrm>
          <a:off x="10426700" y="162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145070</xdr:rowOff>
    </xdr:from>
    <xdr:ext cx="599010" cy="259045"/>
    <xdr:sp macro="" textlink="">
      <xdr:nvSpPr>
        <xdr:cNvPr id="481" name="土木費該当値テキスト"/>
        <xdr:cNvSpPr txBox="1"/>
      </xdr:nvSpPr>
      <xdr:spPr>
        <a:xfrm>
          <a:off x="10528300" y="1608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50051</xdr:rowOff>
    </xdr:from>
    <xdr:to>
      <xdr:col>50</xdr:col>
      <xdr:colOff>165100</xdr:colOff>
      <xdr:row>94</xdr:row>
      <xdr:rowOff>151651</xdr:rowOff>
    </xdr:to>
    <xdr:sp macro="" textlink="">
      <xdr:nvSpPr>
        <xdr:cNvPr id="482" name="楕円 481"/>
        <xdr:cNvSpPr/>
      </xdr:nvSpPr>
      <xdr:spPr>
        <a:xfrm>
          <a:off x="9588500" y="16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168178</xdr:rowOff>
    </xdr:from>
    <xdr:ext cx="599010" cy="259045"/>
    <xdr:sp macro="" textlink="">
      <xdr:nvSpPr>
        <xdr:cNvPr id="483" name="テキスト ボックス 482"/>
        <xdr:cNvSpPr txBox="1"/>
      </xdr:nvSpPr>
      <xdr:spPr>
        <a:xfrm>
          <a:off x="9339795" y="159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28806</xdr:rowOff>
    </xdr:from>
    <xdr:to>
      <xdr:col>46</xdr:col>
      <xdr:colOff>38100</xdr:colOff>
      <xdr:row>94</xdr:row>
      <xdr:rowOff>130406</xdr:rowOff>
    </xdr:to>
    <xdr:sp macro="" textlink="">
      <xdr:nvSpPr>
        <xdr:cNvPr id="484" name="楕円 483"/>
        <xdr:cNvSpPr/>
      </xdr:nvSpPr>
      <xdr:spPr>
        <a:xfrm>
          <a:off x="8699500" y="16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146933</xdr:rowOff>
    </xdr:from>
    <xdr:ext cx="599010" cy="259045"/>
    <xdr:sp macro="" textlink="">
      <xdr:nvSpPr>
        <xdr:cNvPr id="485" name="テキスト ボックス 484"/>
        <xdr:cNvSpPr txBox="1"/>
      </xdr:nvSpPr>
      <xdr:spPr>
        <a:xfrm>
          <a:off x="8450795" y="159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3367</xdr:rowOff>
    </xdr:from>
    <xdr:to>
      <xdr:col>41</xdr:col>
      <xdr:colOff>101600</xdr:colOff>
      <xdr:row>91</xdr:row>
      <xdr:rowOff>104967</xdr:rowOff>
    </xdr:to>
    <xdr:sp macro="" textlink="">
      <xdr:nvSpPr>
        <xdr:cNvPr id="486" name="楕円 485"/>
        <xdr:cNvSpPr/>
      </xdr:nvSpPr>
      <xdr:spPr>
        <a:xfrm>
          <a:off x="7810500" y="156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121494</xdr:rowOff>
    </xdr:from>
    <xdr:ext cx="599010" cy="259045"/>
    <xdr:sp macro="" textlink="">
      <xdr:nvSpPr>
        <xdr:cNvPr id="487" name="テキスト ボックス 486"/>
        <xdr:cNvSpPr txBox="1"/>
      </xdr:nvSpPr>
      <xdr:spPr>
        <a:xfrm>
          <a:off x="7561795" y="1538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92604</xdr:rowOff>
    </xdr:from>
    <xdr:to>
      <xdr:col>36</xdr:col>
      <xdr:colOff>165100</xdr:colOff>
      <xdr:row>92</xdr:row>
      <xdr:rowOff>22754</xdr:rowOff>
    </xdr:to>
    <xdr:sp macro="" textlink="">
      <xdr:nvSpPr>
        <xdr:cNvPr id="488" name="楕円 487"/>
        <xdr:cNvSpPr/>
      </xdr:nvSpPr>
      <xdr:spPr>
        <a:xfrm>
          <a:off x="6921500" y="156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39281</xdr:rowOff>
    </xdr:from>
    <xdr:ext cx="599010" cy="259045"/>
    <xdr:sp macro="" textlink="">
      <xdr:nvSpPr>
        <xdr:cNvPr id="489" name="テキスト ボックス 488"/>
        <xdr:cNvSpPr txBox="1"/>
      </xdr:nvSpPr>
      <xdr:spPr>
        <a:xfrm>
          <a:off x="6672795" y="154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51049</xdr:rowOff>
    </xdr:from>
    <xdr:to>
      <xdr:col>85</xdr:col>
      <xdr:colOff>127000</xdr:colOff>
      <xdr:row>37</xdr:row>
      <xdr:rowOff>50706</xdr:rowOff>
    </xdr:to>
    <xdr:cxnSp macro="">
      <xdr:nvCxnSpPr>
        <xdr:cNvPr id="517" name="直線コネクタ 516"/>
        <xdr:cNvCxnSpPr/>
      </xdr:nvCxnSpPr>
      <xdr:spPr>
        <a:xfrm flipV="1">
          <a:off x="15481300" y="6223249"/>
          <a:ext cx="8382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50706</xdr:rowOff>
    </xdr:from>
    <xdr:to>
      <xdr:col>81</xdr:col>
      <xdr:colOff>50800</xdr:colOff>
      <xdr:row>37</xdr:row>
      <xdr:rowOff>90574</xdr:rowOff>
    </xdr:to>
    <xdr:cxnSp macro="">
      <xdr:nvCxnSpPr>
        <xdr:cNvPr id="520" name="直線コネクタ 519"/>
        <xdr:cNvCxnSpPr/>
      </xdr:nvCxnSpPr>
      <xdr:spPr>
        <a:xfrm flipV="1">
          <a:off x="14592300" y="63943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24486</xdr:rowOff>
    </xdr:from>
    <xdr:to>
      <xdr:col>76</xdr:col>
      <xdr:colOff>114300</xdr:colOff>
      <xdr:row>37</xdr:row>
      <xdr:rowOff>90574</xdr:rowOff>
    </xdr:to>
    <xdr:cxnSp macro="">
      <xdr:nvCxnSpPr>
        <xdr:cNvPr id="523" name="直線コネクタ 522"/>
        <xdr:cNvCxnSpPr/>
      </xdr:nvCxnSpPr>
      <xdr:spPr>
        <a:xfrm>
          <a:off x="13703300" y="6025236"/>
          <a:ext cx="889000" cy="40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xdr:rowOff>
    </xdr:from>
    <xdr:to>
      <xdr:col>76</xdr:col>
      <xdr:colOff>165100</xdr:colOff>
      <xdr:row>37</xdr:row>
      <xdr:rowOff>101712</xdr:rowOff>
    </xdr:to>
    <xdr:sp macro="" textlink="">
      <xdr:nvSpPr>
        <xdr:cNvPr id="524" name="フローチャート: 判断 523"/>
        <xdr:cNvSpPr/>
      </xdr:nvSpPr>
      <xdr:spPr>
        <a:xfrm>
          <a:off x="14541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118239</xdr:rowOff>
    </xdr:from>
    <xdr:ext cx="534377" cy="259045"/>
    <xdr:sp macro="" textlink="">
      <xdr:nvSpPr>
        <xdr:cNvPr id="525" name="テキスト ボックス 524"/>
        <xdr:cNvSpPr txBox="1"/>
      </xdr:nvSpPr>
      <xdr:spPr>
        <a:xfrm>
          <a:off x="14325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24486</xdr:rowOff>
    </xdr:from>
    <xdr:to>
      <xdr:col>71</xdr:col>
      <xdr:colOff>177800</xdr:colOff>
      <xdr:row>37</xdr:row>
      <xdr:rowOff>33241</xdr:rowOff>
    </xdr:to>
    <xdr:cxnSp macro="">
      <xdr:nvCxnSpPr>
        <xdr:cNvPr id="526" name="直線コネクタ 525"/>
        <xdr:cNvCxnSpPr/>
      </xdr:nvCxnSpPr>
      <xdr:spPr>
        <a:xfrm flipV="1">
          <a:off x="12814300" y="6025236"/>
          <a:ext cx="889000" cy="3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249</xdr:rowOff>
    </xdr:from>
    <xdr:to>
      <xdr:col>85</xdr:col>
      <xdr:colOff>177800</xdr:colOff>
      <xdr:row>36</xdr:row>
      <xdr:rowOff>101849</xdr:rowOff>
    </xdr:to>
    <xdr:sp macro="" textlink="">
      <xdr:nvSpPr>
        <xdr:cNvPr id="536" name="楕円 535"/>
        <xdr:cNvSpPr/>
      </xdr:nvSpPr>
      <xdr:spPr>
        <a:xfrm>
          <a:off x="16268700" y="61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23126</xdr:rowOff>
    </xdr:from>
    <xdr:ext cx="534377" cy="259045"/>
    <xdr:sp macro="" textlink="">
      <xdr:nvSpPr>
        <xdr:cNvPr id="537" name="消防費該当値テキスト"/>
        <xdr:cNvSpPr txBox="1"/>
      </xdr:nvSpPr>
      <xdr:spPr>
        <a:xfrm>
          <a:off x="16370300" y="60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171356</xdr:rowOff>
    </xdr:from>
    <xdr:to>
      <xdr:col>81</xdr:col>
      <xdr:colOff>101600</xdr:colOff>
      <xdr:row>37</xdr:row>
      <xdr:rowOff>101506</xdr:rowOff>
    </xdr:to>
    <xdr:sp macro="" textlink="">
      <xdr:nvSpPr>
        <xdr:cNvPr id="538" name="楕円 537"/>
        <xdr:cNvSpPr/>
      </xdr:nvSpPr>
      <xdr:spPr>
        <a:xfrm>
          <a:off x="15430500" y="63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92633</xdr:rowOff>
    </xdr:from>
    <xdr:ext cx="534377" cy="259045"/>
    <xdr:sp macro="" textlink="">
      <xdr:nvSpPr>
        <xdr:cNvPr id="539" name="テキスト ボックス 538"/>
        <xdr:cNvSpPr txBox="1"/>
      </xdr:nvSpPr>
      <xdr:spPr>
        <a:xfrm>
          <a:off x="15214111" y="64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39774</xdr:rowOff>
    </xdr:from>
    <xdr:to>
      <xdr:col>76</xdr:col>
      <xdr:colOff>165100</xdr:colOff>
      <xdr:row>37</xdr:row>
      <xdr:rowOff>141374</xdr:rowOff>
    </xdr:to>
    <xdr:sp macro="" textlink="">
      <xdr:nvSpPr>
        <xdr:cNvPr id="540" name="楕円 539"/>
        <xdr:cNvSpPr/>
      </xdr:nvSpPr>
      <xdr:spPr>
        <a:xfrm>
          <a:off x="14541500" y="63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132501</xdr:rowOff>
    </xdr:from>
    <xdr:ext cx="534377" cy="259045"/>
    <xdr:sp macro="" textlink="">
      <xdr:nvSpPr>
        <xdr:cNvPr id="541" name="テキスト ボックス 540"/>
        <xdr:cNvSpPr txBox="1"/>
      </xdr:nvSpPr>
      <xdr:spPr>
        <a:xfrm>
          <a:off x="14325111" y="64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145136</xdr:rowOff>
    </xdr:from>
    <xdr:to>
      <xdr:col>72</xdr:col>
      <xdr:colOff>38100</xdr:colOff>
      <xdr:row>35</xdr:row>
      <xdr:rowOff>75286</xdr:rowOff>
    </xdr:to>
    <xdr:sp macro="" textlink="">
      <xdr:nvSpPr>
        <xdr:cNvPr id="542" name="楕円 541"/>
        <xdr:cNvSpPr/>
      </xdr:nvSpPr>
      <xdr:spPr>
        <a:xfrm>
          <a:off x="13652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91813</xdr:rowOff>
    </xdr:from>
    <xdr:ext cx="534377" cy="259045"/>
    <xdr:sp macro="" textlink="">
      <xdr:nvSpPr>
        <xdr:cNvPr id="543" name="テキスト ボックス 542"/>
        <xdr:cNvSpPr txBox="1"/>
      </xdr:nvSpPr>
      <xdr:spPr>
        <a:xfrm>
          <a:off x="13436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153891</xdr:rowOff>
    </xdr:from>
    <xdr:to>
      <xdr:col>67</xdr:col>
      <xdr:colOff>101600</xdr:colOff>
      <xdr:row>37</xdr:row>
      <xdr:rowOff>84041</xdr:rowOff>
    </xdr:to>
    <xdr:sp macro="" textlink="">
      <xdr:nvSpPr>
        <xdr:cNvPr id="544" name="楕円 543"/>
        <xdr:cNvSpPr/>
      </xdr:nvSpPr>
      <xdr:spPr>
        <a:xfrm>
          <a:off x="12763500" y="63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75168</xdr:rowOff>
    </xdr:from>
    <xdr:ext cx="534377" cy="259045"/>
    <xdr:sp macro="" textlink="">
      <xdr:nvSpPr>
        <xdr:cNvPr id="545" name="テキスト ボックス 544"/>
        <xdr:cNvSpPr txBox="1"/>
      </xdr:nvSpPr>
      <xdr:spPr>
        <a:xfrm>
          <a:off x="12547111" y="64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54897</xdr:rowOff>
    </xdr:from>
    <xdr:to>
      <xdr:col>85</xdr:col>
      <xdr:colOff>127000</xdr:colOff>
      <xdr:row>56</xdr:row>
      <xdr:rowOff>65291</xdr:rowOff>
    </xdr:to>
    <xdr:cxnSp macro="">
      <xdr:nvCxnSpPr>
        <xdr:cNvPr id="574" name="直線コネクタ 573"/>
        <xdr:cNvCxnSpPr/>
      </xdr:nvCxnSpPr>
      <xdr:spPr>
        <a:xfrm flipV="1">
          <a:off x="15481300" y="9656097"/>
          <a:ext cx="8382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28265</xdr:rowOff>
    </xdr:from>
    <xdr:to>
      <xdr:col>81</xdr:col>
      <xdr:colOff>50800</xdr:colOff>
      <xdr:row>56</xdr:row>
      <xdr:rowOff>65291</xdr:rowOff>
    </xdr:to>
    <xdr:cxnSp macro="">
      <xdr:nvCxnSpPr>
        <xdr:cNvPr id="577" name="直線コネクタ 576"/>
        <xdr:cNvCxnSpPr/>
      </xdr:nvCxnSpPr>
      <xdr:spPr>
        <a:xfrm>
          <a:off x="14592300" y="9458015"/>
          <a:ext cx="889000" cy="2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158072</xdr:rowOff>
    </xdr:from>
    <xdr:to>
      <xdr:col>76</xdr:col>
      <xdr:colOff>114300</xdr:colOff>
      <xdr:row>55</xdr:row>
      <xdr:rowOff>28265</xdr:rowOff>
    </xdr:to>
    <xdr:cxnSp macro="">
      <xdr:nvCxnSpPr>
        <xdr:cNvPr id="580" name="直線コネクタ 579"/>
        <xdr:cNvCxnSpPr/>
      </xdr:nvCxnSpPr>
      <xdr:spPr>
        <a:xfrm>
          <a:off x="13703300" y="9416372"/>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123198</xdr:rowOff>
    </xdr:from>
    <xdr:to>
      <xdr:col>76</xdr:col>
      <xdr:colOff>165100</xdr:colOff>
      <xdr:row>56</xdr:row>
      <xdr:rowOff>53348</xdr:rowOff>
    </xdr:to>
    <xdr:sp macro="" textlink="">
      <xdr:nvSpPr>
        <xdr:cNvPr id="581" name="フローチャート: 判断 580"/>
        <xdr:cNvSpPr/>
      </xdr:nvSpPr>
      <xdr:spPr>
        <a:xfrm>
          <a:off x="14541500" y="955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44475</xdr:rowOff>
    </xdr:from>
    <xdr:ext cx="534377" cy="259045"/>
    <xdr:sp macro="" textlink="">
      <xdr:nvSpPr>
        <xdr:cNvPr id="582" name="テキスト ボックス 581"/>
        <xdr:cNvSpPr txBox="1"/>
      </xdr:nvSpPr>
      <xdr:spPr>
        <a:xfrm>
          <a:off x="14325111" y="96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124414</xdr:rowOff>
    </xdr:from>
    <xdr:to>
      <xdr:col>71</xdr:col>
      <xdr:colOff>177800</xdr:colOff>
      <xdr:row>54</xdr:row>
      <xdr:rowOff>158072</xdr:rowOff>
    </xdr:to>
    <xdr:cxnSp macro="">
      <xdr:nvCxnSpPr>
        <xdr:cNvPr id="583" name="直線コネクタ 582"/>
        <xdr:cNvCxnSpPr/>
      </xdr:nvCxnSpPr>
      <xdr:spPr>
        <a:xfrm>
          <a:off x="12814300" y="9211264"/>
          <a:ext cx="889000" cy="20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4097</xdr:rowOff>
    </xdr:from>
    <xdr:to>
      <xdr:col>85</xdr:col>
      <xdr:colOff>177800</xdr:colOff>
      <xdr:row>56</xdr:row>
      <xdr:rowOff>105697</xdr:rowOff>
    </xdr:to>
    <xdr:sp macro="" textlink="">
      <xdr:nvSpPr>
        <xdr:cNvPr id="593" name="楕円 592"/>
        <xdr:cNvSpPr/>
      </xdr:nvSpPr>
      <xdr:spPr>
        <a:xfrm>
          <a:off x="16268700" y="96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153974</xdr:rowOff>
    </xdr:from>
    <xdr:ext cx="534377" cy="259045"/>
    <xdr:sp macro="" textlink="">
      <xdr:nvSpPr>
        <xdr:cNvPr id="594" name="教育費該当値テキスト"/>
        <xdr:cNvSpPr txBox="1"/>
      </xdr:nvSpPr>
      <xdr:spPr>
        <a:xfrm>
          <a:off x="16370300" y="95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14491</xdr:rowOff>
    </xdr:from>
    <xdr:to>
      <xdr:col>81</xdr:col>
      <xdr:colOff>101600</xdr:colOff>
      <xdr:row>56</xdr:row>
      <xdr:rowOff>116091</xdr:rowOff>
    </xdr:to>
    <xdr:sp macro="" textlink="">
      <xdr:nvSpPr>
        <xdr:cNvPr id="595" name="楕円 594"/>
        <xdr:cNvSpPr/>
      </xdr:nvSpPr>
      <xdr:spPr>
        <a:xfrm>
          <a:off x="15430500" y="9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107218</xdr:rowOff>
    </xdr:from>
    <xdr:ext cx="534377" cy="259045"/>
    <xdr:sp macro="" textlink="">
      <xdr:nvSpPr>
        <xdr:cNvPr id="596" name="テキスト ボックス 595"/>
        <xdr:cNvSpPr txBox="1"/>
      </xdr:nvSpPr>
      <xdr:spPr>
        <a:xfrm>
          <a:off x="15214111" y="97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148915</xdr:rowOff>
    </xdr:from>
    <xdr:to>
      <xdr:col>76</xdr:col>
      <xdr:colOff>165100</xdr:colOff>
      <xdr:row>55</xdr:row>
      <xdr:rowOff>79065</xdr:rowOff>
    </xdr:to>
    <xdr:sp macro="" textlink="">
      <xdr:nvSpPr>
        <xdr:cNvPr id="597" name="楕円 596"/>
        <xdr:cNvSpPr/>
      </xdr:nvSpPr>
      <xdr:spPr>
        <a:xfrm>
          <a:off x="14541500" y="94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95592</xdr:rowOff>
    </xdr:from>
    <xdr:ext cx="534377" cy="259045"/>
    <xdr:sp macro="" textlink="">
      <xdr:nvSpPr>
        <xdr:cNvPr id="598" name="テキスト ボックス 597"/>
        <xdr:cNvSpPr txBox="1"/>
      </xdr:nvSpPr>
      <xdr:spPr>
        <a:xfrm>
          <a:off x="14325111" y="91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107272</xdr:rowOff>
    </xdr:from>
    <xdr:to>
      <xdr:col>72</xdr:col>
      <xdr:colOff>38100</xdr:colOff>
      <xdr:row>55</xdr:row>
      <xdr:rowOff>37422</xdr:rowOff>
    </xdr:to>
    <xdr:sp macro="" textlink="">
      <xdr:nvSpPr>
        <xdr:cNvPr id="599" name="楕円 598"/>
        <xdr:cNvSpPr/>
      </xdr:nvSpPr>
      <xdr:spPr>
        <a:xfrm>
          <a:off x="13652500" y="93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53949</xdr:rowOff>
    </xdr:from>
    <xdr:ext cx="534377" cy="259045"/>
    <xdr:sp macro="" textlink="">
      <xdr:nvSpPr>
        <xdr:cNvPr id="600" name="テキスト ボックス 599"/>
        <xdr:cNvSpPr txBox="1"/>
      </xdr:nvSpPr>
      <xdr:spPr>
        <a:xfrm>
          <a:off x="13436111" y="91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73614</xdr:rowOff>
    </xdr:from>
    <xdr:to>
      <xdr:col>67</xdr:col>
      <xdr:colOff>101600</xdr:colOff>
      <xdr:row>54</xdr:row>
      <xdr:rowOff>3764</xdr:rowOff>
    </xdr:to>
    <xdr:sp macro="" textlink="">
      <xdr:nvSpPr>
        <xdr:cNvPr id="601" name="楕円 600"/>
        <xdr:cNvSpPr/>
      </xdr:nvSpPr>
      <xdr:spPr>
        <a:xfrm>
          <a:off x="12763500" y="91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20291</xdr:rowOff>
    </xdr:from>
    <xdr:ext cx="599010" cy="259045"/>
    <xdr:sp macro="" textlink="">
      <xdr:nvSpPr>
        <xdr:cNvPr id="602" name="テキスト ボックス 601"/>
        <xdr:cNvSpPr txBox="1"/>
      </xdr:nvSpPr>
      <xdr:spPr>
        <a:xfrm>
          <a:off x="12514795" y="893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29908</xdr:rowOff>
    </xdr:from>
    <xdr:to>
      <xdr:col>85</xdr:col>
      <xdr:colOff>127000</xdr:colOff>
      <xdr:row>77</xdr:row>
      <xdr:rowOff>171132</xdr:rowOff>
    </xdr:to>
    <xdr:cxnSp macro="">
      <xdr:nvCxnSpPr>
        <xdr:cNvPr id="631" name="直線コネクタ 630"/>
        <xdr:cNvCxnSpPr/>
      </xdr:nvCxnSpPr>
      <xdr:spPr>
        <a:xfrm flipV="1">
          <a:off x="15481300" y="13231558"/>
          <a:ext cx="8382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171132</xdr:rowOff>
    </xdr:from>
    <xdr:to>
      <xdr:col>81</xdr:col>
      <xdr:colOff>50800</xdr:colOff>
      <xdr:row>78</xdr:row>
      <xdr:rowOff>61392</xdr:rowOff>
    </xdr:to>
    <xdr:cxnSp macro="">
      <xdr:nvCxnSpPr>
        <xdr:cNvPr id="634" name="直線コネクタ 633"/>
        <xdr:cNvCxnSpPr/>
      </xdr:nvCxnSpPr>
      <xdr:spPr>
        <a:xfrm flipV="1">
          <a:off x="14592300" y="13372782"/>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6" name="テキスト ボックス 635"/>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14300</xdr:rowOff>
    </xdr:from>
    <xdr:to>
      <xdr:col>76</xdr:col>
      <xdr:colOff>114300</xdr:colOff>
      <xdr:row>78</xdr:row>
      <xdr:rowOff>61392</xdr:rowOff>
    </xdr:to>
    <xdr:cxnSp macro="">
      <xdr:nvCxnSpPr>
        <xdr:cNvPr id="637" name="直線コネクタ 636"/>
        <xdr:cNvCxnSpPr/>
      </xdr:nvCxnSpPr>
      <xdr:spPr>
        <a:xfrm>
          <a:off x="13703300" y="1338740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83693</xdr:rowOff>
    </xdr:from>
    <xdr:to>
      <xdr:col>76</xdr:col>
      <xdr:colOff>165100</xdr:colOff>
      <xdr:row>79</xdr:row>
      <xdr:rowOff>13843</xdr:rowOff>
    </xdr:to>
    <xdr:sp macro="" textlink="">
      <xdr:nvSpPr>
        <xdr:cNvPr id="638" name="フローチャート: 判断 637"/>
        <xdr:cNvSpPr/>
      </xdr:nvSpPr>
      <xdr:spPr>
        <a:xfrm>
          <a:off x="14541500" y="1345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4970</xdr:rowOff>
    </xdr:from>
    <xdr:ext cx="469744" cy="259045"/>
    <xdr:sp macro="" textlink="">
      <xdr:nvSpPr>
        <xdr:cNvPr id="639" name="テキスト ボックス 638"/>
        <xdr:cNvSpPr txBox="1"/>
      </xdr:nvSpPr>
      <xdr:spPr>
        <a:xfrm>
          <a:off x="14357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14300</xdr:rowOff>
    </xdr:from>
    <xdr:to>
      <xdr:col>71</xdr:col>
      <xdr:colOff>177800</xdr:colOff>
      <xdr:row>79</xdr:row>
      <xdr:rowOff>32905</xdr:rowOff>
    </xdr:to>
    <xdr:cxnSp macro="">
      <xdr:nvCxnSpPr>
        <xdr:cNvPr id="640" name="直線コネクタ 639"/>
        <xdr:cNvCxnSpPr/>
      </xdr:nvCxnSpPr>
      <xdr:spPr>
        <a:xfrm flipV="1">
          <a:off x="12814300" y="13387400"/>
          <a:ext cx="889000" cy="1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42" name="テキスト ボックス 641"/>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150558</xdr:rowOff>
    </xdr:from>
    <xdr:to>
      <xdr:col>85</xdr:col>
      <xdr:colOff>177800</xdr:colOff>
      <xdr:row>77</xdr:row>
      <xdr:rowOff>80708</xdr:rowOff>
    </xdr:to>
    <xdr:sp macro="" textlink="">
      <xdr:nvSpPr>
        <xdr:cNvPr id="650" name="楕円 649"/>
        <xdr:cNvSpPr/>
      </xdr:nvSpPr>
      <xdr:spPr>
        <a:xfrm>
          <a:off x="16268700" y="131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1985</xdr:rowOff>
    </xdr:from>
    <xdr:ext cx="534377" cy="259045"/>
    <xdr:sp macro="" textlink="">
      <xdr:nvSpPr>
        <xdr:cNvPr id="651" name="災害復旧費該当値テキスト"/>
        <xdr:cNvSpPr txBox="1"/>
      </xdr:nvSpPr>
      <xdr:spPr>
        <a:xfrm>
          <a:off x="16370300" y="130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120332</xdr:rowOff>
    </xdr:from>
    <xdr:to>
      <xdr:col>81</xdr:col>
      <xdr:colOff>101600</xdr:colOff>
      <xdr:row>78</xdr:row>
      <xdr:rowOff>50482</xdr:rowOff>
    </xdr:to>
    <xdr:sp macro="" textlink="">
      <xdr:nvSpPr>
        <xdr:cNvPr id="652" name="楕円 651"/>
        <xdr:cNvSpPr/>
      </xdr:nvSpPr>
      <xdr:spPr>
        <a:xfrm>
          <a:off x="15430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67009</xdr:rowOff>
    </xdr:from>
    <xdr:ext cx="534377" cy="259045"/>
    <xdr:sp macro="" textlink="">
      <xdr:nvSpPr>
        <xdr:cNvPr id="653" name="テキスト ボックス 652"/>
        <xdr:cNvSpPr txBox="1"/>
      </xdr:nvSpPr>
      <xdr:spPr>
        <a:xfrm>
          <a:off x="15214111" y="130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10592</xdr:rowOff>
    </xdr:from>
    <xdr:to>
      <xdr:col>76</xdr:col>
      <xdr:colOff>165100</xdr:colOff>
      <xdr:row>78</xdr:row>
      <xdr:rowOff>112192</xdr:rowOff>
    </xdr:to>
    <xdr:sp macro="" textlink="">
      <xdr:nvSpPr>
        <xdr:cNvPr id="654" name="楕円 653"/>
        <xdr:cNvSpPr/>
      </xdr:nvSpPr>
      <xdr:spPr>
        <a:xfrm>
          <a:off x="14541500" y="133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128719</xdr:rowOff>
    </xdr:from>
    <xdr:ext cx="534377" cy="259045"/>
    <xdr:sp macro="" textlink="">
      <xdr:nvSpPr>
        <xdr:cNvPr id="655" name="テキスト ボックス 654"/>
        <xdr:cNvSpPr txBox="1"/>
      </xdr:nvSpPr>
      <xdr:spPr>
        <a:xfrm>
          <a:off x="14325111" y="131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134950</xdr:rowOff>
    </xdr:from>
    <xdr:to>
      <xdr:col>72</xdr:col>
      <xdr:colOff>38100</xdr:colOff>
      <xdr:row>78</xdr:row>
      <xdr:rowOff>65100</xdr:rowOff>
    </xdr:to>
    <xdr:sp macro="" textlink="">
      <xdr:nvSpPr>
        <xdr:cNvPr id="656" name="楕円 655"/>
        <xdr:cNvSpPr/>
      </xdr:nvSpPr>
      <xdr:spPr>
        <a:xfrm>
          <a:off x="13652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81627</xdr:rowOff>
    </xdr:from>
    <xdr:ext cx="534377" cy="259045"/>
    <xdr:sp macro="" textlink="">
      <xdr:nvSpPr>
        <xdr:cNvPr id="657" name="テキスト ボックス 656"/>
        <xdr:cNvSpPr txBox="1"/>
      </xdr:nvSpPr>
      <xdr:spPr>
        <a:xfrm>
          <a:off x="13436111" y="131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153555</xdr:rowOff>
    </xdr:from>
    <xdr:to>
      <xdr:col>67</xdr:col>
      <xdr:colOff>101600</xdr:colOff>
      <xdr:row>79</xdr:row>
      <xdr:rowOff>83705</xdr:rowOff>
    </xdr:to>
    <xdr:sp macro="" textlink="">
      <xdr:nvSpPr>
        <xdr:cNvPr id="658" name="楕円 657"/>
        <xdr:cNvSpPr/>
      </xdr:nvSpPr>
      <xdr:spPr>
        <a:xfrm>
          <a:off x="12763500" y="135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74832</xdr:rowOff>
    </xdr:from>
    <xdr:ext cx="378565" cy="259045"/>
    <xdr:sp macro="" textlink="">
      <xdr:nvSpPr>
        <xdr:cNvPr id="659" name="テキスト ボックス 658"/>
        <xdr:cNvSpPr txBox="1"/>
      </xdr:nvSpPr>
      <xdr:spPr>
        <a:xfrm>
          <a:off x="12625017" y="1361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165129</xdr:rowOff>
    </xdr:from>
    <xdr:to>
      <xdr:col>85</xdr:col>
      <xdr:colOff>127000</xdr:colOff>
      <xdr:row>96</xdr:row>
      <xdr:rowOff>15635</xdr:rowOff>
    </xdr:to>
    <xdr:cxnSp macro="">
      <xdr:nvCxnSpPr>
        <xdr:cNvPr id="686" name="直線コネクタ 685"/>
        <xdr:cNvCxnSpPr/>
      </xdr:nvCxnSpPr>
      <xdr:spPr>
        <a:xfrm flipV="1">
          <a:off x="15481300" y="16452879"/>
          <a:ext cx="8382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15635</xdr:rowOff>
    </xdr:from>
    <xdr:to>
      <xdr:col>81</xdr:col>
      <xdr:colOff>50800</xdr:colOff>
      <xdr:row>96</xdr:row>
      <xdr:rowOff>59283</xdr:rowOff>
    </xdr:to>
    <xdr:cxnSp macro="">
      <xdr:nvCxnSpPr>
        <xdr:cNvPr id="689" name="直線コネクタ 688"/>
        <xdr:cNvCxnSpPr/>
      </xdr:nvCxnSpPr>
      <xdr:spPr>
        <a:xfrm flipV="1">
          <a:off x="14592300" y="16474835"/>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59283</xdr:rowOff>
    </xdr:from>
    <xdr:to>
      <xdr:col>76</xdr:col>
      <xdr:colOff>114300</xdr:colOff>
      <xdr:row>96</xdr:row>
      <xdr:rowOff>70566</xdr:rowOff>
    </xdr:to>
    <xdr:cxnSp macro="">
      <xdr:nvCxnSpPr>
        <xdr:cNvPr id="692" name="直線コネクタ 691"/>
        <xdr:cNvCxnSpPr/>
      </xdr:nvCxnSpPr>
      <xdr:spPr>
        <a:xfrm flipV="1">
          <a:off x="13703300" y="1651848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3" name="フローチャート: 判断 692"/>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694" name="テキスト ボックス 693"/>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49992</xdr:rowOff>
    </xdr:from>
    <xdr:to>
      <xdr:col>71</xdr:col>
      <xdr:colOff>177800</xdr:colOff>
      <xdr:row>96</xdr:row>
      <xdr:rowOff>70566</xdr:rowOff>
    </xdr:to>
    <xdr:cxnSp macro="">
      <xdr:nvCxnSpPr>
        <xdr:cNvPr id="695" name="直線コネクタ 694"/>
        <xdr:cNvCxnSpPr/>
      </xdr:nvCxnSpPr>
      <xdr:spPr>
        <a:xfrm>
          <a:off x="12814300" y="165091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114329</xdr:rowOff>
    </xdr:from>
    <xdr:to>
      <xdr:col>85</xdr:col>
      <xdr:colOff>177800</xdr:colOff>
      <xdr:row>96</xdr:row>
      <xdr:rowOff>44479</xdr:rowOff>
    </xdr:to>
    <xdr:sp macro="" textlink="">
      <xdr:nvSpPr>
        <xdr:cNvPr id="705" name="楕円 704"/>
        <xdr:cNvSpPr/>
      </xdr:nvSpPr>
      <xdr:spPr>
        <a:xfrm>
          <a:off x="16268700" y="164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137206</xdr:rowOff>
    </xdr:from>
    <xdr:ext cx="599010" cy="259045"/>
    <xdr:sp macro="" textlink="">
      <xdr:nvSpPr>
        <xdr:cNvPr id="706" name="公債費該当値テキスト"/>
        <xdr:cNvSpPr txBox="1"/>
      </xdr:nvSpPr>
      <xdr:spPr>
        <a:xfrm>
          <a:off x="16370300" y="1625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136285</xdr:rowOff>
    </xdr:from>
    <xdr:to>
      <xdr:col>81</xdr:col>
      <xdr:colOff>101600</xdr:colOff>
      <xdr:row>96</xdr:row>
      <xdr:rowOff>66435</xdr:rowOff>
    </xdr:to>
    <xdr:sp macro="" textlink="">
      <xdr:nvSpPr>
        <xdr:cNvPr id="707" name="楕円 706"/>
        <xdr:cNvSpPr/>
      </xdr:nvSpPr>
      <xdr:spPr>
        <a:xfrm>
          <a:off x="15430500" y="164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82962</xdr:rowOff>
    </xdr:from>
    <xdr:ext cx="599010" cy="259045"/>
    <xdr:sp macro="" textlink="">
      <xdr:nvSpPr>
        <xdr:cNvPr id="708" name="テキスト ボックス 707"/>
        <xdr:cNvSpPr txBox="1"/>
      </xdr:nvSpPr>
      <xdr:spPr>
        <a:xfrm>
          <a:off x="15181795" y="161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8483</xdr:rowOff>
    </xdr:from>
    <xdr:to>
      <xdr:col>76</xdr:col>
      <xdr:colOff>165100</xdr:colOff>
      <xdr:row>96</xdr:row>
      <xdr:rowOff>110083</xdr:rowOff>
    </xdr:to>
    <xdr:sp macro="" textlink="">
      <xdr:nvSpPr>
        <xdr:cNvPr id="709" name="楕円 708"/>
        <xdr:cNvSpPr/>
      </xdr:nvSpPr>
      <xdr:spPr>
        <a:xfrm>
          <a:off x="14541500" y="164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126610</xdr:rowOff>
    </xdr:from>
    <xdr:ext cx="534377" cy="259045"/>
    <xdr:sp macro="" textlink="">
      <xdr:nvSpPr>
        <xdr:cNvPr id="710" name="テキスト ボックス 709"/>
        <xdr:cNvSpPr txBox="1"/>
      </xdr:nvSpPr>
      <xdr:spPr>
        <a:xfrm>
          <a:off x="14325111" y="162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19766</xdr:rowOff>
    </xdr:from>
    <xdr:to>
      <xdr:col>72</xdr:col>
      <xdr:colOff>38100</xdr:colOff>
      <xdr:row>96</xdr:row>
      <xdr:rowOff>121366</xdr:rowOff>
    </xdr:to>
    <xdr:sp macro="" textlink="">
      <xdr:nvSpPr>
        <xdr:cNvPr id="711" name="楕円 710"/>
        <xdr:cNvSpPr/>
      </xdr:nvSpPr>
      <xdr:spPr>
        <a:xfrm>
          <a:off x="13652500" y="164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137893</xdr:rowOff>
    </xdr:from>
    <xdr:ext cx="534377" cy="259045"/>
    <xdr:sp macro="" textlink="">
      <xdr:nvSpPr>
        <xdr:cNvPr id="712" name="テキスト ボックス 711"/>
        <xdr:cNvSpPr txBox="1"/>
      </xdr:nvSpPr>
      <xdr:spPr>
        <a:xfrm>
          <a:off x="13436111" y="162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170642</xdr:rowOff>
    </xdr:from>
    <xdr:to>
      <xdr:col>67</xdr:col>
      <xdr:colOff>101600</xdr:colOff>
      <xdr:row>96</xdr:row>
      <xdr:rowOff>100792</xdr:rowOff>
    </xdr:to>
    <xdr:sp macro="" textlink="">
      <xdr:nvSpPr>
        <xdr:cNvPr id="713" name="楕円 712"/>
        <xdr:cNvSpPr/>
      </xdr:nvSpPr>
      <xdr:spPr>
        <a:xfrm>
          <a:off x="12763500" y="164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117319</xdr:rowOff>
    </xdr:from>
    <xdr:ext cx="534377" cy="259045"/>
    <xdr:sp macro="" textlink="">
      <xdr:nvSpPr>
        <xdr:cNvPr id="714" name="テキスト ボックス 713"/>
        <xdr:cNvSpPr txBox="1"/>
      </xdr:nvSpPr>
      <xdr:spPr>
        <a:xfrm>
          <a:off x="12547111" y="162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127533</xdr:rowOff>
    </xdr:from>
    <xdr:to>
      <xdr:col>107</xdr:col>
      <xdr:colOff>101600</xdr:colOff>
      <xdr:row>39</xdr:row>
      <xdr:rowOff>57683</xdr:rowOff>
    </xdr:to>
    <xdr:sp macro="" textlink="">
      <xdr:nvSpPr>
        <xdr:cNvPr id="750" name="フローチャート: 判断 749"/>
        <xdr:cNvSpPr/>
      </xdr:nvSpPr>
      <xdr:spPr>
        <a:xfrm>
          <a:off x="20383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74210</xdr:rowOff>
    </xdr:from>
    <xdr:ext cx="378565" cy="259045"/>
    <xdr:sp macro="" textlink="">
      <xdr:nvSpPr>
        <xdr:cNvPr id="751" name="テキスト ボックス 750"/>
        <xdr:cNvSpPr txBox="1"/>
      </xdr:nvSpPr>
      <xdr:spPr>
        <a:xfrm>
          <a:off x="20245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132,187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123,390</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円の増となっている。その主な要因は、キャンプ場整備によるものである。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38,878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7,485</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円の増となっている。その主な要因は、防火水槽新設及び消火栓新設工事によるものである。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106,938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4,802</a:t>
          </a:r>
          <a:r>
            <a:rPr kumimoji="1" lang="ja-JP" altLang="en-US" sz="1300">
              <a:latin typeface="ＭＳ Ｐゴシック" panose="020B0600070205080204" pitchFamily="50" charset="-128"/>
              <a:ea typeface="ＭＳ Ｐゴシック" panose="020B0600070205080204" pitchFamily="50" charset="-128"/>
            </a:rPr>
            <a:t>円の増となっている。これは公共事業等債の元金償還が始まったことによるものであり、今後も増加していくため新規事業の実施等について総点検を図り、財政の健全化を図る。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歳出が増えたことにより形式収支が減少し、実質収支額も減少している。歳出決算額が増額となった主な要因は、委託業務の増による物件費の増、財政調整基金積立金の増、公債費の増によるもの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歳出がさらに大幅に増加したことにより形式収支が減少し、実質収支額も減少している。歳出決算額が増額となった主な要因は、観光拠点整備事業によるキャンプ場整備によるもの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年度決算は、国民健康保険事業特別会計において赤字額が△</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となっているが、これは財政調整基金からの繰入を行わなかったため、繰上充用を行ったことによるものである。</a:t>
          </a:r>
        </a:p>
        <a:p>
          <a:r>
            <a:rPr kumimoji="1" lang="ja-JP" altLang="en-US" sz="1400">
              <a:latin typeface="ＭＳ ゴシック" pitchFamily="49" charset="-128"/>
              <a:ea typeface="ＭＳ ゴシック" pitchFamily="49" charset="-128"/>
            </a:rPr>
            <a:t>　国民健康保険事業特別会計については、単年度収支における赤字が続いており、財政調整基金の残高も残りわずかとなっていたため、平成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年度より保険税率の改定を行った。この結果、収納率が増加したことも重なり大幅な黒字に転じた。</a:t>
          </a:r>
        </a:p>
        <a:p>
          <a:r>
            <a:rPr kumimoji="1" lang="ja-JP" altLang="en-US" sz="1400">
              <a:latin typeface="ＭＳ ゴシック" pitchFamily="49" charset="-128"/>
              <a:ea typeface="ＭＳ ゴシック" pitchFamily="49" charset="-128"/>
            </a:rPr>
            <a:t>　簡易水道事業特別会計については、繰越金が無かったことにより黒字額が減少している。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実質公債費比率は標準財政規模の減及び公債費充当一般財源の増により増加している。分子の構造を見ると元利償還金が増加しており、その主な要因は公共事業等債の元金償還の開始によるものである。</a:t>
          </a:r>
        </a:p>
        <a:p>
          <a:r>
            <a:rPr kumimoji="1" lang="ja-JP" altLang="en-US" sz="1400">
              <a:latin typeface="ＭＳ ゴシック" pitchFamily="49" charset="-128"/>
              <a:ea typeface="ＭＳ ゴシック" pitchFamily="49" charset="-128"/>
            </a:rPr>
            <a:t>　今後は事業の見直し等により地方債の借入を抑制し、地方債発行額の上限枠設定などに取り組み、水準を抑えるよう努める。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高知県越知町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年度までも増加傾向であったが、平成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年度においては将来負担比率の分子が前年比でほぼ倍増している。その主な要因として、地方債現在高と公営企業債等繰入見込額の増、基準財政需要額算入見込額の減が挙げられる。</a:t>
          </a:r>
        </a:p>
        <a:p>
          <a:r>
            <a:rPr kumimoji="1" lang="ja-JP" altLang="en-US" sz="1400">
              <a:latin typeface="ＭＳ ゴシック" pitchFamily="49" charset="-128"/>
              <a:ea typeface="ＭＳ ゴシック" pitchFamily="49" charset="-128"/>
            </a:rPr>
            <a:t>　地方債残高の増は、キャンプ場整備による一般補助施設整備等事業債繰越分と、過疎対策事業債現年分の合計</a:t>
          </a:r>
          <a:r>
            <a:rPr kumimoji="1" lang="en-US" altLang="ja-JP" sz="1400">
              <a:latin typeface="ＭＳ ゴシック" pitchFamily="49" charset="-128"/>
              <a:ea typeface="ＭＳ ゴシック" pitchFamily="49" charset="-128"/>
            </a:rPr>
            <a:t>410,800</a:t>
          </a:r>
          <a:r>
            <a:rPr kumimoji="1" lang="ja-JP" altLang="en-US" sz="1400">
              <a:latin typeface="ＭＳ ゴシック" pitchFamily="49" charset="-128"/>
              <a:ea typeface="ＭＳ ゴシック" pitchFamily="49" charset="-128"/>
            </a:rPr>
            <a:t>千円の影響が大きい。</a:t>
          </a:r>
        </a:p>
        <a:p>
          <a:r>
            <a:rPr kumimoji="1" lang="ja-JP" altLang="en-US" sz="1400">
              <a:latin typeface="ＭＳ ゴシック" pitchFamily="49" charset="-128"/>
              <a:ea typeface="ＭＳ ゴシック" pitchFamily="49" charset="-128"/>
            </a:rPr>
            <a:t>　今後は後世への負担を少しでも軽減するよう、新規事業の実施等について総点検を行い、財政の健全化を図る。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高知県越知町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年度に取崩して以降は繰入なしで対応できているため、全体としてはやや増加傾向となっている。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特定目的基金については基金条例に従って運用しており、ほぼ一定額の残高を維持できている。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年度はキャンプ場整備事業に一般補助施設整備等事業債と過疎対策事業債を合計で約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年度より元金の償還が始まる。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後しばらくは公債費が大きな負担となることが想定されるため、基金の繰入なしでは対応できないと考えられるが、その額を極力軽減できるよう新規事業は当然として経常経費についても総点検を行い、財政の健全化に努め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・施設等整備基金－町の施設等の拡充と整備をすることを目的とする。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・地域福祉振興基金－高齢化社会の到来に備え、福祉活動の推進、快適な生活環境の形成を図ることを目的とする。（平成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年度は地域ハイヤーチケット事業に活用）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・施設等整備基金－ふるさと寄附金で「⑤その他町長がまちづくりのために必要と認める事業」のために寄附された額の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割を積み立てている。施設改修等に備える目的で積み立てているが、ここ数年は取崩していない。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千円を取崩している。積立は利息分のみである。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特定目的基金についてはルールに従った運用を行っており、特にふるさと応援基金については住民サービスとして還元できる有効な原資となっている。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今後も不測の事態に備え、適切に運用管理を徹底する。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項の規定により、純繰越金額の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今後公債費が負担となってくることが予想され、また必要な新規事業も控えていることから、必要時に備えて健全な運用をしなければならない。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基金を繰り入れる際も最小限となるよう徹底的に精査し、繰入が恒常的なものとならないよう予算編成の段階より適正な財源管理を行う。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年度決算より増減なし。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財政調整基金に準じた運用管理を徹底していく。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有形固定資産減価償却率は類似団体と比較して低い水準にあるが、公共施設等の老朽化により、年々上昇している。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公共施設等総合管理計画に基づき、各施設の老朽化及び機能の低下、利用者数の変動等の現状を把握し、適切な維持管理や更新等を行っていく。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166642</xdr:rowOff>
    </xdr:from>
    <xdr:to>
      <xdr:col>15</xdr:col>
      <xdr:colOff>187325</xdr:colOff>
      <xdr:row>32</xdr:row>
      <xdr:rowOff>96792</xdr:rowOff>
    </xdr:to>
    <xdr:sp macro="" textlink="">
      <xdr:nvSpPr>
        <xdr:cNvPr id="74" name="フローチャート: 判断 73"/>
        <xdr:cNvSpPr/>
      </xdr:nvSpPr>
      <xdr:spPr>
        <a:xfrm>
          <a:off x="3238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0" name="楕円 79"/>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81" name="有形固定資産減価償却率該当値テキスト"/>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137069</xdr:rowOff>
    </xdr:from>
    <xdr:to>
      <xdr:col>19</xdr:col>
      <xdr:colOff>187325</xdr:colOff>
      <xdr:row>33</xdr:row>
      <xdr:rowOff>67219</xdr:rowOff>
    </xdr:to>
    <xdr:sp macro="" textlink="">
      <xdr:nvSpPr>
        <xdr:cNvPr id="82" name="楕円 81"/>
        <xdr:cNvSpPr/>
      </xdr:nvSpPr>
      <xdr:spPr>
        <a:xfrm>
          <a:off x="4000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138521</xdr:rowOff>
    </xdr:from>
    <xdr:to>
      <xdr:col>23</xdr:col>
      <xdr:colOff>85725</xdr:colOff>
      <xdr:row>33</xdr:row>
      <xdr:rowOff>16419</xdr:rowOff>
    </xdr:to>
    <xdr:cxnSp macro="">
      <xdr:nvCxnSpPr>
        <xdr:cNvPr id="83" name="直線コネクタ 82"/>
        <xdr:cNvCxnSpPr/>
      </xdr:nvCxnSpPr>
      <xdr:spPr>
        <a:xfrm flipV="1">
          <a:off x="4051300" y="639644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135255</xdr:rowOff>
    </xdr:from>
    <xdr:to>
      <xdr:col>15</xdr:col>
      <xdr:colOff>187325</xdr:colOff>
      <xdr:row>34</xdr:row>
      <xdr:rowOff>65405</xdr:rowOff>
    </xdr:to>
    <xdr:sp macro="" textlink="">
      <xdr:nvSpPr>
        <xdr:cNvPr id="84" name="楕円 83"/>
        <xdr:cNvSpPr/>
      </xdr:nvSpPr>
      <xdr:spPr>
        <a:xfrm>
          <a:off x="323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16419</xdr:rowOff>
    </xdr:from>
    <xdr:to>
      <xdr:col>19</xdr:col>
      <xdr:colOff>136525</xdr:colOff>
      <xdr:row>34</xdr:row>
      <xdr:rowOff>14605</xdr:rowOff>
    </xdr:to>
    <xdr:cxnSp macro="">
      <xdr:nvCxnSpPr>
        <xdr:cNvPr id="85" name="直線コネクタ 84"/>
        <xdr:cNvCxnSpPr/>
      </xdr:nvCxnSpPr>
      <xdr:spPr>
        <a:xfrm flipV="1">
          <a:off x="3289300" y="6445794"/>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113319</xdr:rowOff>
    </xdr:from>
    <xdr:ext cx="405111" cy="259045"/>
    <xdr:sp macro="" textlink="">
      <xdr:nvSpPr>
        <xdr:cNvPr id="87" name="n_2aveValue有形固定資産減価償却率"/>
        <xdr:cNvSpPr txBox="1"/>
      </xdr:nvSpPr>
      <xdr:spPr>
        <a:xfrm>
          <a:off x="3086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58346</xdr:rowOff>
    </xdr:from>
    <xdr:ext cx="405111" cy="259045"/>
    <xdr:sp macro="" textlink="">
      <xdr:nvSpPr>
        <xdr:cNvPr id="88" name="n_1mainValue有形固定資産減価償却率"/>
        <xdr:cNvSpPr txBox="1"/>
      </xdr:nvSpPr>
      <xdr:spPr>
        <a:xfrm>
          <a:off x="38360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89" name="n_2mainValue有形固定資産減価償却率"/>
        <xdr:cNvSpPr txBox="1"/>
      </xdr:nvSpPr>
      <xdr:spPr>
        <a:xfrm>
          <a:off x="3086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年を上限の目安と捉えており、引き続き</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30" name="楕円 129"/>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31" name="債務償還可能年数該当値テキスト"/>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0" name="楕円 69"/>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1" name="【道路】&#10;有形固定資産減価償却率該当値テキスト"/>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2" name="楕円 71"/>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152400</xdr:rowOff>
    </xdr:to>
    <xdr:cxnSp macro="">
      <xdr:nvCxnSpPr>
        <xdr:cNvPr id="73" name="直線コネクタ 72"/>
        <xdr:cNvCxnSpPr/>
      </xdr:nvCxnSpPr>
      <xdr:spPr>
        <a:xfrm flipV="1">
          <a:off x="3797300" y="6631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4" name="楕円 73"/>
        <xdr:cNvSpPr/>
      </xdr:nvSpPr>
      <xdr:spPr>
        <a:xfrm>
          <a:off x="285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74295</xdr:rowOff>
    </xdr:to>
    <xdr:cxnSp macro="">
      <xdr:nvCxnSpPr>
        <xdr:cNvPr id="75" name="直線コネクタ 74"/>
        <xdr:cNvCxnSpPr/>
      </xdr:nvCxnSpPr>
      <xdr:spPr>
        <a:xfrm flipV="1">
          <a:off x="2908300" y="66675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78"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116222</xdr:rowOff>
    </xdr:from>
    <xdr:ext cx="405111" cy="259045"/>
    <xdr:sp macro="" textlink="">
      <xdr:nvSpPr>
        <xdr:cNvPr id="79" name="n_2mainValue【道路】&#10;有形固定資産減価償却率"/>
        <xdr:cNvSpPr txBox="1"/>
      </xdr:nvSpPr>
      <xdr:spPr>
        <a:xfrm>
          <a:off x="2705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68866</xdr:rowOff>
    </xdr:from>
    <xdr:to>
      <xdr:col>46</xdr:col>
      <xdr:colOff>38100</xdr:colOff>
      <xdr:row>39</xdr:row>
      <xdr:rowOff>170466</xdr:rowOff>
    </xdr:to>
    <xdr:sp macro="" textlink="">
      <xdr:nvSpPr>
        <xdr:cNvPr id="113" name="フローチャート: 判断 112"/>
        <xdr:cNvSpPr/>
      </xdr:nvSpPr>
      <xdr:spPr>
        <a:xfrm>
          <a:off x="8699500" y="67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145186</xdr:rowOff>
    </xdr:from>
    <xdr:to>
      <xdr:col>55</xdr:col>
      <xdr:colOff>50800</xdr:colOff>
      <xdr:row>37</xdr:row>
      <xdr:rowOff>75336</xdr:rowOff>
    </xdr:to>
    <xdr:sp macro="" textlink="">
      <xdr:nvSpPr>
        <xdr:cNvPr id="119" name="楕円 118"/>
        <xdr:cNvSpPr/>
      </xdr:nvSpPr>
      <xdr:spPr>
        <a:xfrm>
          <a:off x="10426700" y="63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168063</xdr:rowOff>
    </xdr:from>
    <xdr:ext cx="534377" cy="259045"/>
    <xdr:sp macro="" textlink="">
      <xdr:nvSpPr>
        <xdr:cNvPr id="120" name="【道路】&#10;一人当たり延長該当値テキスト"/>
        <xdr:cNvSpPr txBox="1"/>
      </xdr:nvSpPr>
      <xdr:spPr>
        <a:xfrm>
          <a:off x="10515600" y="61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161172</xdr:rowOff>
    </xdr:from>
    <xdr:to>
      <xdr:col>50</xdr:col>
      <xdr:colOff>165100</xdr:colOff>
      <xdr:row>37</xdr:row>
      <xdr:rowOff>91322</xdr:rowOff>
    </xdr:to>
    <xdr:sp macro="" textlink="">
      <xdr:nvSpPr>
        <xdr:cNvPr id="121" name="楕円 120"/>
        <xdr:cNvSpPr/>
      </xdr:nvSpPr>
      <xdr:spPr>
        <a:xfrm>
          <a:off x="9588500" y="63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24536</xdr:rowOff>
    </xdr:from>
    <xdr:to>
      <xdr:col>55</xdr:col>
      <xdr:colOff>0</xdr:colOff>
      <xdr:row>37</xdr:row>
      <xdr:rowOff>40522</xdr:rowOff>
    </xdr:to>
    <xdr:cxnSp macro="">
      <xdr:nvCxnSpPr>
        <xdr:cNvPr id="122" name="直線コネクタ 121"/>
        <xdr:cNvCxnSpPr/>
      </xdr:nvCxnSpPr>
      <xdr:spPr>
        <a:xfrm flipV="1">
          <a:off x="9639300" y="6368186"/>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15031</xdr:rowOff>
    </xdr:from>
    <xdr:to>
      <xdr:col>46</xdr:col>
      <xdr:colOff>38100</xdr:colOff>
      <xdr:row>37</xdr:row>
      <xdr:rowOff>116631</xdr:rowOff>
    </xdr:to>
    <xdr:sp macro="" textlink="">
      <xdr:nvSpPr>
        <xdr:cNvPr id="123" name="楕円 122"/>
        <xdr:cNvSpPr/>
      </xdr:nvSpPr>
      <xdr:spPr>
        <a:xfrm>
          <a:off x="8699500" y="63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40522</xdr:rowOff>
    </xdr:from>
    <xdr:to>
      <xdr:col>50</xdr:col>
      <xdr:colOff>114300</xdr:colOff>
      <xdr:row>37</xdr:row>
      <xdr:rowOff>65831</xdr:rowOff>
    </xdr:to>
    <xdr:cxnSp macro="">
      <xdr:nvCxnSpPr>
        <xdr:cNvPr id="124" name="直線コネクタ 123"/>
        <xdr:cNvCxnSpPr/>
      </xdr:nvCxnSpPr>
      <xdr:spPr>
        <a:xfrm flipV="1">
          <a:off x="8750300" y="6384172"/>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161593</xdr:rowOff>
    </xdr:from>
    <xdr:ext cx="534377" cy="259045"/>
    <xdr:sp macro="" textlink="">
      <xdr:nvSpPr>
        <xdr:cNvPr id="126" name="n_2aveValue【道路】&#10;一人当たり延長"/>
        <xdr:cNvSpPr txBox="1"/>
      </xdr:nvSpPr>
      <xdr:spPr>
        <a:xfrm>
          <a:off x="8483111" y="68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107849</xdr:rowOff>
    </xdr:from>
    <xdr:ext cx="534377" cy="259045"/>
    <xdr:sp macro="" textlink="">
      <xdr:nvSpPr>
        <xdr:cNvPr id="127" name="n_1mainValue【道路】&#10;一人当たり延長"/>
        <xdr:cNvSpPr txBox="1"/>
      </xdr:nvSpPr>
      <xdr:spPr>
        <a:xfrm>
          <a:off x="9359411" y="61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133158</xdr:rowOff>
    </xdr:from>
    <xdr:ext cx="534377" cy="259045"/>
    <xdr:sp macro="" textlink="">
      <xdr:nvSpPr>
        <xdr:cNvPr id="128" name="n_2mainValue【道路】&#10;一人当たり延長"/>
        <xdr:cNvSpPr txBox="1"/>
      </xdr:nvSpPr>
      <xdr:spPr>
        <a:xfrm>
          <a:off x="8483111" y="613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1" name="フローチャート: 判断 16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7" name="楕円 166"/>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68" name="【橋りょう・トンネ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69" name="楕円 168"/>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57150</xdr:rowOff>
    </xdr:to>
    <xdr:cxnSp macro="">
      <xdr:nvCxnSpPr>
        <xdr:cNvPr id="170" name="直線コネクタ 169"/>
        <xdr:cNvCxnSpPr/>
      </xdr:nvCxnSpPr>
      <xdr:spPr>
        <a:xfrm flipV="1">
          <a:off x="3797300" y="998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71" name="楕円 170"/>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81915</xdr:rowOff>
    </xdr:to>
    <xdr:cxnSp macro="">
      <xdr:nvCxnSpPr>
        <xdr:cNvPr id="172" name="直線コネクタ 171"/>
        <xdr:cNvCxnSpPr/>
      </xdr:nvCxnSpPr>
      <xdr:spPr>
        <a:xfrm flipV="1">
          <a:off x="2908300" y="10001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4"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75" name="n_1mainValue【橋りょう・トンネ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76" name="n_2main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169711</xdr:rowOff>
    </xdr:from>
    <xdr:to>
      <xdr:col>46</xdr:col>
      <xdr:colOff>38100</xdr:colOff>
      <xdr:row>63</xdr:row>
      <xdr:rowOff>99861</xdr:rowOff>
    </xdr:to>
    <xdr:sp macro="" textlink="">
      <xdr:nvSpPr>
        <xdr:cNvPr id="208" name="フローチャート: 判断 207"/>
        <xdr:cNvSpPr/>
      </xdr:nvSpPr>
      <xdr:spPr>
        <a:xfrm>
          <a:off x="8699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107937</xdr:rowOff>
    </xdr:from>
    <xdr:to>
      <xdr:col>55</xdr:col>
      <xdr:colOff>50800</xdr:colOff>
      <xdr:row>64</xdr:row>
      <xdr:rowOff>38087</xdr:rowOff>
    </xdr:to>
    <xdr:sp macro="" textlink="">
      <xdr:nvSpPr>
        <xdr:cNvPr id="214" name="楕円 213"/>
        <xdr:cNvSpPr/>
      </xdr:nvSpPr>
      <xdr:spPr>
        <a:xfrm>
          <a:off x="10426700" y="10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22864</xdr:rowOff>
    </xdr:from>
    <xdr:ext cx="599010" cy="259045"/>
    <xdr:sp macro="" textlink="">
      <xdr:nvSpPr>
        <xdr:cNvPr id="215" name="【橋りょう・トンネル】&#10;一人当たり有形固定資産（償却資産）額該当値テキスト"/>
        <xdr:cNvSpPr txBox="1"/>
      </xdr:nvSpPr>
      <xdr:spPr>
        <a:xfrm>
          <a:off x="10515600" y="108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109473</xdr:rowOff>
    </xdr:from>
    <xdr:to>
      <xdr:col>50</xdr:col>
      <xdr:colOff>165100</xdr:colOff>
      <xdr:row>64</xdr:row>
      <xdr:rowOff>39623</xdr:rowOff>
    </xdr:to>
    <xdr:sp macro="" textlink="">
      <xdr:nvSpPr>
        <xdr:cNvPr id="216" name="楕円 215"/>
        <xdr:cNvSpPr/>
      </xdr:nvSpPr>
      <xdr:spPr>
        <a:xfrm>
          <a:off x="9588500" y="109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158737</xdr:rowOff>
    </xdr:from>
    <xdr:to>
      <xdr:col>55</xdr:col>
      <xdr:colOff>0</xdr:colOff>
      <xdr:row>63</xdr:row>
      <xdr:rowOff>160273</xdr:rowOff>
    </xdr:to>
    <xdr:cxnSp macro="">
      <xdr:nvCxnSpPr>
        <xdr:cNvPr id="217" name="直線コネクタ 216"/>
        <xdr:cNvCxnSpPr/>
      </xdr:nvCxnSpPr>
      <xdr:spPr>
        <a:xfrm flipV="1">
          <a:off x="9639300" y="10960087"/>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110999</xdr:rowOff>
    </xdr:from>
    <xdr:to>
      <xdr:col>46</xdr:col>
      <xdr:colOff>38100</xdr:colOff>
      <xdr:row>64</xdr:row>
      <xdr:rowOff>41149</xdr:rowOff>
    </xdr:to>
    <xdr:sp macro="" textlink="">
      <xdr:nvSpPr>
        <xdr:cNvPr id="218" name="楕円 217"/>
        <xdr:cNvSpPr/>
      </xdr:nvSpPr>
      <xdr:spPr>
        <a:xfrm>
          <a:off x="8699500" y="109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160273</xdr:rowOff>
    </xdr:from>
    <xdr:to>
      <xdr:col>50</xdr:col>
      <xdr:colOff>114300</xdr:colOff>
      <xdr:row>63</xdr:row>
      <xdr:rowOff>161799</xdr:rowOff>
    </xdr:to>
    <xdr:cxnSp macro="">
      <xdr:nvCxnSpPr>
        <xdr:cNvPr id="219" name="直線コネクタ 218"/>
        <xdr:cNvCxnSpPr/>
      </xdr:nvCxnSpPr>
      <xdr:spPr>
        <a:xfrm flipV="1">
          <a:off x="8750300" y="10961623"/>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116388</xdr:rowOff>
    </xdr:from>
    <xdr:ext cx="599010" cy="259045"/>
    <xdr:sp macro="" textlink="">
      <xdr:nvSpPr>
        <xdr:cNvPr id="221" name="n_2aveValue【橋りょう・トンネル】&#10;一人当たり有形固定資産（償却資産）額"/>
        <xdr:cNvSpPr txBox="1"/>
      </xdr:nvSpPr>
      <xdr:spPr>
        <a:xfrm>
          <a:off x="8450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30750</xdr:rowOff>
    </xdr:from>
    <xdr:ext cx="599010" cy="259045"/>
    <xdr:sp macro="" textlink="">
      <xdr:nvSpPr>
        <xdr:cNvPr id="222" name="n_1mainValue【橋りょう・トンネル】&#10;一人当たり有形固定資産（償却資産）額"/>
        <xdr:cNvSpPr txBox="1"/>
      </xdr:nvSpPr>
      <xdr:spPr>
        <a:xfrm>
          <a:off x="9327095" y="1100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32276</xdr:rowOff>
    </xdr:from>
    <xdr:ext cx="599010" cy="259045"/>
    <xdr:sp macro="" textlink="">
      <xdr:nvSpPr>
        <xdr:cNvPr id="223" name="n_2mainValue【橋りょう・トンネル】&#10;一人当たり有形固定資産（償却資産）額"/>
        <xdr:cNvSpPr txBox="1"/>
      </xdr:nvSpPr>
      <xdr:spPr>
        <a:xfrm>
          <a:off x="8450795" y="1100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7" name="フローチャート: 判断 25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263" name="楕円 262"/>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140443</xdr:rowOff>
    </xdr:from>
    <xdr:ext cx="405111" cy="259045"/>
    <xdr:sp macro="" textlink="">
      <xdr:nvSpPr>
        <xdr:cNvPr id="264" name="【公営住宅】&#10;有形固定資産減価償却率該当値テキスト"/>
        <xdr:cNvSpPr txBox="1"/>
      </xdr:nvSpPr>
      <xdr:spPr>
        <a:xfrm>
          <a:off x="4673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xdr:rowOff>
    </xdr:from>
    <xdr:to>
      <xdr:col>20</xdr:col>
      <xdr:colOff>38100</xdr:colOff>
      <xdr:row>82</xdr:row>
      <xdr:rowOff>108494</xdr:rowOff>
    </xdr:to>
    <xdr:sp macro="" textlink="">
      <xdr:nvSpPr>
        <xdr:cNvPr id="265" name="楕円 264"/>
        <xdr:cNvSpPr/>
      </xdr:nvSpPr>
      <xdr:spPr>
        <a:xfrm>
          <a:off x="3746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57694</xdr:rowOff>
    </xdr:to>
    <xdr:cxnSp macro="">
      <xdr:nvCxnSpPr>
        <xdr:cNvPr id="266" name="直線コネクタ 265"/>
        <xdr:cNvCxnSpPr/>
      </xdr:nvCxnSpPr>
      <xdr:spPr>
        <a:xfrm flipV="1">
          <a:off x="3797300" y="141002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267" name="楕円 266"/>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57694</xdr:rowOff>
    </xdr:from>
    <xdr:to>
      <xdr:col>19</xdr:col>
      <xdr:colOff>177800</xdr:colOff>
      <xdr:row>82</xdr:row>
      <xdr:rowOff>87086</xdr:rowOff>
    </xdr:to>
    <xdr:cxnSp macro="">
      <xdr:nvCxnSpPr>
        <xdr:cNvPr id="268" name="直線コネクタ 267"/>
        <xdr:cNvCxnSpPr/>
      </xdr:nvCxnSpPr>
      <xdr:spPr>
        <a:xfrm flipV="1">
          <a:off x="2908300" y="141165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9"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70"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99621</xdr:rowOff>
    </xdr:from>
    <xdr:ext cx="405111" cy="259045"/>
    <xdr:sp macro="" textlink="">
      <xdr:nvSpPr>
        <xdr:cNvPr id="271" name="n_1main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129013</xdr:rowOff>
    </xdr:from>
    <xdr:ext cx="405111" cy="259045"/>
    <xdr:sp macro="" textlink="">
      <xdr:nvSpPr>
        <xdr:cNvPr id="272" name="n_2mainValue【公営住宅】&#10;有形固定資産減価償却率"/>
        <xdr:cNvSpPr txBox="1"/>
      </xdr:nvSpPr>
      <xdr:spPr>
        <a:xfrm>
          <a:off x="2705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02" name="フローチャート: 判断 301"/>
        <xdr:cNvSpPr/>
      </xdr:nvSpPr>
      <xdr:spPr>
        <a:xfrm>
          <a:off x="8699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75997</xdr:rowOff>
    </xdr:from>
    <xdr:to>
      <xdr:col>55</xdr:col>
      <xdr:colOff>50800</xdr:colOff>
      <xdr:row>84</xdr:row>
      <xdr:rowOff>6147</xdr:rowOff>
    </xdr:to>
    <xdr:sp macro="" textlink="">
      <xdr:nvSpPr>
        <xdr:cNvPr id="308" name="楕円 307"/>
        <xdr:cNvSpPr/>
      </xdr:nvSpPr>
      <xdr:spPr>
        <a:xfrm>
          <a:off x="10426700" y="143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98874</xdr:rowOff>
    </xdr:from>
    <xdr:ext cx="469744" cy="259045"/>
    <xdr:sp macro="" textlink="">
      <xdr:nvSpPr>
        <xdr:cNvPr id="309" name="【公営住宅】&#10;一人当たり面積該当値テキスト"/>
        <xdr:cNvSpPr txBox="1"/>
      </xdr:nvSpPr>
      <xdr:spPr>
        <a:xfrm>
          <a:off x="10515600" y="141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72797</xdr:rowOff>
    </xdr:from>
    <xdr:to>
      <xdr:col>50</xdr:col>
      <xdr:colOff>165100</xdr:colOff>
      <xdr:row>84</xdr:row>
      <xdr:rowOff>2947</xdr:rowOff>
    </xdr:to>
    <xdr:sp macro="" textlink="">
      <xdr:nvSpPr>
        <xdr:cNvPr id="310" name="楕円 309"/>
        <xdr:cNvSpPr/>
      </xdr:nvSpPr>
      <xdr:spPr>
        <a:xfrm>
          <a:off x="9588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123597</xdr:rowOff>
    </xdr:from>
    <xdr:to>
      <xdr:col>55</xdr:col>
      <xdr:colOff>0</xdr:colOff>
      <xdr:row>83</xdr:row>
      <xdr:rowOff>126797</xdr:rowOff>
    </xdr:to>
    <xdr:cxnSp macro="">
      <xdr:nvCxnSpPr>
        <xdr:cNvPr id="311" name="直線コネクタ 310"/>
        <xdr:cNvCxnSpPr/>
      </xdr:nvCxnSpPr>
      <xdr:spPr>
        <a:xfrm>
          <a:off x="9639300" y="1435394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12" name="楕円 311"/>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123597</xdr:rowOff>
    </xdr:from>
    <xdr:to>
      <xdr:col>50</xdr:col>
      <xdr:colOff>114300</xdr:colOff>
      <xdr:row>83</xdr:row>
      <xdr:rowOff>129539</xdr:rowOff>
    </xdr:to>
    <xdr:cxnSp macro="">
      <xdr:nvCxnSpPr>
        <xdr:cNvPr id="313" name="直線コネクタ 312"/>
        <xdr:cNvCxnSpPr/>
      </xdr:nvCxnSpPr>
      <xdr:spPr>
        <a:xfrm flipV="1">
          <a:off x="8750300" y="1435394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15" name="n_2aveValue【公営住宅】&#10;一人当たり面積"/>
        <xdr:cNvSpPr txBox="1"/>
      </xdr:nvSpPr>
      <xdr:spPr>
        <a:xfrm>
          <a:off x="8515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19474</xdr:rowOff>
    </xdr:from>
    <xdr:ext cx="469744" cy="259045"/>
    <xdr:sp macro="" textlink="">
      <xdr:nvSpPr>
        <xdr:cNvPr id="316" name="n_1mainValue【公営住宅】&#10;一人当たり面積"/>
        <xdr:cNvSpPr txBox="1"/>
      </xdr:nvSpPr>
      <xdr:spPr>
        <a:xfrm>
          <a:off x="9391727" y="14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17" name="n_2mainValue【公営住宅】&#10;一人当たり面積"/>
        <xdr:cNvSpPr txBox="1"/>
      </xdr:nvSpPr>
      <xdr:spPr>
        <a:xfrm>
          <a:off x="8515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109220</xdr:rowOff>
    </xdr:from>
    <xdr:to>
      <xdr:col>76</xdr:col>
      <xdr:colOff>165100</xdr:colOff>
      <xdr:row>39</xdr:row>
      <xdr:rowOff>39370</xdr:rowOff>
    </xdr:to>
    <xdr:sp macro="" textlink="">
      <xdr:nvSpPr>
        <xdr:cNvPr id="366" name="フローチャート: 判断 365"/>
        <xdr:cNvSpPr/>
      </xdr:nvSpPr>
      <xdr:spPr>
        <a:xfrm>
          <a:off x="14541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372" name="楕円 371"/>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373" name="【認定こども園・幼稚園・保育所】&#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374" name="楕円 373"/>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118110</xdr:rowOff>
    </xdr:to>
    <xdr:cxnSp macro="">
      <xdr:nvCxnSpPr>
        <xdr:cNvPr id="375" name="直線コネクタ 374"/>
        <xdr:cNvCxnSpPr/>
      </xdr:nvCxnSpPr>
      <xdr:spPr>
        <a:xfrm flipV="1">
          <a:off x="15481300" y="6261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376" name="楕円 375"/>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156210</xdr:rowOff>
    </xdr:to>
    <xdr:cxnSp macro="">
      <xdr:nvCxnSpPr>
        <xdr:cNvPr id="377" name="直線コネクタ 376"/>
        <xdr:cNvCxnSpPr/>
      </xdr:nvCxnSpPr>
      <xdr:spPr>
        <a:xfrm flipV="1">
          <a:off x="14592300" y="6290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379" name="n_2aveValue【認定こども園・幼稚園・保育所】&#10;有形固定資産減価償却率"/>
        <xdr:cNvSpPr txBox="1"/>
      </xdr:nvSpPr>
      <xdr:spPr>
        <a:xfrm>
          <a:off x="14389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380" name="n_1mainValue【認定こども園・幼稚園・保育所】&#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381"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59690</xdr:rowOff>
    </xdr:from>
    <xdr:to>
      <xdr:col>107</xdr:col>
      <xdr:colOff>101600</xdr:colOff>
      <xdr:row>37</xdr:row>
      <xdr:rowOff>161290</xdr:rowOff>
    </xdr:to>
    <xdr:sp macro="" textlink="">
      <xdr:nvSpPr>
        <xdr:cNvPr id="411" name="フローチャート: 判断 410"/>
        <xdr:cNvSpPr/>
      </xdr:nvSpPr>
      <xdr:spPr>
        <a:xfrm>
          <a:off x="2038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17" name="楕円 416"/>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18"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419" name="楕円 418"/>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53340</xdr:rowOff>
    </xdr:to>
    <xdr:cxnSp macro="">
      <xdr:nvCxnSpPr>
        <xdr:cNvPr id="420" name="直線コネクタ 419"/>
        <xdr:cNvCxnSpPr/>
      </xdr:nvCxnSpPr>
      <xdr:spPr>
        <a:xfrm flipV="1">
          <a:off x="21323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xdr:rowOff>
    </xdr:from>
    <xdr:to>
      <xdr:col>107</xdr:col>
      <xdr:colOff>101600</xdr:colOff>
      <xdr:row>37</xdr:row>
      <xdr:rowOff>117856</xdr:rowOff>
    </xdr:to>
    <xdr:sp macro="" textlink="">
      <xdr:nvSpPr>
        <xdr:cNvPr id="421" name="楕円 420"/>
        <xdr:cNvSpPr/>
      </xdr:nvSpPr>
      <xdr:spPr>
        <a:xfrm>
          <a:off x="20383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53340</xdr:rowOff>
    </xdr:from>
    <xdr:to>
      <xdr:col>111</xdr:col>
      <xdr:colOff>177800</xdr:colOff>
      <xdr:row>37</xdr:row>
      <xdr:rowOff>67056</xdr:rowOff>
    </xdr:to>
    <xdr:cxnSp macro="">
      <xdr:nvCxnSpPr>
        <xdr:cNvPr id="422" name="直線コネクタ 421"/>
        <xdr:cNvCxnSpPr/>
      </xdr:nvCxnSpPr>
      <xdr:spPr>
        <a:xfrm flipV="1">
          <a:off x="20434300" y="63969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3"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152417</xdr:rowOff>
    </xdr:from>
    <xdr:ext cx="469744" cy="259045"/>
    <xdr:sp macro="" textlink="">
      <xdr:nvSpPr>
        <xdr:cNvPr id="424" name="n_2aveValue【認定こども園・幼稚園・保育所】&#10;一人当たり面積"/>
        <xdr:cNvSpPr txBox="1"/>
      </xdr:nvSpPr>
      <xdr:spPr>
        <a:xfrm>
          <a:off x="20199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425" name="n_1mainValue【認定こども園・幼稚園・保育所】&#10;一人当たり面積"/>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134383</xdr:rowOff>
    </xdr:from>
    <xdr:ext cx="469744" cy="259045"/>
    <xdr:sp macro="" textlink="">
      <xdr:nvSpPr>
        <xdr:cNvPr id="426" name="n_2mainValue【認定こども園・幼稚園・保育所】&#10;一人当たり面積"/>
        <xdr:cNvSpPr txBox="1"/>
      </xdr:nvSpPr>
      <xdr:spPr>
        <a:xfrm>
          <a:off x="20199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56"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459" name="フローチャート: 判断 458"/>
        <xdr:cNvSpPr/>
      </xdr:nvSpPr>
      <xdr:spPr>
        <a:xfrm>
          <a:off x="14541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5" name="楕円 464"/>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66" name="【学校施設】&#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467" name="楕円 466"/>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108585</xdr:rowOff>
    </xdr:to>
    <xdr:cxnSp macro="">
      <xdr:nvCxnSpPr>
        <xdr:cNvPr id="468" name="直線コネクタ 467"/>
        <xdr:cNvCxnSpPr/>
      </xdr:nvCxnSpPr>
      <xdr:spPr>
        <a:xfrm flipV="1">
          <a:off x="15481300" y="10363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469" name="楕円 468"/>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142875</xdr:rowOff>
    </xdr:to>
    <xdr:cxnSp macro="">
      <xdr:nvCxnSpPr>
        <xdr:cNvPr id="470" name="直線コネクタ 469"/>
        <xdr:cNvCxnSpPr/>
      </xdr:nvCxnSpPr>
      <xdr:spPr>
        <a:xfrm flipV="1">
          <a:off x="14592300" y="10395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71"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4462</xdr:rowOff>
    </xdr:from>
    <xdr:ext cx="405111" cy="259045"/>
    <xdr:sp macro="" textlink="">
      <xdr:nvSpPr>
        <xdr:cNvPr id="472" name="n_2aveValue【学校施設】&#10;有形固定資産減価償却率"/>
        <xdr:cNvSpPr txBox="1"/>
      </xdr:nvSpPr>
      <xdr:spPr>
        <a:xfrm>
          <a:off x="14389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473" name="n_1mainValue【学校施設】&#10;有形固定資産減価償却率"/>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474" name="n_2mainValue【学校施設】&#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01"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77674</xdr:rowOff>
    </xdr:from>
    <xdr:to>
      <xdr:col>107</xdr:col>
      <xdr:colOff>101600</xdr:colOff>
      <xdr:row>61</xdr:row>
      <xdr:rowOff>7824</xdr:rowOff>
    </xdr:to>
    <xdr:sp macro="" textlink="">
      <xdr:nvSpPr>
        <xdr:cNvPr id="504" name="フローチャート: 判断 503"/>
        <xdr:cNvSpPr/>
      </xdr:nvSpPr>
      <xdr:spPr>
        <a:xfrm>
          <a:off x="20383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20751</xdr:rowOff>
    </xdr:from>
    <xdr:to>
      <xdr:col>116</xdr:col>
      <xdr:colOff>114300</xdr:colOff>
      <xdr:row>60</xdr:row>
      <xdr:rowOff>122351</xdr:rowOff>
    </xdr:to>
    <xdr:sp macro="" textlink="">
      <xdr:nvSpPr>
        <xdr:cNvPr id="510" name="楕円 509"/>
        <xdr:cNvSpPr/>
      </xdr:nvSpPr>
      <xdr:spPr>
        <a:xfrm>
          <a:off x="22110700" y="10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43628</xdr:rowOff>
    </xdr:from>
    <xdr:ext cx="469744" cy="259045"/>
    <xdr:sp macro="" textlink="">
      <xdr:nvSpPr>
        <xdr:cNvPr id="511" name="【学校施設】&#10;一人当たり面積該当値テキスト"/>
        <xdr:cNvSpPr txBox="1"/>
      </xdr:nvSpPr>
      <xdr:spPr>
        <a:xfrm>
          <a:off x="22199600" y="101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31496</xdr:rowOff>
    </xdr:from>
    <xdr:to>
      <xdr:col>112</xdr:col>
      <xdr:colOff>38100</xdr:colOff>
      <xdr:row>60</xdr:row>
      <xdr:rowOff>133096</xdr:rowOff>
    </xdr:to>
    <xdr:sp macro="" textlink="">
      <xdr:nvSpPr>
        <xdr:cNvPr id="512" name="楕円 511"/>
        <xdr:cNvSpPr/>
      </xdr:nvSpPr>
      <xdr:spPr>
        <a:xfrm>
          <a:off x="2127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71551</xdr:rowOff>
    </xdr:from>
    <xdr:to>
      <xdr:col>116</xdr:col>
      <xdr:colOff>63500</xdr:colOff>
      <xdr:row>60</xdr:row>
      <xdr:rowOff>82296</xdr:rowOff>
    </xdr:to>
    <xdr:cxnSp macro="">
      <xdr:nvCxnSpPr>
        <xdr:cNvPr id="513" name="直線コネクタ 512"/>
        <xdr:cNvCxnSpPr/>
      </xdr:nvCxnSpPr>
      <xdr:spPr>
        <a:xfrm flipV="1">
          <a:off x="21323300" y="10358551"/>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42011</xdr:rowOff>
    </xdr:from>
    <xdr:to>
      <xdr:col>107</xdr:col>
      <xdr:colOff>101600</xdr:colOff>
      <xdr:row>60</xdr:row>
      <xdr:rowOff>143611</xdr:rowOff>
    </xdr:to>
    <xdr:sp macro="" textlink="">
      <xdr:nvSpPr>
        <xdr:cNvPr id="514" name="楕円 513"/>
        <xdr:cNvSpPr/>
      </xdr:nvSpPr>
      <xdr:spPr>
        <a:xfrm>
          <a:off x="20383500" y="10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82296</xdr:rowOff>
    </xdr:from>
    <xdr:to>
      <xdr:col>111</xdr:col>
      <xdr:colOff>177800</xdr:colOff>
      <xdr:row>60</xdr:row>
      <xdr:rowOff>92811</xdr:rowOff>
    </xdr:to>
    <xdr:cxnSp macro="">
      <xdr:nvCxnSpPr>
        <xdr:cNvPr id="515" name="直線コネクタ 514"/>
        <xdr:cNvCxnSpPr/>
      </xdr:nvCxnSpPr>
      <xdr:spPr>
        <a:xfrm flipV="1">
          <a:off x="20434300" y="1036929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16"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170401</xdr:rowOff>
    </xdr:from>
    <xdr:ext cx="469744" cy="259045"/>
    <xdr:sp macro="" textlink="">
      <xdr:nvSpPr>
        <xdr:cNvPr id="517" name="n_2aveValue【学校施設】&#10;一人当たり面積"/>
        <xdr:cNvSpPr txBox="1"/>
      </xdr:nvSpPr>
      <xdr:spPr>
        <a:xfrm>
          <a:off x="20199427" y="104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149623</xdr:rowOff>
    </xdr:from>
    <xdr:ext cx="469744" cy="259045"/>
    <xdr:sp macro="" textlink="">
      <xdr:nvSpPr>
        <xdr:cNvPr id="518" name="n_1mainValue【学校施設】&#10;一人当たり面積"/>
        <xdr:cNvSpPr txBox="1"/>
      </xdr:nvSpPr>
      <xdr:spPr>
        <a:xfrm>
          <a:off x="21075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160138</xdr:rowOff>
    </xdr:from>
    <xdr:ext cx="469744" cy="259045"/>
    <xdr:sp macro="" textlink="">
      <xdr:nvSpPr>
        <xdr:cNvPr id="519" name="n_2mainValue【学校施設】&#10;一人当たり面積"/>
        <xdr:cNvSpPr txBox="1"/>
      </xdr:nvSpPr>
      <xdr:spPr>
        <a:xfrm>
          <a:off x="20199427"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8" name="直線コネクタ 55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5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0" name="直線コネクタ 55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6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4" name="フローチャート: 判断 56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5" name="フローチャート: 判断 56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566" name="フローチャート: 判断 565"/>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572" name="楕円 571"/>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573" name="【公民館】&#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107696</xdr:rowOff>
    </xdr:from>
    <xdr:to>
      <xdr:col>81</xdr:col>
      <xdr:colOff>101600</xdr:colOff>
      <xdr:row>103</xdr:row>
      <xdr:rowOff>37846</xdr:rowOff>
    </xdr:to>
    <xdr:sp macro="" textlink="">
      <xdr:nvSpPr>
        <xdr:cNvPr id="574" name="楕円 573"/>
        <xdr:cNvSpPr/>
      </xdr:nvSpPr>
      <xdr:spPr>
        <a:xfrm>
          <a:off x="15430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158496</xdr:rowOff>
    </xdr:to>
    <xdr:cxnSp macro="">
      <xdr:nvCxnSpPr>
        <xdr:cNvPr id="575" name="直線コネクタ 574"/>
        <xdr:cNvCxnSpPr/>
      </xdr:nvCxnSpPr>
      <xdr:spPr>
        <a:xfrm flipV="1">
          <a:off x="15481300" y="17609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144272</xdr:rowOff>
    </xdr:from>
    <xdr:to>
      <xdr:col>76</xdr:col>
      <xdr:colOff>165100</xdr:colOff>
      <xdr:row>103</xdr:row>
      <xdr:rowOff>74422</xdr:rowOff>
    </xdr:to>
    <xdr:sp macro="" textlink="">
      <xdr:nvSpPr>
        <xdr:cNvPr id="576" name="楕円 575"/>
        <xdr:cNvSpPr/>
      </xdr:nvSpPr>
      <xdr:spPr>
        <a:xfrm>
          <a:off x="14541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158496</xdr:rowOff>
    </xdr:from>
    <xdr:to>
      <xdr:col>81</xdr:col>
      <xdr:colOff>50800</xdr:colOff>
      <xdr:row>103</xdr:row>
      <xdr:rowOff>23622</xdr:rowOff>
    </xdr:to>
    <xdr:cxnSp macro="">
      <xdr:nvCxnSpPr>
        <xdr:cNvPr id="577" name="直線コネクタ 576"/>
        <xdr:cNvCxnSpPr/>
      </xdr:nvCxnSpPr>
      <xdr:spPr>
        <a:xfrm flipV="1">
          <a:off x="14592300" y="17646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78"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579" name="n_2aveValue【公民館】&#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54373</xdr:rowOff>
    </xdr:from>
    <xdr:ext cx="405111" cy="259045"/>
    <xdr:sp macro="" textlink="">
      <xdr:nvSpPr>
        <xdr:cNvPr id="580" name="n_1mainValue【公民館】&#10;有形固定資産減価償却率"/>
        <xdr:cNvSpPr txBox="1"/>
      </xdr:nvSpPr>
      <xdr:spPr>
        <a:xfrm>
          <a:off x="152660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90949</xdr:rowOff>
    </xdr:from>
    <xdr:ext cx="405111" cy="259045"/>
    <xdr:sp macro="" textlink="">
      <xdr:nvSpPr>
        <xdr:cNvPr id="581" name="n_2mainValue【公民館】&#10;有形固定資産減価償却率"/>
        <xdr:cNvSpPr txBox="1"/>
      </xdr:nvSpPr>
      <xdr:spPr>
        <a:xfrm>
          <a:off x="14389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5" name="直線コネクタ 60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7" name="直線コネクタ 60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09" name="直線コネクタ 60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10"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1" name="フローチャート: 判断 61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2" name="フローチャート: 判断 61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157480</xdr:rowOff>
    </xdr:from>
    <xdr:to>
      <xdr:col>107</xdr:col>
      <xdr:colOff>101600</xdr:colOff>
      <xdr:row>106</xdr:row>
      <xdr:rowOff>87630</xdr:rowOff>
    </xdr:to>
    <xdr:sp macro="" textlink="">
      <xdr:nvSpPr>
        <xdr:cNvPr id="613" name="フローチャート: 判断 612"/>
        <xdr:cNvSpPr/>
      </xdr:nvSpPr>
      <xdr:spPr>
        <a:xfrm>
          <a:off x="20383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168911</xdr:rowOff>
    </xdr:from>
    <xdr:to>
      <xdr:col>116</xdr:col>
      <xdr:colOff>114300</xdr:colOff>
      <xdr:row>100</xdr:row>
      <xdr:rowOff>99061</xdr:rowOff>
    </xdr:to>
    <xdr:sp macro="" textlink="">
      <xdr:nvSpPr>
        <xdr:cNvPr id="619" name="楕円 618"/>
        <xdr:cNvSpPr/>
      </xdr:nvSpPr>
      <xdr:spPr>
        <a:xfrm>
          <a:off x="221107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121938</xdr:rowOff>
    </xdr:from>
    <xdr:ext cx="469744" cy="259045"/>
    <xdr:sp macro="" textlink="">
      <xdr:nvSpPr>
        <xdr:cNvPr id="620" name="【公民館】&#10;一人当たり面積該当値テキスト"/>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22861</xdr:rowOff>
    </xdr:from>
    <xdr:to>
      <xdr:col>112</xdr:col>
      <xdr:colOff>38100</xdr:colOff>
      <xdr:row>100</xdr:row>
      <xdr:rowOff>124461</xdr:rowOff>
    </xdr:to>
    <xdr:sp macro="" textlink="">
      <xdr:nvSpPr>
        <xdr:cNvPr id="621" name="楕円 620"/>
        <xdr:cNvSpPr/>
      </xdr:nvSpPr>
      <xdr:spPr>
        <a:xfrm>
          <a:off x="21272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48261</xdr:rowOff>
    </xdr:from>
    <xdr:to>
      <xdr:col>116</xdr:col>
      <xdr:colOff>63500</xdr:colOff>
      <xdr:row>100</xdr:row>
      <xdr:rowOff>73661</xdr:rowOff>
    </xdr:to>
    <xdr:cxnSp macro="">
      <xdr:nvCxnSpPr>
        <xdr:cNvPr id="622" name="直線コネクタ 621"/>
        <xdr:cNvCxnSpPr/>
      </xdr:nvCxnSpPr>
      <xdr:spPr>
        <a:xfrm flipV="1">
          <a:off x="21323300" y="171932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48261</xdr:rowOff>
    </xdr:from>
    <xdr:to>
      <xdr:col>107</xdr:col>
      <xdr:colOff>101600</xdr:colOff>
      <xdr:row>100</xdr:row>
      <xdr:rowOff>149861</xdr:rowOff>
    </xdr:to>
    <xdr:sp macro="" textlink="">
      <xdr:nvSpPr>
        <xdr:cNvPr id="623" name="楕円 622"/>
        <xdr:cNvSpPr/>
      </xdr:nvSpPr>
      <xdr:spPr>
        <a:xfrm>
          <a:off x="20383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73661</xdr:rowOff>
    </xdr:from>
    <xdr:to>
      <xdr:col>111</xdr:col>
      <xdr:colOff>177800</xdr:colOff>
      <xdr:row>100</xdr:row>
      <xdr:rowOff>99061</xdr:rowOff>
    </xdr:to>
    <xdr:cxnSp macro="">
      <xdr:nvCxnSpPr>
        <xdr:cNvPr id="624" name="直線コネクタ 623"/>
        <xdr:cNvCxnSpPr/>
      </xdr:nvCxnSpPr>
      <xdr:spPr>
        <a:xfrm flipV="1">
          <a:off x="20434300" y="172186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625"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78757</xdr:rowOff>
    </xdr:from>
    <xdr:ext cx="469744" cy="259045"/>
    <xdr:sp macro="" textlink="">
      <xdr:nvSpPr>
        <xdr:cNvPr id="626" name="n_2aveValue【公民館】&#10;一人当たり面積"/>
        <xdr:cNvSpPr txBox="1"/>
      </xdr:nvSpPr>
      <xdr:spPr>
        <a:xfrm>
          <a:off x="20199427"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140988</xdr:rowOff>
    </xdr:from>
    <xdr:ext cx="469744" cy="259045"/>
    <xdr:sp macro="" textlink="">
      <xdr:nvSpPr>
        <xdr:cNvPr id="627" name="n_1mainValue【公民館】&#10;一人当たり面積"/>
        <xdr:cNvSpPr txBox="1"/>
      </xdr:nvSpPr>
      <xdr:spPr>
        <a:xfrm>
          <a:off x="21075727"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166388</xdr:rowOff>
    </xdr:from>
    <xdr:ext cx="469744" cy="259045"/>
    <xdr:sp macro="" textlink="">
      <xdr:nvSpPr>
        <xdr:cNvPr id="628" name="n_2mainValue【公民館】&#10;一人当たり面積"/>
        <xdr:cNvSpPr txBox="1"/>
      </xdr:nvSpPr>
      <xdr:spPr>
        <a:xfrm>
          <a:off x="20199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類似団体と比較して特に有形固定資産減価償却率が高くなっている施設は、橋りょう・トンネル、幼稚園・保育所、公民館であり、特に低くなっている施設は、公営住宅である。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幼稚園・保育所については、耐震化は完了しているが築４０年ほど経過しており、今後は個別施設計画を策定し、計画的に老朽化対策に取り組んでいかなければならない。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公営住宅については、老朽化が進んでいる単独住宅は入居者退去後は新たに募集を行わず政策空き家とし、順次除却等を行っている。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平成２７年度には新しい公営住宅も建設しており、越知町公営住宅長寿命化計画は平成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年度に見直したところではあるが、さらに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PFI</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PPP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も盛込んだ形で令和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年度に更に更新し、適正な管理・運営に努めていく。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また、公共施設総合管理計画についても令和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年度に見直し予定であり、他の施設についても引き続き適切な維持管理及び更新等を行っていく。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5,804
5,789
111.95
5,686,785
5,632,256
11,860
2,713,391
6,498,974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1" name="楕円 70"/>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2"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3" name="楕円 72"/>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152944</xdr:rowOff>
    </xdr:to>
    <xdr:cxnSp macro="">
      <xdr:nvCxnSpPr>
        <xdr:cNvPr id="74" name="直線コネクタ 73"/>
        <xdr:cNvCxnSpPr/>
      </xdr:nvCxnSpPr>
      <xdr:spPr>
        <a:xfrm flipV="1">
          <a:off x="3797300" y="64672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5" name="楕円 74"/>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9253</xdr:rowOff>
    </xdr:to>
    <xdr:cxnSp macro="">
      <xdr:nvCxnSpPr>
        <xdr:cNvPr id="76" name="直線コネクタ 75"/>
        <xdr:cNvCxnSpPr/>
      </xdr:nvCxnSpPr>
      <xdr:spPr>
        <a:xfrm flipV="1">
          <a:off x="2908300" y="649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7"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78"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48821</xdr:rowOff>
    </xdr:from>
    <xdr:ext cx="405111" cy="259045"/>
    <xdr:sp macro="" textlink="">
      <xdr:nvSpPr>
        <xdr:cNvPr id="79" name="n_1mainValue【図書館】&#10;有形固定資産減価償却率"/>
        <xdr:cNvSpPr txBox="1"/>
      </xdr:nvSpPr>
      <xdr:spPr>
        <a:xfrm>
          <a:off x="3582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0" name="n_2mainValue【図書館】&#10;有形固定資産減価償却率"/>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96283</xdr:rowOff>
    </xdr:from>
    <xdr:ext cx="469744" cy="259045"/>
    <xdr:sp macro="" textlink="">
      <xdr:nvSpPr>
        <xdr:cNvPr id="107" name="【図書館】&#10;一人当たり面積平均値テキスト"/>
        <xdr:cNvSpPr txBox="1"/>
      </xdr:nvSpPr>
      <xdr:spPr>
        <a:xfrm>
          <a:off x="10515600" y="6782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0" name="フローチャート: 判断 109"/>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84836</xdr:rowOff>
    </xdr:from>
    <xdr:to>
      <xdr:col>55</xdr:col>
      <xdr:colOff>50800</xdr:colOff>
      <xdr:row>41</xdr:row>
      <xdr:rowOff>14986</xdr:rowOff>
    </xdr:to>
    <xdr:sp macro="" textlink="">
      <xdr:nvSpPr>
        <xdr:cNvPr id="116" name="楕円 115"/>
        <xdr:cNvSpPr/>
      </xdr:nvSpPr>
      <xdr:spPr>
        <a:xfrm>
          <a:off x="10426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51833</xdr:rowOff>
    </xdr:from>
    <xdr:ext cx="469744" cy="259045"/>
    <xdr:sp macro="" textlink="">
      <xdr:nvSpPr>
        <xdr:cNvPr id="117" name="【図書館】&#10;一人当たり面積該当値テキスト"/>
        <xdr:cNvSpPr txBox="1"/>
      </xdr:nvSpPr>
      <xdr:spPr>
        <a:xfrm>
          <a:off x="10515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18" name="楕円 117"/>
        <xdr:cNvSpPr/>
      </xdr:nvSpPr>
      <xdr:spPr>
        <a:xfrm>
          <a:off x="958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135636</xdr:rowOff>
    </xdr:from>
    <xdr:to>
      <xdr:col>55</xdr:col>
      <xdr:colOff>0</xdr:colOff>
      <xdr:row>40</xdr:row>
      <xdr:rowOff>140208</xdr:rowOff>
    </xdr:to>
    <xdr:cxnSp macro="">
      <xdr:nvCxnSpPr>
        <xdr:cNvPr id="119" name="直線コネクタ 118"/>
        <xdr:cNvCxnSpPr/>
      </xdr:nvCxnSpPr>
      <xdr:spPr>
        <a:xfrm flipV="1">
          <a:off x="9639300" y="6993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91694</xdr:rowOff>
    </xdr:from>
    <xdr:to>
      <xdr:col>46</xdr:col>
      <xdr:colOff>38100</xdr:colOff>
      <xdr:row>41</xdr:row>
      <xdr:rowOff>21844</xdr:rowOff>
    </xdr:to>
    <xdr:sp macro="" textlink="">
      <xdr:nvSpPr>
        <xdr:cNvPr id="120" name="楕円 119"/>
        <xdr:cNvSpPr/>
      </xdr:nvSpPr>
      <xdr:spPr>
        <a:xfrm>
          <a:off x="8699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40</xdr:row>
      <xdr:rowOff>142494</xdr:rowOff>
    </xdr:to>
    <xdr:cxnSp macro="">
      <xdr:nvCxnSpPr>
        <xdr:cNvPr id="121" name="直線コネクタ 120"/>
        <xdr:cNvCxnSpPr/>
      </xdr:nvCxnSpPr>
      <xdr:spPr>
        <a:xfrm flipV="1">
          <a:off x="8750300" y="699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4081</xdr:rowOff>
    </xdr:from>
    <xdr:ext cx="469744" cy="259045"/>
    <xdr:sp macro="" textlink="">
      <xdr:nvSpPr>
        <xdr:cNvPr id="122"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23" name="n_2aveValue【図書館】&#10;一人当たり面積"/>
        <xdr:cNvSpPr txBox="1"/>
      </xdr:nvSpPr>
      <xdr:spPr>
        <a:xfrm>
          <a:off x="8515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10685</xdr:rowOff>
    </xdr:from>
    <xdr:ext cx="469744" cy="259045"/>
    <xdr:sp macro="" textlink="">
      <xdr:nvSpPr>
        <xdr:cNvPr id="124" name="n_1main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12971</xdr:rowOff>
    </xdr:from>
    <xdr:ext cx="469744" cy="259045"/>
    <xdr:sp macro="" textlink="">
      <xdr:nvSpPr>
        <xdr:cNvPr id="125" name="n_2mainValue【図書館】&#10;一人当たり面積"/>
        <xdr:cNvSpPr txBox="1"/>
      </xdr:nvSpPr>
      <xdr:spPr>
        <a:xfrm>
          <a:off x="8515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55"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64" name="楕円 163"/>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65" name="【体育館・プール】&#10;有形固定資産減価償却率該当値テキスト"/>
        <xdr:cNvSpPr txBox="1"/>
      </xdr:nvSpPr>
      <xdr:spPr>
        <a:xfrm>
          <a:off x="4673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66" name="楕円 165"/>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64770</xdr:rowOff>
    </xdr:to>
    <xdr:cxnSp macro="">
      <xdr:nvCxnSpPr>
        <xdr:cNvPr id="167" name="直線コネクタ 166"/>
        <xdr:cNvCxnSpPr/>
      </xdr:nvCxnSpPr>
      <xdr:spPr>
        <a:xfrm flipV="1">
          <a:off x="3797300" y="101403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68" name="楕円 167"/>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106680</xdr:rowOff>
    </xdr:to>
    <xdr:cxnSp macro="">
      <xdr:nvCxnSpPr>
        <xdr:cNvPr id="169" name="直線コネクタ 168"/>
        <xdr:cNvCxnSpPr/>
      </xdr:nvCxnSpPr>
      <xdr:spPr>
        <a:xfrm flipV="1">
          <a:off x="2908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7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71"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172"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148607</xdr:rowOff>
    </xdr:from>
    <xdr:ext cx="405111" cy="259045"/>
    <xdr:sp macro="" textlink="">
      <xdr:nvSpPr>
        <xdr:cNvPr id="173" name="n_2mainValue【体育館・プール】&#10;有形固定資産減価償却率"/>
        <xdr:cNvSpPr txBox="1"/>
      </xdr:nvSpPr>
      <xdr:spPr>
        <a:xfrm>
          <a:off x="2705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98"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59499</xdr:rowOff>
    </xdr:from>
    <xdr:to>
      <xdr:col>46</xdr:col>
      <xdr:colOff>38100</xdr:colOff>
      <xdr:row>61</xdr:row>
      <xdr:rowOff>161099</xdr:rowOff>
    </xdr:to>
    <xdr:sp macro="" textlink="">
      <xdr:nvSpPr>
        <xdr:cNvPr id="201" name="フローチャート: 判断 200"/>
        <xdr:cNvSpPr/>
      </xdr:nvSpPr>
      <xdr:spPr>
        <a:xfrm>
          <a:off x="8699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69215</xdr:rowOff>
    </xdr:from>
    <xdr:to>
      <xdr:col>55</xdr:col>
      <xdr:colOff>50800</xdr:colOff>
      <xdr:row>61</xdr:row>
      <xdr:rowOff>170815</xdr:rowOff>
    </xdr:to>
    <xdr:sp macro="" textlink="">
      <xdr:nvSpPr>
        <xdr:cNvPr id="207" name="楕円 206"/>
        <xdr:cNvSpPr/>
      </xdr:nvSpPr>
      <xdr:spPr>
        <a:xfrm>
          <a:off x="10426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92092</xdr:rowOff>
    </xdr:from>
    <xdr:ext cx="469744" cy="259045"/>
    <xdr:sp macro="" textlink="">
      <xdr:nvSpPr>
        <xdr:cNvPr id="208" name="【体育館・プール】&#10;一人当たり面積該当値テキスト"/>
        <xdr:cNvSpPr txBox="1"/>
      </xdr:nvSpPr>
      <xdr:spPr>
        <a:xfrm>
          <a:off x="10515600" y="103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73787</xdr:rowOff>
    </xdr:from>
    <xdr:to>
      <xdr:col>50</xdr:col>
      <xdr:colOff>165100</xdr:colOff>
      <xdr:row>62</xdr:row>
      <xdr:rowOff>3937</xdr:rowOff>
    </xdr:to>
    <xdr:sp macro="" textlink="">
      <xdr:nvSpPr>
        <xdr:cNvPr id="209" name="楕円 208"/>
        <xdr:cNvSpPr/>
      </xdr:nvSpPr>
      <xdr:spPr>
        <a:xfrm>
          <a:off x="9588500" y="105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61</xdr:row>
      <xdr:rowOff>124587</xdr:rowOff>
    </xdr:to>
    <xdr:cxnSp macro="">
      <xdr:nvCxnSpPr>
        <xdr:cNvPr id="210" name="直線コネクタ 209"/>
        <xdr:cNvCxnSpPr/>
      </xdr:nvCxnSpPr>
      <xdr:spPr>
        <a:xfrm flipV="1">
          <a:off x="9639300" y="105784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78931</xdr:rowOff>
    </xdr:from>
    <xdr:to>
      <xdr:col>46</xdr:col>
      <xdr:colOff>38100</xdr:colOff>
      <xdr:row>62</xdr:row>
      <xdr:rowOff>9081</xdr:rowOff>
    </xdr:to>
    <xdr:sp macro="" textlink="">
      <xdr:nvSpPr>
        <xdr:cNvPr id="211" name="楕円 210"/>
        <xdr:cNvSpPr/>
      </xdr:nvSpPr>
      <xdr:spPr>
        <a:xfrm>
          <a:off x="86995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124587</xdr:rowOff>
    </xdr:from>
    <xdr:to>
      <xdr:col>50</xdr:col>
      <xdr:colOff>114300</xdr:colOff>
      <xdr:row>61</xdr:row>
      <xdr:rowOff>129731</xdr:rowOff>
    </xdr:to>
    <xdr:cxnSp macro="">
      <xdr:nvCxnSpPr>
        <xdr:cNvPr id="212" name="直線コネクタ 211"/>
        <xdr:cNvCxnSpPr/>
      </xdr:nvCxnSpPr>
      <xdr:spPr>
        <a:xfrm flipV="1">
          <a:off x="8750300" y="1058303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160482</xdr:rowOff>
    </xdr:from>
    <xdr:ext cx="469744" cy="259045"/>
    <xdr:sp macro="" textlink="">
      <xdr:nvSpPr>
        <xdr:cNvPr id="21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6176</xdr:rowOff>
    </xdr:from>
    <xdr:ext cx="469744" cy="259045"/>
    <xdr:sp macro="" textlink="">
      <xdr:nvSpPr>
        <xdr:cNvPr id="214" name="n_2aveValue【体育館・プール】&#10;一人当たり面積"/>
        <xdr:cNvSpPr txBox="1"/>
      </xdr:nvSpPr>
      <xdr:spPr>
        <a:xfrm>
          <a:off x="8515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166514</xdr:rowOff>
    </xdr:from>
    <xdr:ext cx="469744" cy="259045"/>
    <xdr:sp macro="" textlink="">
      <xdr:nvSpPr>
        <xdr:cNvPr id="215" name="n_1mainValue【体育館・プール】&#10;一人当たり面積"/>
        <xdr:cNvSpPr txBox="1"/>
      </xdr:nvSpPr>
      <xdr:spPr>
        <a:xfrm>
          <a:off x="9391727" y="106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208</xdr:rowOff>
    </xdr:from>
    <xdr:ext cx="469744" cy="259045"/>
    <xdr:sp macro="" textlink="">
      <xdr:nvSpPr>
        <xdr:cNvPr id="216" name="n_2mainValue【体育館・プール】&#10;一人当たり面積"/>
        <xdr:cNvSpPr txBox="1"/>
      </xdr:nvSpPr>
      <xdr:spPr>
        <a:xfrm>
          <a:off x="8515427" y="106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4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49" name="フローチャート: 判断 248"/>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55" name="楕円 254"/>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256" name="【福祉施設】&#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57" name="楕円 256"/>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53339</xdr:rowOff>
    </xdr:to>
    <xdr:cxnSp macro="">
      <xdr:nvCxnSpPr>
        <xdr:cNvPr id="258" name="直線コネクタ 257"/>
        <xdr:cNvCxnSpPr/>
      </xdr:nvCxnSpPr>
      <xdr:spPr>
        <a:xfrm flipV="1">
          <a:off x="3797300" y="14070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100982</xdr:rowOff>
    </xdr:from>
    <xdr:ext cx="405111" cy="259045"/>
    <xdr:sp macro="" textlink="">
      <xdr:nvSpPr>
        <xdr:cNvPr id="259"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260"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61" name="n_1mainValue【福祉施設】&#10;有形固定資産減価償却率"/>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5" name="直線コネクタ 284"/>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6"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87" name="直線コネクタ 286"/>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88"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89" name="直線コネクタ 288"/>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90"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1" name="フローチャート: 判断 290"/>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2" name="フローチャート: 判断 291"/>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125730</xdr:rowOff>
    </xdr:from>
    <xdr:to>
      <xdr:col>46</xdr:col>
      <xdr:colOff>38100</xdr:colOff>
      <xdr:row>85</xdr:row>
      <xdr:rowOff>55880</xdr:rowOff>
    </xdr:to>
    <xdr:sp macro="" textlink="">
      <xdr:nvSpPr>
        <xdr:cNvPr id="293" name="フローチャート: 判断 292"/>
        <xdr:cNvSpPr/>
      </xdr:nvSpPr>
      <xdr:spPr>
        <a:xfrm>
          <a:off x="8699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99" name="楕円 298"/>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00"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69850</xdr:rowOff>
    </xdr:from>
    <xdr:to>
      <xdr:col>50</xdr:col>
      <xdr:colOff>165100</xdr:colOff>
      <xdr:row>86</xdr:row>
      <xdr:rowOff>0</xdr:rowOff>
    </xdr:to>
    <xdr:sp macro="" textlink="">
      <xdr:nvSpPr>
        <xdr:cNvPr id="301" name="楕円 300"/>
        <xdr:cNvSpPr/>
      </xdr:nvSpPr>
      <xdr:spPr>
        <a:xfrm>
          <a:off x="9588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120650</xdr:rowOff>
    </xdr:to>
    <xdr:cxnSp macro="">
      <xdr:nvCxnSpPr>
        <xdr:cNvPr id="302" name="直線コネクタ 301"/>
        <xdr:cNvCxnSpPr/>
      </xdr:nvCxnSpPr>
      <xdr:spPr>
        <a:xfrm flipV="1">
          <a:off x="9639300" y="146913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303"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72407</xdr:rowOff>
    </xdr:from>
    <xdr:ext cx="469744" cy="259045"/>
    <xdr:sp macro="" textlink="">
      <xdr:nvSpPr>
        <xdr:cNvPr id="304" name="n_2aveValue【福祉施設】&#10;一人当たり面積"/>
        <xdr:cNvSpPr txBox="1"/>
      </xdr:nvSpPr>
      <xdr:spPr>
        <a:xfrm>
          <a:off x="8515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162577</xdr:rowOff>
    </xdr:from>
    <xdr:ext cx="469744" cy="259045"/>
    <xdr:sp macro="" textlink="">
      <xdr:nvSpPr>
        <xdr:cNvPr id="305" name="n_1mainValue【福祉施設】&#10;一人当たり面積"/>
        <xdr:cNvSpPr txBox="1"/>
      </xdr:nvSpPr>
      <xdr:spPr>
        <a:xfrm>
          <a:off x="9391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7" name="テキスト ボックス 31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31" name="直線コネクタ 330"/>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32"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33" name="直線コネクタ 332"/>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5" name="直線コネクタ 33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36"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37" name="フローチャート: 判断 336"/>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38" name="フローチャート: 判断 337"/>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39" name="フローチャート: 判断 338"/>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345" name="楕円 344"/>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346" name="【市民会館】&#10;有形固定資産減価償却率該当値テキスト"/>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347" name="楕円 346"/>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7620</xdr:rowOff>
    </xdr:to>
    <xdr:cxnSp macro="">
      <xdr:nvCxnSpPr>
        <xdr:cNvPr id="348" name="直線コネクタ 347"/>
        <xdr:cNvCxnSpPr/>
      </xdr:nvCxnSpPr>
      <xdr:spPr>
        <a:xfrm flipV="1">
          <a:off x="3797300" y="17632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164193</xdr:rowOff>
    </xdr:from>
    <xdr:to>
      <xdr:col>15</xdr:col>
      <xdr:colOff>101600</xdr:colOff>
      <xdr:row>103</xdr:row>
      <xdr:rowOff>94343</xdr:rowOff>
    </xdr:to>
    <xdr:sp macro="" textlink="">
      <xdr:nvSpPr>
        <xdr:cNvPr id="349" name="楕円 348"/>
        <xdr:cNvSpPr/>
      </xdr:nvSpPr>
      <xdr:spPr>
        <a:xfrm>
          <a:off x="2857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43543</xdr:rowOff>
    </xdr:to>
    <xdr:cxnSp macro="">
      <xdr:nvCxnSpPr>
        <xdr:cNvPr id="350" name="直線コネクタ 349"/>
        <xdr:cNvCxnSpPr/>
      </xdr:nvCxnSpPr>
      <xdr:spPr>
        <a:xfrm flipV="1">
          <a:off x="2908300" y="176669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351"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52"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353" name="n_1mainValue【市民会館】&#10;有形固定資産減価償却率"/>
        <xdr:cNvSpPr txBox="1"/>
      </xdr:nvSpPr>
      <xdr:spPr>
        <a:xfrm>
          <a:off x="3582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110870</xdr:rowOff>
    </xdr:from>
    <xdr:ext cx="405111" cy="259045"/>
    <xdr:sp macro="" textlink="">
      <xdr:nvSpPr>
        <xdr:cNvPr id="354" name="n_2mainValue【市民会館】&#10;有形固定資産減価償却率"/>
        <xdr:cNvSpPr txBox="1"/>
      </xdr:nvSpPr>
      <xdr:spPr>
        <a:xfrm>
          <a:off x="2705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5" name="直線コネクタ 36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6" name="テキスト ボックス 36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7" name="直線コネクタ 36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8" name="テキスト ボックス 36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9" name="直線コネクタ 36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0" name="テキスト ボックス 36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1" name="直線コネクタ 37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2" name="テキスト ボックス 37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3" name="直線コネクタ 37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4" name="テキスト ボックス 37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78" name="直線コネクタ 377"/>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79"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80" name="直線コネクタ 379"/>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81"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82" name="直線コネクタ 381"/>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83"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84" name="フローチャート: 判断 383"/>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85" name="フローチャート: 判断 384"/>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150368</xdr:rowOff>
    </xdr:from>
    <xdr:to>
      <xdr:col>46</xdr:col>
      <xdr:colOff>38100</xdr:colOff>
      <xdr:row>107</xdr:row>
      <xdr:rowOff>80518</xdr:rowOff>
    </xdr:to>
    <xdr:sp macro="" textlink="">
      <xdr:nvSpPr>
        <xdr:cNvPr id="386" name="フローチャート: 判断 385"/>
        <xdr:cNvSpPr/>
      </xdr:nvSpPr>
      <xdr:spPr>
        <a:xfrm>
          <a:off x="8699500" y="1832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392" name="楕円 391"/>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116857</xdr:rowOff>
    </xdr:from>
    <xdr:ext cx="469744" cy="259045"/>
    <xdr:sp macro="" textlink="">
      <xdr:nvSpPr>
        <xdr:cNvPr id="393" name="【市民会館】&#10;一人当たり面積該当値テキスト"/>
        <xdr:cNvSpPr txBox="1"/>
      </xdr:nvSpPr>
      <xdr:spPr>
        <a:xfrm>
          <a:off x="10515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103124</xdr:rowOff>
    </xdr:from>
    <xdr:to>
      <xdr:col>50</xdr:col>
      <xdr:colOff>165100</xdr:colOff>
      <xdr:row>106</xdr:row>
      <xdr:rowOff>33274</xdr:rowOff>
    </xdr:to>
    <xdr:sp macro="" textlink="">
      <xdr:nvSpPr>
        <xdr:cNvPr id="394" name="楕円 393"/>
        <xdr:cNvSpPr/>
      </xdr:nvSpPr>
      <xdr:spPr>
        <a:xfrm>
          <a:off x="9588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153924</xdr:rowOff>
    </xdr:to>
    <xdr:cxnSp macro="">
      <xdr:nvCxnSpPr>
        <xdr:cNvPr id="395" name="直線コネクタ 394"/>
        <xdr:cNvCxnSpPr/>
      </xdr:nvCxnSpPr>
      <xdr:spPr>
        <a:xfrm flipV="1">
          <a:off x="9639300" y="1814703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111506</xdr:rowOff>
    </xdr:from>
    <xdr:to>
      <xdr:col>46</xdr:col>
      <xdr:colOff>38100</xdr:colOff>
      <xdr:row>106</xdr:row>
      <xdr:rowOff>41656</xdr:rowOff>
    </xdr:to>
    <xdr:sp macro="" textlink="">
      <xdr:nvSpPr>
        <xdr:cNvPr id="396" name="楕円 395"/>
        <xdr:cNvSpPr/>
      </xdr:nvSpPr>
      <xdr:spPr>
        <a:xfrm>
          <a:off x="8699500" y="18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153924</xdr:rowOff>
    </xdr:from>
    <xdr:to>
      <xdr:col>50</xdr:col>
      <xdr:colOff>114300</xdr:colOff>
      <xdr:row>105</xdr:row>
      <xdr:rowOff>162306</xdr:rowOff>
    </xdr:to>
    <xdr:cxnSp macro="">
      <xdr:nvCxnSpPr>
        <xdr:cNvPr id="397" name="直線コネクタ 396"/>
        <xdr:cNvCxnSpPr/>
      </xdr:nvCxnSpPr>
      <xdr:spPr>
        <a:xfrm flipV="1">
          <a:off x="8750300" y="181561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19829</xdr:rowOff>
    </xdr:from>
    <xdr:ext cx="469744" cy="259045"/>
    <xdr:sp macro="" textlink="">
      <xdr:nvSpPr>
        <xdr:cNvPr id="398" name="n_1ave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71645</xdr:rowOff>
    </xdr:from>
    <xdr:ext cx="469744" cy="259045"/>
    <xdr:sp macro="" textlink="">
      <xdr:nvSpPr>
        <xdr:cNvPr id="399" name="n_2aveValue【市民会館】&#10;一人当たり面積"/>
        <xdr:cNvSpPr txBox="1"/>
      </xdr:nvSpPr>
      <xdr:spPr>
        <a:xfrm>
          <a:off x="8515427" y="184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49801</xdr:rowOff>
    </xdr:from>
    <xdr:ext cx="469744" cy="259045"/>
    <xdr:sp macro="" textlink="">
      <xdr:nvSpPr>
        <xdr:cNvPr id="400" name="n_1mainValue【市民会館】&#10;一人当たり面積"/>
        <xdr:cNvSpPr txBox="1"/>
      </xdr:nvSpPr>
      <xdr:spPr>
        <a:xfrm>
          <a:off x="9391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58183</xdr:rowOff>
    </xdr:from>
    <xdr:ext cx="469744" cy="259045"/>
    <xdr:sp macro="" textlink="">
      <xdr:nvSpPr>
        <xdr:cNvPr id="401" name="n_2mainValue【市民会館】&#10;一人当たり面積"/>
        <xdr:cNvSpPr txBox="1"/>
      </xdr:nvSpPr>
      <xdr:spPr>
        <a:xfrm>
          <a:off x="8515427" y="1788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27" name="直線コネクタ 42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2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9" name="直線コネクタ 42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30"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31" name="直線コネクタ 43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167476</xdr:rowOff>
    </xdr:from>
    <xdr:ext cx="405111" cy="259045"/>
    <xdr:sp macro="" textlink="">
      <xdr:nvSpPr>
        <xdr:cNvPr id="432" name="【一般廃棄物処理施設】&#10;有形固定資産減価償却率平均値テキスト"/>
        <xdr:cNvSpPr txBox="1"/>
      </xdr:nvSpPr>
      <xdr:spPr>
        <a:xfrm>
          <a:off x="16357600" y="616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3" name="フローチャート: 判断 432"/>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434" name="フローチャート: 判断 433"/>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66222</xdr:rowOff>
    </xdr:from>
    <xdr:to>
      <xdr:col>76</xdr:col>
      <xdr:colOff>165100</xdr:colOff>
      <xdr:row>36</xdr:row>
      <xdr:rowOff>167822</xdr:rowOff>
    </xdr:to>
    <xdr:sp macro="" textlink="">
      <xdr:nvSpPr>
        <xdr:cNvPr id="435" name="フローチャート: 判断 434"/>
        <xdr:cNvSpPr/>
      </xdr:nvSpPr>
      <xdr:spPr>
        <a:xfrm>
          <a:off x="14541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98878</xdr:rowOff>
    </xdr:from>
    <xdr:to>
      <xdr:col>85</xdr:col>
      <xdr:colOff>177800</xdr:colOff>
      <xdr:row>39</xdr:row>
      <xdr:rowOff>29028</xdr:rowOff>
    </xdr:to>
    <xdr:sp macro="" textlink="">
      <xdr:nvSpPr>
        <xdr:cNvPr id="441" name="楕円 440"/>
        <xdr:cNvSpPr/>
      </xdr:nvSpPr>
      <xdr:spPr>
        <a:xfrm>
          <a:off x="16268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77305</xdr:rowOff>
    </xdr:from>
    <xdr:ext cx="405111" cy="259045"/>
    <xdr:sp macro="" textlink="">
      <xdr:nvSpPr>
        <xdr:cNvPr id="442" name="【一般廃棄物処理施設】&#10;有形固定資産減価償却率該当値テキスト"/>
        <xdr:cNvSpPr txBox="1"/>
      </xdr:nvSpPr>
      <xdr:spPr>
        <a:xfrm>
          <a:off x="16357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443" name="楕円 442"/>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39</xdr:row>
      <xdr:rowOff>10885</xdr:rowOff>
    </xdr:to>
    <xdr:cxnSp macro="">
      <xdr:nvCxnSpPr>
        <xdr:cNvPr id="444" name="直線コネクタ 443"/>
        <xdr:cNvCxnSpPr/>
      </xdr:nvCxnSpPr>
      <xdr:spPr>
        <a:xfrm flipV="1">
          <a:off x="15481300" y="66647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164193</xdr:rowOff>
    </xdr:from>
    <xdr:to>
      <xdr:col>76</xdr:col>
      <xdr:colOff>165100</xdr:colOff>
      <xdr:row>39</xdr:row>
      <xdr:rowOff>94343</xdr:rowOff>
    </xdr:to>
    <xdr:sp macro="" textlink="">
      <xdr:nvSpPr>
        <xdr:cNvPr id="445" name="楕円 444"/>
        <xdr:cNvSpPr/>
      </xdr:nvSpPr>
      <xdr:spPr>
        <a:xfrm>
          <a:off x="14541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43543</xdr:rowOff>
    </xdr:to>
    <xdr:cxnSp macro="">
      <xdr:nvCxnSpPr>
        <xdr:cNvPr id="446" name="直線コネクタ 445"/>
        <xdr:cNvCxnSpPr/>
      </xdr:nvCxnSpPr>
      <xdr:spPr>
        <a:xfrm flipV="1">
          <a:off x="14592300" y="669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107604</xdr:rowOff>
    </xdr:from>
    <xdr:ext cx="405111" cy="259045"/>
    <xdr:sp macro="" textlink="">
      <xdr:nvSpPr>
        <xdr:cNvPr id="447"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12899</xdr:rowOff>
    </xdr:from>
    <xdr:ext cx="405111" cy="259045"/>
    <xdr:sp macro="" textlink="">
      <xdr:nvSpPr>
        <xdr:cNvPr id="448" name="n_2aveValue【一般廃棄物処理施設】&#10;有形固定資産減価償却率"/>
        <xdr:cNvSpPr txBox="1"/>
      </xdr:nvSpPr>
      <xdr:spPr>
        <a:xfrm>
          <a:off x="14389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449" name="n_1main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85470</xdr:rowOff>
    </xdr:from>
    <xdr:ext cx="405111" cy="259045"/>
    <xdr:sp macro="" textlink="">
      <xdr:nvSpPr>
        <xdr:cNvPr id="450" name="n_2mainValue【一般廃棄物処理施設】&#10;有形固定資産減価償却率"/>
        <xdr:cNvSpPr txBox="1"/>
      </xdr:nvSpPr>
      <xdr:spPr>
        <a:xfrm>
          <a:off x="14389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72" name="直線コネクタ 471"/>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73"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74" name="直線コネクタ 473"/>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75"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76" name="直線コネクタ 475"/>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477"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78" name="フローチャート: 判断 477"/>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79" name="フローチャート: 判断 478"/>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32075</xdr:rowOff>
    </xdr:from>
    <xdr:to>
      <xdr:col>107</xdr:col>
      <xdr:colOff>101600</xdr:colOff>
      <xdr:row>40</xdr:row>
      <xdr:rowOff>133675</xdr:rowOff>
    </xdr:to>
    <xdr:sp macro="" textlink="">
      <xdr:nvSpPr>
        <xdr:cNvPr id="480" name="フローチャート: 判断 479"/>
        <xdr:cNvSpPr/>
      </xdr:nvSpPr>
      <xdr:spPr>
        <a:xfrm>
          <a:off x="20383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54953</xdr:rowOff>
    </xdr:from>
    <xdr:to>
      <xdr:col>116</xdr:col>
      <xdr:colOff>114300</xdr:colOff>
      <xdr:row>38</xdr:row>
      <xdr:rowOff>156553</xdr:rowOff>
    </xdr:to>
    <xdr:sp macro="" textlink="">
      <xdr:nvSpPr>
        <xdr:cNvPr id="486" name="楕円 485"/>
        <xdr:cNvSpPr/>
      </xdr:nvSpPr>
      <xdr:spPr>
        <a:xfrm>
          <a:off x="22110700" y="65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77830</xdr:rowOff>
    </xdr:from>
    <xdr:ext cx="599010" cy="259045"/>
    <xdr:sp macro="" textlink="">
      <xdr:nvSpPr>
        <xdr:cNvPr id="487" name="【一般廃棄物処理施設】&#10;一人当たり有形固定資産（償却資産）額該当値テキスト"/>
        <xdr:cNvSpPr txBox="1"/>
      </xdr:nvSpPr>
      <xdr:spPr>
        <a:xfrm>
          <a:off x="22199600" y="642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64315</xdr:rowOff>
    </xdr:from>
    <xdr:to>
      <xdr:col>112</xdr:col>
      <xdr:colOff>38100</xdr:colOff>
      <xdr:row>38</xdr:row>
      <xdr:rowOff>165915</xdr:rowOff>
    </xdr:to>
    <xdr:sp macro="" textlink="">
      <xdr:nvSpPr>
        <xdr:cNvPr id="488" name="楕円 487"/>
        <xdr:cNvSpPr/>
      </xdr:nvSpPr>
      <xdr:spPr>
        <a:xfrm>
          <a:off x="21272500" y="6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105753</xdr:rowOff>
    </xdr:from>
    <xdr:to>
      <xdr:col>116</xdr:col>
      <xdr:colOff>63500</xdr:colOff>
      <xdr:row>38</xdr:row>
      <xdr:rowOff>115115</xdr:rowOff>
    </xdr:to>
    <xdr:cxnSp macro="">
      <xdr:nvCxnSpPr>
        <xdr:cNvPr id="489" name="直線コネクタ 488"/>
        <xdr:cNvCxnSpPr/>
      </xdr:nvCxnSpPr>
      <xdr:spPr>
        <a:xfrm flipV="1">
          <a:off x="21323300" y="6620853"/>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73616</xdr:rowOff>
    </xdr:from>
    <xdr:to>
      <xdr:col>107</xdr:col>
      <xdr:colOff>101600</xdr:colOff>
      <xdr:row>39</xdr:row>
      <xdr:rowOff>3766</xdr:rowOff>
    </xdr:to>
    <xdr:sp macro="" textlink="">
      <xdr:nvSpPr>
        <xdr:cNvPr id="490" name="楕円 489"/>
        <xdr:cNvSpPr/>
      </xdr:nvSpPr>
      <xdr:spPr>
        <a:xfrm>
          <a:off x="20383500" y="65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115115</xdr:rowOff>
    </xdr:from>
    <xdr:to>
      <xdr:col>111</xdr:col>
      <xdr:colOff>177800</xdr:colOff>
      <xdr:row>38</xdr:row>
      <xdr:rowOff>124416</xdr:rowOff>
    </xdr:to>
    <xdr:cxnSp macro="">
      <xdr:nvCxnSpPr>
        <xdr:cNvPr id="491" name="直線コネクタ 490"/>
        <xdr:cNvCxnSpPr/>
      </xdr:nvCxnSpPr>
      <xdr:spPr>
        <a:xfrm flipV="1">
          <a:off x="20434300" y="6630215"/>
          <a:ext cx="8890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84109</xdr:rowOff>
    </xdr:from>
    <xdr:ext cx="599010" cy="259045"/>
    <xdr:sp macro="" textlink="">
      <xdr:nvSpPr>
        <xdr:cNvPr id="492"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124802</xdr:rowOff>
    </xdr:from>
    <xdr:ext cx="534377" cy="259045"/>
    <xdr:sp macro="" textlink="">
      <xdr:nvSpPr>
        <xdr:cNvPr id="493" name="n_2aveValue【一般廃棄物処理施設】&#10;一人当たり有形固定資産（償却資産）額"/>
        <xdr:cNvSpPr txBox="1"/>
      </xdr:nvSpPr>
      <xdr:spPr>
        <a:xfrm>
          <a:off x="20167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10992</xdr:rowOff>
    </xdr:from>
    <xdr:ext cx="599010" cy="259045"/>
    <xdr:sp macro="" textlink="">
      <xdr:nvSpPr>
        <xdr:cNvPr id="494" name="n_1mainValue【一般廃棄物処理施設】&#10;一人当たり有形固定資産（償却資産）額"/>
        <xdr:cNvSpPr txBox="1"/>
      </xdr:nvSpPr>
      <xdr:spPr>
        <a:xfrm>
          <a:off x="21011095" y="635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20293</xdr:rowOff>
    </xdr:from>
    <xdr:ext cx="599010" cy="259045"/>
    <xdr:sp macro="" textlink="">
      <xdr:nvSpPr>
        <xdr:cNvPr id="495" name="n_2mainValue【一般廃棄物処理施設】&#10;一人当たり有形固定資産（償却資産）額"/>
        <xdr:cNvSpPr txBox="1"/>
      </xdr:nvSpPr>
      <xdr:spPr>
        <a:xfrm>
          <a:off x="20134795" y="636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6" name="テキスト ボックス 5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8" name="テキスト ボックス 5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520" name="直線コネクタ 519"/>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21"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22" name="直線コネクタ 52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23"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24" name="直線コネクタ 52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25"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26" name="フローチャート: 判断 52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27" name="フローチャート: 判断 526"/>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28" name="フローチャート: 判断 527"/>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34" name="楕円 533"/>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35"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36" name="楕円 535"/>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102870</xdr:rowOff>
    </xdr:to>
    <xdr:cxnSp macro="">
      <xdr:nvCxnSpPr>
        <xdr:cNvPr id="537" name="直線コネクタ 536"/>
        <xdr:cNvCxnSpPr/>
      </xdr:nvCxnSpPr>
      <xdr:spPr>
        <a:xfrm flipV="1">
          <a:off x="15481300" y="10325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538" name="楕円 537"/>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167640</xdr:rowOff>
    </xdr:to>
    <xdr:cxnSp macro="">
      <xdr:nvCxnSpPr>
        <xdr:cNvPr id="539" name="直線コネクタ 538"/>
        <xdr:cNvCxnSpPr/>
      </xdr:nvCxnSpPr>
      <xdr:spPr>
        <a:xfrm flipV="1">
          <a:off x="14592300" y="10389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4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41" name="n_2aveValue【保健センター・保健所】&#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170197</xdr:rowOff>
    </xdr:from>
    <xdr:ext cx="405111" cy="259045"/>
    <xdr:sp macro="" textlink="">
      <xdr:nvSpPr>
        <xdr:cNvPr id="542" name="n_1mainValue【保健センター・保健所】&#10;有形固定資産減価償却率"/>
        <xdr:cNvSpPr txBox="1"/>
      </xdr:nvSpPr>
      <xdr:spPr>
        <a:xfrm>
          <a:off x="15266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63517</xdr:rowOff>
    </xdr:from>
    <xdr:ext cx="405111" cy="259045"/>
    <xdr:sp macro="" textlink="">
      <xdr:nvSpPr>
        <xdr:cNvPr id="543" name="n_2mainValue【保健センター・保健所】&#10;有形固定資産減価償却率"/>
        <xdr:cNvSpPr txBox="1"/>
      </xdr:nvSpPr>
      <xdr:spPr>
        <a:xfrm>
          <a:off x="143897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69" name="直線コネクタ 568"/>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70"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1" name="直線コネクタ 570"/>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72"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73" name="直線コネクタ 572"/>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7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5" name="フローチャート: 判断 57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76" name="フローチャート: 判断 575"/>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7" name="フローチャート: 判断 576"/>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158206</xdr:rowOff>
    </xdr:from>
    <xdr:to>
      <xdr:col>116</xdr:col>
      <xdr:colOff>114300</xdr:colOff>
      <xdr:row>59</xdr:row>
      <xdr:rowOff>88356</xdr:rowOff>
    </xdr:to>
    <xdr:sp macro="" textlink="">
      <xdr:nvSpPr>
        <xdr:cNvPr id="583" name="楕円 582"/>
        <xdr:cNvSpPr/>
      </xdr:nvSpPr>
      <xdr:spPr>
        <a:xfrm>
          <a:off x="22110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9633</xdr:rowOff>
    </xdr:from>
    <xdr:ext cx="469744" cy="259045"/>
    <xdr:sp macro="" textlink="">
      <xdr:nvSpPr>
        <xdr:cNvPr id="584" name="【保健センター・保健所】&#10;一人当たり面積該当値テキスト"/>
        <xdr:cNvSpPr txBox="1"/>
      </xdr:nvSpPr>
      <xdr:spPr>
        <a:xfrm>
          <a:off x="22199600" y="995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3084</xdr:rowOff>
    </xdr:from>
    <xdr:to>
      <xdr:col>112</xdr:col>
      <xdr:colOff>38100</xdr:colOff>
      <xdr:row>59</xdr:row>
      <xdr:rowOff>104684</xdr:rowOff>
    </xdr:to>
    <xdr:sp macro="" textlink="">
      <xdr:nvSpPr>
        <xdr:cNvPr id="585" name="楕円 584"/>
        <xdr:cNvSpPr/>
      </xdr:nvSpPr>
      <xdr:spPr>
        <a:xfrm>
          <a:off x="2127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37556</xdr:rowOff>
    </xdr:from>
    <xdr:to>
      <xdr:col>116</xdr:col>
      <xdr:colOff>63500</xdr:colOff>
      <xdr:row>59</xdr:row>
      <xdr:rowOff>53884</xdr:rowOff>
    </xdr:to>
    <xdr:cxnSp macro="">
      <xdr:nvCxnSpPr>
        <xdr:cNvPr id="586" name="直線コネクタ 585"/>
        <xdr:cNvCxnSpPr/>
      </xdr:nvCxnSpPr>
      <xdr:spPr>
        <a:xfrm flipV="1">
          <a:off x="21323300" y="101531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19413</xdr:rowOff>
    </xdr:from>
    <xdr:to>
      <xdr:col>107</xdr:col>
      <xdr:colOff>101600</xdr:colOff>
      <xdr:row>59</xdr:row>
      <xdr:rowOff>121013</xdr:rowOff>
    </xdr:to>
    <xdr:sp macro="" textlink="">
      <xdr:nvSpPr>
        <xdr:cNvPr id="587" name="楕円 586"/>
        <xdr:cNvSpPr/>
      </xdr:nvSpPr>
      <xdr:spPr>
        <a:xfrm>
          <a:off x="2038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53884</xdr:rowOff>
    </xdr:from>
    <xdr:to>
      <xdr:col>111</xdr:col>
      <xdr:colOff>177800</xdr:colOff>
      <xdr:row>59</xdr:row>
      <xdr:rowOff>70213</xdr:rowOff>
    </xdr:to>
    <xdr:cxnSp macro="">
      <xdr:nvCxnSpPr>
        <xdr:cNvPr id="588" name="直線コネクタ 587"/>
        <xdr:cNvCxnSpPr/>
      </xdr:nvCxnSpPr>
      <xdr:spPr>
        <a:xfrm flipV="1">
          <a:off x="20434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89"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0"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121211</xdr:rowOff>
    </xdr:from>
    <xdr:ext cx="469744" cy="259045"/>
    <xdr:sp macro="" textlink="">
      <xdr:nvSpPr>
        <xdr:cNvPr id="591" name="n_1mainValue【保健センター・保健所】&#10;一人当たり面積"/>
        <xdr:cNvSpPr txBox="1"/>
      </xdr:nvSpPr>
      <xdr:spPr>
        <a:xfrm>
          <a:off x="21075727" y="98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137540</xdr:rowOff>
    </xdr:from>
    <xdr:ext cx="469744" cy="259045"/>
    <xdr:sp macro="" textlink="">
      <xdr:nvSpPr>
        <xdr:cNvPr id="592" name="n_2mainValue【保健センター・保健所】&#10;一人当たり面積"/>
        <xdr:cNvSpPr txBox="1"/>
      </xdr:nvSpPr>
      <xdr:spPr>
        <a:xfrm>
          <a:off x="20199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618" name="直線コネクタ 617"/>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619"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620" name="直線コネクタ 619"/>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2" name="直線コネクタ 6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623"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24" name="フローチャート: 判断 623"/>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625" name="フローチャート: 判断 624"/>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26" name="フローチャート: 判断 62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32" name="楕円 631"/>
        <xdr:cNvSpPr/>
      </xdr:nvSpPr>
      <xdr:spPr>
        <a:xfrm>
          <a:off x="16268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131008</xdr:rowOff>
    </xdr:from>
    <xdr:ext cx="405111" cy="259045"/>
    <xdr:sp macro="" textlink="">
      <xdr:nvSpPr>
        <xdr:cNvPr id="633" name="【消防施設】&#10;有形固定資産減価償却率該当値テキスト"/>
        <xdr:cNvSpPr txBox="1"/>
      </xdr:nvSpPr>
      <xdr:spPr>
        <a:xfrm>
          <a:off x="16357600" y="136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634" name="楕円 633"/>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81</xdr:row>
      <xdr:rowOff>11974</xdr:rowOff>
    </xdr:to>
    <xdr:cxnSp macro="">
      <xdr:nvCxnSpPr>
        <xdr:cNvPr id="635" name="直線コネクタ 634"/>
        <xdr:cNvCxnSpPr/>
      </xdr:nvCxnSpPr>
      <xdr:spPr>
        <a:xfrm flipV="1">
          <a:off x="15481300" y="138749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636" name="楕円 635"/>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39732</xdr:rowOff>
    </xdr:to>
    <xdr:cxnSp macro="">
      <xdr:nvCxnSpPr>
        <xdr:cNvPr id="637" name="直線コネクタ 636"/>
        <xdr:cNvCxnSpPr/>
      </xdr:nvCxnSpPr>
      <xdr:spPr>
        <a:xfrm flipV="1">
          <a:off x="14592300" y="138994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94722</xdr:rowOff>
    </xdr:from>
    <xdr:ext cx="405111" cy="259045"/>
    <xdr:sp macro="" textlink="">
      <xdr:nvSpPr>
        <xdr:cNvPr id="638"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39"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640" name="n_1mainValue【消防施設】&#10;有形固定資産減価償却率"/>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641" name="n_2mainValue【消防施設】&#10;有形固定資産減価償却率"/>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667" name="直線コネクタ 666"/>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668"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669" name="直線コネクタ 668"/>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670"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671" name="直線コネクタ 670"/>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672"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73" name="フローチャート: 判断 672"/>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74" name="フローチャート: 判断 673"/>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75" name="フローチャート: 判断 674"/>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8527</xdr:rowOff>
    </xdr:from>
    <xdr:to>
      <xdr:col>116</xdr:col>
      <xdr:colOff>114300</xdr:colOff>
      <xdr:row>85</xdr:row>
      <xdr:rowOff>110127</xdr:rowOff>
    </xdr:to>
    <xdr:sp macro="" textlink="">
      <xdr:nvSpPr>
        <xdr:cNvPr id="681" name="楕円 680"/>
        <xdr:cNvSpPr/>
      </xdr:nvSpPr>
      <xdr:spPr>
        <a:xfrm>
          <a:off x="22110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158404</xdr:rowOff>
    </xdr:from>
    <xdr:ext cx="469744" cy="259045"/>
    <xdr:sp macro="" textlink="">
      <xdr:nvSpPr>
        <xdr:cNvPr id="682" name="【消防施設】&#10;一人当たり面積該当値テキスト"/>
        <xdr:cNvSpPr txBox="1"/>
      </xdr:nvSpPr>
      <xdr:spPr>
        <a:xfrm>
          <a:off x="22199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83" name="楕円 682"/>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59327</xdr:rowOff>
    </xdr:from>
    <xdr:to>
      <xdr:col>116</xdr:col>
      <xdr:colOff>63500</xdr:colOff>
      <xdr:row>85</xdr:row>
      <xdr:rowOff>62593</xdr:rowOff>
    </xdr:to>
    <xdr:cxnSp macro="">
      <xdr:nvCxnSpPr>
        <xdr:cNvPr id="684" name="直線コネクタ 683"/>
        <xdr:cNvCxnSpPr/>
      </xdr:nvCxnSpPr>
      <xdr:spPr>
        <a:xfrm flipV="1">
          <a:off x="21323300" y="1463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18324</xdr:rowOff>
    </xdr:from>
    <xdr:to>
      <xdr:col>107</xdr:col>
      <xdr:colOff>101600</xdr:colOff>
      <xdr:row>85</xdr:row>
      <xdr:rowOff>119924</xdr:rowOff>
    </xdr:to>
    <xdr:sp macro="" textlink="">
      <xdr:nvSpPr>
        <xdr:cNvPr id="685" name="楕円 684"/>
        <xdr:cNvSpPr/>
      </xdr:nvSpPr>
      <xdr:spPr>
        <a:xfrm>
          <a:off x="2038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69124</xdr:rowOff>
    </xdr:to>
    <xdr:cxnSp macro="">
      <xdr:nvCxnSpPr>
        <xdr:cNvPr id="686" name="直線コネクタ 685"/>
        <xdr:cNvCxnSpPr/>
      </xdr:nvCxnSpPr>
      <xdr:spPr>
        <a:xfrm flipV="1">
          <a:off x="20434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687"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88" name="n_2aveValue【消防施設】&#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89" name="n_1mainValue【消防施設】&#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111051</xdr:rowOff>
    </xdr:from>
    <xdr:ext cx="469744" cy="259045"/>
    <xdr:sp macro="" textlink="">
      <xdr:nvSpPr>
        <xdr:cNvPr id="690" name="n_2mainValue【消防施設】&#10;一人当たり面積"/>
        <xdr:cNvSpPr txBox="1"/>
      </xdr:nvSpPr>
      <xdr:spPr>
        <a:xfrm>
          <a:off x="20199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1" name="テキスト ボックス 7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2" name="直線コネクタ 7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3" name="テキスト ボックス 7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4" name="直線コネクタ 7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5" name="テキスト ボックス 7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6" name="直線コネクタ 7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7" name="テキスト ボックス 7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8" name="直線コネクタ 7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9" name="テキスト ボックス 7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713" name="直線コネクタ 712"/>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14"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15" name="直線コネクタ 714"/>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16"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17" name="直線コネクタ 7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718"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19" name="フローチャート: 判断 718"/>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720" name="フローチャート: 判断 719"/>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141987</xdr:rowOff>
    </xdr:from>
    <xdr:to>
      <xdr:col>76</xdr:col>
      <xdr:colOff>165100</xdr:colOff>
      <xdr:row>106</xdr:row>
      <xdr:rowOff>72137</xdr:rowOff>
    </xdr:to>
    <xdr:sp macro="" textlink="">
      <xdr:nvSpPr>
        <xdr:cNvPr id="721" name="フローチャート: 判断 720"/>
        <xdr:cNvSpPr/>
      </xdr:nvSpPr>
      <xdr:spPr>
        <a:xfrm>
          <a:off x="1454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727" name="楕円 726"/>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137431</xdr:rowOff>
    </xdr:from>
    <xdr:ext cx="405111" cy="259045"/>
    <xdr:sp macro="" textlink="">
      <xdr:nvSpPr>
        <xdr:cNvPr id="728" name="【庁舎】&#10;有形固定資産減価償却率該当値テキスト"/>
        <xdr:cNvSpPr txBox="1"/>
      </xdr:nvSpPr>
      <xdr:spPr>
        <a:xfrm>
          <a:off x="16357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7113</xdr:rowOff>
    </xdr:from>
    <xdr:to>
      <xdr:col>81</xdr:col>
      <xdr:colOff>101600</xdr:colOff>
      <xdr:row>105</xdr:row>
      <xdr:rowOff>108713</xdr:rowOff>
    </xdr:to>
    <xdr:sp macro="" textlink="">
      <xdr:nvSpPr>
        <xdr:cNvPr id="729" name="楕円 728"/>
        <xdr:cNvSpPr/>
      </xdr:nvSpPr>
      <xdr:spPr>
        <a:xfrm>
          <a:off x="15430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105</xdr:row>
      <xdr:rowOff>57913</xdr:rowOff>
    </xdr:to>
    <xdr:cxnSp macro="">
      <xdr:nvCxnSpPr>
        <xdr:cNvPr id="730" name="直線コネクタ 729"/>
        <xdr:cNvCxnSpPr/>
      </xdr:nvCxnSpPr>
      <xdr:spPr>
        <a:xfrm flipV="1">
          <a:off x="15481300" y="1799615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31" name="楕円 730"/>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57913</xdr:rowOff>
    </xdr:to>
    <xdr:cxnSp macro="">
      <xdr:nvCxnSpPr>
        <xdr:cNvPr id="732" name="直線コネクタ 731"/>
        <xdr:cNvCxnSpPr/>
      </xdr:nvCxnSpPr>
      <xdr:spPr>
        <a:xfrm>
          <a:off x="14592300" y="180441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733"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63264</xdr:rowOff>
    </xdr:from>
    <xdr:ext cx="405111" cy="259045"/>
    <xdr:sp macro="" textlink="">
      <xdr:nvSpPr>
        <xdr:cNvPr id="734" name="n_2aveValue【庁舎】&#10;有形固定資産減価償却率"/>
        <xdr:cNvSpPr txBox="1"/>
      </xdr:nvSpPr>
      <xdr:spPr>
        <a:xfrm>
          <a:off x="14389744"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125240</xdr:rowOff>
    </xdr:from>
    <xdr:ext cx="405111" cy="259045"/>
    <xdr:sp macro="" textlink="">
      <xdr:nvSpPr>
        <xdr:cNvPr id="735" name="n_1mainValue【庁舎】&#10;有形固定資産減価償却率"/>
        <xdr:cNvSpPr txBox="1"/>
      </xdr:nvSpPr>
      <xdr:spPr>
        <a:xfrm>
          <a:off x="15266044" y="1778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36" name="n_2main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7" name="テキスト ボックス 7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763" name="直線コネクタ 76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5" name="直線コネクタ 76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6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67" name="直線コネクタ 76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768"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69" name="フローチャート: 判断 76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70" name="フローチャート: 判断 76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71" name="フローチャート: 判断 770"/>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77" name="楕円 776"/>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778" name="【庁舎】&#10;一人当たり面積該当値テキスト"/>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79" name="楕円 778"/>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61505</xdr:rowOff>
    </xdr:to>
    <xdr:cxnSp macro="">
      <xdr:nvCxnSpPr>
        <xdr:cNvPr id="780" name="直線コネクタ 779"/>
        <xdr:cNvCxnSpPr/>
      </xdr:nvCxnSpPr>
      <xdr:spPr>
        <a:xfrm flipV="1">
          <a:off x="21323300" y="183952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81" name="楕円 780"/>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72934</xdr:rowOff>
    </xdr:to>
    <xdr:cxnSp macro="">
      <xdr:nvCxnSpPr>
        <xdr:cNvPr id="782" name="直線コネクタ 781"/>
        <xdr:cNvCxnSpPr/>
      </xdr:nvCxnSpPr>
      <xdr:spPr>
        <a:xfrm flipV="1">
          <a:off x="20434300" y="184066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83"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84"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785"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86"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類似団体と比較して特に有形固定資産減価償却率が高くなっている施設は町民会館、特に低くなっている施設は一般廃棄物処理施設である。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保健センター、町民会館については、前年度は類似団体内の最大値となっていたが、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年度は解消されており、県平均と比較しても極端に高い数値とはなっていない。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なお、前年度は一般廃棄物処理施設について類似団体内の最小値となっていたが、本年度は解消されている。減価償却率に大きな変化はないが、類似団体数が昨年の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から本年度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保健センターは、平成１１年度に着工・完成し、築１７年が経過している。町民会館についても、昭和５７年の建築で施設全体の老朽化が進んでおり、令和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年度に公共施設総合管理計画を見直すのと併せて、老朽化及び利用状況の把握を</a:t>
          </a:r>
          <a:r>
            <a:rPr kumimoji="1" lang="ja-JP" altLang="en-US" sz="1100">
              <a:latin typeface="ＭＳ Ｐゴシック" panose="020B0600070205080204" pitchFamily="50" charset="-128"/>
              <a:ea typeface="ＭＳ Ｐゴシック" panose="020B0600070205080204" pitchFamily="50" charset="-128"/>
            </a:rPr>
            <a:t>行った上で適切な維持管理を行っていく。</a:t>
          </a:r>
        </a:p>
        <a:p>
          <a:r>
            <a:rPr kumimoji="1" lang="ja-JP" altLang="en-US" sz="1100">
              <a:latin typeface="ＭＳ Ｐゴシック" panose="020B0600070205080204" pitchFamily="50" charset="-128"/>
              <a:ea typeface="ＭＳ Ｐゴシック" panose="020B0600070205080204" pitchFamily="50" charset="-128"/>
            </a:rPr>
            <a:t>　一般廃棄物処理施設には浄化センターがあり、平成５年から１２年にかけて建築されたもので、建築後３０年未満しか経過しておらず、耐震化や老朽化対策は考慮されていない。現在、浄化センターでは「越知町浄化センター長寿命化計画」に基づき、耐用年数の経過した電気設備について更新を行っているが、管渠については長寿命化計画が未策定のため、今後は計画を策定し、費用の平準化・コストの縮減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5686785</v>
      </c>
      <c r="BO4" s="410"/>
      <c r="BP4" s="410"/>
      <c r="BQ4" s="410"/>
      <c r="BR4" s="410"/>
      <c r="BS4" s="410"/>
      <c r="BT4" s="410"/>
      <c r="BU4" s="411"/>
      <c r="BV4" s="409">
        <v>5116282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0.4</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5632256</v>
      </c>
      <c r="BO5" s="447"/>
      <c r="BP5" s="447"/>
      <c r="BQ5" s="447"/>
      <c r="BR5" s="447"/>
      <c r="BS5" s="447"/>
      <c r="BT5" s="447"/>
      <c r="BU5" s="448"/>
      <c r="BV5" s="446">
        <v>4984857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95.8</v>
      </c>
      <c r="CU5" s="444"/>
      <c r="CV5" s="444"/>
      <c r="CW5" s="444"/>
      <c r="CX5" s="444"/>
      <c r="CY5" s="444"/>
      <c r="CZ5" s="444"/>
      <c r="DA5" s="445"/>
      <c r="DB5" s="443">
        <v>93.4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54529</v>
      </c>
      <c r="BO6" s="447"/>
      <c r="BP6" s="447"/>
      <c r="BQ6" s="447"/>
      <c r="BR6" s="447"/>
      <c r="BS6" s="447"/>
      <c r="BT6" s="447"/>
      <c r="BU6" s="448"/>
      <c r="BV6" s="446">
        <v>131425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99.7</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42669</v>
      </c>
      <c r="BO7" s="447"/>
      <c r="BP7" s="447"/>
      <c r="BQ7" s="447"/>
      <c r="BR7" s="447"/>
      <c r="BS7" s="447"/>
      <c r="BT7" s="447"/>
      <c r="BU7" s="448"/>
      <c r="BV7" s="446">
        <v>71945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2713391</v>
      </c>
      <c r="CU7" s="447"/>
      <c r="CV7" s="447"/>
      <c r="CW7" s="447"/>
      <c r="CX7" s="447"/>
      <c r="CY7" s="447"/>
      <c r="CZ7" s="447"/>
      <c r="DA7" s="448"/>
      <c r="DB7" s="446">
        <v>2757062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11860</v>
      </c>
      <c r="BO8" s="447"/>
      <c r="BP8" s="447"/>
      <c r="BQ8" s="447"/>
      <c r="BR8" s="447"/>
      <c r="BS8" s="447"/>
      <c r="BT8" s="447"/>
      <c r="BU8" s="448"/>
      <c r="BV8" s="446">
        <v>59480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0.19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5795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-47620</v>
      </c>
      <c r="BO9" s="447"/>
      <c r="BP9" s="447"/>
      <c r="BQ9" s="447"/>
      <c r="BR9" s="447"/>
      <c r="BS9" s="447"/>
      <c r="BT9" s="447"/>
      <c r="BU9" s="448"/>
      <c r="BV9" s="446">
        <v>-40744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19.7</v>
      </c>
      <c r="CU9" s="444"/>
      <c r="CV9" s="444"/>
      <c r="CW9" s="444"/>
      <c r="CX9" s="444"/>
      <c r="CY9" s="444"/>
      <c r="CZ9" s="444"/>
      <c r="DA9" s="445"/>
      <c r="DB9" s="443">
        <v>17.899999999999999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6374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30107</v>
      </c>
      <c r="BO10" s="447"/>
      <c r="BP10" s="447"/>
      <c r="BQ10" s="447"/>
      <c r="BR10" s="447"/>
      <c r="BS10" s="447"/>
      <c r="BT10" s="447"/>
      <c r="BU10" s="448"/>
      <c r="BV10" s="446">
        <v>50532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5804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5789</v>
      </c>
      <c r="S13" s="528"/>
      <c r="T13" s="528"/>
      <c r="U13" s="528"/>
      <c r="V13" s="529"/>
      <c r="W13" s="462" t="s">
        <v>133</v>
      </c>
      <c r="X13" s="463"/>
      <c r="Y13" s="463"/>
      <c r="Z13" s="463"/>
      <c r="AA13" s="463"/>
      <c r="AB13" s="453"/>
      <c r="AC13" s="497">
        <v>372</v>
      </c>
      <c r="AD13" s="498"/>
      <c r="AE13" s="498"/>
      <c r="AF13" s="498"/>
      <c r="AG13" s="537"/>
      <c r="AH13" s="497">
        <v>479</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-17513</v>
      </c>
      <c r="BO13" s="447"/>
      <c r="BP13" s="447"/>
      <c r="BQ13" s="447"/>
      <c r="BR13" s="447"/>
      <c r="BS13" s="447"/>
      <c r="BT13" s="447"/>
      <c r="BU13" s="448"/>
      <c r="BV13" s="446">
        <v>9788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5906</v>
      </c>
      <c r="S14" s="528"/>
      <c r="T14" s="528"/>
      <c r="U14" s="528"/>
      <c r="V14" s="529"/>
      <c r="W14" s="436"/>
      <c r="X14" s="437"/>
      <c r="Y14" s="437"/>
      <c r="Z14" s="437"/>
      <c r="AA14" s="437"/>
      <c r="AB14" s="426"/>
      <c r="AC14" s="530">
        <v>14.2</v>
      </c>
      <c r="AD14" s="531"/>
      <c r="AE14" s="531"/>
      <c r="AF14" s="531"/>
      <c r="AG14" s="532"/>
      <c r="AH14" s="530">
        <v>17.100000000000001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67.7</v>
      </c>
      <c r="CU14" s="542"/>
      <c r="CV14" s="542"/>
      <c r="CW14" s="542"/>
      <c r="CX14" s="542"/>
      <c r="CY14" s="542"/>
      <c r="CZ14" s="542"/>
      <c r="DA14" s="543"/>
      <c r="DB14" s="541">
        <v>34.4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5892</v>
      </c>
      <c r="S15" s="528"/>
      <c r="T15" s="528"/>
      <c r="U15" s="528"/>
      <c r="V15" s="529"/>
      <c r="W15" s="462" t="s">
        <v>140</v>
      </c>
      <c r="X15" s="463"/>
      <c r="Y15" s="463"/>
      <c r="Z15" s="463"/>
      <c r="AA15" s="463"/>
      <c r="AB15" s="453"/>
      <c r="AC15" s="497">
        <v>607</v>
      </c>
      <c r="AD15" s="498"/>
      <c r="AE15" s="498"/>
      <c r="AF15" s="498"/>
      <c r="AG15" s="537"/>
      <c r="AH15" s="497">
        <v>656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509667</v>
      </c>
      <c r="BO15" s="410"/>
      <c r="BP15" s="410"/>
      <c r="BQ15" s="410"/>
      <c r="BR15" s="410"/>
      <c r="BS15" s="410"/>
      <c r="BT15" s="410"/>
      <c r="BU15" s="411"/>
      <c r="BV15" s="409">
        <v>514376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23.2</v>
      </c>
      <c r="AD16" s="531"/>
      <c r="AE16" s="531"/>
      <c r="AF16" s="531"/>
      <c r="AG16" s="532"/>
      <c r="AH16" s="530">
        <v>23.4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2483664</v>
      </c>
      <c r="BO16" s="447"/>
      <c r="BP16" s="447"/>
      <c r="BQ16" s="447"/>
      <c r="BR16" s="447"/>
      <c r="BS16" s="447"/>
      <c r="BT16" s="447"/>
      <c r="BU16" s="448"/>
      <c r="BV16" s="446">
        <v>2525196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1635</v>
      </c>
      <c r="AD17" s="498"/>
      <c r="AE17" s="498"/>
      <c r="AF17" s="498"/>
      <c r="AG17" s="537"/>
      <c r="AH17" s="497">
        <v>1674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632889</v>
      </c>
      <c r="BO17" s="447"/>
      <c r="BP17" s="447"/>
      <c r="BQ17" s="447"/>
      <c r="BR17" s="447"/>
      <c r="BS17" s="447"/>
      <c r="BT17" s="447"/>
      <c r="BU17" s="448"/>
      <c r="BV17" s="446">
        <v>643237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111.95</v>
      </c>
      <c r="M18" s="559"/>
      <c r="N18" s="559"/>
      <c r="O18" s="559"/>
      <c r="P18" s="559"/>
      <c r="Q18" s="559"/>
      <c r="R18" s="560"/>
      <c r="S18" s="560"/>
      <c r="T18" s="560"/>
      <c r="U18" s="560"/>
      <c r="V18" s="561"/>
      <c r="W18" s="464"/>
      <c r="X18" s="465"/>
      <c r="Y18" s="465"/>
      <c r="Z18" s="465"/>
      <c r="AA18" s="465"/>
      <c r="AB18" s="456"/>
      <c r="AC18" s="562">
        <v>62.5</v>
      </c>
      <c r="AD18" s="563"/>
      <c r="AE18" s="563"/>
      <c r="AF18" s="563"/>
      <c r="AG18" s="564"/>
      <c r="AH18" s="562">
        <v>59.6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2628166</v>
      </c>
      <c r="BO18" s="447"/>
      <c r="BP18" s="447"/>
      <c r="BQ18" s="447"/>
      <c r="BR18" s="447"/>
      <c r="BS18" s="447"/>
      <c r="BT18" s="447"/>
      <c r="BU18" s="448"/>
      <c r="BV18" s="446">
        <v>2582914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3132536</v>
      </c>
      <c r="BO19" s="447"/>
      <c r="BP19" s="447"/>
      <c r="BQ19" s="447"/>
      <c r="BR19" s="447"/>
      <c r="BS19" s="447"/>
      <c r="BT19" s="447"/>
      <c r="BU19" s="448"/>
      <c r="BV19" s="446">
        <v>3348799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2518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6498974</v>
      </c>
      <c r="BO23" s="447"/>
      <c r="BP23" s="447"/>
      <c r="BQ23" s="447"/>
      <c r="BR23" s="447"/>
      <c r="BS23" s="447"/>
      <c r="BT23" s="447"/>
      <c r="BU23" s="448"/>
      <c r="BV23" s="446">
        <v>6195139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6100</v>
      </c>
      <c r="R24" s="498"/>
      <c r="S24" s="498"/>
      <c r="T24" s="498"/>
      <c r="U24" s="498"/>
      <c r="V24" s="537"/>
      <c r="W24" s="596"/>
      <c r="X24" s="584"/>
      <c r="Y24" s="585"/>
      <c r="Z24" s="496" t="s">
        <v>164</v>
      </c>
      <c r="AA24" s="476"/>
      <c r="AB24" s="476"/>
      <c r="AC24" s="476"/>
      <c r="AD24" s="476"/>
      <c r="AE24" s="476"/>
      <c r="AF24" s="476"/>
      <c r="AG24" s="477"/>
      <c r="AH24" s="497">
        <v>100</v>
      </c>
      <c r="AI24" s="498"/>
      <c r="AJ24" s="498"/>
      <c r="AK24" s="498"/>
      <c r="AL24" s="537"/>
      <c r="AM24" s="497">
        <v>313900</v>
      </c>
      <c r="AN24" s="498"/>
      <c r="AO24" s="498"/>
      <c r="AP24" s="498"/>
      <c r="AQ24" s="498"/>
      <c r="AR24" s="537"/>
      <c r="AS24" s="497">
        <v>3139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6134769</v>
      </c>
      <c r="BO24" s="447"/>
      <c r="BP24" s="447"/>
      <c r="BQ24" s="447"/>
      <c r="BR24" s="447"/>
      <c r="BS24" s="447"/>
      <c r="BT24" s="447"/>
      <c r="BU24" s="448"/>
      <c r="BV24" s="446">
        <v>5756716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5210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32018</v>
      </c>
      <c r="BO25" s="410"/>
      <c r="BP25" s="410"/>
      <c r="BQ25" s="410"/>
      <c r="BR25" s="410"/>
      <c r="BS25" s="410"/>
      <c r="BT25" s="410"/>
      <c r="BU25" s="411"/>
      <c r="BV25" s="409">
        <v>75358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4880</v>
      </c>
      <c r="R26" s="498"/>
      <c r="S26" s="498"/>
      <c r="T26" s="498"/>
      <c r="U26" s="498"/>
      <c r="V26" s="537"/>
      <c r="W26" s="596"/>
      <c r="X26" s="584"/>
      <c r="Y26" s="585"/>
      <c r="Z26" s="496" t="s">
        <v>170</v>
      </c>
      <c r="AA26" s="606"/>
      <c r="AB26" s="606"/>
      <c r="AC26" s="606"/>
      <c r="AD26" s="606"/>
      <c r="AE26" s="606"/>
      <c r="AF26" s="606"/>
      <c r="AG26" s="607"/>
      <c r="AH26" s="497">
        <v>11</v>
      </c>
      <c r="AI26" s="498"/>
      <c r="AJ26" s="498"/>
      <c r="AK26" s="498"/>
      <c r="AL26" s="537"/>
      <c r="AM26" s="497">
        <v>32835</v>
      </c>
      <c r="AN26" s="498"/>
      <c r="AO26" s="498"/>
      <c r="AP26" s="498"/>
      <c r="AQ26" s="498"/>
      <c r="AR26" s="537"/>
      <c r="AS26" s="497">
        <v>2985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2240</v>
      </c>
      <c r="R27" s="498"/>
      <c r="S27" s="498"/>
      <c r="T27" s="498"/>
      <c r="U27" s="498"/>
      <c r="V27" s="537"/>
      <c r="W27" s="596"/>
      <c r="X27" s="584"/>
      <c r="Y27" s="585"/>
      <c r="Z27" s="496" t="s">
        <v>173</v>
      </c>
      <c r="AA27" s="476"/>
      <c r="AB27" s="476"/>
      <c r="AC27" s="476"/>
      <c r="AD27" s="476"/>
      <c r="AE27" s="476"/>
      <c r="AF27" s="476"/>
      <c r="AG27" s="477"/>
      <c r="AH27" s="497">
        <v>4</v>
      </c>
      <c r="AI27" s="498"/>
      <c r="AJ27" s="498"/>
      <c r="AK27" s="498"/>
      <c r="AL27" s="537"/>
      <c r="AM27" s="497">
        <v>11240</v>
      </c>
      <c r="AN27" s="498"/>
      <c r="AO27" s="498"/>
      <c r="AP27" s="498"/>
      <c r="AQ27" s="498"/>
      <c r="AR27" s="537"/>
      <c r="AS27" s="497">
        <v>2810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255970</v>
      </c>
      <c r="BO27" s="620"/>
      <c r="BP27" s="620"/>
      <c r="BQ27" s="620"/>
      <c r="BR27" s="620"/>
      <c r="BS27" s="620"/>
      <c r="BT27" s="620"/>
      <c r="BU27" s="621"/>
      <c r="BV27" s="619">
        <v>252100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1840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714951</v>
      </c>
      <c r="BO28" s="410"/>
      <c r="BP28" s="410"/>
      <c r="BQ28" s="410"/>
      <c r="BR28" s="410"/>
      <c r="BS28" s="410"/>
      <c r="BT28" s="410"/>
      <c r="BU28" s="411"/>
      <c r="BV28" s="409">
        <v>684844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7</v>
      </c>
      <c r="M29" s="498"/>
      <c r="N29" s="498"/>
      <c r="O29" s="498"/>
      <c r="P29" s="537"/>
      <c r="Q29" s="497">
        <v>1650</v>
      </c>
      <c r="R29" s="498"/>
      <c r="S29" s="498"/>
      <c r="T29" s="498"/>
      <c r="U29" s="498"/>
      <c r="V29" s="537"/>
      <c r="W29" s="597"/>
      <c r="X29" s="598"/>
      <c r="Y29" s="599"/>
      <c r="Z29" s="496" t="s">
        <v>179</v>
      </c>
      <c r="AA29" s="476"/>
      <c r="AB29" s="476"/>
      <c r="AC29" s="476"/>
      <c r="AD29" s="476"/>
      <c r="AE29" s="476"/>
      <c r="AF29" s="476"/>
      <c r="AG29" s="477"/>
      <c r="AH29" s="497">
        <v>104</v>
      </c>
      <c r="AI29" s="498"/>
      <c r="AJ29" s="498"/>
      <c r="AK29" s="498"/>
      <c r="AL29" s="537"/>
      <c r="AM29" s="497">
        <v>325140</v>
      </c>
      <c r="AN29" s="498"/>
      <c r="AO29" s="498"/>
      <c r="AP29" s="498"/>
      <c r="AQ29" s="498"/>
      <c r="AR29" s="537"/>
      <c r="AS29" s="497">
        <v>3126</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630994</v>
      </c>
      <c r="BO29" s="447"/>
      <c r="BP29" s="447"/>
      <c r="BQ29" s="447"/>
      <c r="BR29" s="447"/>
      <c r="BS29" s="447"/>
      <c r="BT29" s="447"/>
      <c r="BU29" s="448"/>
      <c r="BV29" s="446">
        <v>630994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575184</v>
      </c>
      <c r="BO30" s="620"/>
      <c r="BP30" s="620"/>
      <c r="BQ30" s="620"/>
      <c r="BR30" s="620"/>
      <c r="BS30" s="620"/>
      <c r="BT30" s="620"/>
      <c r="BU30" s="621"/>
      <c r="BV30" s="619">
        <v>582907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高吾北町村広域事務組合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蚕糸資料館事業特別会計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高吾北町村広域事務組合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横倉山自然の森博物館事業特別会計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高吾北町村広域事務組合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土地取得事業特別会計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高吾北町村広域事務組合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高吾北町村広域事務組合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高知県広域食肉センター事務組合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こうち人づくり広域連合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高知県市町村総合事務組合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高知県市町村総合事務組合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高知県後期高齢者医療広域連合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ESNSAhebk0/+dfnIjxhqt2XZ1jofYy/VqQ9xUKxv0oIvKG3vusCBSsjRHatSHspC5vmMf3IS9OEs6GQu24y/VQ==" saltValue="1c3KCtFcjiwK8tf3w3Bp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481406</v>
      </c>
      <c r="S5" s="649"/>
      <c r="T5" s="649"/>
      <c r="U5" s="649"/>
      <c r="V5" s="649"/>
      <c r="W5" s="649"/>
      <c r="X5" s="649"/>
      <c r="Y5" s="650"/>
      <c r="Z5" s="651">
        <v>8.5</v>
      </c>
      <c r="AA5" s="651"/>
      <c r="AB5" s="651"/>
      <c r="AC5" s="651"/>
      <c r="AD5" s="652">
        <v>481406</v>
      </c>
      <c r="AE5" s="652"/>
      <c r="AF5" s="652"/>
      <c r="AG5" s="652"/>
      <c r="AH5" s="652"/>
      <c r="AI5" s="652"/>
      <c r="AJ5" s="652"/>
      <c r="AK5" s="652"/>
      <c r="AL5" s="653">
        <v>18.3</v>
      </c>
      <c r="AM5" s="654"/>
      <c r="AN5" s="654"/>
      <c r="AO5" s="655"/>
      <c r="AP5" s="645" t="s">
        <v>220</v>
      </c>
      <c r="AQ5" s="646"/>
      <c r="AR5" s="646"/>
      <c r="AS5" s="646"/>
      <c r="AT5" s="646"/>
      <c r="AU5" s="646"/>
      <c r="AV5" s="646"/>
      <c r="AW5" s="646"/>
      <c r="AX5" s="646"/>
      <c r="AY5" s="646"/>
      <c r="AZ5" s="646"/>
      <c r="BA5" s="646"/>
      <c r="BB5" s="646"/>
      <c r="BC5" s="646"/>
      <c r="BD5" s="646"/>
      <c r="BE5" s="646"/>
      <c r="BF5" s="647"/>
      <c r="BG5" s="659">
        <v>481406</v>
      </c>
      <c r="BH5" s="660"/>
      <c r="BI5" s="660"/>
      <c r="BJ5" s="660"/>
      <c r="BK5" s="660"/>
      <c r="BL5" s="660"/>
      <c r="BM5" s="660"/>
      <c r="BN5" s="661"/>
      <c r="BO5" s="662">
        <v>100</v>
      </c>
      <c r="BP5" s="662"/>
      <c r="BQ5" s="662"/>
      <c r="BR5" s="662"/>
      <c r="BS5" s="663">
        <v>621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50854</v>
      </c>
      <c r="S6" s="660"/>
      <c r="T6" s="660"/>
      <c r="U6" s="660"/>
      <c r="V6" s="660"/>
      <c r="W6" s="660"/>
      <c r="X6" s="660"/>
      <c r="Y6" s="661"/>
      <c r="Z6" s="662">
        <v>0.9</v>
      </c>
      <c r="AA6" s="662"/>
      <c r="AB6" s="662"/>
      <c r="AC6" s="662"/>
      <c r="AD6" s="663">
        <v>50854</v>
      </c>
      <c r="AE6" s="663"/>
      <c r="AF6" s="663"/>
      <c r="AG6" s="663"/>
      <c r="AH6" s="663"/>
      <c r="AI6" s="663"/>
      <c r="AJ6" s="663"/>
      <c r="AK6" s="663"/>
      <c r="AL6" s="664">
        <v>1.9</v>
      </c>
      <c r="AM6" s="665"/>
      <c r="AN6" s="665"/>
      <c r="AO6" s="666"/>
      <c r="AP6" s="656" t="s">
        <v>225</v>
      </c>
      <c r="AQ6" s="657"/>
      <c r="AR6" s="657"/>
      <c r="AS6" s="657"/>
      <c r="AT6" s="657"/>
      <c r="AU6" s="657"/>
      <c r="AV6" s="657"/>
      <c r="AW6" s="657"/>
      <c r="AX6" s="657"/>
      <c r="AY6" s="657"/>
      <c r="AZ6" s="657"/>
      <c r="BA6" s="657"/>
      <c r="BB6" s="657"/>
      <c r="BC6" s="657"/>
      <c r="BD6" s="657"/>
      <c r="BE6" s="657"/>
      <c r="BF6" s="658"/>
      <c r="BG6" s="659">
        <v>481406</v>
      </c>
      <c r="BH6" s="660"/>
      <c r="BI6" s="660"/>
      <c r="BJ6" s="660"/>
      <c r="BK6" s="660"/>
      <c r="BL6" s="660"/>
      <c r="BM6" s="660"/>
      <c r="BN6" s="661"/>
      <c r="BO6" s="662">
        <v>100</v>
      </c>
      <c r="BP6" s="662"/>
      <c r="BQ6" s="662"/>
      <c r="BR6" s="662"/>
      <c r="BS6" s="663">
        <v>621</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51238</v>
      </c>
      <c r="CS6" s="660"/>
      <c r="CT6" s="660"/>
      <c r="CU6" s="660"/>
      <c r="CV6" s="660"/>
      <c r="CW6" s="660"/>
      <c r="CX6" s="660"/>
      <c r="CY6" s="661"/>
      <c r="CZ6" s="653">
        <v>0.9</v>
      </c>
      <c r="DA6" s="654"/>
      <c r="DB6" s="654"/>
      <c r="DC6" s="673"/>
      <c r="DD6" s="668" t="s">
        <v>122</v>
      </c>
      <c r="DE6" s="660"/>
      <c r="DF6" s="660"/>
      <c r="DG6" s="660"/>
      <c r="DH6" s="660"/>
      <c r="DI6" s="660"/>
      <c r="DJ6" s="660"/>
      <c r="DK6" s="660"/>
      <c r="DL6" s="660"/>
      <c r="DM6" s="660"/>
      <c r="DN6" s="660"/>
      <c r="DO6" s="660"/>
      <c r="DP6" s="661"/>
      <c r="DQ6" s="668">
        <v>51238</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1722</v>
      </c>
      <c r="S7" s="660"/>
      <c r="T7" s="660"/>
      <c r="U7" s="660"/>
      <c r="V7" s="660"/>
      <c r="W7" s="660"/>
      <c r="X7" s="660"/>
      <c r="Y7" s="661"/>
      <c r="Z7" s="662">
        <v>0</v>
      </c>
      <c r="AA7" s="662"/>
      <c r="AB7" s="662"/>
      <c r="AC7" s="662"/>
      <c r="AD7" s="663">
        <v>1722</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204108</v>
      </c>
      <c r="BH7" s="660"/>
      <c r="BI7" s="660"/>
      <c r="BJ7" s="660"/>
      <c r="BK7" s="660"/>
      <c r="BL7" s="660"/>
      <c r="BM7" s="660"/>
      <c r="BN7" s="661"/>
      <c r="BO7" s="662">
        <v>42.4</v>
      </c>
      <c r="BP7" s="662"/>
      <c r="BQ7" s="662"/>
      <c r="BR7" s="662"/>
      <c r="BS7" s="663">
        <v>621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1135219</v>
      </c>
      <c r="CS7" s="660"/>
      <c r="CT7" s="660"/>
      <c r="CU7" s="660"/>
      <c r="CV7" s="660"/>
      <c r="CW7" s="660"/>
      <c r="CX7" s="660"/>
      <c r="CY7" s="661"/>
      <c r="CZ7" s="662">
        <v>20.2</v>
      </c>
      <c r="DA7" s="662"/>
      <c r="DB7" s="662"/>
      <c r="DC7" s="662"/>
      <c r="DD7" s="668">
        <v>79205</v>
      </c>
      <c r="DE7" s="660"/>
      <c r="DF7" s="660"/>
      <c r="DG7" s="660"/>
      <c r="DH7" s="660"/>
      <c r="DI7" s="660"/>
      <c r="DJ7" s="660"/>
      <c r="DK7" s="660"/>
      <c r="DL7" s="660"/>
      <c r="DM7" s="660"/>
      <c r="DN7" s="660"/>
      <c r="DO7" s="660"/>
      <c r="DP7" s="661"/>
      <c r="DQ7" s="668">
        <v>709403</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2011</v>
      </c>
      <c r="S8" s="660"/>
      <c r="T8" s="660"/>
      <c r="U8" s="660"/>
      <c r="V8" s="660"/>
      <c r="W8" s="660"/>
      <c r="X8" s="660"/>
      <c r="Y8" s="661"/>
      <c r="Z8" s="662">
        <v>0</v>
      </c>
      <c r="AA8" s="662"/>
      <c r="AB8" s="662"/>
      <c r="AC8" s="662"/>
      <c r="AD8" s="663">
        <v>2011</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8841</v>
      </c>
      <c r="BH8" s="660"/>
      <c r="BI8" s="660"/>
      <c r="BJ8" s="660"/>
      <c r="BK8" s="660"/>
      <c r="BL8" s="660"/>
      <c r="BM8" s="660"/>
      <c r="BN8" s="661"/>
      <c r="BO8" s="662">
        <v>1.8</v>
      </c>
      <c r="BP8" s="662"/>
      <c r="BQ8" s="662"/>
      <c r="BR8" s="662"/>
      <c r="BS8" s="668" t="s">
        <v>131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976235</v>
      </c>
      <c r="CS8" s="660"/>
      <c r="CT8" s="660"/>
      <c r="CU8" s="660"/>
      <c r="CV8" s="660"/>
      <c r="CW8" s="660"/>
      <c r="CX8" s="660"/>
      <c r="CY8" s="661"/>
      <c r="CZ8" s="662">
        <v>17.3</v>
      </c>
      <c r="DA8" s="662"/>
      <c r="DB8" s="662"/>
      <c r="DC8" s="662"/>
      <c r="DD8" s="668">
        <v>5391</v>
      </c>
      <c r="DE8" s="660"/>
      <c r="DF8" s="660"/>
      <c r="DG8" s="660"/>
      <c r="DH8" s="660"/>
      <c r="DI8" s="660"/>
      <c r="DJ8" s="660"/>
      <c r="DK8" s="660"/>
      <c r="DL8" s="660"/>
      <c r="DM8" s="660"/>
      <c r="DN8" s="660"/>
      <c r="DO8" s="660"/>
      <c r="DP8" s="661"/>
      <c r="DQ8" s="668">
        <v>673624</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2271</v>
      </c>
      <c r="S9" s="660"/>
      <c r="T9" s="660"/>
      <c r="U9" s="660"/>
      <c r="V9" s="660"/>
      <c r="W9" s="660"/>
      <c r="X9" s="660"/>
      <c r="Y9" s="661"/>
      <c r="Z9" s="662">
        <v>0</v>
      </c>
      <c r="AA9" s="662"/>
      <c r="AB9" s="662"/>
      <c r="AC9" s="662"/>
      <c r="AD9" s="663">
        <v>2271</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175609</v>
      </c>
      <c r="BH9" s="660"/>
      <c r="BI9" s="660"/>
      <c r="BJ9" s="660"/>
      <c r="BK9" s="660"/>
      <c r="BL9" s="660"/>
      <c r="BM9" s="660"/>
      <c r="BN9" s="661"/>
      <c r="BO9" s="662">
        <v>36.5</v>
      </c>
      <c r="BP9" s="662"/>
      <c r="BQ9" s="662"/>
      <c r="BR9" s="662"/>
      <c r="BS9" s="668" t="s">
        <v>131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249582</v>
      </c>
      <c r="CS9" s="660"/>
      <c r="CT9" s="660"/>
      <c r="CU9" s="660"/>
      <c r="CV9" s="660"/>
      <c r="CW9" s="660"/>
      <c r="CX9" s="660"/>
      <c r="CY9" s="661"/>
      <c r="CZ9" s="662">
        <v>4.4000000000000004</v>
      </c>
      <c r="DA9" s="662"/>
      <c r="DB9" s="662"/>
      <c r="DC9" s="662"/>
      <c r="DD9" s="668">
        <v>36819</v>
      </c>
      <c r="DE9" s="660"/>
      <c r="DF9" s="660"/>
      <c r="DG9" s="660"/>
      <c r="DH9" s="660"/>
      <c r="DI9" s="660"/>
      <c r="DJ9" s="660"/>
      <c r="DK9" s="660"/>
      <c r="DL9" s="660"/>
      <c r="DM9" s="660"/>
      <c r="DN9" s="660"/>
      <c r="DO9" s="660"/>
      <c r="DP9" s="661"/>
      <c r="DQ9" s="668">
        <v>189223</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10410</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131</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131</v>
      </c>
      <c r="AA11" s="662"/>
      <c r="AB11" s="662"/>
      <c r="AC11" s="662"/>
      <c r="AD11" s="663" t="s">
        <v>131</v>
      </c>
      <c r="AE11" s="663"/>
      <c r="AF11" s="663"/>
      <c r="AG11" s="663"/>
      <c r="AH11" s="663"/>
      <c r="AI11" s="663"/>
      <c r="AJ11" s="663"/>
      <c r="AK11" s="663"/>
      <c r="AL11" s="664" t="s">
        <v>122</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9248</v>
      </c>
      <c r="BH11" s="660"/>
      <c r="BI11" s="660"/>
      <c r="BJ11" s="660"/>
      <c r="BK11" s="660"/>
      <c r="BL11" s="660"/>
      <c r="BM11" s="660"/>
      <c r="BN11" s="661"/>
      <c r="BO11" s="662">
        <v>1.9</v>
      </c>
      <c r="BP11" s="662"/>
      <c r="BQ11" s="662"/>
      <c r="BR11" s="662"/>
      <c r="BS11" s="668">
        <v>621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230950</v>
      </c>
      <c r="CS11" s="660"/>
      <c r="CT11" s="660"/>
      <c r="CU11" s="660"/>
      <c r="CV11" s="660"/>
      <c r="CW11" s="660"/>
      <c r="CX11" s="660"/>
      <c r="CY11" s="661"/>
      <c r="CZ11" s="662">
        <v>4.0999999999999996</v>
      </c>
      <c r="DA11" s="662"/>
      <c r="DB11" s="662"/>
      <c r="DC11" s="662"/>
      <c r="DD11" s="668">
        <v>68346</v>
      </c>
      <c r="DE11" s="660"/>
      <c r="DF11" s="660"/>
      <c r="DG11" s="660"/>
      <c r="DH11" s="660"/>
      <c r="DI11" s="660"/>
      <c r="DJ11" s="660"/>
      <c r="DK11" s="660"/>
      <c r="DL11" s="660"/>
      <c r="DM11" s="660"/>
      <c r="DN11" s="660"/>
      <c r="DO11" s="660"/>
      <c r="DP11" s="661"/>
      <c r="DQ11" s="668">
        <v>112575</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103616</v>
      </c>
      <c r="S12" s="660"/>
      <c r="T12" s="660"/>
      <c r="U12" s="660"/>
      <c r="V12" s="660"/>
      <c r="W12" s="660"/>
      <c r="X12" s="660"/>
      <c r="Y12" s="661"/>
      <c r="Z12" s="662">
        <v>1.8</v>
      </c>
      <c r="AA12" s="662"/>
      <c r="AB12" s="662"/>
      <c r="AC12" s="662"/>
      <c r="AD12" s="663">
        <v>103616</v>
      </c>
      <c r="AE12" s="663"/>
      <c r="AF12" s="663"/>
      <c r="AG12" s="663"/>
      <c r="AH12" s="663"/>
      <c r="AI12" s="663"/>
      <c r="AJ12" s="663"/>
      <c r="AK12" s="663"/>
      <c r="AL12" s="664">
        <v>3.9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217086</v>
      </c>
      <c r="BH12" s="660"/>
      <c r="BI12" s="660"/>
      <c r="BJ12" s="660"/>
      <c r="BK12" s="660"/>
      <c r="BL12" s="660"/>
      <c r="BM12" s="660"/>
      <c r="BN12" s="661"/>
      <c r="BO12" s="662">
        <v>45.1</v>
      </c>
      <c r="BP12" s="662"/>
      <c r="BQ12" s="662"/>
      <c r="BR12" s="662"/>
      <c r="BS12" s="668" t="s">
        <v>131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767214</v>
      </c>
      <c r="CS12" s="660"/>
      <c r="CT12" s="660"/>
      <c r="CU12" s="660"/>
      <c r="CV12" s="660"/>
      <c r="CW12" s="660"/>
      <c r="CX12" s="660"/>
      <c r="CY12" s="661"/>
      <c r="CZ12" s="662">
        <v>13.6</v>
      </c>
      <c r="DA12" s="662"/>
      <c r="DB12" s="662"/>
      <c r="DC12" s="662"/>
      <c r="DD12" s="668">
        <v>723626</v>
      </c>
      <c r="DE12" s="660"/>
      <c r="DF12" s="660"/>
      <c r="DG12" s="660"/>
      <c r="DH12" s="660"/>
      <c r="DI12" s="660"/>
      <c r="DJ12" s="660"/>
      <c r="DK12" s="660"/>
      <c r="DL12" s="660"/>
      <c r="DM12" s="660"/>
      <c r="DN12" s="660"/>
      <c r="DO12" s="660"/>
      <c r="DP12" s="661"/>
      <c r="DQ12" s="668">
        <v>19791</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216933</v>
      </c>
      <c r="BH13" s="660"/>
      <c r="BI13" s="660"/>
      <c r="BJ13" s="660"/>
      <c r="BK13" s="660"/>
      <c r="BL13" s="660"/>
      <c r="BM13" s="660"/>
      <c r="BN13" s="661"/>
      <c r="BO13" s="662">
        <v>45.1</v>
      </c>
      <c r="BP13" s="662"/>
      <c r="BQ13" s="662"/>
      <c r="BR13" s="662"/>
      <c r="BS13" s="668" t="s">
        <v>131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828338</v>
      </c>
      <c r="CS13" s="660"/>
      <c r="CT13" s="660"/>
      <c r="CU13" s="660"/>
      <c r="CV13" s="660"/>
      <c r="CW13" s="660"/>
      <c r="CX13" s="660"/>
      <c r="CY13" s="661"/>
      <c r="CZ13" s="662">
        <v>14.7</v>
      </c>
      <c r="DA13" s="662"/>
      <c r="DB13" s="662"/>
      <c r="DC13" s="662"/>
      <c r="DD13" s="668">
        <v>590447</v>
      </c>
      <c r="DE13" s="660"/>
      <c r="DF13" s="660"/>
      <c r="DG13" s="660"/>
      <c r="DH13" s="660"/>
      <c r="DI13" s="660"/>
      <c r="DJ13" s="660"/>
      <c r="DK13" s="660"/>
      <c r="DL13" s="660"/>
      <c r="DM13" s="660"/>
      <c r="DN13" s="660"/>
      <c r="DO13" s="660"/>
      <c r="DP13" s="661"/>
      <c r="DQ13" s="668">
        <v>253527</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122</v>
      </c>
      <c r="AE14" s="663"/>
      <c r="AF14" s="663"/>
      <c r="AG14" s="663"/>
      <c r="AH14" s="663"/>
      <c r="AI14" s="663"/>
      <c r="AJ14" s="663"/>
      <c r="AK14" s="663"/>
      <c r="AL14" s="664" t="s">
        <v>122</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23677</v>
      </c>
      <c r="BH14" s="660"/>
      <c r="BI14" s="660"/>
      <c r="BJ14" s="660"/>
      <c r="BK14" s="660"/>
      <c r="BL14" s="660"/>
      <c r="BM14" s="660"/>
      <c r="BN14" s="661"/>
      <c r="BO14" s="662">
        <v>4.9000000000000004</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225647</v>
      </c>
      <c r="CS14" s="660"/>
      <c r="CT14" s="660"/>
      <c r="CU14" s="660"/>
      <c r="CV14" s="660"/>
      <c r="CW14" s="660"/>
      <c r="CX14" s="660"/>
      <c r="CY14" s="661"/>
      <c r="CZ14" s="662">
        <v>4</v>
      </c>
      <c r="DA14" s="662"/>
      <c r="DB14" s="662"/>
      <c r="DC14" s="662"/>
      <c r="DD14" s="668">
        <v>62684</v>
      </c>
      <c r="DE14" s="660"/>
      <c r="DF14" s="660"/>
      <c r="DG14" s="660"/>
      <c r="DH14" s="660"/>
      <c r="DI14" s="660"/>
      <c r="DJ14" s="660"/>
      <c r="DK14" s="660"/>
      <c r="DL14" s="660"/>
      <c r="DM14" s="660"/>
      <c r="DN14" s="660"/>
      <c r="DO14" s="660"/>
      <c r="DP14" s="661"/>
      <c r="DQ14" s="668">
        <v>157132</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9753</v>
      </c>
      <c r="S15" s="660"/>
      <c r="T15" s="660"/>
      <c r="U15" s="660"/>
      <c r="V15" s="660"/>
      <c r="W15" s="660"/>
      <c r="X15" s="660"/>
      <c r="Y15" s="661"/>
      <c r="Z15" s="662">
        <v>0.2</v>
      </c>
      <c r="AA15" s="662"/>
      <c r="AB15" s="662"/>
      <c r="AC15" s="662"/>
      <c r="AD15" s="663">
        <v>9753</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36535</v>
      </c>
      <c r="BH15" s="660"/>
      <c r="BI15" s="660"/>
      <c r="BJ15" s="660"/>
      <c r="BK15" s="660"/>
      <c r="BL15" s="660"/>
      <c r="BM15" s="660"/>
      <c r="BN15" s="661"/>
      <c r="BO15" s="662">
        <v>7.6</v>
      </c>
      <c r="BP15" s="662"/>
      <c r="BQ15" s="662"/>
      <c r="BR15" s="662"/>
      <c r="BS15" s="668" t="s">
        <v>131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383812</v>
      </c>
      <c r="CS15" s="660"/>
      <c r="CT15" s="660"/>
      <c r="CU15" s="660"/>
      <c r="CV15" s="660"/>
      <c r="CW15" s="660"/>
      <c r="CX15" s="660"/>
      <c r="CY15" s="661"/>
      <c r="CZ15" s="662">
        <v>6.8</v>
      </c>
      <c r="DA15" s="662"/>
      <c r="DB15" s="662"/>
      <c r="DC15" s="662"/>
      <c r="DD15" s="668">
        <v>15207</v>
      </c>
      <c r="DE15" s="660"/>
      <c r="DF15" s="660"/>
      <c r="DG15" s="660"/>
      <c r="DH15" s="660"/>
      <c r="DI15" s="660"/>
      <c r="DJ15" s="660"/>
      <c r="DK15" s="660"/>
      <c r="DL15" s="660"/>
      <c r="DM15" s="660"/>
      <c r="DN15" s="660"/>
      <c r="DO15" s="660"/>
      <c r="DP15" s="661"/>
      <c r="DQ15" s="668">
        <v>292319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131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163351</v>
      </c>
      <c r="CS16" s="660"/>
      <c r="CT16" s="660"/>
      <c r="CU16" s="660"/>
      <c r="CV16" s="660"/>
      <c r="CW16" s="660"/>
      <c r="CX16" s="660"/>
      <c r="CY16" s="661"/>
      <c r="CZ16" s="662">
        <v>2.9</v>
      </c>
      <c r="DA16" s="662"/>
      <c r="DB16" s="662"/>
      <c r="DC16" s="662"/>
      <c r="DD16" s="668" t="s">
        <v>131</v>
      </c>
      <c r="DE16" s="660"/>
      <c r="DF16" s="660"/>
      <c r="DG16" s="660"/>
      <c r="DH16" s="660"/>
      <c r="DI16" s="660"/>
      <c r="DJ16" s="660"/>
      <c r="DK16" s="660"/>
      <c r="DL16" s="660"/>
      <c r="DM16" s="660"/>
      <c r="DN16" s="660"/>
      <c r="DO16" s="660"/>
      <c r="DP16" s="661"/>
      <c r="DQ16" s="668">
        <v>2466</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961</v>
      </c>
      <c r="S17" s="660"/>
      <c r="T17" s="660"/>
      <c r="U17" s="660"/>
      <c r="V17" s="660"/>
      <c r="W17" s="660"/>
      <c r="X17" s="660"/>
      <c r="Y17" s="661"/>
      <c r="Z17" s="662">
        <v>0</v>
      </c>
      <c r="AA17" s="662"/>
      <c r="AB17" s="662"/>
      <c r="AC17" s="662"/>
      <c r="AD17" s="663">
        <v>961</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131</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620670</v>
      </c>
      <c r="CS17" s="660"/>
      <c r="CT17" s="660"/>
      <c r="CU17" s="660"/>
      <c r="CV17" s="660"/>
      <c r="CW17" s="660"/>
      <c r="CX17" s="660"/>
      <c r="CY17" s="661"/>
      <c r="CZ17" s="662">
        <v>11</v>
      </c>
      <c r="DA17" s="662"/>
      <c r="DB17" s="662"/>
      <c r="DC17" s="662"/>
      <c r="DD17" s="668" t="s">
        <v>131</v>
      </c>
      <c r="DE17" s="660"/>
      <c r="DF17" s="660"/>
      <c r="DG17" s="660"/>
      <c r="DH17" s="660"/>
      <c r="DI17" s="660"/>
      <c r="DJ17" s="660"/>
      <c r="DK17" s="660"/>
      <c r="DL17" s="660"/>
      <c r="DM17" s="660"/>
      <c r="DN17" s="660"/>
      <c r="DO17" s="660"/>
      <c r="DP17" s="661"/>
      <c r="DQ17" s="668">
        <v>616709</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2247318</v>
      </c>
      <c r="S18" s="660"/>
      <c r="T18" s="660"/>
      <c r="U18" s="660"/>
      <c r="V18" s="660"/>
      <c r="W18" s="660"/>
      <c r="X18" s="660"/>
      <c r="Y18" s="661"/>
      <c r="Z18" s="662">
        <v>39.5</v>
      </c>
      <c r="AA18" s="662"/>
      <c r="AB18" s="662"/>
      <c r="AC18" s="662"/>
      <c r="AD18" s="663">
        <v>1972038</v>
      </c>
      <c r="AE18" s="663"/>
      <c r="AF18" s="663"/>
      <c r="AG18" s="663"/>
      <c r="AH18" s="663"/>
      <c r="AI18" s="663"/>
      <c r="AJ18" s="663"/>
      <c r="AK18" s="663"/>
      <c r="AL18" s="664">
        <v>74.8</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1972038</v>
      </c>
      <c r="S19" s="660"/>
      <c r="T19" s="660"/>
      <c r="U19" s="660"/>
      <c r="V19" s="660"/>
      <c r="W19" s="660"/>
      <c r="X19" s="660"/>
      <c r="Y19" s="661"/>
      <c r="Z19" s="662">
        <v>34.700000000000003</v>
      </c>
      <c r="AA19" s="662"/>
      <c r="AB19" s="662"/>
      <c r="AC19" s="662"/>
      <c r="AD19" s="663">
        <v>1972038</v>
      </c>
      <c r="AE19" s="663"/>
      <c r="AF19" s="663"/>
      <c r="AG19" s="663"/>
      <c r="AH19" s="663"/>
      <c r="AI19" s="663"/>
      <c r="AJ19" s="663"/>
      <c r="AK19" s="663"/>
      <c r="AL19" s="664">
        <v>74.8</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131</v>
      </c>
      <c r="BP19" s="662"/>
      <c r="BQ19" s="662"/>
      <c r="BR19" s="662"/>
      <c r="BS19" s="668" t="s">
        <v>131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275280</v>
      </c>
      <c r="S20" s="660"/>
      <c r="T20" s="660"/>
      <c r="U20" s="660"/>
      <c r="V20" s="660"/>
      <c r="W20" s="660"/>
      <c r="X20" s="660"/>
      <c r="Y20" s="661"/>
      <c r="Z20" s="662">
        <v>4.8</v>
      </c>
      <c r="AA20" s="662"/>
      <c r="AB20" s="662"/>
      <c r="AC20" s="662"/>
      <c r="AD20" s="663" t="s">
        <v>122</v>
      </c>
      <c r="AE20" s="663"/>
      <c r="AF20" s="663"/>
      <c r="AG20" s="663"/>
      <c r="AH20" s="663"/>
      <c r="AI20" s="663"/>
      <c r="AJ20" s="663"/>
      <c r="AK20" s="663"/>
      <c r="AL20" s="664" t="s">
        <v>131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8" t="s">
        <v>131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5632256</v>
      </c>
      <c r="CS20" s="660"/>
      <c r="CT20" s="660"/>
      <c r="CU20" s="660"/>
      <c r="CV20" s="660"/>
      <c r="CW20" s="660"/>
      <c r="CX20" s="660"/>
      <c r="CY20" s="661"/>
      <c r="CZ20" s="662">
        <v>100</v>
      </c>
      <c r="DA20" s="662"/>
      <c r="DB20" s="662"/>
      <c r="DC20" s="662"/>
      <c r="DD20" s="668">
        <v>1581725</v>
      </c>
      <c r="DE20" s="660"/>
      <c r="DF20" s="660"/>
      <c r="DG20" s="660"/>
      <c r="DH20" s="660"/>
      <c r="DI20" s="660"/>
      <c r="DJ20" s="660"/>
      <c r="DK20" s="660"/>
      <c r="DL20" s="660"/>
      <c r="DM20" s="660"/>
      <c r="DN20" s="660"/>
      <c r="DO20" s="660"/>
      <c r="DP20" s="661"/>
      <c r="DQ20" s="668">
        <v>3078007</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131</v>
      </c>
      <c r="AE21" s="663"/>
      <c r="AF21" s="663"/>
      <c r="AG21" s="663"/>
      <c r="AH21" s="663"/>
      <c r="AI21" s="663"/>
      <c r="AJ21" s="663"/>
      <c r="AK21" s="663"/>
      <c r="AL21" s="664" t="s">
        <v>131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131</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2899912</v>
      </c>
      <c r="S22" s="660"/>
      <c r="T22" s="660"/>
      <c r="U22" s="660"/>
      <c r="V22" s="660"/>
      <c r="W22" s="660"/>
      <c r="X22" s="660"/>
      <c r="Y22" s="661"/>
      <c r="Z22" s="662">
        <v>51</v>
      </c>
      <c r="AA22" s="662"/>
      <c r="AB22" s="662"/>
      <c r="AC22" s="662"/>
      <c r="AD22" s="663">
        <v>2624632</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738</v>
      </c>
      <c r="S23" s="660"/>
      <c r="T23" s="660"/>
      <c r="U23" s="660"/>
      <c r="V23" s="660"/>
      <c r="W23" s="660"/>
      <c r="X23" s="660"/>
      <c r="Y23" s="661"/>
      <c r="Z23" s="662">
        <v>0</v>
      </c>
      <c r="AA23" s="662"/>
      <c r="AB23" s="662"/>
      <c r="AC23" s="662"/>
      <c r="AD23" s="663">
        <v>738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131</v>
      </c>
      <c r="BH23" s="660"/>
      <c r="BI23" s="660"/>
      <c r="BJ23" s="660"/>
      <c r="BK23" s="660"/>
      <c r="BL23" s="660"/>
      <c r="BM23" s="660"/>
      <c r="BN23" s="661"/>
      <c r="BO23" s="662" t="s">
        <v>131</v>
      </c>
      <c r="BP23" s="662"/>
      <c r="BQ23" s="662"/>
      <c r="BR23" s="662"/>
      <c r="BS23" s="668" t="s">
        <v>131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46817</v>
      </c>
      <c r="S24" s="660"/>
      <c r="T24" s="660"/>
      <c r="U24" s="660"/>
      <c r="V24" s="660"/>
      <c r="W24" s="660"/>
      <c r="X24" s="660"/>
      <c r="Y24" s="661"/>
      <c r="Z24" s="662">
        <v>0.8</v>
      </c>
      <c r="AA24" s="662"/>
      <c r="AB24" s="662"/>
      <c r="AC24" s="662"/>
      <c r="AD24" s="663" t="s">
        <v>131</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131</v>
      </c>
      <c r="BP24" s="662"/>
      <c r="BQ24" s="662"/>
      <c r="BR24" s="662"/>
      <c r="BS24" s="668" t="s">
        <v>131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1781051</v>
      </c>
      <c r="CS24" s="649"/>
      <c r="CT24" s="649"/>
      <c r="CU24" s="649"/>
      <c r="CV24" s="649"/>
      <c r="CW24" s="649"/>
      <c r="CX24" s="649"/>
      <c r="CY24" s="650"/>
      <c r="CZ24" s="653">
        <v>31.6</v>
      </c>
      <c r="DA24" s="654"/>
      <c r="DB24" s="654"/>
      <c r="DC24" s="673"/>
      <c r="DD24" s="694">
        <v>1542823</v>
      </c>
      <c r="DE24" s="649"/>
      <c r="DF24" s="649"/>
      <c r="DG24" s="649"/>
      <c r="DH24" s="649"/>
      <c r="DI24" s="649"/>
      <c r="DJ24" s="649"/>
      <c r="DK24" s="650"/>
      <c r="DL24" s="694">
        <v>1518606</v>
      </c>
      <c r="DM24" s="649"/>
      <c r="DN24" s="649"/>
      <c r="DO24" s="649"/>
      <c r="DP24" s="649"/>
      <c r="DQ24" s="649"/>
      <c r="DR24" s="649"/>
      <c r="DS24" s="649"/>
      <c r="DT24" s="649"/>
      <c r="DU24" s="649"/>
      <c r="DV24" s="650"/>
      <c r="DW24" s="653">
        <v>55.4</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69646</v>
      </c>
      <c r="S25" s="660"/>
      <c r="T25" s="660"/>
      <c r="U25" s="660"/>
      <c r="V25" s="660"/>
      <c r="W25" s="660"/>
      <c r="X25" s="660"/>
      <c r="Y25" s="661"/>
      <c r="Z25" s="662">
        <v>1.2</v>
      </c>
      <c r="AA25" s="662"/>
      <c r="AB25" s="662"/>
      <c r="AC25" s="662"/>
      <c r="AD25" s="663">
        <v>2481</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131</v>
      </c>
      <c r="BP25" s="662"/>
      <c r="BQ25" s="662"/>
      <c r="BR25" s="662"/>
      <c r="BS25" s="668" t="s">
        <v>131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912652</v>
      </c>
      <c r="CS25" s="695"/>
      <c r="CT25" s="695"/>
      <c r="CU25" s="695"/>
      <c r="CV25" s="695"/>
      <c r="CW25" s="695"/>
      <c r="CX25" s="695"/>
      <c r="CY25" s="696"/>
      <c r="CZ25" s="664">
        <v>16.2</v>
      </c>
      <c r="DA25" s="692"/>
      <c r="DB25" s="692"/>
      <c r="DC25" s="697"/>
      <c r="DD25" s="668">
        <v>848932</v>
      </c>
      <c r="DE25" s="695"/>
      <c r="DF25" s="695"/>
      <c r="DG25" s="695"/>
      <c r="DH25" s="695"/>
      <c r="DI25" s="695"/>
      <c r="DJ25" s="695"/>
      <c r="DK25" s="696"/>
      <c r="DL25" s="668">
        <v>840788</v>
      </c>
      <c r="DM25" s="695"/>
      <c r="DN25" s="695"/>
      <c r="DO25" s="695"/>
      <c r="DP25" s="695"/>
      <c r="DQ25" s="695"/>
      <c r="DR25" s="695"/>
      <c r="DS25" s="695"/>
      <c r="DT25" s="695"/>
      <c r="DU25" s="695"/>
      <c r="DV25" s="696"/>
      <c r="DW25" s="664">
        <v>30.6</v>
      </c>
      <c r="DX25" s="692"/>
      <c r="DY25" s="692"/>
      <c r="DZ25" s="692"/>
      <c r="EA25" s="692"/>
      <c r="EB25" s="692"/>
      <c r="EC25" s="693"/>
    </row>
    <row r="26" spans="2:133" ht="11.25" customHeight="1">
      <c r="B26" s="656" t="s">
        <v>287</v>
      </c>
      <c r="C26" s="657"/>
      <c r="D26" s="657"/>
      <c r="E26" s="657"/>
      <c r="F26" s="657"/>
      <c r="G26" s="657"/>
      <c r="H26" s="657"/>
      <c r="I26" s="657"/>
      <c r="J26" s="657"/>
      <c r="K26" s="657"/>
      <c r="L26" s="657"/>
      <c r="M26" s="657"/>
      <c r="N26" s="657"/>
      <c r="O26" s="657"/>
      <c r="P26" s="657"/>
      <c r="Q26" s="658"/>
      <c r="R26" s="659">
        <v>3577</v>
      </c>
      <c r="S26" s="660"/>
      <c r="T26" s="660"/>
      <c r="U26" s="660"/>
      <c r="V26" s="660"/>
      <c r="W26" s="660"/>
      <c r="X26" s="660"/>
      <c r="Y26" s="661"/>
      <c r="Z26" s="662">
        <v>0.1</v>
      </c>
      <c r="AA26" s="662"/>
      <c r="AB26" s="662"/>
      <c r="AC26" s="662"/>
      <c r="AD26" s="663" t="s">
        <v>131</v>
      </c>
      <c r="AE26" s="663"/>
      <c r="AF26" s="663"/>
      <c r="AG26" s="663"/>
      <c r="AH26" s="663"/>
      <c r="AI26" s="663"/>
      <c r="AJ26" s="663"/>
      <c r="AK26" s="663"/>
      <c r="AL26" s="664" t="s">
        <v>131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122</v>
      </c>
      <c r="BP26" s="662"/>
      <c r="BQ26" s="662"/>
      <c r="BR26" s="662"/>
      <c r="BS26" s="668" t="s">
        <v>131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576990</v>
      </c>
      <c r="CS26" s="660"/>
      <c r="CT26" s="660"/>
      <c r="CU26" s="660"/>
      <c r="CV26" s="660"/>
      <c r="CW26" s="660"/>
      <c r="CX26" s="660"/>
      <c r="CY26" s="661"/>
      <c r="CZ26" s="664">
        <v>10.199999999999999</v>
      </c>
      <c r="DA26" s="692"/>
      <c r="DB26" s="692"/>
      <c r="DC26" s="697"/>
      <c r="DD26" s="668">
        <v>527967</v>
      </c>
      <c r="DE26" s="660"/>
      <c r="DF26" s="660"/>
      <c r="DG26" s="660"/>
      <c r="DH26" s="660"/>
      <c r="DI26" s="660"/>
      <c r="DJ26" s="660"/>
      <c r="DK26" s="661"/>
      <c r="DL26" s="668" t="s">
        <v>131</v>
      </c>
      <c r="DM26" s="660"/>
      <c r="DN26" s="660"/>
      <c r="DO26" s="660"/>
      <c r="DP26" s="660"/>
      <c r="DQ26" s="660"/>
      <c r="DR26" s="660"/>
      <c r="DS26" s="660"/>
      <c r="DT26" s="660"/>
      <c r="DU26" s="660"/>
      <c r="DV26" s="661"/>
      <c r="DW26" s="664" t="s">
        <v>122</v>
      </c>
      <c r="DX26" s="692"/>
      <c r="DY26" s="692"/>
      <c r="DZ26" s="692"/>
      <c r="EA26" s="692"/>
      <c r="EB26" s="692"/>
      <c r="EC26" s="693"/>
    </row>
    <row r="27" spans="2:133" ht="11.25" customHeight="1">
      <c r="B27" s="656" t="s">
        <v>290</v>
      </c>
      <c r="C27" s="657"/>
      <c r="D27" s="657"/>
      <c r="E27" s="657"/>
      <c r="F27" s="657"/>
      <c r="G27" s="657"/>
      <c r="H27" s="657"/>
      <c r="I27" s="657"/>
      <c r="J27" s="657"/>
      <c r="K27" s="657"/>
      <c r="L27" s="657"/>
      <c r="M27" s="657"/>
      <c r="N27" s="657"/>
      <c r="O27" s="657"/>
      <c r="P27" s="657"/>
      <c r="Q27" s="658"/>
      <c r="R27" s="659">
        <v>725193</v>
      </c>
      <c r="S27" s="660"/>
      <c r="T27" s="660"/>
      <c r="U27" s="660"/>
      <c r="V27" s="660"/>
      <c r="W27" s="660"/>
      <c r="X27" s="660"/>
      <c r="Y27" s="661"/>
      <c r="Z27" s="662">
        <v>12.8</v>
      </c>
      <c r="AA27" s="662"/>
      <c r="AB27" s="662"/>
      <c r="AC27" s="662"/>
      <c r="AD27" s="663" t="s">
        <v>131</v>
      </c>
      <c r="AE27" s="663"/>
      <c r="AF27" s="663"/>
      <c r="AG27" s="663"/>
      <c r="AH27" s="663"/>
      <c r="AI27" s="663"/>
      <c r="AJ27" s="663"/>
      <c r="AK27" s="663"/>
      <c r="AL27" s="664" t="s">
        <v>131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481406</v>
      </c>
      <c r="BH27" s="660"/>
      <c r="BI27" s="660"/>
      <c r="BJ27" s="660"/>
      <c r="BK27" s="660"/>
      <c r="BL27" s="660"/>
      <c r="BM27" s="660"/>
      <c r="BN27" s="661"/>
      <c r="BO27" s="662">
        <v>100</v>
      </c>
      <c r="BP27" s="662"/>
      <c r="BQ27" s="662"/>
      <c r="BR27" s="662"/>
      <c r="BS27" s="668">
        <v>621</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247729</v>
      </c>
      <c r="CS27" s="695"/>
      <c r="CT27" s="695"/>
      <c r="CU27" s="695"/>
      <c r="CV27" s="695"/>
      <c r="CW27" s="695"/>
      <c r="CX27" s="695"/>
      <c r="CY27" s="696"/>
      <c r="CZ27" s="664">
        <v>4.4000000000000004</v>
      </c>
      <c r="DA27" s="692"/>
      <c r="DB27" s="692"/>
      <c r="DC27" s="697"/>
      <c r="DD27" s="668">
        <v>77182</v>
      </c>
      <c r="DE27" s="695"/>
      <c r="DF27" s="695"/>
      <c r="DG27" s="695"/>
      <c r="DH27" s="695"/>
      <c r="DI27" s="695"/>
      <c r="DJ27" s="695"/>
      <c r="DK27" s="696"/>
      <c r="DL27" s="668">
        <v>61109</v>
      </c>
      <c r="DM27" s="695"/>
      <c r="DN27" s="695"/>
      <c r="DO27" s="695"/>
      <c r="DP27" s="695"/>
      <c r="DQ27" s="695"/>
      <c r="DR27" s="695"/>
      <c r="DS27" s="695"/>
      <c r="DT27" s="695"/>
      <c r="DU27" s="695"/>
      <c r="DV27" s="696"/>
      <c r="DW27" s="664">
        <v>2.2000000000000002</v>
      </c>
      <c r="DX27" s="692"/>
      <c r="DY27" s="692"/>
      <c r="DZ27" s="692"/>
      <c r="EA27" s="692"/>
      <c r="EB27" s="692"/>
      <c r="EC27" s="693"/>
    </row>
    <row r="28" spans="2:133" ht="11.25" customHeight="1">
      <c r="B28" s="701" t="s">
        <v>293</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131</v>
      </c>
      <c r="AA28" s="662"/>
      <c r="AB28" s="662"/>
      <c r="AC28" s="662"/>
      <c r="AD28" s="663" t="s">
        <v>131</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620670</v>
      </c>
      <c r="CS28" s="660"/>
      <c r="CT28" s="660"/>
      <c r="CU28" s="660"/>
      <c r="CV28" s="660"/>
      <c r="CW28" s="660"/>
      <c r="CX28" s="660"/>
      <c r="CY28" s="661"/>
      <c r="CZ28" s="664">
        <v>11</v>
      </c>
      <c r="DA28" s="692"/>
      <c r="DB28" s="692"/>
      <c r="DC28" s="697"/>
      <c r="DD28" s="668">
        <v>616709</v>
      </c>
      <c r="DE28" s="660"/>
      <c r="DF28" s="660"/>
      <c r="DG28" s="660"/>
      <c r="DH28" s="660"/>
      <c r="DI28" s="660"/>
      <c r="DJ28" s="660"/>
      <c r="DK28" s="661"/>
      <c r="DL28" s="668">
        <v>616709</v>
      </c>
      <c r="DM28" s="660"/>
      <c r="DN28" s="660"/>
      <c r="DO28" s="660"/>
      <c r="DP28" s="660"/>
      <c r="DQ28" s="660"/>
      <c r="DR28" s="660"/>
      <c r="DS28" s="660"/>
      <c r="DT28" s="660"/>
      <c r="DU28" s="660"/>
      <c r="DV28" s="661"/>
      <c r="DW28" s="664">
        <v>22.5</v>
      </c>
      <c r="DX28" s="692"/>
      <c r="DY28" s="692"/>
      <c r="DZ28" s="692"/>
      <c r="EA28" s="692"/>
      <c r="EB28" s="692"/>
      <c r="EC28" s="693"/>
    </row>
    <row r="29" spans="2:133" ht="11.25" customHeight="1">
      <c r="B29" s="656" t="s">
        <v>295</v>
      </c>
      <c r="C29" s="657"/>
      <c r="D29" s="657"/>
      <c r="E29" s="657"/>
      <c r="F29" s="657"/>
      <c r="G29" s="657"/>
      <c r="H29" s="657"/>
      <c r="I29" s="657"/>
      <c r="J29" s="657"/>
      <c r="K29" s="657"/>
      <c r="L29" s="657"/>
      <c r="M29" s="657"/>
      <c r="N29" s="657"/>
      <c r="O29" s="657"/>
      <c r="P29" s="657"/>
      <c r="Q29" s="658"/>
      <c r="R29" s="659">
        <v>585860</v>
      </c>
      <c r="S29" s="660"/>
      <c r="T29" s="660"/>
      <c r="U29" s="660"/>
      <c r="V29" s="660"/>
      <c r="W29" s="660"/>
      <c r="X29" s="660"/>
      <c r="Y29" s="661"/>
      <c r="Z29" s="662">
        <v>10.3</v>
      </c>
      <c r="AA29" s="662"/>
      <c r="AB29" s="662"/>
      <c r="AC29" s="662"/>
      <c r="AD29" s="663" t="s">
        <v>131</v>
      </c>
      <c r="AE29" s="663"/>
      <c r="AF29" s="663"/>
      <c r="AG29" s="663"/>
      <c r="AH29" s="663"/>
      <c r="AI29" s="663"/>
      <c r="AJ29" s="663"/>
      <c r="AK29" s="663"/>
      <c r="AL29" s="664" t="s">
        <v>131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620617</v>
      </c>
      <c r="CS29" s="695"/>
      <c r="CT29" s="695"/>
      <c r="CU29" s="695"/>
      <c r="CV29" s="695"/>
      <c r="CW29" s="695"/>
      <c r="CX29" s="695"/>
      <c r="CY29" s="696"/>
      <c r="CZ29" s="664">
        <v>11</v>
      </c>
      <c r="DA29" s="692"/>
      <c r="DB29" s="692"/>
      <c r="DC29" s="697"/>
      <c r="DD29" s="668">
        <v>616656</v>
      </c>
      <c r="DE29" s="695"/>
      <c r="DF29" s="695"/>
      <c r="DG29" s="695"/>
      <c r="DH29" s="695"/>
      <c r="DI29" s="695"/>
      <c r="DJ29" s="695"/>
      <c r="DK29" s="696"/>
      <c r="DL29" s="668">
        <v>616656</v>
      </c>
      <c r="DM29" s="695"/>
      <c r="DN29" s="695"/>
      <c r="DO29" s="695"/>
      <c r="DP29" s="695"/>
      <c r="DQ29" s="695"/>
      <c r="DR29" s="695"/>
      <c r="DS29" s="695"/>
      <c r="DT29" s="695"/>
      <c r="DU29" s="695"/>
      <c r="DV29" s="696"/>
      <c r="DW29" s="664">
        <v>22.5</v>
      </c>
      <c r="DX29" s="692"/>
      <c r="DY29" s="692"/>
      <c r="DZ29" s="692"/>
      <c r="EA29" s="692"/>
      <c r="EB29" s="692"/>
      <c r="EC29" s="693"/>
    </row>
    <row r="30" spans="2:133" ht="11.25" customHeight="1">
      <c r="B30" s="656" t="s">
        <v>299</v>
      </c>
      <c r="C30" s="657"/>
      <c r="D30" s="657"/>
      <c r="E30" s="657"/>
      <c r="F30" s="657"/>
      <c r="G30" s="657"/>
      <c r="H30" s="657"/>
      <c r="I30" s="657"/>
      <c r="J30" s="657"/>
      <c r="K30" s="657"/>
      <c r="L30" s="657"/>
      <c r="M30" s="657"/>
      <c r="N30" s="657"/>
      <c r="O30" s="657"/>
      <c r="P30" s="657"/>
      <c r="Q30" s="658"/>
      <c r="R30" s="659">
        <v>10480</v>
      </c>
      <c r="S30" s="660"/>
      <c r="T30" s="660"/>
      <c r="U30" s="660"/>
      <c r="V30" s="660"/>
      <c r="W30" s="660"/>
      <c r="X30" s="660"/>
      <c r="Y30" s="661"/>
      <c r="Z30" s="662">
        <v>0.2</v>
      </c>
      <c r="AA30" s="662"/>
      <c r="AB30" s="662"/>
      <c r="AC30" s="662"/>
      <c r="AD30" s="663">
        <v>5120</v>
      </c>
      <c r="AE30" s="663"/>
      <c r="AF30" s="663"/>
      <c r="AG30" s="663"/>
      <c r="AH30" s="663"/>
      <c r="AI30" s="663"/>
      <c r="AJ30" s="663"/>
      <c r="AK30" s="663"/>
      <c r="AL30" s="664">
        <v>0.2</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99.4</v>
      </c>
      <c r="BH30" s="720"/>
      <c r="BI30" s="720"/>
      <c r="BJ30" s="720"/>
      <c r="BK30" s="720"/>
      <c r="BL30" s="720"/>
      <c r="BM30" s="654">
        <v>97.4</v>
      </c>
      <c r="BN30" s="720"/>
      <c r="BO30" s="720"/>
      <c r="BP30" s="720"/>
      <c r="BQ30" s="721"/>
      <c r="BR30" s="719">
        <v>99.3</v>
      </c>
      <c r="BS30" s="720"/>
      <c r="BT30" s="720"/>
      <c r="BU30" s="720"/>
      <c r="BV30" s="720"/>
      <c r="BW30" s="720"/>
      <c r="BX30" s="654">
        <v>96.8</v>
      </c>
      <c r="BY30" s="720"/>
      <c r="BZ30" s="720"/>
      <c r="CA30" s="720"/>
      <c r="CB30" s="721"/>
      <c r="CD30" s="724"/>
      <c r="CE30" s="725"/>
      <c r="CF30" s="674" t="s">
        <v>302</v>
      </c>
      <c r="CG30" s="675"/>
      <c r="CH30" s="675"/>
      <c r="CI30" s="675"/>
      <c r="CJ30" s="675"/>
      <c r="CK30" s="675"/>
      <c r="CL30" s="675"/>
      <c r="CM30" s="675"/>
      <c r="CN30" s="675"/>
      <c r="CO30" s="675"/>
      <c r="CP30" s="675"/>
      <c r="CQ30" s="676"/>
      <c r="CR30" s="659">
        <v>583729</v>
      </c>
      <c r="CS30" s="660"/>
      <c r="CT30" s="660"/>
      <c r="CU30" s="660"/>
      <c r="CV30" s="660"/>
      <c r="CW30" s="660"/>
      <c r="CX30" s="660"/>
      <c r="CY30" s="661"/>
      <c r="CZ30" s="664">
        <v>10.4</v>
      </c>
      <c r="DA30" s="692"/>
      <c r="DB30" s="692"/>
      <c r="DC30" s="697"/>
      <c r="DD30" s="668">
        <v>579768</v>
      </c>
      <c r="DE30" s="660"/>
      <c r="DF30" s="660"/>
      <c r="DG30" s="660"/>
      <c r="DH30" s="660"/>
      <c r="DI30" s="660"/>
      <c r="DJ30" s="660"/>
      <c r="DK30" s="661"/>
      <c r="DL30" s="668">
        <v>579768</v>
      </c>
      <c r="DM30" s="660"/>
      <c r="DN30" s="660"/>
      <c r="DO30" s="660"/>
      <c r="DP30" s="660"/>
      <c r="DQ30" s="660"/>
      <c r="DR30" s="660"/>
      <c r="DS30" s="660"/>
      <c r="DT30" s="660"/>
      <c r="DU30" s="660"/>
      <c r="DV30" s="661"/>
      <c r="DW30" s="664">
        <v>21.1</v>
      </c>
      <c r="DX30" s="692"/>
      <c r="DY30" s="692"/>
      <c r="DZ30" s="692"/>
      <c r="EA30" s="692"/>
      <c r="EB30" s="692"/>
      <c r="EC30" s="693"/>
    </row>
    <row r="31" spans="2:133" ht="11.25" customHeight="1">
      <c r="B31" s="656" t="s">
        <v>303</v>
      </c>
      <c r="C31" s="657"/>
      <c r="D31" s="657"/>
      <c r="E31" s="657"/>
      <c r="F31" s="657"/>
      <c r="G31" s="657"/>
      <c r="H31" s="657"/>
      <c r="I31" s="657"/>
      <c r="J31" s="657"/>
      <c r="K31" s="657"/>
      <c r="L31" s="657"/>
      <c r="M31" s="657"/>
      <c r="N31" s="657"/>
      <c r="O31" s="657"/>
      <c r="P31" s="657"/>
      <c r="Q31" s="658"/>
      <c r="R31" s="659">
        <v>131832</v>
      </c>
      <c r="S31" s="660"/>
      <c r="T31" s="660"/>
      <c r="U31" s="660"/>
      <c r="V31" s="660"/>
      <c r="W31" s="660"/>
      <c r="X31" s="660"/>
      <c r="Y31" s="661"/>
      <c r="Z31" s="662">
        <v>2.2999999999999998</v>
      </c>
      <c r="AA31" s="662"/>
      <c r="AB31" s="662"/>
      <c r="AC31" s="662"/>
      <c r="AD31" s="663" t="s">
        <v>131</v>
      </c>
      <c r="AE31" s="663"/>
      <c r="AF31" s="663"/>
      <c r="AG31" s="663"/>
      <c r="AH31" s="663"/>
      <c r="AI31" s="663"/>
      <c r="AJ31" s="663"/>
      <c r="AK31" s="663"/>
      <c r="AL31" s="664" t="s">
        <v>122</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99.4</v>
      </c>
      <c r="BH31" s="695"/>
      <c r="BI31" s="695"/>
      <c r="BJ31" s="695"/>
      <c r="BK31" s="695"/>
      <c r="BL31" s="695"/>
      <c r="BM31" s="665">
        <v>97.6</v>
      </c>
      <c r="BN31" s="717"/>
      <c r="BO31" s="717"/>
      <c r="BP31" s="717"/>
      <c r="BQ31" s="718"/>
      <c r="BR31" s="716">
        <v>99.2</v>
      </c>
      <c r="BS31" s="695"/>
      <c r="BT31" s="695"/>
      <c r="BU31" s="695"/>
      <c r="BV31" s="695"/>
      <c r="BW31" s="695"/>
      <c r="BX31" s="665">
        <v>96.7</v>
      </c>
      <c r="BY31" s="717"/>
      <c r="BZ31" s="717"/>
      <c r="CA31" s="717"/>
      <c r="CB31" s="718"/>
      <c r="CD31" s="724"/>
      <c r="CE31" s="725"/>
      <c r="CF31" s="674" t="s">
        <v>306</v>
      </c>
      <c r="CG31" s="675"/>
      <c r="CH31" s="675"/>
      <c r="CI31" s="675"/>
      <c r="CJ31" s="675"/>
      <c r="CK31" s="675"/>
      <c r="CL31" s="675"/>
      <c r="CM31" s="675"/>
      <c r="CN31" s="675"/>
      <c r="CO31" s="675"/>
      <c r="CP31" s="675"/>
      <c r="CQ31" s="676"/>
      <c r="CR31" s="659">
        <v>36888</v>
      </c>
      <c r="CS31" s="695"/>
      <c r="CT31" s="695"/>
      <c r="CU31" s="695"/>
      <c r="CV31" s="695"/>
      <c r="CW31" s="695"/>
      <c r="CX31" s="695"/>
      <c r="CY31" s="696"/>
      <c r="CZ31" s="664">
        <v>0.7</v>
      </c>
      <c r="DA31" s="692"/>
      <c r="DB31" s="692"/>
      <c r="DC31" s="697"/>
      <c r="DD31" s="668">
        <v>36888</v>
      </c>
      <c r="DE31" s="695"/>
      <c r="DF31" s="695"/>
      <c r="DG31" s="695"/>
      <c r="DH31" s="695"/>
      <c r="DI31" s="695"/>
      <c r="DJ31" s="695"/>
      <c r="DK31" s="696"/>
      <c r="DL31" s="668">
        <v>36888</v>
      </c>
      <c r="DM31" s="695"/>
      <c r="DN31" s="695"/>
      <c r="DO31" s="695"/>
      <c r="DP31" s="695"/>
      <c r="DQ31" s="695"/>
      <c r="DR31" s="695"/>
      <c r="DS31" s="695"/>
      <c r="DT31" s="695"/>
      <c r="DU31" s="695"/>
      <c r="DV31" s="696"/>
      <c r="DW31" s="664">
        <v>1.3</v>
      </c>
      <c r="DX31" s="692"/>
      <c r="DY31" s="692"/>
      <c r="DZ31" s="692"/>
      <c r="EA31" s="692"/>
      <c r="EB31" s="692"/>
      <c r="EC31" s="693"/>
    </row>
    <row r="32" spans="2:133" ht="11.25" customHeight="1">
      <c r="B32" s="656" t="s">
        <v>307</v>
      </c>
      <c r="C32" s="657"/>
      <c r="D32" s="657"/>
      <c r="E32" s="657"/>
      <c r="F32" s="657"/>
      <c r="G32" s="657"/>
      <c r="H32" s="657"/>
      <c r="I32" s="657"/>
      <c r="J32" s="657"/>
      <c r="K32" s="657"/>
      <c r="L32" s="657"/>
      <c r="M32" s="657"/>
      <c r="N32" s="657"/>
      <c r="O32" s="657"/>
      <c r="P32" s="657"/>
      <c r="Q32" s="658"/>
      <c r="R32" s="659">
        <v>157809</v>
      </c>
      <c r="S32" s="660"/>
      <c r="T32" s="660"/>
      <c r="U32" s="660"/>
      <c r="V32" s="660"/>
      <c r="W32" s="660"/>
      <c r="X32" s="660"/>
      <c r="Y32" s="661"/>
      <c r="Z32" s="662">
        <v>2.8</v>
      </c>
      <c r="AA32" s="662"/>
      <c r="AB32" s="662"/>
      <c r="AC32" s="662"/>
      <c r="AD32" s="663" t="s">
        <v>122</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99.4</v>
      </c>
      <c r="BH32" s="729"/>
      <c r="BI32" s="729"/>
      <c r="BJ32" s="729"/>
      <c r="BK32" s="729"/>
      <c r="BL32" s="729"/>
      <c r="BM32" s="730">
        <v>97.1</v>
      </c>
      <c r="BN32" s="729"/>
      <c r="BO32" s="729"/>
      <c r="BP32" s="729"/>
      <c r="BQ32" s="731"/>
      <c r="BR32" s="728">
        <v>99.4</v>
      </c>
      <c r="BS32" s="729"/>
      <c r="BT32" s="729"/>
      <c r="BU32" s="729"/>
      <c r="BV32" s="729"/>
      <c r="BW32" s="729"/>
      <c r="BX32" s="730">
        <v>96.5</v>
      </c>
      <c r="BY32" s="729"/>
      <c r="BZ32" s="729"/>
      <c r="CA32" s="729"/>
      <c r="CB32" s="731"/>
      <c r="CD32" s="726"/>
      <c r="CE32" s="727"/>
      <c r="CF32" s="674" t="s">
        <v>309</v>
      </c>
      <c r="CG32" s="675"/>
      <c r="CH32" s="675"/>
      <c r="CI32" s="675"/>
      <c r="CJ32" s="675"/>
      <c r="CK32" s="675"/>
      <c r="CL32" s="675"/>
      <c r="CM32" s="675"/>
      <c r="CN32" s="675"/>
      <c r="CO32" s="675"/>
      <c r="CP32" s="675"/>
      <c r="CQ32" s="676"/>
      <c r="CR32" s="659">
        <v>53</v>
      </c>
      <c r="CS32" s="660"/>
      <c r="CT32" s="660"/>
      <c r="CU32" s="660"/>
      <c r="CV32" s="660"/>
      <c r="CW32" s="660"/>
      <c r="CX32" s="660"/>
      <c r="CY32" s="661"/>
      <c r="CZ32" s="664">
        <v>0</v>
      </c>
      <c r="DA32" s="692"/>
      <c r="DB32" s="692"/>
      <c r="DC32" s="697"/>
      <c r="DD32" s="668">
        <v>53</v>
      </c>
      <c r="DE32" s="660"/>
      <c r="DF32" s="660"/>
      <c r="DG32" s="660"/>
      <c r="DH32" s="660"/>
      <c r="DI32" s="660"/>
      <c r="DJ32" s="660"/>
      <c r="DK32" s="661"/>
      <c r="DL32" s="668">
        <v>53</v>
      </c>
      <c r="DM32" s="660"/>
      <c r="DN32" s="660"/>
      <c r="DO32" s="660"/>
      <c r="DP32" s="660"/>
      <c r="DQ32" s="660"/>
      <c r="DR32" s="660"/>
      <c r="DS32" s="660"/>
      <c r="DT32" s="660"/>
      <c r="DU32" s="660"/>
      <c r="DV32" s="661"/>
      <c r="DW32" s="664">
        <v>0</v>
      </c>
      <c r="DX32" s="692"/>
      <c r="DY32" s="692"/>
      <c r="DZ32" s="692"/>
      <c r="EA32" s="692"/>
      <c r="EB32" s="692"/>
      <c r="EC32" s="693"/>
    </row>
    <row r="33" spans="2:133" ht="11.25" customHeight="1">
      <c r="B33" s="656" t="s">
        <v>310</v>
      </c>
      <c r="C33" s="657"/>
      <c r="D33" s="657"/>
      <c r="E33" s="657"/>
      <c r="F33" s="657"/>
      <c r="G33" s="657"/>
      <c r="H33" s="657"/>
      <c r="I33" s="657"/>
      <c r="J33" s="657"/>
      <c r="K33" s="657"/>
      <c r="L33" s="657"/>
      <c r="M33" s="657"/>
      <c r="N33" s="657"/>
      <c r="O33" s="657"/>
      <c r="P33" s="657"/>
      <c r="Q33" s="658"/>
      <c r="R33" s="659">
        <v>131425</v>
      </c>
      <c r="S33" s="660"/>
      <c r="T33" s="660"/>
      <c r="U33" s="660"/>
      <c r="V33" s="660"/>
      <c r="W33" s="660"/>
      <c r="X33" s="660"/>
      <c r="Y33" s="661"/>
      <c r="Z33" s="662">
        <v>2.2999999999999998</v>
      </c>
      <c r="AA33" s="662"/>
      <c r="AB33" s="662"/>
      <c r="AC33" s="662"/>
      <c r="AD33" s="663" t="s">
        <v>131</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2106129</v>
      </c>
      <c r="CS33" s="695"/>
      <c r="CT33" s="695"/>
      <c r="CU33" s="695"/>
      <c r="CV33" s="695"/>
      <c r="CW33" s="695"/>
      <c r="CX33" s="695"/>
      <c r="CY33" s="696"/>
      <c r="CZ33" s="664">
        <v>37.4</v>
      </c>
      <c r="DA33" s="692"/>
      <c r="DB33" s="692"/>
      <c r="DC33" s="697"/>
      <c r="DD33" s="668">
        <v>1444855</v>
      </c>
      <c r="DE33" s="695"/>
      <c r="DF33" s="695"/>
      <c r="DG33" s="695"/>
      <c r="DH33" s="695"/>
      <c r="DI33" s="695"/>
      <c r="DJ33" s="695"/>
      <c r="DK33" s="696"/>
      <c r="DL33" s="668">
        <v>1109560</v>
      </c>
      <c r="DM33" s="695"/>
      <c r="DN33" s="695"/>
      <c r="DO33" s="695"/>
      <c r="DP33" s="695"/>
      <c r="DQ33" s="695"/>
      <c r="DR33" s="695"/>
      <c r="DS33" s="695"/>
      <c r="DT33" s="695"/>
      <c r="DU33" s="695"/>
      <c r="DV33" s="696"/>
      <c r="DW33" s="664">
        <v>40.4</v>
      </c>
      <c r="DX33" s="692"/>
      <c r="DY33" s="692"/>
      <c r="DZ33" s="692"/>
      <c r="EA33" s="692"/>
      <c r="EB33" s="692"/>
      <c r="EC33" s="693"/>
    </row>
    <row r="34" spans="2:133" ht="11.25" customHeight="1">
      <c r="B34" s="656" t="s">
        <v>312</v>
      </c>
      <c r="C34" s="657"/>
      <c r="D34" s="657"/>
      <c r="E34" s="657"/>
      <c r="F34" s="657"/>
      <c r="G34" s="657"/>
      <c r="H34" s="657"/>
      <c r="I34" s="657"/>
      <c r="J34" s="657"/>
      <c r="K34" s="657"/>
      <c r="L34" s="657"/>
      <c r="M34" s="657"/>
      <c r="N34" s="657"/>
      <c r="O34" s="657"/>
      <c r="P34" s="657"/>
      <c r="Q34" s="658"/>
      <c r="R34" s="659">
        <v>35932</v>
      </c>
      <c r="S34" s="660"/>
      <c r="T34" s="660"/>
      <c r="U34" s="660"/>
      <c r="V34" s="660"/>
      <c r="W34" s="660"/>
      <c r="X34" s="660"/>
      <c r="Y34" s="661"/>
      <c r="Z34" s="662">
        <v>0.6</v>
      </c>
      <c r="AA34" s="662"/>
      <c r="AB34" s="662"/>
      <c r="AC34" s="662"/>
      <c r="AD34" s="663">
        <v>1940</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750834</v>
      </c>
      <c r="CS34" s="660"/>
      <c r="CT34" s="660"/>
      <c r="CU34" s="660"/>
      <c r="CV34" s="660"/>
      <c r="CW34" s="660"/>
      <c r="CX34" s="660"/>
      <c r="CY34" s="661"/>
      <c r="CZ34" s="664">
        <v>13.3</v>
      </c>
      <c r="DA34" s="692"/>
      <c r="DB34" s="692"/>
      <c r="DC34" s="697"/>
      <c r="DD34" s="668">
        <v>424682</v>
      </c>
      <c r="DE34" s="660"/>
      <c r="DF34" s="660"/>
      <c r="DG34" s="660"/>
      <c r="DH34" s="660"/>
      <c r="DI34" s="660"/>
      <c r="DJ34" s="660"/>
      <c r="DK34" s="661"/>
      <c r="DL34" s="668">
        <v>301062</v>
      </c>
      <c r="DM34" s="660"/>
      <c r="DN34" s="660"/>
      <c r="DO34" s="660"/>
      <c r="DP34" s="660"/>
      <c r="DQ34" s="660"/>
      <c r="DR34" s="660"/>
      <c r="DS34" s="660"/>
      <c r="DT34" s="660"/>
      <c r="DU34" s="660"/>
      <c r="DV34" s="661"/>
      <c r="DW34" s="664">
        <v>11</v>
      </c>
      <c r="DX34" s="692"/>
      <c r="DY34" s="692"/>
      <c r="DZ34" s="692"/>
      <c r="EA34" s="692"/>
      <c r="EB34" s="692"/>
      <c r="EC34" s="693"/>
    </row>
    <row r="35" spans="2:133" ht="11.25" customHeight="1">
      <c r="B35" s="656" t="s">
        <v>316</v>
      </c>
      <c r="C35" s="657"/>
      <c r="D35" s="657"/>
      <c r="E35" s="657"/>
      <c r="F35" s="657"/>
      <c r="G35" s="657"/>
      <c r="H35" s="657"/>
      <c r="I35" s="657"/>
      <c r="J35" s="657"/>
      <c r="K35" s="657"/>
      <c r="L35" s="657"/>
      <c r="M35" s="657"/>
      <c r="N35" s="657"/>
      <c r="O35" s="657"/>
      <c r="P35" s="657"/>
      <c r="Q35" s="658"/>
      <c r="R35" s="659">
        <v>887564</v>
      </c>
      <c r="S35" s="660"/>
      <c r="T35" s="660"/>
      <c r="U35" s="660"/>
      <c r="V35" s="660"/>
      <c r="W35" s="660"/>
      <c r="X35" s="660"/>
      <c r="Y35" s="661"/>
      <c r="Z35" s="662">
        <v>15.6</v>
      </c>
      <c r="AA35" s="662"/>
      <c r="AB35" s="662"/>
      <c r="AC35" s="662"/>
      <c r="AD35" s="663" t="s">
        <v>131</v>
      </c>
      <c r="AE35" s="663"/>
      <c r="AF35" s="663"/>
      <c r="AG35" s="663"/>
      <c r="AH35" s="663"/>
      <c r="AI35" s="663"/>
      <c r="AJ35" s="663"/>
      <c r="AK35" s="663"/>
      <c r="AL35" s="664" t="s">
        <v>131</v>
      </c>
      <c r="AM35" s="665"/>
      <c r="AN35" s="665"/>
      <c r="AO35" s="666"/>
      <c r="AP35" s="214"/>
      <c r="AQ35" s="732" t="s">
        <v>317</v>
      </c>
      <c r="AR35" s="733"/>
      <c r="AS35" s="733"/>
      <c r="AT35" s="733"/>
      <c r="AU35" s="733"/>
      <c r="AV35" s="733"/>
      <c r="AW35" s="733"/>
      <c r="AX35" s="733"/>
      <c r="AY35" s="734"/>
      <c r="AZ35" s="648">
        <v>589636</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48828</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25725</v>
      </c>
      <c r="CS35" s="695"/>
      <c r="CT35" s="695"/>
      <c r="CU35" s="695"/>
      <c r="CV35" s="695"/>
      <c r="CW35" s="695"/>
      <c r="CX35" s="695"/>
      <c r="CY35" s="696"/>
      <c r="CZ35" s="664">
        <v>0.5</v>
      </c>
      <c r="DA35" s="692"/>
      <c r="DB35" s="692"/>
      <c r="DC35" s="697"/>
      <c r="DD35" s="668">
        <v>23710</v>
      </c>
      <c r="DE35" s="695"/>
      <c r="DF35" s="695"/>
      <c r="DG35" s="695"/>
      <c r="DH35" s="695"/>
      <c r="DI35" s="695"/>
      <c r="DJ35" s="695"/>
      <c r="DK35" s="696"/>
      <c r="DL35" s="668">
        <v>23710</v>
      </c>
      <c r="DM35" s="695"/>
      <c r="DN35" s="695"/>
      <c r="DO35" s="695"/>
      <c r="DP35" s="695"/>
      <c r="DQ35" s="695"/>
      <c r="DR35" s="695"/>
      <c r="DS35" s="695"/>
      <c r="DT35" s="695"/>
      <c r="DU35" s="695"/>
      <c r="DV35" s="696"/>
      <c r="DW35" s="664">
        <v>0.9</v>
      </c>
      <c r="DX35" s="692"/>
      <c r="DY35" s="692"/>
      <c r="DZ35" s="692"/>
      <c r="EA35" s="692"/>
      <c r="EB35" s="692"/>
      <c r="EC35" s="693"/>
    </row>
    <row r="36" spans="2:133" ht="11.25" customHeight="1">
      <c r="B36" s="656" t="s">
        <v>320</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131</v>
      </c>
      <c r="AA36" s="662"/>
      <c r="AB36" s="662"/>
      <c r="AC36" s="662"/>
      <c r="AD36" s="663" t="s">
        <v>122</v>
      </c>
      <c r="AE36" s="663"/>
      <c r="AF36" s="663"/>
      <c r="AG36" s="663"/>
      <c r="AH36" s="663"/>
      <c r="AI36" s="663"/>
      <c r="AJ36" s="663"/>
      <c r="AK36" s="663"/>
      <c r="AL36" s="664" t="s">
        <v>131</v>
      </c>
      <c r="AM36" s="665"/>
      <c r="AN36" s="665"/>
      <c r="AO36" s="666"/>
      <c r="AQ36" s="736" t="s">
        <v>321</v>
      </c>
      <c r="AR36" s="737"/>
      <c r="AS36" s="737"/>
      <c r="AT36" s="737"/>
      <c r="AU36" s="737"/>
      <c r="AV36" s="737"/>
      <c r="AW36" s="737"/>
      <c r="AX36" s="737"/>
      <c r="AY36" s="738"/>
      <c r="AZ36" s="659">
        <v>117150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36376</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560689</v>
      </c>
      <c r="CS36" s="660"/>
      <c r="CT36" s="660"/>
      <c r="CU36" s="660"/>
      <c r="CV36" s="660"/>
      <c r="CW36" s="660"/>
      <c r="CX36" s="660"/>
      <c r="CY36" s="661"/>
      <c r="CZ36" s="664">
        <v>10</v>
      </c>
      <c r="DA36" s="692"/>
      <c r="DB36" s="692"/>
      <c r="DC36" s="697"/>
      <c r="DD36" s="668">
        <v>433812</v>
      </c>
      <c r="DE36" s="660"/>
      <c r="DF36" s="660"/>
      <c r="DG36" s="660"/>
      <c r="DH36" s="660"/>
      <c r="DI36" s="660"/>
      <c r="DJ36" s="660"/>
      <c r="DK36" s="661"/>
      <c r="DL36" s="668">
        <v>326167</v>
      </c>
      <c r="DM36" s="660"/>
      <c r="DN36" s="660"/>
      <c r="DO36" s="660"/>
      <c r="DP36" s="660"/>
      <c r="DQ36" s="660"/>
      <c r="DR36" s="660"/>
      <c r="DS36" s="660"/>
      <c r="DT36" s="660"/>
      <c r="DU36" s="660"/>
      <c r="DV36" s="661"/>
      <c r="DW36" s="664">
        <v>11.9</v>
      </c>
      <c r="DX36" s="692"/>
      <c r="DY36" s="692"/>
      <c r="DZ36" s="692"/>
      <c r="EA36" s="692"/>
      <c r="EB36" s="692"/>
      <c r="EC36" s="693"/>
    </row>
    <row r="37" spans="2:133" ht="11.25" customHeight="1">
      <c r="B37" s="656" t="s">
        <v>324</v>
      </c>
      <c r="C37" s="657"/>
      <c r="D37" s="657"/>
      <c r="E37" s="657"/>
      <c r="F37" s="657"/>
      <c r="G37" s="657"/>
      <c r="H37" s="657"/>
      <c r="I37" s="657"/>
      <c r="J37" s="657"/>
      <c r="K37" s="657"/>
      <c r="L37" s="657"/>
      <c r="M37" s="657"/>
      <c r="N37" s="657"/>
      <c r="O37" s="657"/>
      <c r="P37" s="657"/>
      <c r="Q37" s="658"/>
      <c r="R37" s="659">
        <v>108464</v>
      </c>
      <c r="S37" s="660"/>
      <c r="T37" s="660"/>
      <c r="U37" s="660"/>
      <c r="V37" s="660"/>
      <c r="W37" s="660"/>
      <c r="X37" s="660"/>
      <c r="Y37" s="661"/>
      <c r="Z37" s="662">
        <v>1.9</v>
      </c>
      <c r="AA37" s="662"/>
      <c r="AB37" s="662"/>
      <c r="AC37" s="662"/>
      <c r="AD37" s="663" t="s">
        <v>122</v>
      </c>
      <c r="AE37" s="663"/>
      <c r="AF37" s="663"/>
      <c r="AG37" s="663"/>
      <c r="AH37" s="663"/>
      <c r="AI37" s="663"/>
      <c r="AJ37" s="663"/>
      <c r="AK37" s="663"/>
      <c r="AL37" s="664" t="s">
        <v>131</v>
      </c>
      <c r="AM37" s="665"/>
      <c r="AN37" s="665"/>
      <c r="AO37" s="666"/>
      <c r="AQ37" s="736" t="s">
        <v>325</v>
      </c>
      <c r="AR37" s="737"/>
      <c r="AS37" s="737"/>
      <c r="AT37" s="737"/>
      <c r="AU37" s="737"/>
      <c r="AV37" s="737"/>
      <c r="AW37" s="737"/>
      <c r="AX37" s="737"/>
      <c r="AY37" s="738"/>
      <c r="AZ37" s="659">
        <v>22232</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959</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243730</v>
      </c>
      <c r="CS37" s="695"/>
      <c r="CT37" s="695"/>
      <c r="CU37" s="695"/>
      <c r="CV37" s="695"/>
      <c r="CW37" s="695"/>
      <c r="CX37" s="695"/>
      <c r="CY37" s="696"/>
      <c r="CZ37" s="664">
        <v>4.3</v>
      </c>
      <c r="DA37" s="692"/>
      <c r="DB37" s="692"/>
      <c r="DC37" s="697"/>
      <c r="DD37" s="668">
        <v>236841</v>
      </c>
      <c r="DE37" s="695"/>
      <c r="DF37" s="695"/>
      <c r="DG37" s="695"/>
      <c r="DH37" s="695"/>
      <c r="DI37" s="695"/>
      <c r="DJ37" s="695"/>
      <c r="DK37" s="696"/>
      <c r="DL37" s="668">
        <v>236841</v>
      </c>
      <c r="DM37" s="695"/>
      <c r="DN37" s="695"/>
      <c r="DO37" s="695"/>
      <c r="DP37" s="695"/>
      <c r="DQ37" s="695"/>
      <c r="DR37" s="695"/>
      <c r="DS37" s="695"/>
      <c r="DT37" s="695"/>
      <c r="DU37" s="695"/>
      <c r="DV37" s="696"/>
      <c r="DW37" s="664">
        <v>8.6</v>
      </c>
      <c r="DX37" s="692"/>
      <c r="DY37" s="692"/>
      <c r="DZ37" s="692"/>
      <c r="EA37" s="692"/>
      <c r="EB37" s="692"/>
      <c r="EC37" s="693"/>
    </row>
    <row r="38" spans="2:133" ht="11.25" customHeight="1">
      <c r="B38" s="704" t="s">
        <v>328</v>
      </c>
      <c r="C38" s="705"/>
      <c r="D38" s="705"/>
      <c r="E38" s="705"/>
      <c r="F38" s="705"/>
      <c r="G38" s="705"/>
      <c r="H38" s="705"/>
      <c r="I38" s="705"/>
      <c r="J38" s="705"/>
      <c r="K38" s="705"/>
      <c r="L38" s="705"/>
      <c r="M38" s="705"/>
      <c r="N38" s="705"/>
      <c r="O38" s="705"/>
      <c r="P38" s="705"/>
      <c r="Q38" s="706"/>
      <c r="R38" s="739">
        <v>5686785</v>
      </c>
      <c r="S38" s="740"/>
      <c r="T38" s="740"/>
      <c r="U38" s="740"/>
      <c r="V38" s="740"/>
      <c r="W38" s="740"/>
      <c r="X38" s="740"/>
      <c r="Y38" s="741"/>
      <c r="Z38" s="742">
        <v>100</v>
      </c>
      <c r="AA38" s="742"/>
      <c r="AB38" s="742"/>
      <c r="AC38" s="742"/>
      <c r="AD38" s="743">
        <v>2634911</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116</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1481</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589520</v>
      </c>
      <c r="CS38" s="660"/>
      <c r="CT38" s="660"/>
      <c r="CU38" s="660"/>
      <c r="CV38" s="660"/>
      <c r="CW38" s="660"/>
      <c r="CX38" s="660"/>
      <c r="CY38" s="661"/>
      <c r="CZ38" s="664">
        <v>10.5</v>
      </c>
      <c r="DA38" s="692"/>
      <c r="DB38" s="692"/>
      <c r="DC38" s="697"/>
      <c r="DD38" s="668">
        <v>518751</v>
      </c>
      <c r="DE38" s="660"/>
      <c r="DF38" s="660"/>
      <c r="DG38" s="660"/>
      <c r="DH38" s="660"/>
      <c r="DI38" s="660"/>
      <c r="DJ38" s="660"/>
      <c r="DK38" s="661"/>
      <c r="DL38" s="668">
        <v>458621</v>
      </c>
      <c r="DM38" s="660"/>
      <c r="DN38" s="660"/>
      <c r="DO38" s="660"/>
      <c r="DP38" s="660"/>
      <c r="DQ38" s="660"/>
      <c r="DR38" s="660"/>
      <c r="DS38" s="660"/>
      <c r="DT38" s="660"/>
      <c r="DU38" s="660"/>
      <c r="DV38" s="661"/>
      <c r="DW38" s="664">
        <v>16.7</v>
      </c>
      <c r="DX38" s="692"/>
      <c r="DY38" s="692"/>
      <c r="DZ38" s="692"/>
      <c r="EA38" s="692"/>
      <c r="EB38" s="692"/>
      <c r="EC38" s="693"/>
    </row>
    <row r="39" spans="2:133" ht="11.25" customHeight="1">
      <c r="AQ39" s="736" t="s">
        <v>332</v>
      </c>
      <c r="AR39" s="737"/>
      <c r="AS39" s="737"/>
      <c r="AT39" s="737"/>
      <c r="AU39" s="737"/>
      <c r="AV39" s="737"/>
      <c r="AW39" s="737"/>
      <c r="AX39" s="737"/>
      <c r="AY39" s="738"/>
      <c r="AZ39" s="659" t="s">
        <v>131</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179361</v>
      </c>
      <c r="CS39" s="695"/>
      <c r="CT39" s="695"/>
      <c r="CU39" s="695"/>
      <c r="CV39" s="695"/>
      <c r="CW39" s="695"/>
      <c r="CX39" s="695"/>
      <c r="CY39" s="696"/>
      <c r="CZ39" s="664">
        <v>3.2</v>
      </c>
      <c r="DA39" s="692"/>
      <c r="DB39" s="692"/>
      <c r="DC39" s="697"/>
      <c r="DD39" s="668">
        <v>43900</v>
      </c>
      <c r="DE39" s="695"/>
      <c r="DF39" s="695"/>
      <c r="DG39" s="695"/>
      <c r="DH39" s="695"/>
      <c r="DI39" s="695"/>
      <c r="DJ39" s="695"/>
      <c r="DK39" s="696"/>
      <c r="DL39" s="668" t="s">
        <v>131</v>
      </c>
      <c r="DM39" s="695"/>
      <c r="DN39" s="695"/>
      <c r="DO39" s="695"/>
      <c r="DP39" s="695"/>
      <c r="DQ39" s="695"/>
      <c r="DR39" s="695"/>
      <c r="DS39" s="695"/>
      <c r="DT39" s="695"/>
      <c r="DU39" s="695"/>
      <c r="DV39" s="696"/>
      <c r="DW39" s="664" t="s">
        <v>131</v>
      </c>
      <c r="DX39" s="692"/>
      <c r="DY39" s="692"/>
      <c r="DZ39" s="692"/>
      <c r="EA39" s="692"/>
      <c r="EB39" s="692"/>
      <c r="EC39" s="693"/>
    </row>
    <row r="40" spans="2:133" ht="11.25" customHeight="1">
      <c r="AQ40" s="736" t="s">
        <v>336</v>
      </c>
      <c r="AR40" s="737"/>
      <c r="AS40" s="737"/>
      <c r="AT40" s="737"/>
      <c r="AU40" s="737"/>
      <c r="AV40" s="737"/>
      <c r="AW40" s="737"/>
      <c r="AX40" s="737"/>
      <c r="AY40" s="738"/>
      <c r="AZ40" s="659">
        <v>69039</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108</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t="s">
        <v>131</v>
      </c>
      <c r="CS40" s="660"/>
      <c r="CT40" s="660"/>
      <c r="CU40" s="660"/>
      <c r="CV40" s="660"/>
      <c r="CW40" s="660"/>
      <c r="CX40" s="660"/>
      <c r="CY40" s="661"/>
      <c r="CZ40" s="664" t="s">
        <v>131</v>
      </c>
      <c r="DA40" s="692"/>
      <c r="DB40" s="692"/>
      <c r="DC40" s="697"/>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2"/>
      <c r="DY40" s="692"/>
      <c r="DZ40" s="692"/>
      <c r="EA40" s="692"/>
      <c r="EB40" s="692"/>
      <c r="EC40" s="693"/>
    </row>
    <row r="41" spans="2:133" ht="11.25" customHeight="1">
      <c r="AQ41" s="746" t="s">
        <v>339</v>
      </c>
      <c r="AR41" s="747"/>
      <c r="AS41" s="747"/>
      <c r="AT41" s="747"/>
      <c r="AU41" s="747"/>
      <c r="AV41" s="747"/>
      <c r="AW41" s="747"/>
      <c r="AX41" s="747"/>
      <c r="AY41" s="748"/>
      <c r="AZ41" s="739">
        <v>381099</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334</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131</v>
      </c>
      <c r="DA41" s="692"/>
      <c r="DB41" s="692"/>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1745076</v>
      </c>
      <c r="CS42" s="660"/>
      <c r="CT42" s="660"/>
      <c r="CU42" s="660"/>
      <c r="CV42" s="660"/>
      <c r="CW42" s="660"/>
      <c r="CX42" s="660"/>
      <c r="CY42" s="661"/>
      <c r="CZ42" s="664">
        <v>31</v>
      </c>
      <c r="DA42" s="665"/>
      <c r="DB42" s="665"/>
      <c r="DC42" s="760"/>
      <c r="DD42" s="668">
        <v>90329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1951</v>
      </c>
      <c r="CS43" s="695"/>
      <c r="CT43" s="695"/>
      <c r="CU43" s="695"/>
      <c r="CV43" s="695"/>
      <c r="CW43" s="695"/>
      <c r="CX43" s="695"/>
      <c r="CY43" s="696"/>
      <c r="CZ43" s="664">
        <v>0</v>
      </c>
      <c r="DA43" s="692"/>
      <c r="DB43" s="692"/>
      <c r="DC43" s="697"/>
      <c r="DD43" s="668" t="s">
        <v>122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1581725</v>
      </c>
      <c r="CS44" s="660"/>
      <c r="CT44" s="660"/>
      <c r="CU44" s="660"/>
      <c r="CV44" s="660"/>
      <c r="CW44" s="660"/>
      <c r="CX44" s="660"/>
      <c r="CY44" s="661"/>
      <c r="CZ44" s="664">
        <v>28.1</v>
      </c>
      <c r="DA44" s="665"/>
      <c r="DB44" s="665"/>
      <c r="DC44" s="760"/>
      <c r="DD44" s="668">
        <v>87863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878817</v>
      </c>
      <c r="CS45" s="695"/>
      <c r="CT45" s="695"/>
      <c r="CU45" s="695"/>
      <c r="CV45" s="695"/>
      <c r="CW45" s="695"/>
      <c r="CX45" s="695"/>
      <c r="CY45" s="696"/>
      <c r="CZ45" s="664">
        <v>15.6</v>
      </c>
      <c r="DA45" s="692"/>
      <c r="DB45" s="692"/>
      <c r="DC45" s="697"/>
      <c r="DD45" s="668">
        <v>14173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698943</v>
      </c>
      <c r="CS46" s="660"/>
      <c r="CT46" s="660"/>
      <c r="CU46" s="660"/>
      <c r="CV46" s="660"/>
      <c r="CW46" s="660"/>
      <c r="CX46" s="660"/>
      <c r="CY46" s="661"/>
      <c r="CZ46" s="664">
        <v>12.4</v>
      </c>
      <c r="DA46" s="665"/>
      <c r="DB46" s="665"/>
      <c r="DC46" s="760"/>
      <c r="DD46" s="668">
        <v>71756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163351</v>
      </c>
      <c r="CS47" s="695"/>
      <c r="CT47" s="695"/>
      <c r="CU47" s="695"/>
      <c r="CV47" s="695"/>
      <c r="CW47" s="695"/>
      <c r="CX47" s="695"/>
      <c r="CY47" s="696"/>
      <c r="CZ47" s="664">
        <v>2.9</v>
      </c>
      <c r="DA47" s="692"/>
      <c r="DB47" s="692"/>
      <c r="DC47" s="697"/>
      <c r="DD47" s="668">
        <v>2466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5632256</v>
      </c>
      <c r="CS49" s="729"/>
      <c r="CT49" s="729"/>
      <c r="CU49" s="729"/>
      <c r="CV49" s="729"/>
      <c r="CW49" s="729"/>
      <c r="CX49" s="729"/>
      <c r="CY49" s="761"/>
      <c r="CZ49" s="744">
        <v>100</v>
      </c>
      <c r="DA49" s="762"/>
      <c r="DB49" s="762"/>
      <c r="DC49" s="763"/>
      <c r="DD49" s="764">
        <v>3078007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dObiZ0zHxYvum1pYzDGc1vM5JQMRuK3Y1MParvufXGQAqWawORCazXlcyOh9LPnXdJis7KX1FkRox5RP368nOg==" saltValue="TF1aGvJJhUbi/DpmWtT01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7" t="s">
        <v>354</v>
      </c>
      <c r="DK2" s="828"/>
      <c r="DL2" s="828"/>
      <c r="DM2" s="828"/>
      <c r="DN2" s="828"/>
      <c r="DO2" s="829"/>
      <c r="DP2" s="229"/>
      <c r="DQ2" s="827" t="s">
        <v>355</v>
      </c>
      <c r="DR2" s="828"/>
      <c r="DS2" s="828"/>
      <c r="DT2" s="828"/>
      <c r="DU2" s="828"/>
      <c r="DV2" s="828"/>
      <c r="DW2" s="828"/>
      <c r="DX2" s="828"/>
      <c r="DY2" s="828"/>
      <c r="DZ2" s="829"/>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30" t="s">
        <v>356</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21" t="s">
        <v>358</v>
      </c>
      <c r="B5" s="822"/>
      <c r="C5" s="822"/>
      <c r="D5" s="822"/>
      <c r="E5" s="822"/>
      <c r="F5" s="822"/>
      <c r="G5" s="822"/>
      <c r="H5" s="822"/>
      <c r="I5" s="822"/>
      <c r="J5" s="822"/>
      <c r="K5" s="822"/>
      <c r="L5" s="822"/>
      <c r="M5" s="822"/>
      <c r="N5" s="822"/>
      <c r="O5" s="822"/>
      <c r="P5" s="823"/>
      <c r="Q5" s="801" t="s">
        <v>359</v>
      </c>
      <c r="R5" s="802"/>
      <c r="S5" s="802"/>
      <c r="T5" s="802"/>
      <c r="U5" s="803"/>
      <c r="V5" s="801" t="s">
        <v>360</v>
      </c>
      <c r="W5" s="802"/>
      <c r="X5" s="802"/>
      <c r="Y5" s="802"/>
      <c r="Z5" s="803"/>
      <c r="AA5" s="801" t="s">
        <v>361</v>
      </c>
      <c r="AB5" s="802"/>
      <c r="AC5" s="802"/>
      <c r="AD5" s="802"/>
      <c r="AE5" s="802"/>
      <c r="AF5" s="831" t="s">
        <v>362</v>
      </c>
      <c r="AG5" s="802"/>
      <c r="AH5" s="802"/>
      <c r="AI5" s="802"/>
      <c r="AJ5" s="813"/>
      <c r="AK5" s="802" t="s">
        <v>363</v>
      </c>
      <c r="AL5" s="802"/>
      <c r="AM5" s="802"/>
      <c r="AN5" s="802"/>
      <c r="AO5" s="803"/>
      <c r="AP5" s="801" t="s">
        <v>364</v>
      </c>
      <c r="AQ5" s="802"/>
      <c r="AR5" s="802"/>
      <c r="AS5" s="802"/>
      <c r="AT5" s="803"/>
      <c r="AU5" s="801" t="s">
        <v>365</v>
      </c>
      <c r="AV5" s="802"/>
      <c r="AW5" s="802"/>
      <c r="AX5" s="802"/>
      <c r="AY5" s="813"/>
      <c r="AZ5" s="236"/>
      <c r="BA5" s="236"/>
      <c r="BB5" s="236"/>
      <c r="BC5" s="236"/>
      <c r="BD5" s="236"/>
      <c r="BE5" s="237"/>
      <c r="BF5" s="237"/>
      <c r="BG5" s="237"/>
      <c r="BH5" s="237"/>
      <c r="BI5" s="237"/>
      <c r="BJ5" s="237"/>
      <c r="BK5" s="237"/>
      <c r="BL5" s="237"/>
      <c r="BM5" s="237"/>
      <c r="BN5" s="237"/>
      <c r="BO5" s="237"/>
      <c r="BP5" s="237"/>
      <c r="BQ5" s="821" t="s">
        <v>366</v>
      </c>
      <c r="BR5" s="822"/>
      <c r="BS5" s="822"/>
      <c r="BT5" s="822"/>
      <c r="BU5" s="822"/>
      <c r="BV5" s="822"/>
      <c r="BW5" s="822"/>
      <c r="BX5" s="822"/>
      <c r="BY5" s="822"/>
      <c r="BZ5" s="822"/>
      <c r="CA5" s="822"/>
      <c r="CB5" s="822"/>
      <c r="CC5" s="822"/>
      <c r="CD5" s="822"/>
      <c r="CE5" s="822"/>
      <c r="CF5" s="822"/>
      <c r="CG5" s="823"/>
      <c r="CH5" s="801" t="s">
        <v>367</v>
      </c>
      <c r="CI5" s="802"/>
      <c r="CJ5" s="802"/>
      <c r="CK5" s="802"/>
      <c r="CL5" s="803"/>
      <c r="CM5" s="801" t="s">
        <v>368</v>
      </c>
      <c r="CN5" s="802"/>
      <c r="CO5" s="802"/>
      <c r="CP5" s="802"/>
      <c r="CQ5" s="803"/>
      <c r="CR5" s="801" t="s">
        <v>369</v>
      </c>
      <c r="CS5" s="802"/>
      <c r="CT5" s="802"/>
      <c r="CU5" s="802"/>
      <c r="CV5" s="803"/>
      <c r="CW5" s="801" t="s">
        <v>370</v>
      </c>
      <c r="CX5" s="802"/>
      <c r="CY5" s="802"/>
      <c r="CZ5" s="802"/>
      <c r="DA5" s="803"/>
      <c r="DB5" s="801" t="s">
        <v>371</v>
      </c>
      <c r="DC5" s="802"/>
      <c r="DD5" s="802"/>
      <c r="DE5" s="802"/>
      <c r="DF5" s="803"/>
      <c r="DG5" s="807" t="s">
        <v>372</v>
      </c>
      <c r="DH5" s="808"/>
      <c r="DI5" s="808"/>
      <c r="DJ5" s="808"/>
      <c r="DK5" s="809"/>
      <c r="DL5" s="807" t="s">
        <v>373</v>
      </c>
      <c r="DM5" s="808"/>
      <c r="DN5" s="808"/>
      <c r="DO5" s="808"/>
      <c r="DP5" s="809"/>
      <c r="DQ5" s="801" t="s">
        <v>374</v>
      </c>
      <c r="DR5" s="802"/>
      <c r="DS5" s="802"/>
      <c r="DT5" s="802"/>
      <c r="DU5" s="803"/>
      <c r="DV5" s="801" t="s">
        <v>365</v>
      </c>
      <c r="DW5" s="802"/>
      <c r="DX5" s="802"/>
      <c r="DY5" s="802"/>
      <c r="DZ5" s="813"/>
      <c r="EA5" s="234"/>
    </row>
    <row r="6" spans="1:131" s="235" customFormat="1" ht="26.25" customHeight="1" thickBot="1">
      <c r="A6" s="824"/>
      <c r="B6" s="825"/>
      <c r="C6" s="825"/>
      <c r="D6" s="825"/>
      <c r="E6" s="825"/>
      <c r="F6" s="825"/>
      <c r="G6" s="825"/>
      <c r="H6" s="825"/>
      <c r="I6" s="825"/>
      <c r="J6" s="825"/>
      <c r="K6" s="825"/>
      <c r="L6" s="825"/>
      <c r="M6" s="825"/>
      <c r="N6" s="825"/>
      <c r="O6" s="825"/>
      <c r="P6" s="826"/>
      <c r="Q6" s="804"/>
      <c r="R6" s="805"/>
      <c r="S6" s="805"/>
      <c r="T6" s="805"/>
      <c r="U6" s="806"/>
      <c r="V6" s="804"/>
      <c r="W6" s="805"/>
      <c r="X6" s="805"/>
      <c r="Y6" s="805"/>
      <c r="Z6" s="806"/>
      <c r="AA6" s="804"/>
      <c r="AB6" s="805"/>
      <c r="AC6" s="805"/>
      <c r="AD6" s="805"/>
      <c r="AE6" s="805"/>
      <c r="AF6" s="832"/>
      <c r="AG6" s="805"/>
      <c r="AH6" s="805"/>
      <c r="AI6" s="805"/>
      <c r="AJ6" s="814"/>
      <c r="AK6" s="805"/>
      <c r="AL6" s="805"/>
      <c r="AM6" s="805"/>
      <c r="AN6" s="805"/>
      <c r="AO6" s="806"/>
      <c r="AP6" s="804"/>
      <c r="AQ6" s="805"/>
      <c r="AR6" s="805"/>
      <c r="AS6" s="805"/>
      <c r="AT6" s="806"/>
      <c r="AU6" s="804"/>
      <c r="AV6" s="805"/>
      <c r="AW6" s="805"/>
      <c r="AX6" s="805"/>
      <c r="AY6" s="814"/>
      <c r="AZ6" s="232"/>
      <c r="BA6" s="232"/>
      <c r="BB6" s="232"/>
      <c r="BC6" s="232"/>
      <c r="BD6" s="232"/>
      <c r="BE6" s="233"/>
      <c r="BF6" s="233"/>
      <c r="BG6" s="233"/>
      <c r="BH6" s="233"/>
      <c r="BI6" s="233"/>
      <c r="BJ6" s="233"/>
      <c r="BK6" s="233"/>
      <c r="BL6" s="233"/>
      <c r="BM6" s="233"/>
      <c r="BN6" s="233"/>
      <c r="BO6" s="233"/>
      <c r="BP6" s="233"/>
      <c r="BQ6" s="824"/>
      <c r="BR6" s="825"/>
      <c r="BS6" s="825"/>
      <c r="BT6" s="825"/>
      <c r="BU6" s="825"/>
      <c r="BV6" s="825"/>
      <c r="BW6" s="825"/>
      <c r="BX6" s="825"/>
      <c r="BY6" s="825"/>
      <c r="BZ6" s="825"/>
      <c r="CA6" s="825"/>
      <c r="CB6" s="825"/>
      <c r="CC6" s="825"/>
      <c r="CD6" s="825"/>
      <c r="CE6" s="825"/>
      <c r="CF6" s="825"/>
      <c r="CG6" s="826"/>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34"/>
    </row>
    <row r="7" spans="1:131" s="235" customFormat="1" ht="26.25" customHeight="1" thickTop="1">
      <c r="A7" s="238">
        <v>1</v>
      </c>
      <c r="B7" s="815" t="s">
        <v>375</v>
      </c>
      <c r="C7" s="816"/>
      <c r="D7" s="816"/>
      <c r="E7" s="816"/>
      <c r="F7" s="816"/>
      <c r="G7" s="816"/>
      <c r="H7" s="816"/>
      <c r="I7" s="816"/>
      <c r="J7" s="816"/>
      <c r="K7" s="816"/>
      <c r="L7" s="816"/>
      <c r="M7" s="816"/>
      <c r="N7" s="816"/>
      <c r="O7" s="816"/>
      <c r="P7" s="817"/>
      <c r="Q7" s="838">
        <v>5679</v>
      </c>
      <c r="R7" s="839"/>
      <c r="S7" s="839"/>
      <c r="T7" s="839"/>
      <c r="U7" s="839"/>
      <c r="V7" s="839">
        <v>5625</v>
      </c>
      <c r="W7" s="839"/>
      <c r="X7" s="839"/>
      <c r="Y7" s="839"/>
      <c r="Z7" s="839"/>
      <c r="AA7" s="839">
        <v>55</v>
      </c>
      <c r="AB7" s="839"/>
      <c r="AC7" s="839"/>
      <c r="AD7" s="839"/>
      <c r="AE7" s="840"/>
      <c r="AF7" s="818">
        <v>12</v>
      </c>
      <c r="AG7" s="819"/>
      <c r="AH7" s="819"/>
      <c r="AI7" s="819"/>
      <c r="AJ7" s="820"/>
      <c r="AK7" s="836">
        <v>157</v>
      </c>
      <c r="AL7" s="837"/>
      <c r="AM7" s="837"/>
      <c r="AN7" s="837"/>
      <c r="AO7" s="837"/>
      <c r="AP7" s="837">
        <v>6499</v>
      </c>
      <c r="AQ7" s="837"/>
      <c r="AR7" s="837"/>
      <c r="AS7" s="837"/>
      <c r="AT7" s="837"/>
      <c r="AU7" s="861"/>
      <c r="AV7" s="861"/>
      <c r="AW7" s="861"/>
      <c r="AX7" s="861"/>
      <c r="AY7" s="862"/>
      <c r="AZ7" s="232"/>
      <c r="BA7" s="232"/>
      <c r="BB7" s="232"/>
      <c r="BC7" s="232"/>
      <c r="BD7" s="232"/>
      <c r="BE7" s="233"/>
      <c r="BF7" s="233"/>
      <c r="BG7" s="233"/>
      <c r="BH7" s="233"/>
      <c r="BI7" s="233"/>
      <c r="BJ7" s="233"/>
      <c r="BK7" s="233"/>
      <c r="BL7" s="233"/>
      <c r="BM7" s="233"/>
      <c r="BN7" s="233"/>
      <c r="BO7" s="233"/>
      <c r="BP7" s="233"/>
      <c r="BQ7" s="239">
        <v>1</v>
      </c>
      <c r="BR7" s="240"/>
      <c r="BS7" s="863"/>
      <c r="BT7" s="864"/>
      <c r="BU7" s="864"/>
      <c r="BV7" s="864"/>
      <c r="BW7" s="864"/>
      <c r="BX7" s="864"/>
      <c r="BY7" s="864"/>
      <c r="BZ7" s="864"/>
      <c r="CA7" s="864"/>
      <c r="CB7" s="864"/>
      <c r="CC7" s="864"/>
      <c r="CD7" s="864"/>
      <c r="CE7" s="864"/>
      <c r="CF7" s="864"/>
      <c r="CG7" s="865"/>
      <c r="CH7" s="858"/>
      <c r="CI7" s="859"/>
      <c r="CJ7" s="859"/>
      <c r="CK7" s="859"/>
      <c r="CL7" s="860"/>
      <c r="CM7" s="858"/>
      <c r="CN7" s="859"/>
      <c r="CO7" s="859"/>
      <c r="CP7" s="859"/>
      <c r="CQ7" s="860"/>
      <c r="CR7" s="858"/>
      <c r="CS7" s="859"/>
      <c r="CT7" s="859"/>
      <c r="CU7" s="859"/>
      <c r="CV7" s="860"/>
      <c r="CW7" s="858"/>
      <c r="CX7" s="859"/>
      <c r="CY7" s="859"/>
      <c r="CZ7" s="859"/>
      <c r="DA7" s="860"/>
      <c r="DB7" s="858"/>
      <c r="DC7" s="859"/>
      <c r="DD7" s="859"/>
      <c r="DE7" s="859"/>
      <c r="DF7" s="860"/>
      <c r="DG7" s="858"/>
      <c r="DH7" s="859"/>
      <c r="DI7" s="859"/>
      <c r="DJ7" s="859"/>
      <c r="DK7" s="860"/>
      <c r="DL7" s="858"/>
      <c r="DM7" s="859"/>
      <c r="DN7" s="859"/>
      <c r="DO7" s="859"/>
      <c r="DP7" s="860"/>
      <c r="DQ7" s="858"/>
      <c r="DR7" s="859"/>
      <c r="DS7" s="859"/>
      <c r="DT7" s="859"/>
      <c r="DU7" s="860"/>
      <c r="DV7" s="833"/>
      <c r="DW7" s="834"/>
      <c r="DX7" s="834"/>
      <c r="DY7" s="834"/>
      <c r="DZ7" s="835"/>
      <c r="EA7" s="234"/>
    </row>
    <row r="8" spans="1:131" s="235" customFormat="1" ht="26.25" customHeight="1">
      <c r="A8" s="241">
        <v>2</v>
      </c>
      <c r="B8" s="847" t="s">
        <v>376</v>
      </c>
      <c r="C8" s="848"/>
      <c r="D8" s="848"/>
      <c r="E8" s="848"/>
      <c r="F8" s="848"/>
      <c r="G8" s="848"/>
      <c r="H8" s="848"/>
      <c r="I8" s="848"/>
      <c r="J8" s="848"/>
      <c r="K8" s="848"/>
      <c r="L8" s="848"/>
      <c r="M8" s="848"/>
      <c r="N8" s="848"/>
      <c r="O8" s="848"/>
      <c r="P8" s="849"/>
      <c r="Q8" s="792">
        <v>0</v>
      </c>
      <c r="R8" s="793"/>
      <c r="S8" s="793"/>
      <c r="T8" s="793"/>
      <c r="U8" s="793"/>
      <c r="V8" s="793">
        <v>0</v>
      </c>
      <c r="W8" s="793"/>
      <c r="X8" s="793"/>
      <c r="Y8" s="793"/>
      <c r="Z8" s="793"/>
      <c r="AA8" s="793" t="s">
        <v>509</v>
      </c>
      <c r="AB8" s="793"/>
      <c r="AC8" s="793"/>
      <c r="AD8" s="793"/>
      <c r="AE8" s="794"/>
      <c r="AF8" s="850" t="s">
        <v>377</v>
      </c>
      <c r="AG8" s="851"/>
      <c r="AH8" s="851"/>
      <c r="AI8" s="851"/>
      <c r="AJ8" s="852"/>
      <c r="AK8" s="866">
        <v>0</v>
      </c>
      <c r="AL8" s="867"/>
      <c r="AM8" s="867"/>
      <c r="AN8" s="867"/>
      <c r="AO8" s="867"/>
      <c r="AP8" s="867" t="s">
        <v>509</v>
      </c>
      <c r="AQ8" s="867"/>
      <c r="AR8" s="867"/>
      <c r="AS8" s="867"/>
      <c r="AT8" s="867"/>
      <c r="AU8" s="853"/>
      <c r="AV8" s="853"/>
      <c r="AW8" s="853"/>
      <c r="AX8" s="853"/>
      <c r="AY8" s="854"/>
      <c r="AZ8" s="232"/>
      <c r="BA8" s="232"/>
      <c r="BB8" s="232"/>
      <c r="BC8" s="232"/>
      <c r="BD8" s="232"/>
      <c r="BE8" s="233"/>
      <c r="BF8" s="233"/>
      <c r="BG8" s="233"/>
      <c r="BH8" s="233"/>
      <c r="BI8" s="233"/>
      <c r="BJ8" s="233"/>
      <c r="BK8" s="233"/>
      <c r="BL8" s="233"/>
      <c r="BM8" s="233"/>
      <c r="BN8" s="233"/>
      <c r="BO8" s="233"/>
      <c r="BP8" s="233"/>
      <c r="BQ8" s="242">
        <v>2</v>
      </c>
      <c r="BR8" s="243"/>
      <c r="BS8" s="855"/>
      <c r="BT8" s="856"/>
      <c r="BU8" s="856"/>
      <c r="BV8" s="856"/>
      <c r="BW8" s="856"/>
      <c r="BX8" s="856"/>
      <c r="BY8" s="856"/>
      <c r="BZ8" s="856"/>
      <c r="CA8" s="856"/>
      <c r="CB8" s="856"/>
      <c r="CC8" s="856"/>
      <c r="CD8" s="856"/>
      <c r="CE8" s="856"/>
      <c r="CF8" s="856"/>
      <c r="CG8" s="857"/>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47" t="s">
        <v>378</v>
      </c>
      <c r="C9" s="848"/>
      <c r="D9" s="848"/>
      <c r="E9" s="848"/>
      <c r="F9" s="848"/>
      <c r="G9" s="848"/>
      <c r="H9" s="848"/>
      <c r="I9" s="848"/>
      <c r="J9" s="848"/>
      <c r="K9" s="848"/>
      <c r="L9" s="848"/>
      <c r="M9" s="848"/>
      <c r="N9" s="848"/>
      <c r="O9" s="848"/>
      <c r="P9" s="849"/>
      <c r="Q9" s="792">
        <v>26</v>
      </c>
      <c r="R9" s="793"/>
      <c r="S9" s="793"/>
      <c r="T9" s="793"/>
      <c r="U9" s="793"/>
      <c r="V9" s="793">
        <v>26</v>
      </c>
      <c r="W9" s="793"/>
      <c r="X9" s="793"/>
      <c r="Y9" s="793"/>
      <c r="Z9" s="793"/>
      <c r="AA9" s="793" t="s">
        <v>509</v>
      </c>
      <c r="AB9" s="793"/>
      <c r="AC9" s="793"/>
      <c r="AD9" s="793"/>
      <c r="AE9" s="794"/>
      <c r="AF9" s="850" t="s">
        <v>377</v>
      </c>
      <c r="AG9" s="851"/>
      <c r="AH9" s="851"/>
      <c r="AI9" s="851"/>
      <c r="AJ9" s="852"/>
      <c r="AK9" s="866">
        <v>24</v>
      </c>
      <c r="AL9" s="867"/>
      <c r="AM9" s="867"/>
      <c r="AN9" s="867"/>
      <c r="AO9" s="867"/>
      <c r="AP9" s="867" t="s">
        <v>509</v>
      </c>
      <c r="AQ9" s="867"/>
      <c r="AR9" s="867"/>
      <c r="AS9" s="867"/>
      <c r="AT9" s="867"/>
      <c r="AU9" s="853"/>
      <c r="AV9" s="853"/>
      <c r="AW9" s="853"/>
      <c r="AX9" s="853"/>
      <c r="AY9" s="854"/>
      <c r="AZ9" s="232"/>
      <c r="BA9" s="232"/>
      <c r="BB9" s="232"/>
      <c r="BC9" s="232"/>
      <c r="BD9" s="232"/>
      <c r="BE9" s="233"/>
      <c r="BF9" s="233"/>
      <c r="BG9" s="233"/>
      <c r="BH9" s="233"/>
      <c r="BI9" s="233"/>
      <c r="BJ9" s="233"/>
      <c r="BK9" s="233"/>
      <c r="BL9" s="233"/>
      <c r="BM9" s="233"/>
      <c r="BN9" s="233"/>
      <c r="BO9" s="233"/>
      <c r="BP9" s="233"/>
      <c r="BQ9" s="242">
        <v>3</v>
      </c>
      <c r="BR9" s="243"/>
      <c r="BS9" s="855"/>
      <c r="BT9" s="856"/>
      <c r="BU9" s="856"/>
      <c r="BV9" s="856"/>
      <c r="BW9" s="856"/>
      <c r="BX9" s="856"/>
      <c r="BY9" s="856"/>
      <c r="BZ9" s="856"/>
      <c r="CA9" s="856"/>
      <c r="CB9" s="856"/>
      <c r="CC9" s="856"/>
      <c r="CD9" s="856"/>
      <c r="CE9" s="856"/>
      <c r="CF9" s="856"/>
      <c r="CG9" s="857"/>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47" t="s">
        <v>379</v>
      </c>
      <c r="C10" s="848"/>
      <c r="D10" s="848"/>
      <c r="E10" s="848"/>
      <c r="F10" s="848"/>
      <c r="G10" s="848"/>
      <c r="H10" s="848"/>
      <c r="I10" s="848"/>
      <c r="J10" s="848"/>
      <c r="K10" s="848"/>
      <c r="L10" s="848"/>
      <c r="M10" s="848"/>
      <c r="N10" s="848"/>
      <c r="O10" s="848"/>
      <c r="P10" s="849"/>
      <c r="Q10" s="792">
        <v>6</v>
      </c>
      <c r="R10" s="793"/>
      <c r="S10" s="793"/>
      <c r="T10" s="793"/>
      <c r="U10" s="793"/>
      <c r="V10" s="793">
        <v>6</v>
      </c>
      <c r="W10" s="793"/>
      <c r="X10" s="793"/>
      <c r="Y10" s="793"/>
      <c r="Z10" s="793"/>
      <c r="AA10" s="793" t="s">
        <v>509</v>
      </c>
      <c r="AB10" s="793"/>
      <c r="AC10" s="793"/>
      <c r="AD10" s="793"/>
      <c r="AE10" s="794"/>
      <c r="AF10" s="850" t="s">
        <v>131</v>
      </c>
      <c r="AG10" s="851"/>
      <c r="AH10" s="851"/>
      <c r="AI10" s="851"/>
      <c r="AJ10" s="852"/>
      <c r="AK10" s="866">
        <v>1</v>
      </c>
      <c r="AL10" s="867"/>
      <c r="AM10" s="867"/>
      <c r="AN10" s="867"/>
      <c r="AO10" s="867"/>
      <c r="AP10" s="867" t="s">
        <v>509</v>
      </c>
      <c r="AQ10" s="867"/>
      <c r="AR10" s="867"/>
      <c r="AS10" s="867"/>
      <c r="AT10" s="867"/>
      <c r="AU10" s="853"/>
      <c r="AV10" s="853"/>
      <c r="AW10" s="853"/>
      <c r="AX10" s="853"/>
      <c r="AY10" s="854"/>
      <c r="AZ10" s="232"/>
      <c r="BA10" s="232"/>
      <c r="BB10" s="232"/>
      <c r="BC10" s="232"/>
      <c r="BD10" s="232"/>
      <c r="BE10" s="233"/>
      <c r="BF10" s="233"/>
      <c r="BG10" s="233"/>
      <c r="BH10" s="233"/>
      <c r="BI10" s="233"/>
      <c r="BJ10" s="233"/>
      <c r="BK10" s="233"/>
      <c r="BL10" s="233"/>
      <c r="BM10" s="233"/>
      <c r="BN10" s="233"/>
      <c r="BO10" s="233"/>
      <c r="BP10" s="233"/>
      <c r="BQ10" s="242">
        <v>4</v>
      </c>
      <c r="BR10" s="243"/>
      <c r="BS10" s="855"/>
      <c r="BT10" s="856"/>
      <c r="BU10" s="856"/>
      <c r="BV10" s="856"/>
      <c r="BW10" s="856"/>
      <c r="BX10" s="856"/>
      <c r="BY10" s="856"/>
      <c r="BZ10" s="856"/>
      <c r="CA10" s="856"/>
      <c r="CB10" s="856"/>
      <c r="CC10" s="856"/>
      <c r="CD10" s="856"/>
      <c r="CE10" s="856"/>
      <c r="CF10" s="856"/>
      <c r="CG10" s="857"/>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47"/>
      <c r="C11" s="848"/>
      <c r="D11" s="848"/>
      <c r="E11" s="848"/>
      <c r="F11" s="848"/>
      <c r="G11" s="848"/>
      <c r="H11" s="848"/>
      <c r="I11" s="848"/>
      <c r="J11" s="848"/>
      <c r="K11" s="848"/>
      <c r="L11" s="848"/>
      <c r="M11" s="848"/>
      <c r="N11" s="848"/>
      <c r="O11" s="848"/>
      <c r="P11" s="849"/>
      <c r="Q11" s="792"/>
      <c r="R11" s="793"/>
      <c r="S11" s="793"/>
      <c r="T11" s="793"/>
      <c r="U11" s="793"/>
      <c r="V11" s="793"/>
      <c r="W11" s="793"/>
      <c r="X11" s="793"/>
      <c r="Y11" s="793"/>
      <c r="Z11" s="793"/>
      <c r="AA11" s="793"/>
      <c r="AB11" s="793"/>
      <c r="AC11" s="793"/>
      <c r="AD11" s="793"/>
      <c r="AE11" s="794"/>
      <c r="AF11" s="850"/>
      <c r="AG11" s="851"/>
      <c r="AH11" s="851"/>
      <c r="AI11" s="851"/>
      <c r="AJ11" s="852"/>
      <c r="AK11" s="866"/>
      <c r="AL11" s="867"/>
      <c r="AM11" s="867"/>
      <c r="AN11" s="867"/>
      <c r="AO11" s="867"/>
      <c r="AP11" s="867"/>
      <c r="AQ11" s="867"/>
      <c r="AR11" s="867"/>
      <c r="AS11" s="867"/>
      <c r="AT11" s="867"/>
      <c r="AU11" s="853"/>
      <c r="AV11" s="853"/>
      <c r="AW11" s="853"/>
      <c r="AX11" s="853"/>
      <c r="AY11" s="854"/>
      <c r="AZ11" s="232"/>
      <c r="BA11" s="232"/>
      <c r="BB11" s="232"/>
      <c r="BC11" s="232"/>
      <c r="BD11" s="232"/>
      <c r="BE11" s="233"/>
      <c r="BF11" s="233"/>
      <c r="BG11" s="233"/>
      <c r="BH11" s="233"/>
      <c r="BI11" s="233"/>
      <c r="BJ11" s="233"/>
      <c r="BK11" s="233"/>
      <c r="BL11" s="233"/>
      <c r="BM11" s="233"/>
      <c r="BN11" s="233"/>
      <c r="BO11" s="233"/>
      <c r="BP11" s="233"/>
      <c r="BQ11" s="242">
        <v>5</v>
      </c>
      <c r="BR11" s="243"/>
      <c r="BS11" s="855"/>
      <c r="BT11" s="856"/>
      <c r="BU11" s="856"/>
      <c r="BV11" s="856"/>
      <c r="BW11" s="856"/>
      <c r="BX11" s="856"/>
      <c r="BY11" s="856"/>
      <c r="BZ11" s="856"/>
      <c r="CA11" s="856"/>
      <c r="CB11" s="856"/>
      <c r="CC11" s="856"/>
      <c r="CD11" s="856"/>
      <c r="CE11" s="856"/>
      <c r="CF11" s="856"/>
      <c r="CG11" s="857"/>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47"/>
      <c r="C12" s="848"/>
      <c r="D12" s="848"/>
      <c r="E12" s="848"/>
      <c r="F12" s="848"/>
      <c r="G12" s="848"/>
      <c r="H12" s="848"/>
      <c r="I12" s="848"/>
      <c r="J12" s="848"/>
      <c r="K12" s="848"/>
      <c r="L12" s="848"/>
      <c r="M12" s="848"/>
      <c r="N12" s="848"/>
      <c r="O12" s="848"/>
      <c r="P12" s="849"/>
      <c r="Q12" s="792"/>
      <c r="R12" s="793"/>
      <c r="S12" s="793"/>
      <c r="T12" s="793"/>
      <c r="U12" s="793"/>
      <c r="V12" s="793"/>
      <c r="W12" s="793"/>
      <c r="X12" s="793"/>
      <c r="Y12" s="793"/>
      <c r="Z12" s="793"/>
      <c r="AA12" s="793"/>
      <c r="AB12" s="793"/>
      <c r="AC12" s="793"/>
      <c r="AD12" s="793"/>
      <c r="AE12" s="794"/>
      <c r="AF12" s="850"/>
      <c r="AG12" s="851"/>
      <c r="AH12" s="851"/>
      <c r="AI12" s="851"/>
      <c r="AJ12" s="852"/>
      <c r="AK12" s="866"/>
      <c r="AL12" s="867"/>
      <c r="AM12" s="867"/>
      <c r="AN12" s="867"/>
      <c r="AO12" s="867"/>
      <c r="AP12" s="867"/>
      <c r="AQ12" s="867"/>
      <c r="AR12" s="867"/>
      <c r="AS12" s="867"/>
      <c r="AT12" s="867"/>
      <c r="AU12" s="853"/>
      <c r="AV12" s="853"/>
      <c r="AW12" s="853"/>
      <c r="AX12" s="853"/>
      <c r="AY12" s="854"/>
      <c r="AZ12" s="232"/>
      <c r="BA12" s="232"/>
      <c r="BB12" s="232"/>
      <c r="BC12" s="232"/>
      <c r="BD12" s="232"/>
      <c r="BE12" s="233"/>
      <c r="BF12" s="233"/>
      <c r="BG12" s="233"/>
      <c r="BH12" s="233"/>
      <c r="BI12" s="233"/>
      <c r="BJ12" s="233"/>
      <c r="BK12" s="233"/>
      <c r="BL12" s="233"/>
      <c r="BM12" s="233"/>
      <c r="BN12" s="233"/>
      <c r="BO12" s="233"/>
      <c r="BP12" s="233"/>
      <c r="BQ12" s="242">
        <v>6</v>
      </c>
      <c r="BR12" s="243"/>
      <c r="BS12" s="855"/>
      <c r="BT12" s="856"/>
      <c r="BU12" s="856"/>
      <c r="BV12" s="856"/>
      <c r="BW12" s="856"/>
      <c r="BX12" s="856"/>
      <c r="BY12" s="856"/>
      <c r="BZ12" s="856"/>
      <c r="CA12" s="856"/>
      <c r="CB12" s="856"/>
      <c r="CC12" s="856"/>
      <c r="CD12" s="856"/>
      <c r="CE12" s="856"/>
      <c r="CF12" s="856"/>
      <c r="CG12" s="857"/>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47"/>
      <c r="C13" s="848"/>
      <c r="D13" s="848"/>
      <c r="E13" s="848"/>
      <c r="F13" s="848"/>
      <c r="G13" s="848"/>
      <c r="H13" s="848"/>
      <c r="I13" s="848"/>
      <c r="J13" s="848"/>
      <c r="K13" s="848"/>
      <c r="L13" s="848"/>
      <c r="M13" s="848"/>
      <c r="N13" s="848"/>
      <c r="O13" s="848"/>
      <c r="P13" s="849"/>
      <c r="Q13" s="792"/>
      <c r="R13" s="793"/>
      <c r="S13" s="793"/>
      <c r="T13" s="793"/>
      <c r="U13" s="793"/>
      <c r="V13" s="793"/>
      <c r="W13" s="793"/>
      <c r="X13" s="793"/>
      <c r="Y13" s="793"/>
      <c r="Z13" s="793"/>
      <c r="AA13" s="793"/>
      <c r="AB13" s="793"/>
      <c r="AC13" s="793"/>
      <c r="AD13" s="793"/>
      <c r="AE13" s="794"/>
      <c r="AF13" s="850"/>
      <c r="AG13" s="851"/>
      <c r="AH13" s="851"/>
      <c r="AI13" s="851"/>
      <c r="AJ13" s="852"/>
      <c r="AK13" s="866"/>
      <c r="AL13" s="867"/>
      <c r="AM13" s="867"/>
      <c r="AN13" s="867"/>
      <c r="AO13" s="867"/>
      <c r="AP13" s="867"/>
      <c r="AQ13" s="867"/>
      <c r="AR13" s="867"/>
      <c r="AS13" s="867"/>
      <c r="AT13" s="867"/>
      <c r="AU13" s="853"/>
      <c r="AV13" s="853"/>
      <c r="AW13" s="853"/>
      <c r="AX13" s="853"/>
      <c r="AY13" s="854"/>
      <c r="AZ13" s="232"/>
      <c r="BA13" s="232"/>
      <c r="BB13" s="232"/>
      <c r="BC13" s="232"/>
      <c r="BD13" s="232"/>
      <c r="BE13" s="233"/>
      <c r="BF13" s="233"/>
      <c r="BG13" s="233"/>
      <c r="BH13" s="233"/>
      <c r="BI13" s="233"/>
      <c r="BJ13" s="233"/>
      <c r="BK13" s="233"/>
      <c r="BL13" s="233"/>
      <c r="BM13" s="233"/>
      <c r="BN13" s="233"/>
      <c r="BO13" s="233"/>
      <c r="BP13" s="233"/>
      <c r="BQ13" s="242">
        <v>7</v>
      </c>
      <c r="BR13" s="243"/>
      <c r="BS13" s="855"/>
      <c r="BT13" s="856"/>
      <c r="BU13" s="856"/>
      <c r="BV13" s="856"/>
      <c r="BW13" s="856"/>
      <c r="BX13" s="856"/>
      <c r="BY13" s="856"/>
      <c r="BZ13" s="856"/>
      <c r="CA13" s="856"/>
      <c r="CB13" s="856"/>
      <c r="CC13" s="856"/>
      <c r="CD13" s="856"/>
      <c r="CE13" s="856"/>
      <c r="CF13" s="856"/>
      <c r="CG13" s="857"/>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47"/>
      <c r="C14" s="848"/>
      <c r="D14" s="848"/>
      <c r="E14" s="848"/>
      <c r="F14" s="848"/>
      <c r="G14" s="848"/>
      <c r="H14" s="848"/>
      <c r="I14" s="848"/>
      <c r="J14" s="848"/>
      <c r="K14" s="848"/>
      <c r="L14" s="848"/>
      <c r="M14" s="848"/>
      <c r="N14" s="848"/>
      <c r="O14" s="848"/>
      <c r="P14" s="849"/>
      <c r="Q14" s="792"/>
      <c r="R14" s="793"/>
      <c r="S14" s="793"/>
      <c r="T14" s="793"/>
      <c r="U14" s="793"/>
      <c r="V14" s="793"/>
      <c r="W14" s="793"/>
      <c r="X14" s="793"/>
      <c r="Y14" s="793"/>
      <c r="Z14" s="793"/>
      <c r="AA14" s="793"/>
      <c r="AB14" s="793"/>
      <c r="AC14" s="793"/>
      <c r="AD14" s="793"/>
      <c r="AE14" s="794"/>
      <c r="AF14" s="850"/>
      <c r="AG14" s="851"/>
      <c r="AH14" s="851"/>
      <c r="AI14" s="851"/>
      <c r="AJ14" s="852"/>
      <c r="AK14" s="866"/>
      <c r="AL14" s="867"/>
      <c r="AM14" s="867"/>
      <c r="AN14" s="867"/>
      <c r="AO14" s="867"/>
      <c r="AP14" s="867"/>
      <c r="AQ14" s="867"/>
      <c r="AR14" s="867"/>
      <c r="AS14" s="867"/>
      <c r="AT14" s="867"/>
      <c r="AU14" s="853"/>
      <c r="AV14" s="853"/>
      <c r="AW14" s="853"/>
      <c r="AX14" s="853"/>
      <c r="AY14" s="854"/>
      <c r="AZ14" s="232"/>
      <c r="BA14" s="232"/>
      <c r="BB14" s="232"/>
      <c r="BC14" s="232"/>
      <c r="BD14" s="232"/>
      <c r="BE14" s="233"/>
      <c r="BF14" s="233"/>
      <c r="BG14" s="233"/>
      <c r="BH14" s="233"/>
      <c r="BI14" s="233"/>
      <c r="BJ14" s="233"/>
      <c r="BK14" s="233"/>
      <c r="BL14" s="233"/>
      <c r="BM14" s="233"/>
      <c r="BN14" s="233"/>
      <c r="BO14" s="233"/>
      <c r="BP14" s="233"/>
      <c r="BQ14" s="242">
        <v>8</v>
      </c>
      <c r="BR14" s="243"/>
      <c r="BS14" s="855"/>
      <c r="BT14" s="856"/>
      <c r="BU14" s="856"/>
      <c r="BV14" s="856"/>
      <c r="BW14" s="856"/>
      <c r="BX14" s="856"/>
      <c r="BY14" s="856"/>
      <c r="BZ14" s="856"/>
      <c r="CA14" s="856"/>
      <c r="CB14" s="856"/>
      <c r="CC14" s="856"/>
      <c r="CD14" s="856"/>
      <c r="CE14" s="856"/>
      <c r="CF14" s="856"/>
      <c r="CG14" s="857"/>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47"/>
      <c r="C15" s="848"/>
      <c r="D15" s="848"/>
      <c r="E15" s="848"/>
      <c r="F15" s="848"/>
      <c r="G15" s="848"/>
      <c r="H15" s="848"/>
      <c r="I15" s="848"/>
      <c r="J15" s="848"/>
      <c r="K15" s="848"/>
      <c r="L15" s="848"/>
      <c r="M15" s="848"/>
      <c r="N15" s="848"/>
      <c r="O15" s="848"/>
      <c r="P15" s="849"/>
      <c r="Q15" s="792"/>
      <c r="R15" s="793"/>
      <c r="S15" s="793"/>
      <c r="T15" s="793"/>
      <c r="U15" s="793"/>
      <c r="V15" s="793"/>
      <c r="W15" s="793"/>
      <c r="X15" s="793"/>
      <c r="Y15" s="793"/>
      <c r="Z15" s="793"/>
      <c r="AA15" s="793"/>
      <c r="AB15" s="793"/>
      <c r="AC15" s="793"/>
      <c r="AD15" s="793"/>
      <c r="AE15" s="794"/>
      <c r="AF15" s="850"/>
      <c r="AG15" s="851"/>
      <c r="AH15" s="851"/>
      <c r="AI15" s="851"/>
      <c r="AJ15" s="852"/>
      <c r="AK15" s="866"/>
      <c r="AL15" s="867"/>
      <c r="AM15" s="867"/>
      <c r="AN15" s="867"/>
      <c r="AO15" s="867"/>
      <c r="AP15" s="867"/>
      <c r="AQ15" s="867"/>
      <c r="AR15" s="867"/>
      <c r="AS15" s="867"/>
      <c r="AT15" s="867"/>
      <c r="AU15" s="853"/>
      <c r="AV15" s="853"/>
      <c r="AW15" s="853"/>
      <c r="AX15" s="853"/>
      <c r="AY15" s="854"/>
      <c r="AZ15" s="232"/>
      <c r="BA15" s="232"/>
      <c r="BB15" s="232"/>
      <c r="BC15" s="232"/>
      <c r="BD15" s="232"/>
      <c r="BE15" s="233"/>
      <c r="BF15" s="233"/>
      <c r="BG15" s="233"/>
      <c r="BH15" s="233"/>
      <c r="BI15" s="233"/>
      <c r="BJ15" s="233"/>
      <c r="BK15" s="233"/>
      <c r="BL15" s="233"/>
      <c r="BM15" s="233"/>
      <c r="BN15" s="233"/>
      <c r="BO15" s="233"/>
      <c r="BP15" s="233"/>
      <c r="BQ15" s="242">
        <v>9</v>
      </c>
      <c r="BR15" s="243"/>
      <c r="BS15" s="855"/>
      <c r="BT15" s="856"/>
      <c r="BU15" s="856"/>
      <c r="BV15" s="856"/>
      <c r="BW15" s="856"/>
      <c r="BX15" s="856"/>
      <c r="BY15" s="856"/>
      <c r="BZ15" s="856"/>
      <c r="CA15" s="856"/>
      <c r="CB15" s="856"/>
      <c r="CC15" s="856"/>
      <c r="CD15" s="856"/>
      <c r="CE15" s="856"/>
      <c r="CF15" s="856"/>
      <c r="CG15" s="857"/>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47"/>
      <c r="C16" s="848"/>
      <c r="D16" s="848"/>
      <c r="E16" s="848"/>
      <c r="F16" s="848"/>
      <c r="G16" s="848"/>
      <c r="H16" s="848"/>
      <c r="I16" s="848"/>
      <c r="J16" s="848"/>
      <c r="K16" s="848"/>
      <c r="L16" s="848"/>
      <c r="M16" s="848"/>
      <c r="N16" s="848"/>
      <c r="O16" s="848"/>
      <c r="P16" s="849"/>
      <c r="Q16" s="792"/>
      <c r="R16" s="793"/>
      <c r="S16" s="793"/>
      <c r="T16" s="793"/>
      <c r="U16" s="793"/>
      <c r="V16" s="793"/>
      <c r="W16" s="793"/>
      <c r="X16" s="793"/>
      <c r="Y16" s="793"/>
      <c r="Z16" s="793"/>
      <c r="AA16" s="793"/>
      <c r="AB16" s="793"/>
      <c r="AC16" s="793"/>
      <c r="AD16" s="793"/>
      <c r="AE16" s="794"/>
      <c r="AF16" s="850"/>
      <c r="AG16" s="851"/>
      <c r="AH16" s="851"/>
      <c r="AI16" s="851"/>
      <c r="AJ16" s="852"/>
      <c r="AK16" s="866"/>
      <c r="AL16" s="867"/>
      <c r="AM16" s="867"/>
      <c r="AN16" s="867"/>
      <c r="AO16" s="867"/>
      <c r="AP16" s="867"/>
      <c r="AQ16" s="867"/>
      <c r="AR16" s="867"/>
      <c r="AS16" s="867"/>
      <c r="AT16" s="867"/>
      <c r="AU16" s="853"/>
      <c r="AV16" s="853"/>
      <c r="AW16" s="853"/>
      <c r="AX16" s="853"/>
      <c r="AY16" s="854"/>
      <c r="AZ16" s="232"/>
      <c r="BA16" s="232"/>
      <c r="BB16" s="232"/>
      <c r="BC16" s="232"/>
      <c r="BD16" s="232"/>
      <c r="BE16" s="233"/>
      <c r="BF16" s="233"/>
      <c r="BG16" s="233"/>
      <c r="BH16" s="233"/>
      <c r="BI16" s="233"/>
      <c r="BJ16" s="233"/>
      <c r="BK16" s="233"/>
      <c r="BL16" s="233"/>
      <c r="BM16" s="233"/>
      <c r="BN16" s="233"/>
      <c r="BO16" s="233"/>
      <c r="BP16" s="233"/>
      <c r="BQ16" s="242">
        <v>10</v>
      </c>
      <c r="BR16" s="243"/>
      <c r="BS16" s="855"/>
      <c r="BT16" s="856"/>
      <c r="BU16" s="856"/>
      <c r="BV16" s="856"/>
      <c r="BW16" s="856"/>
      <c r="BX16" s="856"/>
      <c r="BY16" s="856"/>
      <c r="BZ16" s="856"/>
      <c r="CA16" s="856"/>
      <c r="CB16" s="856"/>
      <c r="CC16" s="856"/>
      <c r="CD16" s="856"/>
      <c r="CE16" s="856"/>
      <c r="CF16" s="856"/>
      <c r="CG16" s="857"/>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47"/>
      <c r="C17" s="848"/>
      <c r="D17" s="848"/>
      <c r="E17" s="848"/>
      <c r="F17" s="848"/>
      <c r="G17" s="848"/>
      <c r="H17" s="848"/>
      <c r="I17" s="848"/>
      <c r="J17" s="848"/>
      <c r="K17" s="848"/>
      <c r="L17" s="848"/>
      <c r="M17" s="848"/>
      <c r="N17" s="848"/>
      <c r="O17" s="848"/>
      <c r="P17" s="849"/>
      <c r="Q17" s="792"/>
      <c r="R17" s="793"/>
      <c r="S17" s="793"/>
      <c r="T17" s="793"/>
      <c r="U17" s="793"/>
      <c r="V17" s="793"/>
      <c r="W17" s="793"/>
      <c r="X17" s="793"/>
      <c r="Y17" s="793"/>
      <c r="Z17" s="793"/>
      <c r="AA17" s="793"/>
      <c r="AB17" s="793"/>
      <c r="AC17" s="793"/>
      <c r="AD17" s="793"/>
      <c r="AE17" s="794"/>
      <c r="AF17" s="850"/>
      <c r="AG17" s="851"/>
      <c r="AH17" s="851"/>
      <c r="AI17" s="851"/>
      <c r="AJ17" s="852"/>
      <c r="AK17" s="866"/>
      <c r="AL17" s="867"/>
      <c r="AM17" s="867"/>
      <c r="AN17" s="867"/>
      <c r="AO17" s="867"/>
      <c r="AP17" s="867"/>
      <c r="AQ17" s="867"/>
      <c r="AR17" s="867"/>
      <c r="AS17" s="867"/>
      <c r="AT17" s="867"/>
      <c r="AU17" s="853"/>
      <c r="AV17" s="853"/>
      <c r="AW17" s="853"/>
      <c r="AX17" s="853"/>
      <c r="AY17" s="854"/>
      <c r="AZ17" s="232"/>
      <c r="BA17" s="232"/>
      <c r="BB17" s="232"/>
      <c r="BC17" s="232"/>
      <c r="BD17" s="232"/>
      <c r="BE17" s="233"/>
      <c r="BF17" s="233"/>
      <c r="BG17" s="233"/>
      <c r="BH17" s="233"/>
      <c r="BI17" s="233"/>
      <c r="BJ17" s="233"/>
      <c r="BK17" s="233"/>
      <c r="BL17" s="233"/>
      <c r="BM17" s="233"/>
      <c r="BN17" s="233"/>
      <c r="BO17" s="233"/>
      <c r="BP17" s="233"/>
      <c r="BQ17" s="242">
        <v>11</v>
      </c>
      <c r="BR17" s="243"/>
      <c r="BS17" s="855"/>
      <c r="BT17" s="856"/>
      <c r="BU17" s="856"/>
      <c r="BV17" s="856"/>
      <c r="BW17" s="856"/>
      <c r="BX17" s="856"/>
      <c r="BY17" s="856"/>
      <c r="BZ17" s="856"/>
      <c r="CA17" s="856"/>
      <c r="CB17" s="856"/>
      <c r="CC17" s="856"/>
      <c r="CD17" s="856"/>
      <c r="CE17" s="856"/>
      <c r="CF17" s="856"/>
      <c r="CG17" s="857"/>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47"/>
      <c r="C18" s="848"/>
      <c r="D18" s="848"/>
      <c r="E18" s="848"/>
      <c r="F18" s="848"/>
      <c r="G18" s="848"/>
      <c r="H18" s="848"/>
      <c r="I18" s="848"/>
      <c r="J18" s="848"/>
      <c r="K18" s="848"/>
      <c r="L18" s="848"/>
      <c r="M18" s="848"/>
      <c r="N18" s="848"/>
      <c r="O18" s="848"/>
      <c r="P18" s="849"/>
      <c r="Q18" s="792"/>
      <c r="R18" s="793"/>
      <c r="S18" s="793"/>
      <c r="T18" s="793"/>
      <c r="U18" s="793"/>
      <c r="V18" s="793"/>
      <c r="W18" s="793"/>
      <c r="X18" s="793"/>
      <c r="Y18" s="793"/>
      <c r="Z18" s="793"/>
      <c r="AA18" s="793"/>
      <c r="AB18" s="793"/>
      <c r="AC18" s="793"/>
      <c r="AD18" s="793"/>
      <c r="AE18" s="794"/>
      <c r="AF18" s="850"/>
      <c r="AG18" s="851"/>
      <c r="AH18" s="851"/>
      <c r="AI18" s="851"/>
      <c r="AJ18" s="852"/>
      <c r="AK18" s="866"/>
      <c r="AL18" s="867"/>
      <c r="AM18" s="867"/>
      <c r="AN18" s="867"/>
      <c r="AO18" s="867"/>
      <c r="AP18" s="867"/>
      <c r="AQ18" s="867"/>
      <c r="AR18" s="867"/>
      <c r="AS18" s="867"/>
      <c r="AT18" s="867"/>
      <c r="AU18" s="853"/>
      <c r="AV18" s="853"/>
      <c r="AW18" s="853"/>
      <c r="AX18" s="853"/>
      <c r="AY18" s="854"/>
      <c r="AZ18" s="232"/>
      <c r="BA18" s="232"/>
      <c r="BB18" s="232"/>
      <c r="BC18" s="232"/>
      <c r="BD18" s="232"/>
      <c r="BE18" s="233"/>
      <c r="BF18" s="233"/>
      <c r="BG18" s="233"/>
      <c r="BH18" s="233"/>
      <c r="BI18" s="233"/>
      <c r="BJ18" s="233"/>
      <c r="BK18" s="233"/>
      <c r="BL18" s="233"/>
      <c r="BM18" s="233"/>
      <c r="BN18" s="233"/>
      <c r="BO18" s="233"/>
      <c r="BP18" s="233"/>
      <c r="BQ18" s="242">
        <v>12</v>
      </c>
      <c r="BR18" s="243"/>
      <c r="BS18" s="855"/>
      <c r="BT18" s="856"/>
      <c r="BU18" s="856"/>
      <c r="BV18" s="856"/>
      <c r="BW18" s="856"/>
      <c r="BX18" s="856"/>
      <c r="BY18" s="856"/>
      <c r="BZ18" s="856"/>
      <c r="CA18" s="856"/>
      <c r="CB18" s="856"/>
      <c r="CC18" s="856"/>
      <c r="CD18" s="856"/>
      <c r="CE18" s="856"/>
      <c r="CF18" s="856"/>
      <c r="CG18" s="857"/>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47"/>
      <c r="C19" s="848"/>
      <c r="D19" s="848"/>
      <c r="E19" s="848"/>
      <c r="F19" s="848"/>
      <c r="G19" s="848"/>
      <c r="H19" s="848"/>
      <c r="I19" s="848"/>
      <c r="J19" s="848"/>
      <c r="K19" s="848"/>
      <c r="L19" s="848"/>
      <c r="M19" s="848"/>
      <c r="N19" s="848"/>
      <c r="O19" s="848"/>
      <c r="P19" s="849"/>
      <c r="Q19" s="792"/>
      <c r="R19" s="793"/>
      <c r="S19" s="793"/>
      <c r="T19" s="793"/>
      <c r="U19" s="793"/>
      <c r="V19" s="793"/>
      <c r="W19" s="793"/>
      <c r="X19" s="793"/>
      <c r="Y19" s="793"/>
      <c r="Z19" s="793"/>
      <c r="AA19" s="793"/>
      <c r="AB19" s="793"/>
      <c r="AC19" s="793"/>
      <c r="AD19" s="793"/>
      <c r="AE19" s="794"/>
      <c r="AF19" s="850"/>
      <c r="AG19" s="851"/>
      <c r="AH19" s="851"/>
      <c r="AI19" s="851"/>
      <c r="AJ19" s="852"/>
      <c r="AK19" s="866"/>
      <c r="AL19" s="867"/>
      <c r="AM19" s="867"/>
      <c r="AN19" s="867"/>
      <c r="AO19" s="867"/>
      <c r="AP19" s="867"/>
      <c r="AQ19" s="867"/>
      <c r="AR19" s="867"/>
      <c r="AS19" s="867"/>
      <c r="AT19" s="867"/>
      <c r="AU19" s="853"/>
      <c r="AV19" s="853"/>
      <c r="AW19" s="853"/>
      <c r="AX19" s="853"/>
      <c r="AY19" s="854"/>
      <c r="AZ19" s="232"/>
      <c r="BA19" s="232"/>
      <c r="BB19" s="232"/>
      <c r="BC19" s="232"/>
      <c r="BD19" s="232"/>
      <c r="BE19" s="233"/>
      <c r="BF19" s="233"/>
      <c r="BG19" s="233"/>
      <c r="BH19" s="233"/>
      <c r="BI19" s="233"/>
      <c r="BJ19" s="233"/>
      <c r="BK19" s="233"/>
      <c r="BL19" s="233"/>
      <c r="BM19" s="233"/>
      <c r="BN19" s="233"/>
      <c r="BO19" s="233"/>
      <c r="BP19" s="233"/>
      <c r="BQ19" s="242">
        <v>13</v>
      </c>
      <c r="BR19" s="243"/>
      <c r="BS19" s="855"/>
      <c r="BT19" s="856"/>
      <c r="BU19" s="856"/>
      <c r="BV19" s="856"/>
      <c r="BW19" s="856"/>
      <c r="BX19" s="856"/>
      <c r="BY19" s="856"/>
      <c r="BZ19" s="856"/>
      <c r="CA19" s="856"/>
      <c r="CB19" s="856"/>
      <c r="CC19" s="856"/>
      <c r="CD19" s="856"/>
      <c r="CE19" s="856"/>
      <c r="CF19" s="856"/>
      <c r="CG19" s="857"/>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47"/>
      <c r="C20" s="848"/>
      <c r="D20" s="848"/>
      <c r="E20" s="848"/>
      <c r="F20" s="848"/>
      <c r="G20" s="848"/>
      <c r="H20" s="848"/>
      <c r="I20" s="848"/>
      <c r="J20" s="848"/>
      <c r="K20" s="848"/>
      <c r="L20" s="848"/>
      <c r="M20" s="848"/>
      <c r="N20" s="848"/>
      <c r="O20" s="848"/>
      <c r="P20" s="849"/>
      <c r="Q20" s="792"/>
      <c r="R20" s="793"/>
      <c r="S20" s="793"/>
      <c r="T20" s="793"/>
      <c r="U20" s="793"/>
      <c r="V20" s="793"/>
      <c r="W20" s="793"/>
      <c r="X20" s="793"/>
      <c r="Y20" s="793"/>
      <c r="Z20" s="793"/>
      <c r="AA20" s="793"/>
      <c r="AB20" s="793"/>
      <c r="AC20" s="793"/>
      <c r="AD20" s="793"/>
      <c r="AE20" s="794"/>
      <c r="AF20" s="850"/>
      <c r="AG20" s="851"/>
      <c r="AH20" s="851"/>
      <c r="AI20" s="851"/>
      <c r="AJ20" s="852"/>
      <c r="AK20" s="866"/>
      <c r="AL20" s="867"/>
      <c r="AM20" s="867"/>
      <c r="AN20" s="867"/>
      <c r="AO20" s="867"/>
      <c r="AP20" s="867"/>
      <c r="AQ20" s="867"/>
      <c r="AR20" s="867"/>
      <c r="AS20" s="867"/>
      <c r="AT20" s="867"/>
      <c r="AU20" s="853"/>
      <c r="AV20" s="853"/>
      <c r="AW20" s="853"/>
      <c r="AX20" s="853"/>
      <c r="AY20" s="854"/>
      <c r="AZ20" s="232"/>
      <c r="BA20" s="232"/>
      <c r="BB20" s="232"/>
      <c r="BC20" s="232"/>
      <c r="BD20" s="232"/>
      <c r="BE20" s="233"/>
      <c r="BF20" s="233"/>
      <c r="BG20" s="233"/>
      <c r="BH20" s="233"/>
      <c r="BI20" s="233"/>
      <c r="BJ20" s="233"/>
      <c r="BK20" s="233"/>
      <c r="BL20" s="233"/>
      <c r="BM20" s="233"/>
      <c r="BN20" s="233"/>
      <c r="BO20" s="233"/>
      <c r="BP20" s="233"/>
      <c r="BQ20" s="242">
        <v>14</v>
      </c>
      <c r="BR20" s="243"/>
      <c r="BS20" s="855"/>
      <c r="BT20" s="856"/>
      <c r="BU20" s="856"/>
      <c r="BV20" s="856"/>
      <c r="BW20" s="856"/>
      <c r="BX20" s="856"/>
      <c r="BY20" s="856"/>
      <c r="BZ20" s="856"/>
      <c r="CA20" s="856"/>
      <c r="CB20" s="856"/>
      <c r="CC20" s="856"/>
      <c r="CD20" s="856"/>
      <c r="CE20" s="856"/>
      <c r="CF20" s="856"/>
      <c r="CG20" s="857"/>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47"/>
      <c r="C21" s="848"/>
      <c r="D21" s="848"/>
      <c r="E21" s="848"/>
      <c r="F21" s="848"/>
      <c r="G21" s="848"/>
      <c r="H21" s="848"/>
      <c r="I21" s="848"/>
      <c r="J21" s="848"/>
      <c r="K21" s="848"/>
      <c r="L21" s="848"/>
      <c r="M21" s="848"/>
      <c r="N21" s="848"/>
      <c r="O21" s="848"/>
      <c r="P21" s="849"/>
      <c r="Q21" s="792"/>
      <c r="R21" s="793"/>
      <c r="S21" s="793"/>
      <c r="T21" s="793"/>
      <c r="U21" s="793"/>
      <c r="V21" s="793"/>
      <c r="W21" s="793"/>
      <c r="X21" s="793"/>
      <c r="Y21" s="793"/>
      <c r="Z21" s="793"/>
      <c r="AA21" s="793"/>
      <c r="AB21" s="793"/>
      <c r="AC21" s="793"/>
      <c r="AD21" s="793"/>
      <c r="AE21" s="794"/>
      <c r="AF21" s="850"/>
      <c r="AG21" s="851"/>
      <c r="AH21" s="851"/>
      <c r="AI21" s="851"/>
      <c r="AJ21" s="852"/>
      <c r="AK21" s="866"/>
      <c r="AL21" s="867"/>
      <c r="AM21" s="867"/>
      <c r="AN21" s="867"/>
      <c r="AO21" s="867"/>
      <c r="AP21" s="867"/>
      <c r="AQ21" s="867"/>
      <c r="AR21" s="867"/>
      <c r="AS21" s="867"/>
      <c r="AT21" s="867"/>
      <c r="AU21" s="853"/>
      <c r="AV21" s="853"/>
      <c r="AW21" s="853"/>
      <c r="AX21" s="853"/>
      <c r="AY21" s="854"/>
      <c r="AZ21" s="232"/>
      <c r="BA21" s="232"/>
      <c r="BB21" s="232"/>
      <c r="BC21" s="232"/>
      <c r="BD21" s="232"/>
      <c r="BE21" s="233"/>
      <c r="BF21" s="233"/>
      <c r="BG21" s="233"/>
      <c r="BH21" s="233"/>
      <c r="BI21" s="233"/>
      <c r="BJ21" s="233"/>
      <c r="BK21" s="233"/>
      <c r="BL21" s="233"/>
      <c r="BM21" s="233"/>
      <c r="BN21" s="233"/>
      <c r="BO21" s="233"/>
      <c r="BP21" s="233"/>
      <c r="BQ21" s="242">
        <v>15</v>
      </c>
      <c r="BR21" s="243"/>
      <c r="BS21" s="855"/>
      <c r="BT21" s="856"/>
      <c r="BU21" s="856"/>
      <c r="BV21" s="856"/>
      <c r="BW21" s="856"/>
      <c r="BX21" s="856"/>
      <c r="BY21" s="856"/>
      <c r="BZ21" s="856"/>
      <c r="CA21" s="856"/>
      <c r="CB21" s="856"/>
      <c r="CC21" s="856"/>
      <c r="CD21" s="856"/>
      <c r="CE21" s="856"/>
      <c r="CF21" s="856"/>
      <c r="CG21" s="857"/>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47"/>
      <c r="C22" s="848"/>
      <c r="D22" s="848"/>
      <c r="E22" s="848"/>
      <c r="F22" s="848"/>
      <c r="G22" s="848"/>
      <c r="H22" s="848"/>
      <c r="I22" s="848"/>
      <c r="J22" s="848"/>
      <c r="K22" s="848"/>
      <c r="L22" s="848"/>
      <c r="M22" s="848"/>
      <c r="N22" s="848"/>
      <c r="O22" s="848"/>
      <c r="P22" s="849"/>
      <c r="Q22" s="868"/>
      <c r="R22" s="869"/>
      <c r="S22" s="869"/>
      <c r="T22" s="869"/>
      <c r="U22" s="869"/>
      <c r="V22" s="869"/>
      <c r="W22" s="869"/>
      <c r="X22" s="869"/>
      <c r="Y22" s="869"/>
      <c r="Z22" s="869"/>
      <c r="AA22" s="869"/>
      <c r="AB22" s="869"/>
      <c r="AC22" s="869"/>
      <c r="AD22" s="869"/>
      <c r="AE22" s="870"/>
      <c r="AF22" s="850"/>
      <c r="AG22" s="851"/>
      <c r="AH22" s="851"/>
      <c r="AI22" s="851"/>
      <c r="AJ22" s="852"/>
      <c r="AK22" s="885"/>
      <c r="AL22" s="886"/>
      <c r="AM22" s="886"/>
      <c r="AN22" s="886"/>
      <c r="AO22" s="886"/>
      <c r="AP22" s="886"/>
      <c r="AQ22" s="886"/>
      <c r="AR22" s="886"/>
      <c r="AS22" s="886"/>
      <c r="AT22" s="886"/>
      <c r="AU22" s="887"/>
      <c r="AV22" s="887"/>
      <c r="AW22" s="887"/>
      <c r="AX22" s="887"/>
      <c r="AY22" s="888"/>
      <c r="AZ22" s="889" t="s">
        <v>380</v>
      </c>
      <c r="BA22" s="889"/>
      <c r="BB22" s="889"/>
      <c r="BC22" s="889"/>
      <c r="BD22" s="890"/>
      <c r="BE22" s="233"/>
      <c r="BF22" s="233"/>
      <c r="BG22" s="233"/>
      <c r="BH22" s="233"/>
      <c r="BI22" s="233"/>
      <c r="BJ22" s="233"/>
      <c r="BK22" s="233"/>
      <c r="BL22" s="233"/>
      <c r="BM22" s="233"/>
      <c r="BN22" s="233"/>
      <c r="BO22" s="233"/>
      <c r="BP22" s="233"/>
      <c r="BQ22" s="242">
        <v>16</v>
      </c>
      <c r="BR22" s="243"/>
      <c r="BS22" s="855"/>
      <c r="BT22" s="856"/>
      <c r="BU22" s="856"/>
      <c r="BV22" s="856"/>
      <c r="BW22" s="856"/>
      <c r="BX22" s="856"/>
      <c r="BY22" s="856"/>
      <c r="BZ22" s="856"/>
      <c r="CA22" s="856"/>
      <c r="CB22" s="856"/>
      <c r="CC22" s="856"/>
      <c r="CD22" s="856"/>
      <c r="CE22" s="856"/>
      <c r="CF22" s="856"/>
      <c r="CG22" s="857"/>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74" t="s">
        <v>382</v>
      </c>
      <c r="C23" s="875"/>
      <c r="D23" s="875"/>
      <c r="E23" s="875"/>
      <c r="F23" s="875"/>
      <c r="G23" s="875"/>
      <c r="H23" s="875"/>
      <c r="I23" s="875"/>
      <c r="J23" s="875"/>
      <c r="K23" s="875"/>
      <c r="L23" s="875"/>
      <c r="M23" s="875"/>
      <c r="N23" s="875"/>
      <c r="O23" s="875"/>
      <c r="P23" s="876"/>
      <c r="Q23" s="877">
        <v>5711</v>
      </c>
      <c r="R23" s="878"/>
      <c r="S23" s="878"/>
      <c r="T23" s="878"/>
      <c r="U23" s="878"/>
      <c r="V23" s="877">
        <v>5657</v>
      </c>
      <c r="W23" s="878"/>
      <c r="X23" s="878"/>
      <c r="Y23" s="878"/>
      <c r="Z23" s="878"/>
      <c r="AA23" s="877">
        <v>55</v>
      </c>
      <c r="AB23" s="878"/>
      <c r="AC23" s="878"/>
      <c r="AD23" s="878"/>
      <c r="AE23" s="878"/>
      <c r="AF23" s="879">
        <v>12</v>
      </c>
      <c r="AG23" s="878"/>
      <c r="AH23" s="878"/>
      <c r="AI23" s="878"/>
      <c r="AJ23" s="880"/>
      <c r="AK23" s="881"/>
      <c r="AL23" s="882"/>
      <c r="AM23" s="882"/>
      <c r="AN23" s="882"/>
      <c r="AO23" s="882"/>
      <c r="AP23" s="878">
        <v>6499</v>
      </c>
      <c r="AQ23" s="878"/>
      <c r="AR23" s="878"/>
      <c r="AS23" s="878"/>
      <c r="AT23" s="878"/>
      <c r="AU23" s="883"/>
      <c r="AV23" s="883"/>
      <c r="AW23" s="883"/>
      <c r="AX23" s="883"/>
      <c r="AY23" s="884"/>
      <c r="AZ23" s="871" t="s">
        <v>377</v>
      </c>
      <c r="BA23" s="872"/>
      <c r="BB23" s="872"/>
      <c r="BC23" s="872"/>
      <c r="BD23" s="873"/>
      <c r="BE23" s="233"/>
      <c r="BF23" s="233"/>
      <c r="BG23" s="233"/>
      <c r="BH23" s="233"/>
      <c r="BI23" s="233"/>
      <c r="BJ23" s="233"/>
      <c r="BK23" s="233"/>
      <c r="BL23" s="233"/>
      <c r="BM23" s="233"/>
      <c r="BN23" s="233"/>
      <c r="BO23" s="233"/>
      <c r="BP23" s="233"/>
      <c r="BQ23" s="242">
        <v>17</v>
      </c>
      <c r="BR23" s="243"/>
      <c r="BS23" s="855"/>
      <c r="BT23" s="856"/>
      <c r="BU23" s="856"/>
      <c r="BV23" s="856"/>
      <c r="BW23" s="856"/>
      <c r="BX23" s="856"/>
      <c r="BY23" s="856"/>
      <c r="BZ23" s="856"/>
      <c r="CA23" s="856"/>
      <c r="CB23" s="856"/>
      <c r="CC23" s="856"/>
      <c r="CD23" s="856"/>
      <c r="CE23" s="856"/>
      <c r="CF23" s="856"/>
      <c r="CG23" s="857"/>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798" t="s">
        <v>383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32"/>
      <c r="BA24" s="232"/>
      <c r="BB24" s="232"/>
      <c r="BC24" s="232"/>
      <c r="BD24" s="232"/>
      <c r="BE24" s="233"/>
      <c r="BF24" s="233"/>
      <c r="BG24" s="233"/>
      <c r="BH24" s="233"/>
      <c r="BI24" s="233"/>
      <c r="BJ24" s="233"/>
      <c r="BK24" s="233"/>
      <c r="BL24" s="233"/>
      <c r="BM24" s="233"/>
      <c r="BN24" s="233"/>
      <c r="BO24" s="233"/>
      <c r="BP24" s="233"/>
      <c r="BQ24" s="242">
        <v>18</v>
      </c>
      <c r="BR24" s="243"/>
      <c r="BS24" s="855"/>
      <c r="BT24" s="856"/>
      <c r="BU24" s="856"/>
      <c r="BV24" s="856"/>
      <c r="BW24" s="856"/>
      <c r="BX24" s="856"/>
      <c r="BY24" s="856"/>
      <c r="BZ24" s="856"/>
      <c r="CA24" s="856"/>
      <c r="CB24" s="856"/>
      <c r="CC24" s="856"/>
      <c r="CD24" s="856"/>
      <c r="CE24" s="856"/>
      <c r="CF24" s="856"/>
      <c r="CG24" s="857"/>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30" t="s">
        <v>384</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32"/>
      <c r="BK25" s="232"/>
      <c r="BL25" s="232"/>
      <c r="BM25" s="232"/>
      <c r="BN25" s="232"/>
      <c r="BO25" s="245"/>
      <c r="BP25" s="245"/>
      <c r="BQ25" s="242">
        <v>19</v>
      </c>
      <c r="BR25" s="243"/>
      <c r="BS25" s="855"/>
      <c r="BT25" s="856"/>
      <c r="BU25" s="856"/>
      <c r="BV25" s="856"/>
      <c r="BW25" s="856"/>
      <c r="BX25" s="856"/>
      <c r="BY25" s="856"/>
      <c r="BZ25" s="856"/>
      <c r="CA25" s="856"/>
      <c r="CB25" s="856"/>
      <c r="CC25" s="856"/>
      <c r="CD25" s="856"/>
      <c r="CE25" s="856"/>
      <c r="CF25" s="856"/>
      <c r="CG25" s="857"/>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21" t="s">
        <v>358</v>
      </c>
      <c r="B26" s="822"/>
      <c r="C26" s="822"/>
      <c r="D26" s="822"/>
      <c r="E26" s="822"/>
      <c r="F26" s="822"/>
      <c r="G26" s="822"/>
      <c r="H26" s="822"/>
      <c r="I26" s="822"/>
      <c r="J26" s="822"/>
      <c r="K26" s="822"/>
      <c r="L26" s="822"/>
      <c r="M26" s="822"/>
      <c r="N26" s="822"/>
      <c r="O26" s="822"/>
      <c r="P26" s="823"/>
      <c r="Q26" s="801" t="s">
        <v>385</v>
      </c>
      <c r="R26" s="802"/>
      <c r="S26" s="802"/>
      <c r="T26" s="802"/>
      <c r="U26" s="803"/>
      <c r="V26" s="801" t="s">
        <v>386</v>
      </c>
      <c r="W26" s="802"/>
      <c r="X26" s="802"/>
      <c r="Y26" s="802"/>
      <c r="Z26" s="803"/>
      <c r="AA26" s="801" t="s">
        <v>387</v>
      </c>
      <c r="AB26" s="802"/>
      <c r="AC26" s="802"/>
      <c r="AD26" s="802"/>
      <c r="AE26" s="802"/>
      <c r="AF26" s="891" t="s">
        <v>388</v>
      </c>
      <c r="AG26" s="892"/>
      <c r="AH26" s="892"/>
      <c r="AI26" s="892"/>
      <c r="AJ26" s="893"/>
      <c r="AK26" s="802" t="s">
        <v>389</v>
      </c>
      <c r="AL26" s="802"/>
      <c r="AM26" s="802"/>
      <c r="AN26" s="802"/>
      <c r="AO26" s="803"/>
      <c r="AP26" s="801" t="s">
        <v>390</v>
      </c>
      <c r="AQ26" s="802"/>
      <c r="AR26" s="802"/>
      <c r="AS26" s="802"/>
      <c r="AT26" s="803"/>
      <c r="AU26" s="801" t="s">
        <v>391</v>
      </c>
      <c r="AV26" s="802"/>
      <c r="AW26" s="802"/>
      <c r="AX26" s="802"/>
      <c r="AY26" s="803"/>
      <c r="AZ26" s="801" t="s">
        <v>392</v>
      </c>
      <c r="BA26" s="802"/>
      <c r="BB26" s="802"/>
      <c r="BC26" s="802"/>
      <c r="BD26" s="803"/>
      <c r="BE26" s="801" t="s">
        <v>365</v>
      </c>
      <c r="BF26" s="802"/>
      <c r="BG26" s="802"/>
      <c r="BH26" s="802"/>
      <c r="BI26" s="813"/>
      <c r="BJ26" s="232"/>
      <c r="BK26" s="232"/>
      <c r="BL26" s="232"/>
      <c r="BM26" s="232"/>
      <c r="BN26" s="232"/>
      <c r="BO26" s="245"/>
      <c r="BP26" s="245"/>
      <c r="BQ26" s="242">
        <v>20</v>
      </c>
      <c r="BR26" s="243"/>
      <c r="BS26" s="855"/>
      <c r="BT26" s="856"/>
      <c r="BU26" s="856"/>
      <c r="BV26" s="856"/>
      <c r="BW26" s="856"/>
      <c r="BX26" s="856"/>
      <c r="BY26" s="856"/>
      <c r="BZ26" s="856"/>
      <c r="CA26" s="856"/>
      <c r="CB26" s="856"/>
      <c r="CC26" s="856"/>
      <c r="CD26" s="856"/>
      <c r="CE26" s="856"/>
      <c r="CF26" s="856"/>
      <c r="CG26" s="857"/>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24"/>
      <c r="B27" s="825"/>
      <c r="C27" s="825"/>
      <c r="D27" s="825"/>
      <c r="E27" s="825"/>
      <c r="F27" s="825"/>
      <c r="G27" s="825"/>
      <c r="H27" s="825"/>
      <c r="I27" s="825"/>
      <c r="J27" s="825"/>
      <c r="K27" s="825"/>
      <c r="L27" s="825"/>
      <c r="M27" s="825"/>
      <c r="N27" s="825"/>
      <c r="O27" s="825"/>
      <c r="P27" s="826"/>
      <c r="Q27" s="804"/>
      <c r="R27" s="805"/>
      <c r="S27" s="805"/>
      <c r="T27" s="805"/>
      <c r="U27" s="806"/>
      <c r="V27" s="804"/>
      <c r="W27" s="805"/>
      <c r="X27" s="805"/>
      <c r="Y27" s="805"/>
      <c r="Z27" s="806"/>
      <c r="AA27" s="804"/>
      <c r="AB27" s="805"/>
      <c r="AC27" s="805"/>
      <c r="AD27" s="805"/>
      <c r="AE27" s="805"/>
      <c r="AF27" s="894"/>
      <c r="AG27" s="895"/>
      <c r="AH27" s="895"/>
      <c r="AI27" s="895"/>
      <c r="AJ27" s="896"/>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32"/>
      <c r="BK27" s="232"/>
      <c r="BL27" s="232"/>
      <c r="BM27" s="232"/>
      <c r="BN27" s="232"/>
      <c r="BO27" s="245"/>
      <c r="BP27" s="245"/>
      <c r="BQ27" s="242">
        <v>21</v>
      </c>
      <c r="BR27" s="243"/>
      <c r="BS27" s="855"/>
      <c r="BT27" s="856"/>
      <c r="BU27" s="856"/>
      <c r="BV27" s="856"/>
      <c r="BW27" s="856"/>
      <c r="BX27" s="856"/>
      <c r="BY27" s="856"/>
      <c r="BZ27" s="856"/>
      <c r="CA27" s="856"/>
      <c r="CB27" s="856"/>
      <c r="CC27" s="856"/>
      <c r="CD27" s="856"/>
      <c r="CE27" s="856"/>
      <c r="CF27" s="856"/>
      <c r="CG27" s="857"/>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815" t="s">
        <v>393</v>
      </c>
      <c r="C28" s="816"/>
      <c r="D28" s="816"/>
      <c r="E28" s="816"/>
      <c r="F28" s="816"/>
      <c r="G28" s="816"/>
      <c r="H28" s="816"/>
      <c r="I28" s="816"/>
      <c r="J28" s="816"/>
      <c r="K28" s="816"/>
      <c r="L28" s="816"/>
      <c r="M28" s="816"/>
      <c r="N28" s="816"/>
      <c r="O28" s="816"/>
      <c r="P28" s="817"/>
      <c r="Q28" s="795">
        <v>866</v>
      </c>
      <c r="R28" s="796"/>
      <c r="S28" s="796"/>
      <c r="T28" s="796"/>
      <c r="U28" s="796"/>
      <c r="V28" s="796">
        <v>817</v>
      </c>
      <c r="W28" s="796"/>
      <c r="X28" s="796"/>
      <c r="Y28" s="796"/>
      <c r="Z28" s="796"/>
      <c r="AA28" s="796">
        <v>49</v>
      </c>
      <c r="AB28" s="796"/>
      <c r="AC28" s="796"/>
      <c r="AD28" s="796"/>
      <c r="AE28" s="797"/>
      <c r="AF28" s="899">
        <v>49</v>
      </c>
      <c r="AG28" s="796"/>
      <c r="AH28" s="796"/>
      <c r="AI28" s="796"/>
      <c r="AJ28" s="900"/>
      <c r="AK28" s="799">
        <v>69</v>
      </c>
      <c r="AL28" s="800"/>
      <c r="AM28" s="800"/>
      <c r="AN28" s="800"/>
      <c r="AO28" s="800"/>
      <c r="AP28" s="800" t="s">
        <v>509</v>
      </c>
      <c r="AQ28" s="800"/>
      <c r="AR28" s="800"/>
      <c r="AS28" s="800"/>
      <c r="AT28" s="800"/>
      <c r="AU28" s="800" t="s">
        <v>509</v>
      </c>
      <c r="AV28" s="800"/>
      <c r="AW28" s="800"/>
      <c r="AX28" s="800"/>
      <c r="AY28" s="800"/>
      <c r="AZ28" s="901" t="s">
        <v>509</v>
      </c>
      <c r="BA28" s="901"/>
      <c r="BB28" s="901"/>
      <c r="BC28" s="901"/>
      <c r="BD28" s="901"/>
      <c r="BE28" s="897"/>
      <c r="BF28" s="897"/>
      <c r="BG28" s="897"/>
      <c r="BH28" s="897"/>
      <c r="BI28" s="898"/>
      <c r="BJ28" s="232"/>
      <c r="BK28" s="232"/>
      <c r="BL28" s="232"/>
      <c r="BM28" s="232"/>
      <c r="BN28" s="232"/>
      <c r="BO28" s="245"/>
      <c r="BP28" s="245"/>
      <c r="BQ28" s="242">
        <v>22</v>
      </c>
      <c r="BR28" s="243"/>
      <c r="BS28" s="855"/>
      <c r="BT28" s="856"/>
      <c r="BU28" s="856"/>
      <c r="BV28" s="856"/>
      <c r="BW28" s="856"/>
      <c r="BX28" s="856"/>
      <c r="BY28" s="856"/>
      <c r="BZ28" s="856"/>
      <c r="CA28" s="856"/>
      <c r="CB28" s="856"/>
      <c r="CC28" s="856"/>
      <c r="CD28" s="856"/>
      <c r="CE28" s="856"/>
      <c r="CF28" s="856"/>
      <c r="CG28" s="857"/>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47" t="s">
        <v>394</v>
      </c>
      <c r="C29" s="848"/>
      <c r="D29" s="848"/>
      <c r="E29" s="848"/>
      <c r="F29" s="848"/>
      <c r="G29" s="848"/>
      <c r="H29" s="848"/>
      <c r="I29" s="848"/>
      <c r="J29" s="848"/>
      <c r="K29" s="848"/>
      <c r="L29" s="848"/>
      <c r="M29" s="848"/>
      <c r="N29" s="848"/>
      <c r="O29" s="848"/>
      <c r="P29" s="849"/>
      <c r="Q29" s="792">
        <v>1110</v>
      </c>
      <c r="R29" s="793"/>
      <c r="S29" s="793"/>
      <c r="T29" s="793"/>
      <c r="U29" s="793"/>
      <c r="V29" s="793">
        <v>1075</v>
      </c>
      <c r="W29" s="793"/>
      <c r="X29" s="793"/>
      <c r="Y29" s="793"/>
      <c r="Z29" s="793"/>
      <c r="AA29" s="793">
        <v>35</v>
      </c>
      <c r="AB29" s="793"/>
      <c r="AC29" s="793"/>
      <c r="AD29" s="793"/>
      <c r="AE29" s="794"/>
      <c r="AF29" s="850">
        <v>36</v>
      </c>
      <c r="AG29" s="851"/>
      <c r="AH29" s="851"/>
      <c r="AI29" s="851"/>
      <c r="AJ29" s="852"/>
      <c r="AK29" s="784">
        <v>173</v>
      </c>
      <c r="AL29" s="778"/>
      <c r="AM29" s="778"/>
      <c r="AN29" s="778"/>
      <c r="AO29" s="778"/>
      <c r="AP29" s="778" t="s">
        <v>509</v>
      </c>
      <c r="AQ29" s="778"/>
      <c r="AR29" s="778"/>
      <c r="AS29" s="778"/>
      <c r="AT29" s="778"/>
      <c r="AU29" s="778" t="s">
        <v>509</v>
      </c>
      <c r="AV29" s="778"/>
      <c r="AW29" s="778"/>
      <c r="AX29" s="778"/>
      <c r="AY29" s="778"/>
      <c r="AZ29" s="791" t="s">
        <v>509</v>
      </c>
      <c r="BA29" s="791"/>
      <c r="BB29" s="791"/>
      <c r="BC29" s="791"/>
      <c r="BD29" s="791"/>
      <c r="BE29" s="902"/>
      <c r="BF29" s="902"/>
      <c r="BG29" s="902"/>
      <c r="BH29" s="902"/>
      <c r="BI29" s="903"/>
      <c r="BJ29" s="232"/>
      <c r="BK29" s="232"/>
      <c r="BL29" s="232"/>
      <c r="BM29" s="232"/>
      <c r="BN29" s="232"/>
      <c r="BO29" s="245"/>
      <c r="BP29" s="245"/>
      <c r="BQ29" s="242">
        <v>23</v>
      </c>
      <c r="BR29" s="243"/>
      <c r="BS29" s="855"/>
      <c r="BT29" s="856"/>
      <c r="BU29" s="856"/>
      <c r="BV29" s="856"/>
      <c r="BW29" s="856"/>
      <c r="BX29" s="856"/>
      <c r="BY29" s="856"/>
      <c r="BZ29" s="856"/>
      <c r="CA29" s="856"/>
      <c r="CB29" s="856"/>
      <c r="CC29" s="856"/>
      <c r="CD29" s="856"/>
      <c r="CE29" s="856"/>
      <c r="CF29" s="856"/>
      <c r="CG29" s="857"/>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47" t="s">
        <v>395</v>
      </c>
      <c r="C30" s="848"/>
      <c r="D30" s="848"/>
      <c r="E30" s="848"/>
      <c r="F30" s="848"/>
      <c r="G30" s="848"/>
      <c r="H30" s="848"/>
      <c r="I30" s="848"/>
      <c r="J30" s="848"/>
      <c r="K30" s="848"/>
      <c r="L30" s="848"/>
      <c r="M30" s="848"/>
      <c r="N30" s="848"/>
      <c r="O30" s="848"/>
      <c r="P30" s="849"/>
      <c r="Q30" s="792">
        <v>120</v>
      </c>
      <c r="R30" s="793"/>
      <c r="S30" s="793"/>
      <c r="T30" s="793"/>
      <c r="U30" s="793"/>
      <c r="V30" s="793">
        <v>118</v>
      </c>
      <c r="W30" s="793"/>
      <c r="X30" s="793"/>
      <c r="Y30" s="793"/>
      <c r="Z30" s="793"/>
      <c r="AA30" s="793">
        <v>2</v>
      </c>
      <c r="AB30" s="793"/>
      <c r="AC30" s="793"/>
      <c r="AD30" s="793"/>
      <c r="AE30" s="794"/>
      <c r="AF30" s="850">
        <v>2</v>
      </c>
      <c r="AG30" s="851"/>
      <c r="AH30" s="851"/>
      <c r="AI30" s="851"/>
      <c r="AJ30" s="852"/>
      <c r="AK30" s="784">
        <v>44</v>
      </c>
      <c r="AL30" s="778"/>
      <c r="AM30" s="778"/>
      <c r="AN30" s="778"/>
      <c r="AO30" s="778"/>
      <c r="AP30" s="778" t="s">
        <v>509</v>
      </c>
      <c r="AQ30" s="778"/>
      <c r="AR30" s="778"/>
      <c r="AS30" s="778"/>
      <c r="AT30" s="778"/>
      <c r="AU30" s="778" t="s">
        <v>509</v>
      </c>
      <c r="AV30" s="778"/>
      <c r="AW30" s="778"/>
      <c r="AX30" s="778"/>
      <c r="AY30" s="778"/>
      <c r="AZ30" s="791" t="s">
        <v>509</v>
      </c>
      <c r="BA30" s="791"/>
      <c r="BB30" s="791"/>
      <c r="BC30" s="791"/>
      <c r="BD30" s="791"/>
      <c r="BE30" s="902"/>
      <c r="BF30" s="902"/>
      <c r="BG30" s="902"/>
      <c r="BH30" s="902"/>
      <c r="BI30" s="903"/>
      <c r="BJ30" s="232"/>
      <c r="BK30" s="232"/>
      <c r="BL30" s="232"/>
      <c r="BM30" s="232"/>
      <c r="BN30" s="232"/>
      <c r="BO30" s="245"/>
      <c r="BP30" s="245"/>
      <c r="BQ30" s="242">
        <v>24</v>
      </c>
      <c r="BR30" s="243"/>
      <c r="BS30" s="855"/>
      <c r="BT30" s="856"/>
      <c r="BU30" s="856"/>
      <c r="BV30" s="856"/>
      <c r="BW30" s="856"/>
      <c r="BX30" s="856"/>
      <c r="BY30" s="856"/>
      <c r="BZ30" s="856"/>
      <c r="CA30" s="856"/>
      <c r="CB30" s="856"/>
      <c r="CC30" s="856"/>
      <c r="CD30" s="856"/>
      <c r="CE30" s="856"/>
      <c r="CF30" s="856"/>
      <c r="CG30" s="857"/>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47" t="s">
        <v>396</v>
      </c>
      <c r="C31" s="848"/>
      <c r="D31" s="848"/>
      <c r="E31" s="848"/>
      <c r="F31" s="848"/>
      <c r="G31" s="848"/>
      <c r="H31" s="848"/>
      <c r="I31" s="848"/>
      <c r="J31" s="848"/>
      <c r="K31" s="848"/>
      <c r="L31" s="848"/>
      <c r="M31" s="848"/>
      <c r="N31" s="848"/>
      <c r="O31" s="848"/>
      <c r="P31" s="849"/>
      <c r="Q31" s="792">
        <v>56</v>
      </c>
      <c r="R31" s="793"/>
      <c r="S31" s="793"/>
      <c r="T31" s="793"/>
      <c r="U31" s="793"/>
      <c r="V31" s="793">
        <v>44</v>
      </c>
      <c r="W31" s="793"/>
      <c r="X31" s="793"/>
      <c r="Y31" s="793"/>
      <c r="Z31" s="793"/>
      <c r="AA31" s="793">
        <v>12</v>
      </c>
      <c r="AB31" s="793"/>
      <c r="AC31" s="793"/>
      <c r="AD31" s="793"/>
      <c r="AE31" s="794"/>
      <c r="AF31" s="850">
        <v>139</v>
      </c>
      <c r="AG31" s="851"/>
      <c r="AH31" s="851"/>
      <c r="AI31" s="851"/>
      <c r="AJ31" s="852"/>
      <c r="AK31" s="784">
        <v>0</v>
      </c>
      <c r="AL31" s="778"/>
      <c r="AM31" s="778"/>
      <c r="AN31" s="778"/>
      <c r="AO31" s="778"/>
      <c r="AP31" s="778">
        <v>17</v>
      </c>
      <c r="AQ31" s="778"/>
      <c r="AR31" s="778"/>
      <c r="AS31" s="778"/>
      <c r="AT31" s="778"/>
      <c r="AU31" s="778">
        <v>8</v>
      </c>
      <c r="AV31" s="778"/>
      <c r="AW31" s="778"/>
      <c r="AX31" s="778"/>
      <c r="AY31" s="778"/>
      <c r="AZ31" s="791" t="s">
        <v>509</v>
      </c>
      <c r="BA31" s="791"/>
      <c r="BB31" s="791"/>
      <c r="BC31" s="791"/>
      <c r="BD31" s="791"/>
      <c r="BE31" s="902" t="s">
        <v>397</v>
      </c>
      <c r="BF31" s="902"/>
      <c r="BG31" s="902"/>
      <c r="BH31" s="902"/>
      <c r="BI31" s="903"/>
      <c r="BJ31" s="232"/>
      <c r="BK31" s="232"/>
      <c r="BL31" s="232"/>
      <c r="BM31" s="232"/>
      <c r="BN31" s="232"/>
      <c r="BO31" s="245"/>
      <c r="BP31" s="245"/>
      <c r="BQ31" s="242">
        <v>25</v>
      </c>
      <c r="BR31" s="243"/>
      <c r="BS31" s="855"/>
      <c r="BT31" s="856"/>
      <c r="BU31" s="856"/>
      <c r="BV31" s="856"/>
      <c r="BW31" s="856"/>
      <c r="BX31" s="856"/>
      <c r="BY31" s="856"/>
      <c r="BZ31" s="856"/>
      <c r="CA31" s="856"/>
      <c r="CB31" s="856"/>
      <c r="CC31" s="856"/>
      <c r="CD31" s="856"/>
      <c r="CE31" s="856"/>
      <c r="CF31" s="856"/>
      <c r="CG31" s="857"/>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47" t="s">
        <v>398</v>
      </c>
      <c r="C32" s="848"/>
      <c r="D32" s="848"/>
      <c r="E32" s="848"/>
      <c r="F32" s="848"/>
      <c r="G32" s="848"/>
      <c r="H32" s="848"/>
      <c r="I32" s="848"/>
      <c r="J32" s="848"/>
      <c r="K32" s="848"/>
      <c r="L32" s="848"/>
      <c r="M32" s="848"/>
      <c r="N32" s="848"/>
      <c r="O32" s="848"/>
      <c r="P32" s="849"/>
      <c r="Q32" s="792">
        <v>244</v>
      </c>
      <c r="R32" s="793"/>
      <c r="S32" s="793"/>
      <c r="T32" s="793"/>
      <c r="U32" s="793"/>
      <c r="V32" s="793">
        <v>244</v>
      </c>
      <c r="W32" s="793"/>
      <c r="X32" s="793"/>
      <c r="Y32" s="793"/>
      <c r="Z32" s="793"/>
      <c r="AA32" s="793">
        <v>0</v>
      </c>
      <c r="AB32" s="793"/>
      <c r="AC32" s="793"/>
      <c r="AD32" s="793"/>
      <c r="AE32" s="794"/>
      <c r="AF32" s="850">
        <v>0</v>
      </c>
      <c r="AG32" s="851"/>
      <c r="AH32" s="851"/>
      <c r="AI32" s="851"/>
      <c r="AJ32" s="852"/>
      <c r="AK32" s="784">
        <v>22</v>
      </c>
      <c r="AL32" s="778"/>
      <c r="AM32" s="778"/>
      <c r="AN32" s="778"/>
      <c r="AO32" s="778"/>
      <c r="AP32" s="778">
        <v>404</v>
      </c>
      <c r="AQ32" s="778"/>
      <c r="AR32" s="778"/>
      <c r="AS32" s="778"/>
      <c r="AT32" s="778"/>
      <c r="AU32" s="778">
        <v>383</v>
      </c>
      <c r="AV32" s="778"/>
      <c r="AW32" s="778"/>
      <c r="AX32" s="778"/>
      <c r="AY32" s="778"/>
      <c r="AZ32" s="791" t="s">
        <v>509</v>
      </c>
      <c r="BA32" s="791"/>
      <c r="BB32" s="791"/>
      <c r="BC32" s="791"/>
      <c r="BD32" s="791"/>
      <c r="BE32" s="902" t="s">
        <v>399</v>
      </c>
      <c r="BF32" s="902"/>
      <c r="BG32" s="902"/>
      <c r="BH32" s="902"/>
      <c r="BI32" s="903"/>
      <c r="BJ32" s="232"/>
      <c r="BK32" s="232"/>
      <c r="BL32" s="232"/>
      <c r="BM32" s="232"/>
      <c r="BN32" s="232"/>
      <c r="BO32" s="245"/>
      <c r="BP32" s="245"/>
      <c r="BQ32" s="242">
        <v>26</v>
      </c>
      <c r="BR32" s="243"/>
      <c r="BS32" s="855"/>
      <c r="BT32" s="856"/>
      <c r="BU32" s="856"/>
      <c r="BV32" s="856"/>
      <c r="BW32" s="856"/>
      <c r="BX32" s="856"/>
      <c r="BY32" s="856"/>
      <c r="BZ32" s="856"/>
      <c r="CA32" s="856"/>
      <c r="CB32" s="856"/>
      <c r="CC32" s="856"/>
      <c r="CD32" s="856"/>
      <c r="CE32" s="856"/>
      <c r="CF32" s="856"/>
      <c r="CG32" s="857"/>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47" t="s">
        <v>400</v>
      </c>
      <c r="C33" s="848"/>
      <c r="D33" s="848"/>
      <c r="E33" s="848"/>
      <c r="F33" s="848"/>
      <c r="G33" s="848"/>
      <c r="H33" s="848"/>
      <c r="I33" s="848"/>
      <c r="J33" s="848"/>
      <c r="K33" s="848"/>
      <c r="L33" s="848"/>
      <c r="M33" s="848"/>
      <c r="N33" s="848"/>
      <c r="O33" s="848"/>
      <c r="P33" s="849"/>
      <c r="Q33" s="792">
        <v>172</v>
      </c>
      <c r="R33" s="793"/>
      <c r="S33" s="793"/>
      <c r="T33" s="793"/>
      <c r="U33" s="793"/>
      <c r="V33" s="793">
        <v>171</v>
      </c>
      <c r="W33" s="793"/>
      <c r="X33" s="793"/>
      <c r="Y33" s="793"/>
      <c r="Z33" s="793"/>
      <c r="AA33" s="793">
        <v>1</v>
      </c>
      <c r="AB33" s="793"/>
      <c r="AC33" s="793"/>
      <c r="AD33" s="793"/>
      <c r="AE33" s="794"/>
      <c r="AF33" s="850">
        <v>1</v>
      </c>
      <c r="AG33" s="851"/>
      <c r="AH33" s="851"/>
      <c r="AI33" s="851"/>
      <c r="AJ33" s="852"/>
      <c r="AK33" s="784">
        <v>117</v>
      </c>
      <c r="AL33" s="778"/>
      <c r="AM33" s="778"/>
      <c r="AN33" s="778"/>
      <c r="AO33" s="778"/>
      <c r="AP33" s="778">
        <v>1022</v>
      </c>
      <c r="AQ33" s="778"/>
      <c r="AR33" s="778"/>
      <c r="AS33" s="778"/>
      <c r="AT33" s="778"/>
      <c r="AU33" s="778">
        <v>929</v>
      </c>
      <c r="AV33" s="778"/>
      <c r="AW33" s="778"/>
      <c r="AX33" s="778"/>
      <c r="AY33" s="778"/>
      <c r="AZ33" s="791" t="s">
        <v>509</v>
      </c>
      <c r="BA33" s="791"/>
      <c r="BB33" s="791"/>
      <c r="BC33" s="791"/>
      <c r="BD33" s="791"/>
      <c r="BE33" s="902" t="s">
        <v>399</v>
      </c>
      <c r="BF33" s="902"/>
      <c r="BG33" s="902"/>
      <c r="BH33" s="902"/>
      <c r="BI33" s="903"/>
      <c r="BJ33" s="232"/>
      <c r="BK33" s="232"/>
      <c r="BL33" s="232"/>
      <c r="BM33" s="232"/>
      <c r="BN33" s="232"/>
      <c r="BO33" s="245"/>
      <c r="BP33" s="245"/>
      <c r="BQ33" s="242">
        <v>27</v>
      </c>
      <c r="BR33" s="243"/>
      <c r="BS33" s="855"/>
      <c r="BT33" s="856"/>
      <c r="BU33" s="856"/>
      <c r="BV33" s="856"/>
      <c r="BW33" s="856"/>
      <c r="BX33" s="856"/>
      <c r="BY33" s="856"/>
      <c r="BZ33" s="856"/>
      <c r="CA33" s="856"/>
      <c r="CB33" s="856"/>
      <c r="CC33" s="856"/>
      <c r="CD33" s="856"/>
      <c r="CE33" s="856"/>
      <c r="CF33" s="856"/>
      <c r="CG33" s="857"/>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47"/>
      <c r="C34" s="848"/>
      <c r="D34" s="848"/>
      <c r="E34" s="848"/>
      <c r="F34" s="848"/>
      <c r="G34" s="848"/>
      <c r="H34" s="848"/>
      <c r="I34" s="848"/>
      <c r="J34" s="848"/>
      <c r="K34" s="848"/>
      <c r="L34" s="848"/>
      <c r="M34" s="848"/>
      <c r="N34" s="848"/>
      <c r="O34" s="848"/>
      <c r="P34" s="849"/>
      <c r="Q34" s="792"/>
      <c r="R34" s="793"/>
      <c r="S34" s="793"/>
      <c r="T34" s="793"/>
      <c r="U34" s="793"/>
      <c r="V34" s="793"/>
      <c r="W34" s="793"/>
      <c r="X34" s="793"/>
      <c r="Y34" s="793"/>
      <c r="Z34" s="793"/>
      <c r="AA34" s="793"/>
      <c r="AB34" s="793"/>
      <c r="AC34" s="793"/>
      <c r="AD34" s="793"/>
      <c r="AE34" s="794"/>
      <c r="AF34" s="850"/>
      <c r="AG34" s="851"/>
      <c r="AH34" s="851"/>
      <c r="AI34" s="851"/>
      <c r="AJ34" s="852"/>
      <c r="AK34" s="784"/>
      <c r="AL34" s="778"/>
      <c r="AM34" s="778"/>
      <c r="AN34" s="778"/>
      <c r="AO34" s="778"/>
      <c r="AP34" s="778"/>
      <c r="AQ34" s="778"/>
      <c r="AR34" s="778"/>
      <c r="AS34" s="778"/>
      <c r="AT34" s="778"/>
      <c r="AU34" s="778"/>
      <c r="AV34" s="778"/>
      <c r="AW34" s="778"/>
      <c r="AX34" s="778"/>
      <c r="AY34" s="778"/>
      <c r="AZ34" s="791"/>
      <c r="BA34" s="791"/>
      <c r="BB34" s="791"/>
      <c r="BC34" s="791"/>
      <c r="BD34" s="791"/>
      <c r="BE34" s="902"/>
      <c r="BF34" s="902"/>
      <c r="BG34" s="902"/>
      <c r="BH34" s="902"/>
      <c r="BI34" s="903"/>
      <c r="BJ34" s="232"/>
      <c r="BK34" s="232"/>
      <c r="BL34" s="232"/>
      <c r="BM34" s="232"/>
      <c r="BN34" s="232"/>
      <c r="BO34" s="245"/>
      <c r="BP34" s="245"/>
      <c r="BQ34" s="242">
        <v>28</v>
      </c>
      <c r="BR34" s="243"/>
      <c r="BS34" s="855"/>
      <c r="BT34" s="856"/>
      <c r="BU34" s="856"/>
      <c r="BV34" s="856"/>
      <c r="BW34" s="856"/>
      <c r="BX34" s="856"/>
      <c r="BY34" s="856"/>
      <c r="BZ34" s="856"/>
      <c r="CA34" s="856"/>
      <c r="CB34" s="856"/>
      <c r="CC34" s="856"/>
      <c r="CD34" s="856"/>
      <c r="CE34" s="856"/>
      <c r="CF34" s="856"/>
      <c r="CG34" s="857"/>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47"/>
      <c r="C35" s="848"/>
      <c r="D35" s="848"/>
      <c r="E35" s="848"/>
      <c r="F35" s="848"/>
      <c r="G35" s="848"/>
      <c r="H35" s="848"/>
      <c r="I35" s="848"/>
      <c r="J35" s="848"/>
      <c r="K35" s="848"/>
      <c r="L35" s="848"/>
      <c r="M35" s="848"/>
      <c r="N35" s="848"/>
      <c r="O35" s="848"/>
      <c r="P35" s="849"/>
      <c r="Q35" s="792"/>
      <c r="R35" s="793"/>
      <c r="S35" s="793"/>
      <c r="T35" s="793"/>
      <c r="U35" s="793"/>
      <c r="V35" s="793"/>
      <c r="W35" s="793"/>
      <c r="X35" s="793"/>
      <c r="Y35" s="793"/>
      <c r="Z35" s="793"/>
      <c r="AA35" s="793"/>
      <c r="AB35" s="793"/>
      <c r="AC35" s="793"/>
      <c r="AD35" s="793"/>
      <c r="AE35" s="794"/>
      <c r="AF35" s="850"/>
      <c r="AG35" s="851"/>
      <c r="AH35" s="851"/>
      <c r="AI35" s="851"/>
      <c r="AJ35" s="852"/>
      <c r="AK35" s="784"/>
      <c r="AL35" s="778"/>
      <c r="AM35" s="778"/>
      <c r="AN35" s="778"/>
      <c r="AO35" s="778"/>
      <c r="AP35" s="778"/>
      <c r="AQ35" s="778"/>
      <c r="AR35" s="778"/>
      <c r="AS35" s="778"/>
      <c r="AT35" s="778"/>
      <c r="AU35" s="778"/>
      <c r="AV35" s="778"/>
      <c r="AW35" s="778"/>
      <c r="AX35" s="778"/>
      <c r="AY35" s="778"/>
      <c r="AZ35" s="791"/>
      <c r="BA35" s="791"/>
      <c r="BB35" s="791"/>
      <c r="BC35" s="791"/>
      <c r="BD35" s="791"/>
      <c r="BE35" s="902"/>
      <c r="BF35" s="902"/>
      <c r="BG35" s="902"/>
      <c r="BH35" s="902"/>
      <c r="BI35" s="903"/>
      <c r="BJ35" s="232"/>
      <c r="BK35" s="232"/>
      <c r="BL35" s="232"/>
      <c r="BM35" s="232"/>
      <c r="BN35" s="232"/>
      <c r="BO35" s="245"/>
      <c r="BP35" s="245"/>
      <c r="BQ35" s="242">
        <v>29</v>
      </c>
      <c r="BR35" s="243"/>
      <c r="BS35" s="855"/>
      <c r="BT35" s="856"/>
      <c r="BU35" s="856"/>
      <c r="BV35" s="856"/>
      <c r="BW35" s="856"/>
      <c r="BX35" s="856"/>
      <c r="BY35" s="856"/>
      <c r="BZ35" s="856"/>
      <c r="CA35" s="856"/>
      <c r="CB35" s="856"/>
      <c r="CC35" s="856"/>
      <c r="CD35" s="856"/>
      <c r="CE35" s="856"/>
      <c r="CF35" s="856"/>
      <c r="CG35" s="857"/>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47"/>
      <c r="C36" s="848"/>
      <c r="D36" s="848"/>
      <c r="E36" s="848"/>
      <c r="F36" s="848"/>
      <c r="G36" s="848"/>
      <c r="H36" s="848"/>
      <c r="I36" s="848"/>
      <c r="J36" s="848"/>
      <c r="K36" s="848"/>
      <c r="L36" s="848"/>
      <c r="M36" s="848"/>
      <c r="N36" s="848"/>
      <c r="O36" s="848"/>
      <c r="P36" s="849"/>
      <c r="Q36" s="792"/>
      <c r="R36" s="793"/>
      <c r="S36" s="793"/>
      <c r="T36" s="793"/>
      <c r="U36" s="793"/>
      <c r="V36" s="793"/>
      <c r="W36" s="793"/>
      <c r="X36" s="793"/>
      <c r="Y36" s="793"/>
      <c r="Z36" s="793"/>
      <c r="AA36" s="793"/>
      <c r="AB36" s="793"/>
      <c r="AC36" s="793"/>
      <c r="AD36" s="793"/>
      <c r="AE36" s="794"/>
      <c r="AF36" s="850"/>
      <c r="AG36" s="851"/>
      <c r="AH36" s="851"/>
      <c r="AI36" s="851"/>
      <c r="AJ36" s="852"/>
      <c r="AK36" s="784"/>
      <c r="AL36" s="778"/>
      <c r="AM36" s="778"/>
      <c r="AN36" s="778"/>
      <c r="AO36" s="778"/>
      <c r="AP36" s="778"/>
      <c r="AQ36" s="778"/>
      <c r="AR36" s="778"/>
      <c r="AS36" s="778"/>
      <c r="AT36" s="778"/>
      <c r="AU36" s="778"/>
      <c r="AV36" s="778"/>
      <c r="AW36" s="778"/>
      <c r="AX36" s="778"/>
      <c r="AY36" s="778"/>
      <c r="AZ36" s="791"/>
      <c r="BA36" s="791"/>
      <c r="BB36" s="791"/>
      <c r="BC36" s="791"/>
      <c r="BD36" s="791"/>
      <c r="BE36" s="902"/>
      <c r="BF36" s="902"/>
      <c r="BG36" s="902"/>
      <c r="BH36" s="902"/>
      <c r="BI36" s="903"/>
      <c r="BJ36" s="232"/>
      <c r="BK36" s="232"/>
      <c r="BL36" s="232"/>
      <c r="BM36" s="232"/>
      <c r="BN36" s="232"/>
      <c r="BO36" s="245"/>
      <c r="BP36" s="245"/>
      <c r="BQ36" s="242">
        <v>30</v>
      </c>
      <c r="BR36" s="243"/>
      <c r="BS36" s="855"/>
      <c r="BT36" s="856"/>
      <c r="BU36" s="856"/>
      <c r="BV36" s="856"/>
      <c r="BW36" s="856"/>
      <c r="BX36" s="856"/>
      <c r="BY36" s="856"/>
      <c r="BZ36" s="856"/>
      <c r="CA36" s="856"/>
      <c r="CB36" s="856"/>
      <c r="CC36" s="856"/>
      <c r="CD36" s="856"/>
      <c r="CE36" s="856"/>
      <c r="CF36" s="856"/>
      <c r="CG36" s="857"/>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47"/>
      <c r="C37" s="848"/>
      <c r="D37" s="848"/>
      <c r="E37" s="848"/>
      <c r="F37" s="848"/>
      <c r="G37" s="848"/>
      <c r="H37" s="848"/>
      <c r="I37" s="848"/>
      <c r="J37" s="848"/>
      <c r="K37" s="848"/>
      <c r="L37" s="848"/>
      <c r="M37" s="848"/>
      <c r="N37" s="848"/>
      <c r="O37" s="848"/>
      <c r="P37" s="849"/>
      <c r="Q37" s="792"/>
      <c r="R37" s="793"/>
      <c r="S37" s="793"/>
      <c r="T37" s="793"/>
      <c r="U37" s="793"/>
      <c r="V37" s="793"/>
      <c r="W37" s="793"/>
      <c r="X37" s="793"/>
      <c r="Y37" s="793"/>
      <c r="Z37" s="793"/>
      <c r="AA37" s="793"/>
      <c r="AB37" s="793"/>
      <c r="AC37" s="793"/>
      <c r="AD37" s="793"/>
      <c r="AE37" s="794"/>
      <c r="AF37" s="850"/>
      <c r="AG37" s="851"/>
      <c r="AH37" s="851"/>
      <c r="AI37" s="851"/>
      <c r="AJ37" s="852"/>
      <c r="AK37" s="784"/>
      <c r="AL37" s="778"/>
      <c r="AM37" s="778"/>
      <c r="AN37" s="778"/>
      <c r="AO37" s="778"/>
      <c r="AP37" s="778"/>
      <c r="AQ37" s="778"/>
      <c r="AR37" s="778"/>
      <c r="AS37" s="778"/>
      <c r="AT37" s="778"/>
      <c r="AU37" s="778"/>
      <c r="AV37" s="778"/>
      <c r="AW37" s="778"/>
      <c r="AX37" s="778"/>
      <c r="AY37" s="778"/>
      <c r="AZ37" s="791"/>
      <c r="BA37" s="791"/>
      <c r="BB37" s="791"/>
      <c r="BC37" s="791"/>
      <c r="BD37" s="791"/>
      <c r="BE37" s="902"/>
      <c r="BF37" s="902"/>
      <c r="BG37" s="902"/>
      <c r="BH37" s="902"/>
      <c r="BI37" s="903"/>
      <c r="BJ37" s="232"/>
      <c r="BK37" s="232"/>
      <c r="BL37" s="232"/>
      <c r="BM37" s="232"/>
      <c r="BN37" s="232"/>
      <c r="BO37" s="245"/>
      <c r="BP37" s="245"/>
      <c r="BQ37" s="242">
        <v>31</v>
      </c>
      <c r="BR37" s="243"/>
      <c r="BS37" s="855"/>
      <c r="BT37" s="856"/>
      <c r="BU37" s="856"/>
      <c r="BV37" s="856"/>
      <c r="BW37" s="856"/>
      <c r="BX37" s="856"/>
      <c r="BY37" s="856"/>
      <c r="BZ37" s="856"/>
      <c r="CA37" s="856"/>
      <c r="CB37" s="856"/>
      <c r="CC37" s="856"/>
      <c r="CD37" s="856"/>
      <c r="CE37" s="856"/>
      <c r="CF37" s="856"/>
      <c r="CG37" s="857"/>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47"/>
      <c r="C38" s="848"/>
      <c r="D38" s="848"/>
      <c r="E38" s="848"/>
      <c r="F38" s="848"/>
      <c r="G38" s="848"/>
      <c r="H38" s="848"/>
      <c r="I38" s="848"/>
      <c r="J38" s="848"/>
      <c r="K38" s="848"/>
      <c r="L38" s="848"/>
      <c r="M38" s="848"/>
      <c r="N38" s="848"/>
      <c r="O38" s="848"/>
      <c r="P38" s="849"/>
      <c r="Q38" s="792"/>
      <c r="R38" s="793"/>
      <c r="S38" s="793"/>
      <c r="T38" s="793"/>
      <c r="U38" s="793"/>
      <c r="V38" s="793"/>
      <c r="W38" s="793"/>
      <c r="X38" s="793"/>
      <c r="Y38" s="793"/>
      <c r="Z38" s="793"/>
      <c r="AA38" s="793"/>
      <c r="AB38" s="793"/>
      <c r="AC38" s="793"/>
      <c r="AD38" s="793"/>
      <c r="AE38" s="794"/>
      <c r="AF38" s="850"/>
      <c r="AG38" s="851"/>
      <c r="AH38" s="851"/>
      <c r="AI38" s="851"/>
      <c r="AJ38" s="852"/>
      <c r="AK38" s="784"/>
      <c r="AL38" s="778"/>
      <c r="AM38" s="778"/>
      <c r="AN38" s="778"/>
      <c r="AO38" s="778"/>
      <c r="AP38" s="778"/>
      <c r="AQ38" s="778"/>
      <c r="AR38" s="778"/>
      <c r="AS38" s="778"/>
      <c r="AT38" s="778"/>
      <c r="AU38" s="778"/>
      <c r="AV38" s="778"/>
      <c r="AW38" s="778"/>
      <c r="AX38" s="778"/>
      <c r="AY38" s="778"/>
      <c r="AZ38" s="791"/>
      <c r="BA38" s="791"/>
      <c r="BB38" s="791"/>
      <c r="BC38" s="791"/>
      <c r="BD38" s="791"/>
      <c r="BE38" s="902"/>
      <c r="BF38" s="902"/>
      <c r="BG38" s="902"/>
      <c r="BH38" s="902"/>
      <c r="BI38" s="903"/>
      <c r="BJ38" s="232"/>
      <c r="BK38" s="232"/>
      <c r="BL38" s="232"/>
      <c r="BM38" s="232"/>
      <c r="BN38" s="232"/>
      <c r="BO38" s="245"/>
      <c r="BP38" s="245"/>
      <c r="BQ38" s="242">
        <v>32</v>
      </c>
      <c r="BR38" s="243"/>
      <c r="BS38" s="855"/>
      <c r="BT38" s="856"/>
      <c r="BU38" s="856"/>
      <c r="BV38" s="856"/>
      <c r="BW38" s="856"/>
      <c r="BX38" s="856"/>
      <c r="BY38" s="856"/>
      <c r="BZ38" s="856"/>
      <c r="CA38" s="856"/>
      <c r="CB38" s="856"/>
      <c r="CC38" s="856"/>
      <c r="CD38" s="856"/>
      <c r="CE38" s="856"/>
      <c r="CF38" s="856"/>
      <c r="CG38" s="857"/>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47"/>
      <c r="C39" s="848"/>
      <c r="D39" s="848"/>
      <c r="E39" s="848"/>
      <c r="F39" s="848"/>
      <c r="G39" s="848"/>
      <c r="H39" s="848"/>
      <c r="I39" s="848"/>
      <c r="J39" s="848"/>
      <c r="K39" s="848"/>
      <c r="L39" s="848"/>
      <c r="M39" s="848"/>
      <c r="N39" s="848"/>
      <c r="O39" s="848"/>
      <c r="P39" s="849"/>
      <c r="Q39" s="792"/>
      <c r="R39" s="793"/>
      <c r="S39" s="793"/>
      <c r="T39" s="793"/>
      <c r="U39" s="793"/>
      <c r="V39" s="793"/>
      <c r="W39" s="793"/>
      <c r="X39" s="793"/>
      <c r="Y39" s="793"/>
      <c r="Z39" s="793"/>
      <c r="AA39" s="793"/>
      <c r="AB39" s="793"/>
      <c r="AC39" s="793"/>
      <c r="AD39" s="793"/>
      <c r="AE39" s="794"/>
      <c r="AF39" s="850"/>
      <c r="AG39" s="851"/>
      <c r="AH39" s="851"/>
      <c r="AI39" s="851"/>
      <c r="AJ39" s="852"/>
      <c r="AK39" s="784"/>
      <c r="AL39" s="778"/>
      <c r="AM39" s="778"/>
      <c r="AN39" s="778"/>
      <c r="AO39" s="778"/>
      <c r="AP39" s="778"/>
      <c r="AQ39" s="778"/>
      <c r="AR39" s="778"/>
      <c r="AS39" s="778"/>
      <c r="AT39" s="778"/>
      <c r="AU39" s="778"/>
      <c r="AV39" s="778"/>
      <c r="AW39" s="778"/>
      <c r="AX39" s="778"/>
      <c r="AY39" s="778"/>
      <c r="AZ39" s="791"/>
      <c r="BA39" s="791"/>
      <c r="BB39" s="791"/>
      <c r="BC39" s="791"/>
      <c r="BD39" s="791"/>
      <c r="BE39" s="902"/>
      <c r="BF39" s="902"/>
      <c r="BG39" s="902"/>
      <c r="BH39" s="902"/>
      <c r="BI39" s="903"/>
      <c r="BJ39" s="232"/>
      <c r="BK39" s="232"/>
      <c r="BL39" s="232"/>
      <c r="BM39" s="232"/>
      <c r="BN39" s="232"/>
      <c r="BO39" s="245"/>
      <c r="BP39" s="245"/>
      <c r="BQ39" s="242">
        <v>33</v>
      </c>
      <c r="BR39" s="243"/>
      <c r="BS39" s="855"/>
      <c r="BT39" s="856"/>
      <c r="BU39" s="856"/>
      <c r="BV39" s="856"/>
      <c r="BW39" s="856"/>
      <c r="BX39" s="856"/>
      <c r="BY39" s="856"/>
      <c r="BZ39" s="856"/>
      <c r="CA39" s="856"/>
      <c r="CB39" s="856"/>
      <c r="CC39" s="856"/>
      <c r="CD39" s="856"/>
      <c r="CE39" s="856"/>
      <c r="CF39" s="856"/>
      <c r="CG39" s="857"/>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47"/>
      <c r="C40" s="848"/>
      <c r="D40" s="848"/>
      <c r="E40" s="848"/>
      <c r="F40" s="848"/>
      <c r="G40" s="848"/>
      <c r="H40" s="848"/>
      <c r="I40" s="848"/>
      <c r="J40" s="848"/>
      <c r="K40" s="848"/>
      <c r="L40" s="848"/>
      <c r="M40" s="848"/>
      <c r="N40" s="848"/>
      <c r="O40" s="848"/>
      <c r="P40" s="849"/>
      <c r="Q40" s="792"/>
      <c r="R40" s="793"/>
      <c r="S40" s="793"/>
      <c r="T40" s="793"/>
      <c r="U40" s="793"/>
      <c r="V40" s="793"/>
      <c r="W40" s="793"/>
      <c r="X40" s="793"/>
      <c r="Y40" s="793"/>
      <c r="Z40" s="793"/>
      <c r="AA40" s="793"/>
      <c r="AB40" s="793"/>
      <c r="AC40" s="793"/>
      <c r="AD40" s="793"/>
      <c r="AE40" s="794"/>
      <c r="AF40" s="850"/>
      <c r="AG40" s="851"/>
      <c r="AH40" s="851"/>
      <c r="AI40" s="851"/>
      <c r="AJ40" s="852"/>
      <c r="AK40" s="784"/>
      <c r="AL40" s="778"/>
      <c r="AM40" s="778"/>
      <c r="AN40" s="778"/>
      <c r="AO40" s="778"/>
      <c r="AP40" s="778"/>
      <c r="AQ40" s="778"/>
      <c r="AR40" s="778"/>
      <c r="AS40" s="778"/>
      <c r="AT40" s="778"/>
      <c r="AU40" s="778"/>
      <c r="AV40" s="778"/>
      <c r="AW40" s="778"/>
      <c r="AX40" s="778"/>
      <c r="AY40" s="778"/>
      <c r="AZ40" s="791"/>
      <c r="BA40" s="791"/>
      <c r="BB40" s="791"/>
      <c r="BC40" s="791"/>
      <c r="BD40" s="791"/>
      <c r="BE40" s="902"/>
      <c r="BF40" s="902"/>
      <c r="BG40" s="902"/>
      <c r="BH40" s="902"/>
      <c r="BI40" s="903"/>
      <c r="BJ40" s="232"/>
      <c r="BK40" s="232"/>
      <c r="BL40" s="232"/>
      <c r="BM40" s="232"/>
      <c r="BN40" s="232"/>
      <c r="BO40" s="245"/>
      <c r="BP40" s="245"/>
      <c r="BQ40" s="242">
        <v>34</v>
      </c>
      <c r="BR40" s="243"/>
      <c r="BS40" s="855"/>
      <c r="BT40" s="856"/>
      <c r="BU40" s="856"/>
      <c r="BV40" s="856"/>
      <c r="BW40" s="856"/>
      <c r="BX40" s="856"/>
      <c r="BY40" s="856"/>
      <c r="BZ40" s="856"/>
      <c r="CA40" s="856"/>
      <c r="CB40" s="856"/>
      <c r="CC40" s="856"/>
      <c r="CD40" s="856"/>
      <c r="CE40" s="856"/>
      <c r="CF40" s="856"/>
      <c r="CG40" s="857"/>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47"/>
      <c r="C41" s="848"/>
      <c r="D41" s="848"/>
      <c r="E41" s="848"/>
      <c r="F41" s="848"/>
      <c r="G41" s="848"/>
      <c r="H41" s="848"/>
      <c r="I41" s="848"/>
      <c r="J41" s="848"/>
      <c r="K41" s="848"/>
      <c r="L41" s="848"/>
      <c r="M41" s="848"/>
      <c r="N41" s="848"/>
      <c r="O41" s="848"/>
      <c r="P41" s="849"/>
      <c r="Q41" s="792"/>
      <c r="R41" s="793"/>
      <c r="S41" s="793"/>
      <c r="T41" s="793"/>
      <c r="U41" s="793"/>
      <c r="V41" s="793"/>
      <c r="W41" s="793"/>
      <c r="X41" s="793"/>
      <c r="Y41" s="793"/>
      <c r="Z41" s="793"/>
      <c r="AA41" s="793"/>
      <c r="AB41" s="793"/>
      <c r="AC41" s="793"/>
      <c r="AD41" s="793"/>
      <c r="AE41" s="794"/>
      <c r="AF41" s="850"/>
      <c r="AG41" s="851"/>
      <c r="AH41" s="851"/>
      <c r="AI41" s="851"/>
      <c r="AJ41" s="852"/>
      <c r="AK41" s="784"/>
      <c r="AL41" s="778"/>
      <c r="AM41" s="778"/>
      <c r="AN41" s="778"/>
      <c r="AO41" s="778"/>
      <c r="AP41" s="778"/>
      <c r="AQ41" s="778"/>
      <c r="AR41" s="778"/>
      <c r="AS41" s="778"/>
      <c r="AT41" s="778"/>
      <c r="AU41" s="778"/>
      <c r="AV41" s="778"/>
      <c r="AW41" s="778"/>
      <c r="AX41" s="778"/>
      <c r="AY41" s="778"/>
      <c r="AZ41" s="791"/>
      <c r="BA41" s="791"/>
      <c r="BB41" s="791"/>
      <c r="BC41" s="791"/>
      <c r="BD41" s="791"/>
      <c r="BE41" s="902"/>
      <c r="BF41" s="902"/>
      <c r="BG41" s="902"/>
      <c r="BH41" s="902"/>
      <c r="BI41" s="903"/>
      <c r="BJ41" s="232"/>
      <c r="BK41" s="232"/>
      <c r="BL41" s="232"/>
      <c r="BM41" s="232"/>
      <c r="BN41" s="232"/>
      <c r="BO41" s="245"/>
      <c r="BP41" s="245"/>
      <c r="BQ41" s="242">
        <v>35</v>
      </c>
      <c r="BR41" s="243"/>
      <c r="BS41" s="855"/>
      <c r="BT41" s="856"/>
      <c r="BU41" s="856"/>
      <c r="BV41" s="856"/>
      <c r="BW41" s="856"/>
      <c r="BX41" s="856"/>
      <c r="BY41" s="856"/>
      <c r="BZ41" s="856"/>
      <c r="CA41" s="856"/>
      <c r="CB41" s="856"/>
      <c r="CC41" s="856"/>
      <c r="CD41" s="856"/>
      <c r="CE41" s="856"/>
      <c r="CF41" s="856"/>
      <c r="CG41" s="857"/>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47"/>
      <c r="C42" s="848"/>
      <c r="D42" s="848"/>
      <c r="E42" s="848"/>
      <c r="F42" s="848"/>
      <c r="G42" s="848"/>
      <c r="H42" s="848"/>
      <c r="I42" s="848"/>
      <c r="J42" s="848"/>
      <c r="K42" s="848"/>
      <c r="L42" s="848"/>
      <c r="M42" s="848"/>
      <c r="N42" s="848"/>
      <c r="O42" s="848"/>
      <c r="P42" s="849"/>
      <c r="Q42" s="792"/>
      <c r="R42" s="793"/>
      <c r="S42" s="793"/>
      <c r="T42" s="793"/>
      <c r="U42" s="793"/>
      <c r="V42" s="793"/>
      <c r="W42" s="793"/>
      <c r="X42" s="793"/>
      <c r="Y42" s="793"/>
      <c r="Z42" s="793"/>
      <c r="AA42" s="793"/>
      <c r="AB42" s="793"/>
      <c r="AC42" s="793"/>
      <c r="AD42" s="793"/>
      <c r="AE42" s="794"/>
      <c r="AF42" s="850"/>
      <c r="AG42" s="851"/>
      <c r="AH42" s="851"/>
      <c r="AI42" s="851"/>
      <c r="AJ42" s="852"/>
      <c r="AK42" s="784"/>
      <c r="AL42" s="778"/>
      <c r="AM42" s="778"/>
      <c r="AN42" s="778"/>
      <c r="AO42" s="778"/>
      <c r="AP42" s="778"/>
      <c r="AQ42" s="778"/>
      <c r="AR42" s="778"/>
      <c r="AS42" s="778"/>
      <c r="AT42" s="778"/>
      <c r="AU42" s="778"/>
      <c r="AV42" s="778"/>
      <c r="AW42" s="778"/>
      <c r="AX42" s="778"/>
      <c r="AY42" s="778"/>
      <c r="AZ42" s="791"/>
      <c r="BA42" s="791"/>
      <c r="BB42" s="791"/>
      <c r="BC42" s="791"/>
      <c r="BD42" s="791"/>
      <c r="BE42" s="902"/>
      <c r="BF42" s="902"/>
      <c r="BG42" s="902"/>
      <c r="BH42" s="902"/>
      <c r="BI42" s="903"/>
      <c r="BJ42" s="232"/>
      <c r="BK42" s="232"/>
      <c r="BL42" s="232"/>
      <c r="BM42" s="232"/>
      <c r="BN42" s="232"/>
      <c r="BO42" s="245"/>
      <c r="BP42" s="245"/>
      <c r="BQ42" s="242">
        <v>36</v>
      </c>
      <c r="BR42" s="243"/>
      <c r="BS42" s="855"/>
      <c r="BT42" s="856"/>
      <c r="BU42" s="856"/>
      <c r="BV42" s="856"/>
      <c r="BW42" s="856"/>
      <c r="BX42" s="856"/>
      <c r="BY42" s="856"/>
      <c r="BZ42" s="856"/>
      <c r="CA42" s="856"/>
      <c r="CB42" s="856"/>
      <c r="CC42" s="856"/>
      <c r="CD42" s="856"/>
      <c r="CE42" s="856"/>
      <c r="CF42" s="856"/>
      <c r="CG42" s="857"/>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47"/>
      <c r="C43" s="848"/>
      <c r="D43" s="848"/>
      <c r="E43" s="848"/>
      <c r="F43" s="848"/>
      <c r="G43" s="848"/>
      <c r="H43" s="848"/>
      <c r="I43" s="848"/>
      <c r="J43" s="848"/>
      <c r="K43" s="848"/>
      <c r="L43" s="848"/>
      <c r="M43" s="848"/>
      <c r="N43" s="848"/>
      <c r="O43" s="848"/>
      <c r="P43" s="849"/>
      <c r="Q43" s="792"/>
      <c r="R43" s="793"/>
      <c r="S43" s="793"/>
      <c r="T43" s="793"/>
      <c r="U43" s="793"/>
      <c r="V43" s="793"/>
      <c r="W43" s="793"/>
      <c r="X43" s="793"/>
      <c r="Y43" s="793"/>
      <c r="Z43" s="793"/>
      <c r="AA43" s="793"/>
      <c r="AB43" s="793"/>
      <c r="AC43" s="793"/>
      <c r="AD43" s="793"/>
      <c r="AE43" s="794"/>
      <c r="AF43" s="850"/>
      <c r="AG43" s="851"/>
      <c r="AH43" s="851"/>
      <c r="AI43" s="851"/>
      <c r="AJ43" s="852"/>
      <c r="AK43" s="784"/>
      <c r="AL43" s="778"/>
      <c r="AM43" s="778"/>
      <c r="AN43" s="778"/>
      <c r="AO43" s="778"/>
      <c r="AP43" s="778"/>
      <c r="AQ43" s="778"/>
      <c r="AR43" s="778"/>
      <c r="AS43" s="778"/>
      <c r="AT43" s="778"/>
      <c r="AU43" s="778"/>
      <c r="AV43" s="778"/>
      <c r="AW43" s="778"/>
      <c r="AX43" s="778"/>
      <c r="AY43" s="778"/>
      <c r="AZ43" s="791"/>
      <c r="BA43" s="791"/>
      <c r="BB43" s="791"/>
      <c r="BC43" s="791"/>
      <c r="BD43" s="791"/>
      <c r="BE43" s="902"/>
      <c r="BF43" s="902"/>
      <c r="BG43" s="902"/>
      <c r="BH43" s="902"/>
      <c r="BI43" s="903"/>
      <c r="BJ43" s="232"/>
      <c r="BK43" s="232"/>
      <c r="BL43" s="232"/>
      <c r="BM43" s="232"/>
      <c r="BN43" s="232"/>
      <c r="BO43" s="245"/>
      <c r="BP43" s="245"/>
      <c r="BQ43" s="242">
        <v>37</v>
      </c>
      <c r="BR43" s="243"/>
      <c r="BS43" s="855"/>
      <c r="BT43" s="856"/>
      <c r="BU43" s="856"/>
      <c r="BV43" s="856"/>
      <c r="BW43" s="856"/>
      <c r="BX43" s="856"/>
      <c r="BY43" s="856"/>
      <c r="BZ43" s="856"/>
      <c r="CA43" s="856"/>
      <c r="CB43" s="856"/>
      <c r="CC43" s="856"/>
      <c r="CD43" s="856"/>
      <c r="CE43" s="856"/>
      <c r="CF43" s="856"/>
      <c r="CG43" s="857"/>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47"/>
      <c r="C44" s="848"/>
      <c r="D44" s="848"/>
      <c r="E44" s="848"/>
      <c r="F44" s="848"/>
      <c r="G44" s="848"/>
      <c r="H44" s="848"/>
      <c r="I44" s="848"/>
      <c r="J44" s="848"/>
      <c r="K44" s="848"/>
      <c r="L44" s="848"/>
      <c r="M44" s="848"/>
      <c r="N44" s="848"/>
      <c r="O44" s="848"/>
      <c r="P44" s="849"/>
      <c r="Q44" s="792"/>
      <c r="R44" s="793"/>
      <c r="S44" s="793"/>
      <c r="T44" s="793"/>
      <c r="U44" s="793"/>
      <c r="V44" s="793"/>
      <c r="W44" s="793"/>
      <c r="X44" s="793"/>
      <c r="Y44" s="793"/>
      <c r="Z44" s="793"/>
      <c r="AA44" s="793"/>
      <c r="AB44" s="793"/>
      <c r="AC44" s="793"/>
      <c r="AD44" s="793"/>
      <c r="AE44" s="794"/>
      <c r="AF44" s="850"/>
      <c r="AG44" s="851"/>
      <c r="AH44" s="851"/>
      <c r="AI44" s="851"/>
      <c r="AJ44" s="852"/>
      <c r="AK44" s="784"/>
      <c r="AL44" s="778"/>
      <c r="AM44" s="778"/>
      <c r="AN44" s="778"/>
      <c r="AO44" s="778"/>
      <c r="AP44" s="778"/>
      <c r="AQ44" s="778"/>
      <c r="AR44" s="778"/>
      <c r="AS44" s="778"/>
      <c r="AT44" s="778"/>
      <c r="AU44" s="778"/>
      <c r="AV44" s="778"/>
      <c r="AW44" s="778"/>
      <c r="AX44" s="778"/>
      <c r="AY44" s="778"/>
      <c r="AZ44" s="791"/>
      <c r="BA44" s="791"/>
      <c r="BB44" s="791"/>
      <c r="BC44" s="791"/>
      <c r="BD44" s="791"/>
      <c r="BE44" s="902"/>
      <c r="BF44" s="902"/>
      <c r="BG44" s="902"/>
      <c r="BH44" s="902"/>
      <c r="BI44" s="903"/>
      <c r="BJ44" s="232"/>
      <c r="BK44" s="232"/>
      <c r="BL44" s="232"/>
      <c r="BM44" s="232"/>
      <c r="BN44" s="232"/>
      <c r="BO44" s="245"/>
      <c r="BP44" s="245"/>
      <c r="BQ44" s="242">
        <v>38</v>
      </c>
      <c r="BR44" s="243"/>
      <c r="BS44" s="855"/>
      <c r="BT44" s="856"/>
      <c r="BU44" s="856"/>
      <c r="BV44" s="856"/>
      <c r="BW44" s="856"/>
      <c r="BX44" s="856"/>
      <c r="BY44" s="856"/>
      <c r="BZ44" s="856"/>
      <c r="CA44" s="856"/>
      <c r="CB44" s="856"/>
      <c r="CC44" s="856"/>
      <c r="CD44" s="856"/>
      <c r="CE44" s="856"/>
      <c r="CF44" s="856"/>
      <c r="CG44" s="857"/>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47"/>
      <c r="C45" s="848"/>
      <c r="D45" s="848"/>
      <c r="E45" s="848"/>
      <c r="F45" s="848"/>
      <c r="G45" s="848"/>
      <c r="H45" s="848"/>
      <c r="I45" s="848"/>
      <c r="J45" s="848"/>
      <c r="K45" s="848"/>
      <c r="L45" s="848"/>
      <c r="M45" s="848"/>
      <c r="N45" s="848"/>
      <c r="O45" s="848"/>
      <c r="P45" s="849"/>
      <c r="Q45" s="792"/>
      <c r="R45" s="793"/>
      <c r="S45" s="793"/>
      <c r="T45" s="793"/>
      <c r="U45" s="793"/>
      <c r="V45" s="793"/>
      <c r="W45" s="793"/>
      <c r="X45" s="793"/>
      <c r="Y45" s="793"/>
      <c r="Z45" s="793"/>
      <c r="AA45" s="793"/>
      <c r="AB45" s="793"/>
      <c r="AC45" s="793"/>
      <c r="AD45" s="793"/>
      <c r="AE45" s="794"/>
      <c r="AF45" s="850"/>
      <c r="AG45" s="851"/>
      <c r="AH45" s="851"/>
      <c r="AI45" s="851"/>
      <c r="AJ45" s="852"/>
      <c r="AK45" s="784"/>
      <c r="AL45" s="778"/>
      <c r="AM45" s="778"/>
      <c r="AN45" s="778"/>
      <c r="AO45" s="778"/>
      <c r="AP45" s="778"/>
      <c r="AQ45" s="778"/>
      <c r="AR45" s="778"/>
      <c r="AS45" s="778"/>
      <c r="AT45" s="778"/>
      <c r="AU45" s="778"/>
      <c r="AV45" s="778"/>
      <c r="AW45" s="778"/>
      <c r="AX45" s="778"/>
      <c r="AY45" s="778"/>
      <c r="AZ45" s="791"/>
      <c r="BA45" s="791"/>
      <c r="BB45" s="791"/>
      <c r="BC45" s="791"/>
      <c r="BD45" s="791"/>
      <c r="BE45" s="902"/>
      <c r="BF45" s="902"/>
      <c r="BG45" s="902"/>
      <c r="BH45" s="902"/>
      <c r="BI45" s="903"/>
      <c r="BJ45" s="232"/>
      <c r="BK45" s="232"/>
      <c r="BL45" s="232"/>
      <c r="BM45" s="232"/>
      <c r="BN45" s="232"/>
      <c r="BO45" s="245"/>
      <c r="BP45" s="245"/>
      <c r="BQ45" s="242">
        <v>39</v>
      </c>
      <c r="BR45" s="243"/>
      <c r="BS45" s="855"/>
      <c r="BT45" s="856"/>
      <c r="BU45" s="856"/>
      <c r="BV45" s="856"/>
      <c r="BW45" s="856"/>
      <c r="BX45" s="856"/>
      <c r="BY45" s="856"/>
      <c r="BZ45" s="856"/>
      <c r="CA45" s="856"/>
      <c r="CB45" s="856"/>
      <c r="CC45" s="856"/>
      <c r="CD45" s="856"/>
      <c r="CE45" s="856"/>
      <c r="CF45" s="856"/>
      <c r="CG45" s="857"/>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47"/>
      <c r="C46" s="848"/>
      <c r="D46" s="848"/>
      <c r="E46" s="848"/>
      <c r="F46" s="848"/>
      <c r="G46" s="848"/>
      <c r="H46" s="848"/>
      <c r="I46" s="848"/>
      <c r="J46" s="848"/>
      <c r="K46" s="848"/>
      <c r="L46" s="848"/>
      <c r="M46" s="848"/>
      <c r="N46" s="848"/>
      <c r="O46" s="848"/>
      <c r="P46" s="849"/>
      <c r="Q46" s="792"/>
      <c r="R46" s="793"/>
      <c r="S46" s="793"/>
      <c r="T46" s="793"/>
      <c r="U46" s="793"/>
      <c r="V46" s="793"/>
      <c r="W46" s="793"/>
      <c r="X46" s="793"/>
      <c r="Y46" s="793"/>
      <c r="Z46" s="793"/>
      <c r="AA46" s="793"/>
      <c r="AB46" s="793"/>
      <c r="AC46" s="793"/>
      <c r="AD46" s="793"/>
      <c r="AE46" s="794"/>
      <c r="AF46" s="850"/>
      <c r="AG46" s="851"/>
      <c r="AH46" s="851"/>
      <c r="AI46" s="851"/>
      <c r="AJ46" s="852"/>
      <c r="AK46" s="784"/>
      <c r="AL46" s="778"/>
      <c r="AM46" s="778"/>
      <c r="AN46" s="778"/>
      <c r="AO46" s="778"/>
      <c r="AP46" s="778"/>
      <c r="AQ46" s="778"/>
      <c r="AR46" s="778"/>
      <c r="AS46" s="778"/>
      <c r="AT46" s="778"/>
      <c r="AU46" s="778"/>
      <c r="AV46" s="778"/>
      <c r="AW46" s="778"/>
      <c r="AX46" s="778"/>
      <c r="AY46" s="778"/>
      <c r="AZ46" s="791"/>
      <c r="BA46" s="791"/>
      <c r="BB46" s="791"/>
      <c r="BC46" s="791"/>
      <c r="BD46" s="791"/>
      <c r="BE46" s="902"/>
      <c r="BF46" s="902"/>
      <c r="BG46" s="902"/>
      <c r="BH46" s="902"/>
      <c r="BI46" s="903"/>
      <c r="BJ46" s="232"/>
      <c r="BK46" s="232"/>
      <c r="BL46" s="232"/>
      <c r="BM46" s="232"/>
      <c r="BN46" s="232"/>
      <c r="BO46" s="245"/>
      <c r="BP46" s="245"/>
      <c r="BQ46" s="242">
        <v>40</v>
      </c>
      <c r="BR46" s="243"/>
      <c r="BS46" s="855"/>
      <c r="BT46" s="856"/>
      <c r="BU46" s="856"/>
      <c r="BV46" s="856"/>
      <c r="BW46" s="856"/>
      <c r="BX46" s="856"/>
      <c r="BY46" s="856"/>
      <c r="BZ46" s="856"/>
      <c r="CA46" s="856"/>
      <c r="CB46" s="856"/>
      <c r="CC46" s="856"/>
      <c r="CD46" s="856"/>
      <c r="CE46" s="856"/>
      <c r="CF46" s="856"/>
      <c r="CG46" s="857"/>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47"/>
      <c r="C47" s="848"/>
      <c r="D47" s="848"/>
      <c r="E47" s="848"/>
      <c r="F47" s="848"/>
      <c r="G47" s="848"/>
      <c r="H47" s="848"/>
      <c r="I47" s="848"/>
      <c r="J47" s="848"/>
      <c r="K47" s="848"/>
      <c r="L47" s="848"/>
      <c r="M47" s="848"/>
      <c r="N47" s="848"/>
      <c r="O47" s="848"/>
      <c r="P47" s="849"/>
      <c r="Q47" s="792"/>
      <c r="R47" s="793"/>
      <c r="S47" s="793"/>
      <c r="T47" s="793"/>
      <c r="U47" s="793"/>
      <c r="V47" s="793"/>
      <c r="W47" s="793"/>
      <c r="X47" s="793"/>
      <c r="Y47" s="793"/>
      <c r="Z47" s="793"/>
      <c r="AA47" s="793"/>
      <c r="AB47" s="793"/>
      <c r="AC47" s="793"/>
      <c r="AD47" s="793"/>
      <c r="AE47" s="794"/>
      <c r="AF47" s="850"/>
      <c r="AG47" s="851"/>
      <c r="AH47" s="851"/>
      <c r="AI47" s="851"/>
      <c r="AJ47" s="852"/>
      <c r="AK47" s="784"/>
      <c r="AL47" s="778"/>
      <c r="AM47" s="778"/>
      <c r="AN47" s="778"/>
      <c r="AO47" s="778"/>
      <c r="AP47" s="778"/>
      <c r="AQ47" s="778"/>
      <c r="AR47" s="778"/>
      <c r="AS47" s="778"/>
      <c r="AT47" s="778"/>
      <c r="AU47" s="778"/>
      <c r="AV47" s="778"/>
      <c r="AW47" s="778"/>
      <c r="AX47" s="778"/>
      <c r="AY47" s="778"/>
      <c r="AZ47" s="791"/>
      <c r="BA47" s="791"/>
      <c r="BB47" s="791"/>
      <c r="BC47" s="791"/>
      <c r="BD47" s="791"/>
      <c r="BE47" s="902"/>
      <c r="BF47" s="902"/>
      <c r="BG47" s="902"/>
      <c r="BH47" s="902"/>
      <c r="BI47" s="903"/>
      <c r="BJ47" s="232"/>
      <c r="BK47" s="232"/>
      <c r="BL47" s="232"/>
      <c r="BM47" s="232"/>
      <c r="BN47" s="232"/>
      <c r="BO47" s="245"/>
      <c r="BP47" s="245"/>
      <c r="BQ47" s="242">
        <v>41</v>
      </c>
      <c r="BR47" s="243"/>
      <c r="BS47" s="855"/>
      <c r="BT47" s="856"/>
      <c r="BU47" s="856"/>
      <c r="BV47" s="856"/>
      <c r="BW47" s="856"/>
      <c r="BX47" s="856"/>
      <c r="BY47" s="856"/>
      <c r="BZ47" s="856"/>
      <c r="CA47" s="856"/>
      <c r="CB47" s="856"/>
      <c r="CC47" s="856"/>
      <c r="CD47" s="856"/>
      <c r="CE47" s="856"/>
      <c r="CF47" s="856"/>
      <c r="CG47" s="857"/>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47"/>
      <c r="C48" s="848"/>
      <c r="D48" s="848"/>
      <c r="E48" s="848"/>
      <c r="F48" s="848"/>
      <c r="G48" s="848"/>
      <c r="H48" s="848"/>
      <c r="I48" s="848"/>
      <c r="J48" s="848"/>
      <c r="K48" s="848"/>
      <c r="L48" s="848"/>
      <c r="M48" s="848"/>
      <c r="N48" s="848"/>
      <c r="O48" s="848"/>
      <c r="P48" s="849"/>
      <c r="Q48" s="792"/>
      <c r="R48" s="793"/>
      <c r="S48" s="793"/>
      <c r="T48" s="793"/>
      <c r="U48" s="793"/>
      <c r="V48" s="793"/>
      <c r="W48" s="793"/>
      <c r="X48" s="793"/>
      <c r="Y48" s="793"/>
      <c r="Z48" s="793"/>
      <c r="AA48" s="793"/>
      <c r="AB48" s="793"/>
      <c r="AC48" s="793"/>
      <c r="AD48" s="793"/>
      <c r="AE48" s="794"/>
      <c r="AF48" s="850"/>
      <c r="AG48" s="851"/>
      <c r="AH48" s="851"/>
      <c r="AI48" s="851"/>
      <c r="AJ48" s="852"/>
      <c r="AK48" s="784"/>
      <c r="AL48" s="778"/>
      <c r="AM48" s="778"/>
      <c r="AN48" s="778"/>
      <c r="AO48" s="778"/>
      <c r="AP48" s="778"/>
      <c r="AQ48" s="778"/>
      <c r="AR48" s="778"/>
      <c r="AS48" s="778"/>
      <c r="AT48" s="778"/>
      <c r="AU48" s="778"/>
      <c r="AV48" s="778"/>
      <c r="AW48" s="778"/>
      <c r="AX48" s="778"/>
      <c r="AY48" s="778"/>
      <c r="AZ48" s="791"/>
      <c r="BA48" s="791"/>
      <c r="BB48" s="791"/>
      <c r="BC48" s="791"/>
      <c r="BD48" s="791"/>
      <c r="BE48" s="902"/>
      <c r="BF48" s="902"/>
      <c r="BG48" s="902"/>
      <c r="BH48" s="902"/>
      <c r="BI48" s="903"/>
      <c r="BJ48" s="232"/>
      <c r="BK48" s="232"/>
      <c r="BL48" s="232"/>
      <c r="BM48" s="232"/>
      <c r="BN48" s="232"/>
      <c r="BO48" s="245"/>
      <c r="BP48" s="245"/>
      <c r="BQ48" s="242">
        <v>42</v>
      </c>
      <c r="BR48" s="243"/>
      <c r="BS48" s="855"/>
      <c r="BT48" s="856"/>
      <c r="BU48" s="856"/>
      <c r="BV48" s="856"/>
      <c r="BW48" s="856"/>
      <c r="BX48" s="856"/>
      <c r="BY48" s="856"/>
      <c r="BZ48" s="856"/>
      <c r="CA48" s="856"/>
      <c r="CB48" s="856"/>
      <c r="CC48" s="856"/>
      <c r="CD48" s="856"/>
      <c r="CE48" s="856"/>
      <c r="CF48" s="856"/>
      <c r="CG48" s="857"/>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47"/>
      <c r="C49" s="848"/>
      <c r="D49" s="848"/>
      <c r="E49" s="848"/>
      <c r="F49" s="848"/>
      <c r="G49" s="848"/>
      <c r="H49" s="848"/>
      <c r="I49" s="848"/>
      <c r="J49" s="848"/>
      <c r="K49" s="848"/>
      <c r="L49" s="848"/>
      <c r="M49" s="848"/>
      <c r="N49" s="848"/>
      <c r="O49" s="848"/>
      <c r="P49" s="849"/>
      <c r="Q49" s="792"/>
      <c r="R49" s="793"/>
      <c r="S49" s="793"/>
      <c r="T49" s="793"/>
      <c r="U49" s="793"/>
      <c r="V49" s="793"/>
      <c r="W49" s="793"/>
      <c r="X49" s="793"/>
      <c r="Y49" s="793"/>
      <c r="Z49" s="793"/>
      <c r="AA49" s="793"/>
      <c r="AB49" s="793"/>
      <c r="AC49" s="793"/>
      <c r="AD49" s="793"/>
      <c r="AE49" s="794"/>
      <c r="AF49" s="850"/>
      <c r="AG49" s="851"/>
      <c r="AH49" s="851"/>
      <c r="AI49" s="851"/>
      <c r="AJ49" s="852"/>
      <c r="AK49" s="784"/>
      <c r="AL49" s="778"/>
      <c r="AM49" s="778"/>
      <c r="AN49" s="778"/>
      <c r="AO49" s="778"/>
      <c r="AP49" s="778"/>
      <c r="AQ49" s="778"/>
      <c r="AR49" s="778"/>
      <c r="AS49" s="778"/>
      <c r="AT49" s="778"/>
      <c r="AU49" s="778"/>
      <c r="AV49" s="778"/>
      <c r="AW49" s="778"/>
      <c r="AX49" s="778"/>
      <c r="AY49" s="778"/>
      <c r="AZ49" s="791"/>
      <c r="BA49" s="791"/>
      <c r="BB49" s="791"/>
      <c r="BC49" s="791"/>
      <c r="BD49" s="791"/>
      <c r="BE49" s="902"/>
      <c r="BF49" s="902"/>
      <c r="BG49" s="902"/>
      <c r="BH49" s="902"/>
      <c r="BI49" s="903"/>
      <c r="BJ49" s="232"/>
      <c r="BK49" s="232"/>
      <c r="BL49" s="232"/>
      <c r="BM49" s="232"/>
      <c r="BN49" s="232"/>
      <c r="BO49" s="245"/>
      <c r="BP49" s="245"/>
      <c r="BQ49" s="242">
        <v>43</v>
      </c>
      <c r="BR49" s="243"/>
      <c r="BS49" s="855"/>
      <c r="BT49" s="856"/>
      <c r="BU49" s="856"/>
      <c r="BV49" s="856"/>
      <c r="BW49" s="856"/>
      <c r="BX49" s="856"/>
      <c r="BY49" s="856"/>
      <c r="BZ49" s="856"/>
      <c r="CA49" s="856"/>
      <c r="CB49" s="856"/>
      <c r="CC49" s="856"/>
      <c r="CD49" s="856"/>
      <c r="CE49" s="856"/>
      <c r="CF49" s="856"/>
      <c r="CG49" s="857"/>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47"/>
      <c r="C50" s="848"/>
      <c r="D50" s="848"/>
      <c r="E50" s="848"/>
      <c r="F50" s="848"/>
      <c r="G50" s="848"/>
      <c r="H50" s="848"/>
      <c r="I50" s="848"/>
      <c r="J50" s="848"/>
      <c r="K50" s="848"/>
      <c r="L50" s="848"/>
      <c r="M50" s="848"/>
      <c r="N50" s="848"/>
      <c r="O50" s="848"/>
      <c r="P50" s="849"/>
      <c r="Q50" s="904"/>
      <c r="R50" s="905"/>
      <c r="S50" s="905"/>
      <c r="T50" s="905"/>
      <c r="U50" s="905"/>
      <c r="V50" s="905"/>
      <c r="W50" s="905"/>
      <c r="X50" s="905"/>
      <c r="Y50" s="905"/>
      <c r="Z50" s="905"/>
      <c r="AA50" s="905"/>
      <c r="AB50" s="905"/>
      <c r="AC50" s="905"/>
      <c r="AD50" s="905"/>
      <c r="AE50" s="906"/>
      <c r="AF50" s="850"/>
      <c r="AG50" s="851"/>
      <c r="AH50" s="851"/>
      <c r="AI50" s="851"/>
      <c r="AJ50" s="852"/>
      <c r="AK50" s="907"/>
      <c r="AL50" s="905"/>
      <c r="AM50" s="905"/>
      <c r="AN50" s="905"/>
      <c r="AO50" s="905"/>
      <c r="AP50" s="905"/>
      <c r="AQ50" s="905"/>
      <c r="AR50" s="905"/>
      <c r="AS50" s="905"/>
      <c r="AT50" s="905"/>
      <c r="AU50" s="905"/>
      <c r="AV50" s="905"/>
      <c r="AW50" s="905"/>
      <c r="AX50" s="905"/>
      <c r="AY50" s="905"/>
      <c r="AZ50" s="908"/>
      <c r="BA50" s="908"/>
      <c r="BB50" s="908"/>
      <c r="BC50" s="908"/>
      <c r="BD50" s="908"/>
      <c r="BE50" s="902"/>
      <c r="BF50" s="902"/>
      <c r="BG50" s="902"/>
      <c r="BH50" s="902"/>
      <c r="BI50" s="903"/>
      <c r="BJ50" s="232"/>
      <c r="BK50" s="232"/>
      <c r="BL50" s="232"/>
      <c r="BM50" s="232"/>
      <c r="BN50" s="232"/>
      <c r="BO50" s="245"/>
      <c r="BP50" s="245"/>
      <c r="BQ50" s="242">
        <v>44</v>
      </c>
      <c r="BR50" s="243"/>
      <c r="BS50" s="855"/>
      <c r="BT50" s="856"/>
      <c r="BU50" s="856"/>
      <c r="BV50" s="856"/>
      <c r="BW50" s="856"/>
      <c r="BX50" s="856"/>
      <c r="BY50" s="856"/>
      <c r="BZ50" s="856"/>
      <c r="CA50" s="856"/>
      <c r="CB50" s="856"/>
      <c r="CC50" s="856"/>
      <c r="CD50" s="856"/>
      <c r="CE50" s="856"/>
      <c r="CF50" s="856"/>
      <c r="CG50" s="857"/>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47"/>
      <c r="C51" s="848"/>
      <c r="D51" s="848"/>
      <c r="E51" s="848"/>
      <c r="F51" s="848"/>
      <c r="G51" s="848"/>
      <c r="H51" s="848"/>
      <c r="I51" s="848"/>
      <c r="J51" s="848"/>
      <c r="K51" s="848"/>
      <c r="L51" s="848"/>
      <c r="M51" s="848"/>
      <c r="N51" s="848"/>
      <c r="O51" s="848"/>
      <c r="P51" s="849"/>
      <c r="Q51" s="904"/>
      <c r="R51" s="905"/>
      <c r="S51" s="905"/>
      <c r="T51" s="905"/>
      <c r="U51" s="905"/>
      <c r="V51" s="905"/>
      <c r="W51" s="905"/>
      <c r="X51" s="905"/>
      <c r="Y51" s="905"/>
      <c r="Z51" s="905"/>
      <c r="AA51" s="905"/>
      <c r="AB51" s="905"/>
      <c r="AC51" s="905"/>
      <c r="AD51" s="905"/>
      <c r="AE51" s="906"/>
      <c r="AF51" s="850"/>
      <c r="AG51" s="851"/>
      <c r="AH51" s="851"/>
      <c r="AI51" s="851"/>
      <c r="AJ51" s="852"/>
      <c r="AK51" s="907"/>
      <c r="AL51" s="905"/>
      <c r="AM51" s="905"/>
      <c r="AN51" s="905"/>
      <c r="AO51" s="905"/>
      <c r="AP51" s="905"/>
      <c r="AQ51" s="905"/>
      <c r="AR51" s="905"/>
      <c r="AS51" s="905"/>
      <c r="AT51" s="905"/>
      <c r="AU51" s="905"/>
      <c r="AV51" s="905"/>
      <c r="AW51" s="905"/>
      <c r="AX51" s="905"/>
      <c r="AY51" s="905"/>
      <c r="AZ51" s="908"/>
      <c r="BA51" s="908"/>
      <c r="BB51" s="908"/>
      <c r="BC51" s="908"/>
      <c r="BD51" s="908"/>
      <c r="BE51" s="902"/>
      <c r="BF51" s="902"/>
      <c r="BG51" s="902"/>
      <c r="BH51" s="902"/>
      <c r="BI51" s="903"/>
      <c r="BJ51" s="232"/>
      <c r="BK51" s="232"/>
      <c r="BL51" s="232"/>
      <c r="BM51" s="232"/>
      <c r="BN51" s="232"/>
      <c r="BO51" s="245"/>
      <c r="BP51" s="245"/>
      <c r="BQ51" s="242">
        <v>45</v>
      </c>
      <c r="BR51" s="243"/>
      <c r="BS51" s="855"/>
      <c r="BT51" s="856"/>
      <c r="BU51" s="856"/>
      <c r="BV51" s="856"/>
      <c r="BW51" s="856"/>
      <c r="BX51" s="856"/>
      <c r="BY51" s="856"/>
      <c r="BZ51" s="856"/>
      <c r="CA51" s="856"/>
      <c r="CB51" s="856"/>
      <c r="CC51" s="856"/>
      <c r="CD51" s="856"/>
      <c r="CE51" s="856"/>
      <c r="CF51" s="856"/>
      <c r="CG51" s="857"/>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47"/>
      <c r="C52" s="848"/>
      <c r="D52" s="848"/>
      <c r="E52" s="848"/>
      <c r="F52" s="848"/>
      <c r="G52" s="848"/>
      <c r="H52" s="848"/>
      <c r="I52" s="848"/>
      <c r="J52" s="848"/>
      <c r="K52" s="848"/>
      <c r="L52" s="848"/>
      <c r="M52" s="848"/>
      <c r="N52" s="848"/>
      <c r="O52" s="848"/>
      <c r="P52" s="849"/>
      <c r="Q52" s="904"/>
      <c r="R52" s="905"/>
      <c r="S52" s="905"/>
      <c r="T52" s="905"/>
      <c r="U52" s="905"/>
      <c r="V52" s="905"/>
      <c r="W52" s="905"/>
      <c r="X52" s="905"/>
      <c r="Y52" s="905"/>
      <c r="Z52" s="905"/>
      <c r="AA52" s="905"/>
      <c r="AB52" s="905"/>
      <c r="AC52" s="905"/>
      <c r="AD52" s="905"/>
      <c r="AE52" s="906"/>
      <c r="AF52" s="850"/>
      <c r="AG52" s="851"/>
      <c r="AH52" s="851"/>
      <c r="AI52" s="851"/>
      <c r="AJ52" s="852"/>
      <c r="AK52" s="907"/>
      <c r="AL52" s="905"/>
      <c r="AM52" s="905"/>
      <c r="AN52" s="905"/>
      <c r="AO52" s="905"/>
      <c r="AP52" s="905"/>
      <c r="AQ52" s="905"/>
      <c r="AR52" s="905"/>
      <c r="AS52" s="905"/>
      <c r="AT52" s="905"/>
      <c r="AU52" s="905"/>
      <c r="AV52" s="905"/>
      <c r="AW52" s="905"/>
      <c r="AX52" s="905"/>
      <c r="AY52" s="905"/>
      <c r="AZ52" s="908"/>
      <c r="BA52" s="908"/>
      <c r="BB52" s="908"/>
      <c r="BC52" s="908"/>
      <c r="BD52" s="908"/>
      <c r="BE52" s="902"/>
      <c r="BF52" s="902"/>
      <c r="BG52" s="902"/>
      <c r="BH52" s="902"/>
      <c r="BI52" s="903"/>
      <c r="BJ52" s="232"/>
      <c r="BK52" s="232"/>
      <c r="BL52" s="232"/>
      <c r="BM52" s="232"/>
      <c r="BN52" s="232"/>
      <c r="BO52" s="245"/>
      <c r="BP52" s="245"/>
      <c r="BQ52" s="242">
        <v>46</v>
      </c>
      <c r="BR52" s="243"/>
      <c r="BS52" s="855"/>
      <c r="BT52" s="856"/>
      <c r="BU52" s="856"/>
      <c r="BV52" s="856"/>
      <c r="BW52" s="856"/>
      <c r="BX52" s="856"/>
      <c r="BY52" s="856"/>
      <c r="BZ52" s="856"/>
      <c r="CA52" s="856"/>
      <c r="CB52" s="856"/>
      <c r="CC52" s="856"/>
      <c r="CD52" s="856"/>
      <c r="CE52" s="856"/>
      <c r="CF52" s="856"/>
      <c r="CG52" s="857"/>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47"/>
      <c r="C53" s="848"/>
      <c r="D53" s="848"/>
      <c r="E53" s="848"/>
      <c r="F53" s="848"/>
      <c r="G53" s="848"/>
      <c r="H53" s="848"/>
      <c r="I53" s="848"/>
      <c r="J53" s="848"/>
      <c r="K53" s="848"/>
      <c r="L53" s="848"/>
      <c r="M53" s="848"/>
      <c r="N53" s="848"/>
      <c r="O53" s="848"/>
      <c r="P53" s="849"/>
      <c r="Q53" s="904"/>
      <c r="R53" s="905"/>
      <c r="S53" s="905"/>
      <c r="T53" s="905"/>
      <c r="U53" s="905"/>
      <c r="V53" s="905"/>
      <c r="W53" s="905"/>
      <c r="X53" s="905"/>
      <c r="Y53" s="905"/>
      <c r="Z53" s="905"/>
      <c r="AA53" s="905"/>
      <c r="AB53" s="905"/>
      <c r="AC53" s="905"/>
      <c r="AD53" s="905"/>
      <c r="AE53" s="906"/>
      <c r="AF53" s="850"/>
      <c r="AG53" s="851"/>
      <c r="AH53" s="851"/>
      <c r="AI53" s="851"/>
      <c r="AJ53" s="852"/>
      <c r="AK53" s="907"/>
      <c r="AL53" s="905"/>
      <c r="AM53" s="905"/>
      <c r="AN53" s="905"/>
      <c r="AO53" s="905"/>
      <c r="AP53" s="905"/>
      <c r="AQ53" s="905"/>
      <c r="AR53" s="905"/>
      <c r="AS53" s="905"/>
      <c r="AT53" s="905"/>
      <c r="AU53" s="905"/>
      <c r="AV53" s="905"/>
      <c r="AW53" s="905"/>
      <c r="AX53" s="905"/>
      <c r="AY53" s="905"/>
      <c r="AZ53" s="908"/>
      <c r="BA53" s="908"/>
      <c r="BB53" s="908"/>
      <c r="BC53" s="908"/>
      <c r="BD53" s="908"/>
      <c r="BE53" s="902"/>
      <c r="BF53" s="902"/>
      <c r="BG53" s="902"/>
      <c r="BH53" s="902"/>
      <c r="BI53" s="903"/>
      <c r="BJ53" s="232"/>
      <c r="BK53" s="232"/>
      <c r="BL53" s="232"/>
      <c r="BM53" s="232"/>
      <c r="BN53" s="232"/>
      <c r="BO53" s="245"/>
      <c r="BP53" s="245"/>
      <c r="BQ53" s="242">
        <v>47</v>
      </c>
      <c r="BR53" s="243"/>
      <c r="BS53" s="855"/>
      <c r="BT53" s="856"/>
      <c r="BU53" s="856"/>
      <c r="BV53" s="856"/>
      <c r="BW53" s="856"/>
      <c r="BX53" s="856"/>
      <c r="BY53" s="856"/>
      <c r="BZ53" s="856"/>
      <c r="CA53" s="856"/>
      <c r="CB53" s="856"/>
      <c r="CC53" s="856"/>
      <c r="CD53" s="856"/>
      <c r="CE53" s="856"/>
      <c r="CF53" s="856"/>
      <c r="CG53" s="857"/>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47"/>
      <c r="C54" s="848"/>
      <c r="D54" s="848"/>
      <c r="E54" s="848"/>
      <c r="F54" s="848"/>
      <c r="G54" s="848"/>
      <c r="H54" s="848"/>
      <c r="I54" s="848"/>
      <c r="J54" s="848"/>
      <c r="K54" s="848"/>
      <c r="L54" s="848"/>
      <c r="M54" s="848"/>
      <c r="N54" s="848"/>
      <c r="O54" s="848"/>
      <c r="P54" s="849"/>
      <c r="Q54" s="904"/>
      <c r="R54" s="905"/>
      <c r="S54" s="905"/>
      <c r="T54" s="905"/>
      <c r="U54" s="905"/>
      <c r="V54" s="905"/>
      <c r="W54" s="905"/>
      <c r="X54" s="905"/>
      <c r="Y54" s="905"/>
      <c r="Z54" s="905"/>
      <c r="AA54" s="905"/>
      <c r="AB54" s="905"/>
      <c r="AC54" s="905"/>
      <c r="AD54" s="905"/>
      <c r="AE54" s="906"/>
      <c r="AF54" s="850"/>
      <c r="AG54" s="851"/>
      <c r="AH54" s="851"/>
      <c r="AI54" s="851"/>
      <c r="AJ54" s="852"/>
      <c r="AK54" s="907"/>
      <c r="AL54" s="905"/>
      <c r="AM54" s="905"/>
      <c r="AN54" s="905"/>
      <c r="AO54" s="905"/>
      <c r="AP54" s="905"/>
      <c r="AQ54" s="905"/>
      <c r="AR54" s="905"/>
      <c r="AS54" s="905"/>
      <c r="AT54" s="905"/>
      <c r="AU54" s="905"/>
      <c r="AV54" s="905"/>
      <c r="AW54" s="905"/>
      <c r="AX54" s="905"/>
      <c r="AY54" s="905"/>
      <c r="AZ54" s="908"/>
      <c r="BA54" s="908"/>
      <c r="BB54" s="908"/>
      <c r="BC54" s="908"/>
      <c r="BD54" s="908"/>
      <c r="BE54" s="902"/>
      <c r="BF54" s="902"/>
      <c r="BG54" s="902"/>
      <c r="BH54" s="902"/>
      <c r="BI54" s="903"/>
      <c r="BJ54" s="232"/>
      <c r="BK54" s="232"/>
      <c r="BL54" s="232"/>
      <c r="BM54" s="232"/>
      <c r="BN54" s="232"/>
      <c r="BO54" s="245"/>
      <c r="BP54" s="245"/>
      <c r="BQ54" s="242">
        <v>48</v>
      </c>
      <c r="BR54" s="243"/>
      <c r="BS54" s="855"/>
      <c r="BT54" s="856"/>
      <c r="BU54" s="856"/>
      <c r="BV54" s="856"/>
      <c r="BW54" s="856"/>
      <c r="BX54" s="856"/>
      <c r="BY54" s="856"/>
      <c r="BZ54" s="856"/>
      <c r="CA54" s="856"/>
      <c r="CB54" s="856"/>
      <c r="CC54" s="856"/>
      <c r="CD54" s="856"/>
      <c r="CE54" s="856"/>
      <c r="CF54" s="856"/>
      <c r="CG54" s="857"/>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47"/>
      <c r="C55" s="848"/>
      <c r="D55" s="848"/>
      <c r="E55" s="848"/>
      <c r="F55" s="848"/>
      <c r="G55" s="848"/>
      <c r="H55" s="848"/>
      <c r="I55" s="848"/>
      <c r="J55" s="848"/>
      <c r="K55" s="848"/>
      <c r="L55" s="848"/>
      <c r="M55" s="848"/>
      <c r="N55" s="848"/>
      <c r="O55" s="848"/>
      <c r="P55" s="849"/>
      <c r="Q55" s="904"/>
      <c r="R55" s="905"/>
      <c r="S55" s="905"/>
      <c r="T55" s="905"/>
      <c r="U55" s="905"/>
      <c r="V55" s="905"/>
      <c r="W55" s="905"/>
      <c r="X55" s="905"/>
      <c r="Y55" s="905"/>
      <c r="Z55" s="905"/>
      <c r="AA55" s="905"/>
      <c r="AB55" s="905"/>
      <c r="AC55" s="905"/>
      <c r="AD55" s="905"/>
      <c r="AE55" s="906"/>
      <c r="AF55" s="850"/>
      <c r="AG55" s="851"/>
      <c r="AH55" s="851"/>
      <c r="AI55" s="851"/>
      <c r="AJ55" s="852"/>
      <c r="AK55" s="907"/>
      <c r="AL55" s="905"/>
      <c r="AM55" s="905"/>
      <c r="AN55" s="905"/>
      <c r="AO55" s="905"/>
      <c r="AP55" s="905"/>
      <c r="AQ55" s="905"/>
      <c r="AR55" s="905"/>
      <c r="AS55" s="905"/>
      <c r="AT55" s="905"/>
      <c r="AU55" s="905"/>
      <c r="AV55" s="905"/>
      <c r="AW55" s="905"/>
      <c r="AX55" s="905"/>
      <c r="AY55" s="905"/>
      <c r="AZ55" s="908"/>
      <c r="BA55" s="908"/>
      <c r="BB55" s="908"/>
      <c r="BC55" s="908"/>
      <c r="BD55" s="908"/>
      <c r="BE55" s="902"/>
      <c r="BF55" s="902"/>
      <c r="BG55" s="902"/>
      <c r="BH55" s="902"/>
      <c r="BI55" s="903"/>
      <c r="BJ55" s="232"/>
      <c r="BK55" s="232"/>
      <c r="BL55" s="232"/>
      <c r="BM55" s="232"/>
      <c r="BN55" s="232"/>
      <c r="BO55" s="245"/>
      <c r="BP55" s="245"/>
      <c r="BQ55" s="242">
        <v>49</v>
      </c>
      <c r="BR55" s="243"/>
      <c r="BS55" s="855"/>
      <c r="BT55" s="856"/>
      <c r="BU55" s="856"/>
      <c r="BV55" s="856"/>
      <c r="BW55" s="856"/>
      <c r="BX55" s="856"/>
      <c r="BY55" s="856"/>
      <c r="BZ55" s="856"/>
      <c r="CA55" s="856"/>
      <c r="CB55" s="856"/>
      <c r="CC55" s="856"/>
      <c r="CD55" s="856"/>
      <c r="CE55" s="856"/>
      <c r="CF55" s="856"/>
      <c r="CG55" s="857"/>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47"/>
      <c r="C56" s="848"/>
      <c r="D56" s="848"/>
      <c r="E56" s="848"/>
      <c r="F56" s="848"/>
      <c r="G56" s="848"/>
      <c r="H56" s="848"/>
      <c r="I56" s="848"/>
      <c r="J56" s="848"/>
      <c r="K56" s="848"/>
      <c r="L56" s="848"/>
      <c r="M56" s="848"/>
      <c r="N56" s="848"/>
      <c r="O56" s="848"/>
      <c r="P56" s="849"/>
      <c r="Q56" s="904"/>
      <c r="R56" s="905"/>
      <c r="S56" s="905"/>
      <c r="T56" s="905"/>
      <c r="U56" s="905"/>
      <c r="V56" s="905"/>
      <c r="W56" s="905"/>
      <c r="X56" s="905"/>
      <c r="Y56" s="905"/>
      <c r="Z56" s="905"/>
      <c r="AA56" s="905"/>
      <c r="AB56" s="905"/>
      <c r="AC56" s="905"/>
      <c r="AD56" s="905"/>
      <c r="AE56" s="906"/>
      <c r="AF56" s="850"/>
      <c r="AG56" s="851"/>
      <c r="AH56" s="851"/>
      <c r="AI56" s="851"/>
      <c r="AJ56" s="852"/>
      <c r="AK56" s="907"/>
      <c r="AL56" s="905"/>
      <c r="AM56" s="905"/>
      <c r="AN56" s="905"/>
      <c r="AO56" s="905"/>
      <c r="AP56" s="905"/>
      <c r="AQ56" s="905"/>
      <c r="AR56" s="905"/>
      <c r="AS56" s="905"/>
      <c r="AT56" s="905"/>
      <c r="AU56" s="905"/>
      <c r="AV56" s="905"/>
      <c r="AW56" s="905"/>
      <c r="AX56" s="905"/>
      <c r="AY56" s="905"/>
      <c r="AZ56" s="908"/>
      <c r="BA56" s="908"/>
      <c r="BB56" s="908"/>
      <c r="BC56" s="908"/>
      <c r="BD56" s="908"/>
      <c r="BE56" s="902"/>
      <c r="BF56" s="902"/>
      <c r="BG56" s="902"/>
      <c r="BH56" s="902"/>
      <c r="BI56" s="903"/>
      <c r="BJ56" s="232"/>
      <c r="BK56" s="232"/>
      <c r="BL56" s="232"/>
      <c r="BM56" s="232"/>
      <c r="BN56" s="232"/>
      <c r="BO56" s="245"/>
      <c r="BP56" s="245"/>
      <c r="BQ56" s="242">
        <v>50</v>
      </c>
      <c r="BR56" s="243"/>
      <c r="BS56" s="855"/>
      <c r="BT56" s="856"/>
      <c r="BU56" s="856"/>
      <c r="BV56" s="856"/>
      <c r="BW56" s="856"/>
      <c r="BX56" s="856"/>
      <c r="BY56" s="856"/>
      <c r="BZ56" s="856"/>
      <c r="CA56" s="856"/>
      <c r="CB56" s="856"/>
      <c r="CC56" s="856"/>
      <c r="CD56" s="856"/>
      <c r="CE56" s="856"/>
      <c r="CF56" s="856"/>
      <c r="CG56" s="857"/>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47"/>
      <c r="C57" s="848"/>
      <c r="D57" s="848"/>
      <c r="E57" s="848"/>
      <c r="F57" s="848"/>
      <c r="G57" s="848"/>
      <c r="H57" s="848"/>
      <c r="I57" s="848"/>
      <c r="J57" s="848"/>
      <c r="K57" s="848"/>
      <c r="L57" s="848"/>
      <c r="M57" s="848"/>
      <c r="N57" s="848"/>
      <c r="O57" s="848"/>
      <c r="P57" s="849"/>
      <c r="Q57" s="904"/>
      <c r="R57" s="905"/>
      <c r="S57" s="905"/>
      <c r="T57" s="905"/>
      <c r="U57" s="905"/>
      <c r="V57" s="905"/>
      <c r="W57" s="905"/>
      <c r="X57" s="905"/>
      <c r="Y57" s="905"/>
      <c r="Z57" s="905"/>
      <c r="AA57" s="905"/>
      <c r="AB57" s="905"/>
      <c r="AC57" s="905"/>
      <c r="AD57" s="905"/>
      <c r="AE57" s="906"/>
      <c r="AF57" s="850"/>
      <c r="AG57" s="851"/>
      <c r="AH57" s="851"/>
      <c r="AI57" s="851"/>
      <c r="AJ57" s="852"/>
      <c r="AK57" s="907"/>
      <c r="AL57" s="905"/>
      <c r="AM57" s="905"/>
      <c r="AN57" s="905"/>
      <c r="AO57" s="905"/>
      <c r="AP57" s="905"/>
      <c r="AQ57" s="905"/>
      <c r="AR57" s="905"/>
      <c r="AS57" s="905"/>
      <c r="AT57" s="905"/>
      <c r="AU57" s="905"/>
      <c r="AV57" s="905"/>
      <c r="AW57" s="905"/>
      <c r="AX57" s="905"/>
      <c r="AY57" s="905"/>
      <c r="AZ57" s="908"/>
      <c r="BA57" s="908"/>
      <c r="BB57" s="908"/>
      <c r="BC57" s="908"/>
      <c r="BD57" s="908"/>
      <c r="BE57" s="902"/>
      <c r="BF57" s="902"/>
      <c r="BG57" s="902"/>
      <c r="BH57" s="902"/>
      <c r="BI57" s="903"/>
      <c r="BJ57" s="232"/>
      <c r="BK57" s="232"/>
      <c r="BL57" s="232"/>
      <c r="BM57" s="232"/>
      <c r="BN57" s="232"/>
      <c r="BO57" s="245"/>
      <c r="BP57" s="245"/>
      <c r="BQ57" s="242">
        <v>51</v>
      </c>
      <c r="BR57" s="243"/>
      <c r="BS57" s="855"/>
      <c r="BT57" s="856"/>
      <c r="BU57" s="856"/>
      <c r="BV57" s="856"/>
      <c r="BW57" s="856"/>
      <c r="BX57" s="856"/>
      <c r="BY57" s="856"/>
      <c r="BZ57" s="856"/>
      <c r="CA57" s="856"/>
      <c r="CB57" s="856"/>
      <c r="CC57" s="856"/>
      <c r="CD57" s="856"/>
      <c r="CE57" s="856"/>
      <c r="CF57" s="856"/>
      <c r="CG57" s="857"/>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47"/>
      <c r="C58" s="848"/>
      <c r="D58" s="848"/>
      <c r="E58" s="848"/>
      <c r="F58" s="848"/>
      <c r="G58" s="848"/>
      <c r="H58" s="848"/>
      <c r="I58" s="848"/>
      <c r="J58" s="848"/>
      <c r="K58" s="848"/>
      <c r="L58" s="848"/>
      <c r="M58" s="848"/>
      <c r="N58" s="848"/>
      <c r="O58" s="848"/>
      <c r="P58" s="849"/>
      <c r="Q58" s="904"/>
      <c r="R58" s="905"/>
      <c r="S58" s="905"/>
      <c r="T58" s="905"/>
      <c r="U58" s="905"/>
      <c r="V58" s="905"/>
      <c r="W58" s="905"/>
      <c r="X58" s="905"/>
      <c r="Y58" s="905"/>
      <c r="Z58" s="905"/>
      <c r="AA58" s="905"/>
      <c r="AB58" s="905"/>
      <c r="AC58" s="905"/>
      <c r="AD58" s="905"/>
      <c r="AE58" s="906"/>
      <c r="AF58" s="850"/>
      <c r="AG58" s="851"/>
      <c r="AH58" s="851"/>
      <c r="AI58" s="851"/>
      <c r="AJ58" s="852"/>
      <c r="AK58" s="907"/>
      <c r="AL58" s="905"/>
      <c r="AM58" s="905"/>
      <c r="AN58" s="905"/>
      <c r="AO58" s="905"/>
      <c r="AP58" s="905"/>
      <c r="AQ58" s="905"/>
      <c r="AR58" s="905"/>
      <c r="AS58" s="905"/>
      <c r="AT58" s="905"/>
      <c r="AU58" s="905"/>
      <c r="AV58" s="905"/>
      <c r="AW58" s="905"/>
      <c r="AX58" s="905"/>
      <c r="AY58" s="905"/>
      <c r="AZ58" s="908"/>
      <c r="BA58" s="908"/>
      <c r="BB58" s="908"/>
      <c r="BC58" s="908"/>
      <c r="BD58" s="908"/>
      <c r="BE58" s="902"/>
      <c r="BF58" s="902"/>
      <c r="BG58" s="902"/>
      <c r="BH58" s="902"/>
      <c r="BI58" s="903"/>
      <c r="BJ58" s="232"/>
      <c r="BK58" s="232"/>
      <c r="BL58" s="232"/>
      <c r="BM58" s="232"/>
      <c r="BN58" s="232"/>
      <c r="BO58" s="245"/>
      <c r="BP58" s="245"/>
      <c r="BQ58" s="242">
        <v>52</v>
      </c>
      <c r="BR58" s="243"/>
      <c r="BS58" s="855"/>
      <c r="BT58" s="856"/>
      <c r="BU58" s="856"/>
      <c r="BV58" s="856"/>
      <c r="BW58" s="856"/>
      <c r="BX58" s="856"/>
      <c r="BY58" s="856"/>
      <c r="BZ58" s="856"/>
      <c r="CA58" s="856"/>
      <c r="CB58" s="856"/>
      <c r="CC58" s="856"/>
      <c r="CD58" s="856"/>
      <c r="CE58" s="856"/>
      <c r="CF58" s="856"/>
      <c r="CG58" s="857"/>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47"/>
      <c r="C59" s="848"/>
      <c r="D59" s="848"/>
      <c r="E59" s="848"/>
      <c r="F59" s="848"/>
      <c r="G59" s="848"/>
      <c r="H59" s="848"/>
      <c r="I59" s="848"/>
      <c r="J59" s="848"/>
      <c r="K59" s="848"/>
      <c r="L59" s="848"/>
      <c r="M59" s="848"/>
      <c r="N59" s="848"/>
      <c r="O59" s="848"/>
      <c r="P59" s="849"/>
      <c r="Q59" s="904"/>
      <c r="R59" s="905"/>
      <c r="S59" s="905"/>
      <c r="T59" s="905"/>
      <c r="U59" s="905"/>
      <c r="V59" s="905"/>
      <c r="W59" s="905"/>
      <c r="X59" s="905"/>
      <c r="Y59" s="905"/>
      <c r="Z59" s="905"/>
      <c r="AA59" s="905"/>
      <c r="AB59" s="905"/>
      <c r="AC59" s="905"/>
      <c r="AD59" s="905"/>
      <c r="AE59" s="906"/>
      <c r="AF59" s="850"/>
      <c r="AG59" s="851"/>
      <c r="AH59" s="851"/>
      <c r="AI59" s="851"/>
      <c r="AJ59" s="852"/>
      <c r="AK59" s="907"/>
      <c r="AL59" s="905"/>
      <c r="AM59" s="905"/>
      <c r="AN59" s="905"/>
      <c r="AO59" s="905"/>
      <c r="AP59" s="905"/>
      <c r="AQ59" s="905"/>
      <c r="AR59" s="905"/>
      <c r="AS59" s="905"/>
      <c r="AT59" s="905"/>
      <c r="AU59" s="905"/>
      <c r="AV59" s="905"/>
      <c r="AW59" s="905"/>
      <c r="AX59" s="905"/>
      <c r="AY59" s="905"/>
      <c r="AZ59" s="908"/>
      <c r="BA59" s="908"/>
      <c r="BB59" s="908"/>
      <c r="BC59" s="908"/>
      <c r="BD59" s="908"/>
      <c r="BE59" s="902"/>
      <c r="BF59" s="902"/>
      <c r="BG59" s="902"/>
      <c r="BH59" s="902"/>
      <c r="BI59" s="903"/>
      <c r="BJ59" s="232"/>
      <c r="BK59" s="232"/>
      <c r="BL59" s="232"/>
      <c r="BM59" s="232"/>
      <c r="BN59" s="232"/>
      <c r="BO59" s="245"/>
      <c r="BP59" s="245"/>
      <c r="BQ59" s="242">
        <v>53</v>
      </c>
      <c r="BR59" s="243"/>
      <c r="BS59" s="855"/>
      <c r="BT59" s="856"/>
      <c r="BU59" s="856"/>
      <c r="BV59" s="856"/>
      <c r="BW59" s="856"/>
      <c r="BX59" s="856"/>
      <c r="BY59" s="856"/>
      <c r="BZ59" s="856"/>
      <c r="CA59" s="856"/>
      <c r="CB59" s="856"/>
      <c r="CC59" s="856"/>
      <c r="CD59" s="856"/>
      <c r="CE59" s="856"/>
      <c r="CF59" s="856"/>
      <c r="CG59" s="857"/>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47"/>
      <c r="C60" s="848"/>
      <c r="D60" s="848"/>
      <c r="E60" s="848"/>
      <c r="F60" s="848"/>
      <c r="G60" s="848"/>
      <c r="H60" s="848"/>
      <c r="I60" s="848"/>
      <c r="J60" s="848"/>
      <c r="K60" s="848"/>
      <c r="L60" s="848"/>
      <c r="M60" s="848"/>
      <c r="N60" s="848"/>
      <c r="O60" s="848"/>
      <c r="P60" s="849"/>
      <c r="Q60" s="904"/>
      <c r="R60" s="905"/>
      <c r="S60" s="905"/>
      <c r="T60" s="905"/>
      <c r="U60" s="905"/>
      <c r="V60" s="905"/>
      <c r="W60" s="905"/>
      <c r="X60" s="905"/>
      <c r="Y60" s="905"/>
      <c r="Z60" s="905"/>
      <c r="AA60" s="905"/>
      <c r="AB60" s="905"/>
      <c r="AC60" s="905"/>
      <c r="AD60" s="905"/>
      <c r="AE60" s="906"/>
      <c r="AF60" s="850"/>
      <c r="AG60" s="851"/>
      <c r="AH60" s="851"/>
      <c r="AI60" s="851"/>
      <c r="AJ60" s="852"/>
      <c r="AK60" s="907"/>
      <c r="AL60" s="905"/>
      <c r="AM60" s="905"/>
      <c r="AN60" s="905"/>
      <c r="AO60" s="905"/>
      <c r="AP60" s="905"/>
      <c r="AQ60" s="905"/>
      <c r="AR60" s="905"/>
      <c r="AS60" s="905"/>
      <c r="AT60" s="905"/>
      <c r="AU60" s="905"/>
      <c r="AV60" s="905"/>
      <c r="AW60" s="905"/>
      <c r="AX60" s="905"/>
      <c r="AY60" s="905"/>
      <c r="AZ60" s="908"/>
      <c r="BA60" s="908"/>
      <c r="BB60" s="908"/>
      <c r="BC60" s="908"/>
      <c r="BD60" s="908"/>
      <c r="BE60" s="902"/>
      <c r="BF60" s="902"/>
      <c r="BG60" s="902"/>
      <c r="BH60" s="902"/>
      <c r="BI60" s="903"/>
      <c r="BJ60" s="232"/>
      <c r="BK60" s="232"/>
      <c r="BL60" s="232"/>
      <c r="BM60" s="232"/>
      <c r="BN60" s="232"/>
      <c r="BO60" s="245"/>
      <c r="BP60" s="245"/>
      <c r="BQ60" s="242">
        <v>54</v>
      </c>
      <c r="BR60" s="243"/>
      <c r="BS60" s="855"/>
      <c r="BT60" s="856"/>
      <c r="BU60" s="856"/>
      <c r="BV60" s="856"/>
      <c r="BW60" s="856"/>
      <c r="BX60" s="856"/>
      <c r="BY60" s="856"/>
      <c r="BZ60" s="856"/>
      <c r="CA60" s="856"/>
      <c r="CB60" s="856"/>
      <c r="CC60" s="856"/>
      <c r="CD60" s="856"/>
      <c r="CE60" s="856"/>
      <c r="CF60" s="856"/>
      <c r="CG60" s="857"/>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47"/>
      <c r="C61" s="848"/>
      <c r="D61" s="848"/>
      <c r="E61" s="848"/>
      <c r="F61" s="848"/>
      <c r="G61" s="848"/>
      <c r="H61" s="848"/>
      <c r="I61" s="848"/>
      <c r="J61" s="848"/>
      <c r="K61" s="848"/>
      <c r="L61" s="848"/>
      <c r="M61" s="848"/>
      <c r="N61" s="848"/>
      <c r="O61" s="848"/>
      <c r="P61" s="849"/>
      <c r="Q61" s="904"/>
      <c r="R61" s="905"/>
      <c r="S61" s="905"/>
      <c r="T61" s="905"/>
      <c r="U61" s="905"/>
      <c r="V61" s="905"/>
      <c r="W61" s="905"/>
      <c r="X61" s="905"/>
      <c r="Y61" s="905"/>
      <c r="Z61" s="905"/>
      <c r="AA61" s="905"/>
      <c r="AB61" s="905"/>
      <c r="AC61" s="905"/>
      <c r="AD61" s="905"/>
      <c r="AE61" s="906"/>
      <c r="AF61" s="850"/>
      <c r="AG61" s="851"/>
      <c r="AH61" s="851"/>
      <c r="AI61" s="851"/>
      <c r="AJ61" s="852"/>
      <c r="AK61" s="907"/>
      <c r="AL61" s="905"/>
      <c r="AM61" s="905"/>
      <c r="AN61" s="905"/>
      <c r="AO61" s="905"/>
      <c r="AP61" s="905"/>
      <c r="AQ61" s="905"/>
      <c r="AR61" s="905"/>
      <c r="AS61" s="905"/>
      <c r="AT61" s="905"/>
      <c r="AU61" s="905"/>
      <c r="AV61" s="905"/>
      <c r="AW61" s="905"/>
      <c r="AX61" s="905"/>
      <c r="AY61" s="905"/>
      <c r="AZ61" s="908"/>
      <c r="BA61" s="908"/>
      <c r="BB61" s="908"/>
      <c r="BC61" s="908"/>
      <c r="BD61" s="908"/>
      <c r="BE61" s="902"/>
      <c r="BF61" s="902"/>
      <c r="BG61" s="902"/>
      <c r="BH61" s="902"/>
      <c r="BI61" s="903"/>
      <c r="BJ61" s="232"/>
      <c r="BK61" s="232"/>
      <c r="BL61" s="232"/>
      <c r="BM61" s="232"/>
      <c r="BN61" s="232"/>
      <c r="BO61" s="245"/>
      <c r="BP61" s="245"/>
      <c r="BQ61" s="242">
        <v>55</v>
      </c>
      <c r="BR61" s="243"/>
      <c r="BS61" s="855"/>
      <c r="BT61" s="856"/>
      <c r="BU61" s="856"/>
      <c r="BV61" s="856"/>
      <c r="BW61" s="856"/>
      <c r="BX61" s="856"/>
      <c r="BY61" s="856"/>
      <c r="BZ61" s="856"/>
      <c r="CA61" s="856"/>
      <c r="CB61" s="856"/>
      <c r="CC61" s="856"/>
      <c r="CD61" s="856"/>
      <c r="CE61" s="856"/>
      <c r="CF61" s="856"/>
      <c r="CG61" s="857"/>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47"/>
      <c r="C62" s="848"/>
      <c r="D62" s="848"/>
      <c r="E62" s="848"/>
      <c r="F62" s="848"/>
      <c r="G62" s="848"/>
      <c r="H62" s="848"/>
      <c r="I62" s="848"/>
      <c r="J62" s="848"/>
      <c r="K62" s="848"/>
      <c r="L62" s="848"/>
      <c r="M62" s="848"/>
      <c r="N62" s="848"/>
      <c r="O62" s="848"/>
      <c r="P62" s="849"/>
      <c r="Q62" s="904"/>
      <c r="R62" s="905"/>
      <c r="S62" s="905"/>
      <c r="T62" s="905"/>
      <c r="U62" s="905"/>
      <c r="V62" s="905"/>
      <c r="W62" s="905"/>
      <c r="X62" s="905"/>
      <c r="Y62" s="905"/>
      <c r="Z62" s="905"/>
      <c r="AA62" s="905"/>
      <c r="AB62" s="905"/>
      <c r="AC62" s="905"/>
      <c r="AD62" s="905"/>
      <c r="AE62" s="906"/>
      <c r="AF62" s="850"/>
      <c r="AG62" s="851"/>
      <c r="AH62" s="851"/>
      <c r="AI62" s="851"/>
      <c r="AJ62" s="852"/>
      <c r="AK62" s="907"/>
      <c r="AL62" s="905"/>
      <c r="AM62" s="905"/>
      <c r="AN62" s="905"/>
      <c r="AO62" s="905"/>
      <c r="AP62" s="905"/>
      <c r="AQ62" s="905"/>
      <c r="AR62" s="905"/>
      <c r="AS62" s="905"/>
      <c r="AT62" s="905"/>
      <c r="AU62" s="905"/>
      <c r="AV62" s="905"/>
      <c r="AW62" s="905"/>
      <c r="AX62" s="905"/>
      <c r="AY62" s="905"/>
      <c r="AZ62" s="908"/>
      <c r="BA62" s="908"/>
      <c r="BB62" s="908"/>
      <c r="BC62" s="908"/>
      <c r="BD62" s="908"/>
      <c r="BE62" s="902"/>
      <c r="BF62" s="902"/>
      <c r="BG62" s="902"/>
      <c r="BH62" s="902"/>
      <c r="BI62" s="903"/>
      <c r="BJ62" s="916" t="s">
        <v>401</v>
      </c>
      <c r="BK62" s="889"/>
      <c r="BL62" s="889"/>
      <c r="BM62" s="889"/>
      <c r="BN62" s="890"/>
      <c r="BO62" s="245"/>
      <c r="BP62" s="245"/>
      <c r="BQ62" s="242">
        <v>56</v>
      </c>
      <c r="BR62" s="243"/>
      <c r="BS62" s="855"/>
      <c r="BT62" s="856"/>
      <c r="BU62" s="856"/>
      <c r="BV62" s="856"/>
      <c r="BW62" s="856"/>
      <c r="BX62" s="856"/>
      <c r="BY62" s="856"/>
      <c r="BZ62" s="856"/>
      <c r="CA62" s="856"/>
      <c r="CB62" s="856"/>
      <c r="CC62" s="856"/>
      <c r="CD62" s="856"/>
      <c r="CE62" s="856"/>
      <c r="CF62" s="856"/>
      <c r="CG62" s="857"/>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74" t="s">
        <v>402</v>
      </c>
      <c r="C63" s="875"/>
      <c r="D63" s="875"/>
      <c r="E63" s="875"/>
      <c r="F63" s="875"/>
      <c r="G63" s="875"/>
      <c r="H63" s="875"/>
      <c r="I63" s="875"/>
      <c r="J63" s="875"/>
      <c r="K63" s="875"/>
      <c r="L63" s="875"/>
      <c r="M63" s="875"/>
      <c r="N63" s="875"/>
      <c r="O63" s="875"/>
      <c r="P63" s="876"/>
      <c r="Q63" s="909"/>
      <c r="R63" s="910"/>
      <c r="S63" s="910"/>
      <c r="T63" s="910"/>
      <c r="U63" s="910"/>
      <c r="V63" s="910"/>
      <c r="W63" s="910"/>
      <c r="X63" s="910"/>
      <c r="Y63" s="910"/>
      <c r="Z63" s="910"/>
      <c r="AA63" s="910"/>
      <c r="AB63" s="910"/>
      <c r="AC63" s="910"/>
      <c r="AD63" s="910"/>
      <c r="AE63" s="911"/>
      <c r="AF63" s="912">
        <v>227</v>
      </c>
      <c r="AG63" s="913"/>
      <c r="AH63" s="913"/>
      <c r="AI63" s="913"/>
      <c r="AJ63" s="914"/>
      <c r="AK63" s="915"/>
      <c r="AL63" s="910"/>
      <c r="AM63" s="910"/>
      <c r="AN63" s="910"/>
      <c r="AO63" s="910"/>
      <c r="AP63" s="913"/>
      <c r="AQ63" s="913"/>
      <c r="AR63" s="913"/>
      <c r="AS63" s="913"/>
      <c r="AT63" s="913"/>
      <c r="AU63" s="913"/>
      <c r="AV63" s="913"/>
      <c r="AW63" s="913"/>
      <c r="AX63" s="913"/>
      <c r="AY63" s="913"/>
      <c r="AZ63" s="917"/>
      <c r="BA63" s="917"/>
      <c r="BB63" s="917"/>
      <c r="BC63" s="917"/>
      <c r="BD63" s="917"/>
      <c r="BE63" s="918"/>
      <c r="BF63" s="918"/>
      <c r="BG63" s="918"/>
      <c r="BH63" s="918"/>
      <c r="BI63" s="919"/>
      <c r="BJ63" s="920" t="s">
        <v>131</v>
      </c>
      <c r="BK63" s="921"/>
      <c r="BL63" s="921"/>
      <c r="BM63" s="921"/>
      <c r="BN63" s="922"/>
      <c r="BO63" s="245"/>
      <c r="BP63" s="245"/>
      <c r="BQ63" s="242">
        <v>57</v>
      </c>
      <c r="BR63" s="243"/>
      <c r="BS63" s="855"/>
      <c r="BT63" s="856"/>
      <c r="BU63" s="856"/>
      <c r="BV63" s="856"/>
      <c r="BW63" s="856"/>
      <c r="BX63" s="856"/>
      <c r="BY63" s="856"/>
      <c r="BZ63" s="856"/>
      <c r="CA63" s="856"/>
      <c r="CB63" s="856"/>
      <c r="CC63" s="856"/>
      <c r="CD63" s="856"/>
      <c r="CE63" s="856"/>
      <c r="CF63" s="856"/>
      <c r="CG63" s="857"/>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55"/>
      <c r="BT64" s="856"/>
      <c r="BU64" s="856"/>
      <c r="BV64" s="856"/>
      <c r="BW64" s="856"/>
      <c r="BX64" s="856"/>
      <c r="BY64" s="856"/>
      <c r="BZ64" s="856"/>
      <c r="CA64" s="856"/>
      <c r="CB64" s="856"/>
      <c r="CC64" s="856"/>
      <c r="CD64" s="856"/>
      <c r="CE64" s="856"/>
      <c r="CF64" s="856"/>
      <c r="CG64" s="857"/>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55"/>
      <c r="BT65" s="856"/>
      <c r="BU65" s="856"/>
      <c r="BV65" s="856"/>
      <c r="BW65" s="856"/>
      <c r="BX65" s="856"/>
      <c r="BY65" s="856"/>
      <c r="BZ65" s="856"/>
      <c r="CA65" s="856"/>
      <c r="CB65" s="856"/>
      <c r="CC65" s="856"/>
      <c r="CD65" s="856"/>
      <c r="CE65" s="856"/>
      <c r="CF65" s="856"/>
      <c r="CG65" s="857"/>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21" t="s">
        <v>404</v>
      </c>
      <c r="B66" s="822"/>
      <c r="C66" s="822"/>
      <c r="D66" s="822"/>
      <c r="E66" s="822"/>
      <c r="F66" s="822"/>
      <c r="G66" s="822"/>
      <c r="H66" s="822"/>
      <c r="I66" s="822"/>
      <c r="J66" s="822"/>
      <c r="K66" s="822"/>
      <c r="L66" s="822"/>
      <c r="M66" s="822"/>
      <c r="N66" s="822"/>
      <c r="O66" s="822"/>
      <c r="P66" s="823"/>
      <c r="Q66" s="801" t="s">
        <v>385</v>
      </c>
      <c r="R66" s="802"/>
      <c r="S66" s="802"/>
      <c r="T66" s="802"/>
      <c r="U66" s="803"/>
      <c r="V66" s="801" t="s">
        <v>405</v>
      </c>
      <c r="W66" s="802"/>
      <c r="X66" s="802"/>
      <c r="Y66" s="802"/>
      <c r="Z66" s="803"/>
      <c r="AA66" s="801" t="s">
        <v>387</v>
      </c>
      <c r="AB66" s="802"/>
      <c r="AC66" s="802"/>
      <c r="AD66" s="802"/>
      <c r="AE66" s="803"/>
      <c r="AF66" s="923" t="s">
        <v>406</v>
      </c>
      <c r="AG66" s="892"/>
      <c r="AH66" s="892"/>
      <c r="AI66" s="892"/>
      <c r="AJ66" s="924"/>
      <c r="AK66" s="801" t="s">
        <v>389</v>
      </c>
      <c r="AL66" s="822"/>
      <c r="AM66" s="822"/>
      <c r="AN66" s="822"/>
      <c r="AO66" s="823"/>
      <c r="AP66" s="801" t="s">
        <v>407</v>
      </c>
      <c r="AQ66" s="802"/>
      <c r="AR66" s="802"/>
      <c r="AS66" s="802"/>
      <c r="AT66" s="803"/>
      <c r="AU66" s="801" t="s">
        <v>408</v>
      </c>
      <c r="AV66" s="802"/>
      <c r="AW66" s="802"/>
      <c r="AX66" s="802"/>
      <c r="AY66" s="803"/>
      <c r="AZ66" s="801" t="s">
        <v>365</v>
      </c>
      <c r="BA66" s="802"/>
      <c r="BB66" s="802"/>
      <c r="BC66" s="802"/>
      <c r="BD66" s="813"/>
      <c r="BE66" s="245"/>
      <c r="BF66" s="245"/>
      <c r="BG66" s="245"/>
      <c r="BH66" s="245"/>
      <c r="BI66" s="245"/>
      <c r="BJ66" s="245"/>
      <c r="BK66" s="245"/>
      <c r="BL66" s="245"/>
      <c r="BM66" s="245"/>
      <c r="BN66" s="245"/>
      <c r="BO66" s="245"/>
      <c r="BP66" s="245"/>
      <c r="BQ66" s="242">
        <v>60</v>
      </c>
      <c r="BR66" s="247"/>
      <c r="BS66" s="934"/>
      <c r="BT66" s="935"/>
      <c r="BU66" s="935"/>
      <c r="BV66" s="935"/>
      <c r="BW66" s="935"/>
      <c r="BX66" s="935"/>
      <c r="BY66" s="935"/>
      <c r="BZ66" s="935"/>
      <c r="CA66" s="935"/>
      <c r="CB66" s="935"/>
      <c r="CC66" s="935"/>
      <c r="CD66" s="935"/>
      <c r="CE66" s="935"/>
      <c r="CF66" s="935"/>
      <c r="CG66" s="936"/>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0"/>
      <c r="EA66" s="226"/>
    </row>
    <row r="67" spans="1:131" s="227" customFormat="1" ht="26.25" customHeight="1" thickBot="1">
      <c r="A67" s="824"/>
      <c r="B67" s="825"/>
      <c r="C67" s="825"/>
      <c r="D67" s="825"/>
      <c r="E67" s="825"/>
      <c r="F67" s="825"/>
      <c r="G67" s="825"/>
      <c r="H67" s="825"/>
      <c r="I67" s="825"/>
      <c r="J67" s="825"/>
      <c r="K67" s="825"/>
      <c r="L67" s="825"/>
      <c r="M67" s="825"/>
      <c r="N67" s="825"/>
      <c r="O67" s="825"/>
      <c r="P67" s="826"/>
      <c r="Q67" s="804"/>
      <c r="R67" s="805"/>
      <c r="S67" s="805"/>
      <c r="T67" s="805"/>
      <c r="U67" s="806"/>
      <c r="V67" s="804"/>
      <c r="W67" s="805"/>
      <c r="X67" s="805"/>
      <c r="Y67" s="805"/>
      <c r="Z67" s="806"/>
      <c r="AA67" s="804"/>
      <c r="AB67" s="805"/>
      <c r="AC67" s="805"/>
      <c r="AD67" s="805"/>
      <c r="AE67" s="806"/>
      <c r="AF67" s="925"/>
      <c r="AG67" s="895"/>
      <c r="AH67" s="895"/>
      <c r="AI67" s="895"/>
      <c r="AJ67" s="926"/>
      <c r="AK67" s="927"/>
      <c r="AL67" s="825"/>
      <c r="AM67" s="825"/>
      <c r="AN67" s="825"/>
      <c r="AO67" s="826"/>
      <c r="AP67" s="804"/>
      <c r="AQ67" s="805"/>
      <c r="AR67" s="805"/>
      <c r="AS67" s="805"/>
      <c r="AT67" s="806"/>
      <c r="AU67" s="804"/>
      <c r="AV67" s="805"/>
      <c r="AW67" s="805"/>
      <c r="AX67" s="805"/>
      <c r="AY67" s="806"/>
      <c r="AZ67" s="804"/>
      <c r="BA67" s="805"/>
      <c r="BB67" s="805"/>
      <c r="BC67" s="805"/>
      <c r="BD67" s="814"/>
      <c r="BE67" s="245"/>
      <c r="BF67" s="245"/>
      <c r="BG67" s="245"/>
      <c r="BH67" s="245"/>
      <c r="BI67" s="245"/>
      <c r="BJ67" s="245"/>
      <c r="BK67" s="245"/>
      <c r="BL67" s="245"/>
      <c r="BM67" s="245"/>
      <c r="BN67" s="245"/>
      <c r="BO67" s="245"/>
      <c r="BP67" s="245"/>
      <c r="BQ67" s="242">
        <v>61</v>
      </c>
      <c r="BR67" s="247"/>
      <c r="BS67" s="934"/>
      <c r="BT67" s="935"/>
      <c r="BU67" s="935"/>
      <c r="BV67" s="935"/>
      <c r="BW67" s="935"/>
      <c r="BX67" s="935"/>
      <c r="BY67" s="935"/>
      <c r="BZ67" s="935"/>
      <c r="CA67" s="935"/>
      <c r="CB67" s="935"/>
      <c r="CC67" s="935"/>
      <c r="CD67" s="935"/>
      <c r="CE67" s="935"/>
      <c r="CF67" s="935"/>
      <c r="CG67" s="936"/>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0"/>
      <c r="EA67" s="226"/>
    </row>
    <row r="68" spans="1:131" s="227" customFormat="1" ht="26.25" customHeight="1" thickTop="1">
      <c r="A68" s="238">
        <v>1</v>
      </c>
      <c r="B68" s="940" t="s">
        <v>570</v>
      </c>
      <c r="C68" s="941"/>
      <c r="D68" s="941"/>
      <c r="E68" s="941"/>
      <c r="F68" s="941"/>
      <c r="G68" s="941"/>
      <c r="H68" s="941"/>
      <c r="I68" s="941"/>
      <c r="J68" s="941"/>
      <c r="K68" s="941"/>
      <c r="L68" s="941"/>
      <c r="M68" s="941"/>
      <c r="N68" s="941"/>
      <c r="O68" s="941"/>
      <c r="P68" s="942"/>
      <c r="Q68" s="943">
        <v>896</v>
      </c>
      <c r="R68" s="937"/>
      <c r="S68" s="937"/>
      <c r="T68" s="937"/>
      <c r="U68" s="937"/>
      <c r="V68" s="937">
        <v>809</v>
      </c>
      <c r="W68" s="937"/>
      <c r="X68" s="937"/>
      <c r="Y68" s="937"/>
      <c r="Z68" s="937"/>
      <c r="AA68" s="937">
        <v>86</v>
      </c>
      <c r="AB68" s="937"/>
      <c r="AC68" s="937"/>
      <c r="AD68" s="937"/>
      <c r="AE68" s="937"/>
      <c r="AF68" s="937">
        <v>86</v>
      </c>
      <c r="AG68" s="937"/>
      <c r="AH68" s="937"/>
      <c r="AI68" s="937"/>
      <c r="AJ68" s="937"/>
      <c r="AK68" s="937" t="s">
        <v>509</v>
      </c>
      <c r="AL68" s="937"/>
      <c r="AM68" s="937"/>
      <c r="AN68" s="937"/>
      <c r="AO68" s="937"/>
      <c r="AP68" s="937">
        <v>625</v>
      </c>
      <c r="AQ68" s="937"/>
      <c r="AR68" s="937"/>
      <c r="AS68" s="937"/>
      <c r="AT68" s="937"/>
      <c r="AU68" s="937">
        <v>440</v>
      </c>
      <c r="AV68" s="937"/>
      <c r="AW68" s="937"/>
      <c r="AX68" s="937"/>
      <c r="AY68" s="937"/>
      <c r="AZ68" s="938" t="s">
        <v>571</v>
      </c>
      <c r="BA68" s="938"/>
      <c r="BB68" s="938"/>
      <c r="BC68" s="938"/>
      <c r="BD68" s="939"/>
      <c r="BE68" s="245"/>
      <c r="BF68" s="245"/>
      <c r="BG68" s="245"/>
      <c r="BH68" s="245"/>
      <c r="BI68" s="245"/>
      <c r="BJ68" s="245"/>
      <c r="BK68" s="245"/>
      <c r="BL68" s="245"/>
      <c r="BM68" s="245"/>
      <c r="BN68" s="245"/>
      <c r="BO68" s="245"/>
      <c r="BP68" s="245"/>
      <c r="BQ68" s="242">
        <v>62</v>
      </c>
      <c r="BR68" s="247"/>
      <c r="BS68" s="934"/>
      <c r="BT68" s="935"/>
      <c r="BU68" s="935"/>
      <c r="BV68" s="935"/>
      <c r="BW68" s="935"/>
      <c r="BX68" s="935"/>
      <c r="BY68" s="935"/>
      <c r="BZ68" s="935"/>
      <c r="CA68" s="935"/>
      <c r="CB68" s="935"/>
      <c r="CC68" s="935"/>
      <c r="CD68" s="935"/>
      <c r="CE68" s="935"/>
      <c r="CF68" s="935"/>
      <c r="CG68" s="936"/>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0"/>
      <c r="EA68" s="226"/>
    </row>
    <row r="69" spans="1:131" s="227" customFormat="1" ht="26.25" customHeight="1">
      <c r="A69" s="241">
        <v>2</v>
      </c>
      <c r="B69" s="779" t="s">
        <v>570</v>
      </c>
      <c r="C69" s="780"/>
      <c r="D69" s="780"/>
      <c r="E69" s="780"/>
      <c r="F69" s="780"/>
      <c r="G69" s="780"/>
      <c r="H69" s="780"/>
      <c r="I69" s="780"/>
      <c r="J69" s="780"/>
      <c r="K69" s="780"/>
      <c r="L69" s="780"/>
      <c r="M69" s="780"/>
      <c r="N69" s="780"/>
      <c r="O69" s="780"/>
      <c r="P69" s="781"/>
      <c r="Q69" s="777">
        <v>1312</v>
      </c>
      <c r="R69" s="778"/>
      <c r="S69" s="778"/>
      <c r="T69" s="778"/>
      <c r="U69" s="778"/>
      <c r="V69" s="778">
        <v>1164</v>
      </c>
      <c r="W69" s="778"/>
      <c r="X69" s="778"/>
      <c r="Y69" s="778"/>
      <c r="Z69" s="778"/>
      <c r="AA69" s="778">
        <v>148</v>
      </c>
      <c r="AB69" s="778"/>
      <c r="AC69" s="778"/>
      <c r="AD69" s="778"/>
      <c r="AE69" s="778"/>
      <c r="AF69" s="778">
        <v>148</v>
      </c>
      <c r="AG69" s="778"/>
      <c r="AH69" s="778"/>
      <c r="AI69" s="778"/>
      <c r="AJ69" s="778"/>
      <c r="AK69" s="778" t="s">
        <v>509</v>
      </c>
      <c r="AL69" s="778"/>
      <c r="AM69" s="778"/>
      <c r="AN69" s="778"/>
      <c r="AO69" s="778"/>
      <c r="AP69" s="778">
        <v>53</v>
      </c>
      <c r="AQ69" s="778"/>
      <c r="AR69" s="778"/>
      <c r="AS69" s="778"/>
      <c r="AT69" s="778"/>
      <c r="AU69" s="778">
        <v>20</v>
      </c>
      <c r="AV69" s="778"/>
      <c r="AW69" s="778"/>
      <c r="AX69" s="778"/>
      <c r="AY69" s="778"/>
      <c r="AZ69" s="789" t="s">
        <v>572</v>
      </c>
      <c r="BA69" s="789"/>
      <c r="BB69" s="789"/>
      <c r="BC69" s="789"/>
      <c r="BD69" s="790"/>
      <c r="BE69" s="245"/>
      <c r="BF69" s="245"/>
      <c r="BG69" s="245"/>
      <c r="BH69" s="245"/>
      <c r="BI69" s="245"/>
      <c r="BJ69" s="245"/>
      <c r="BK69" s="245"/>
      <c r="BL69" s="245"/>
      <c r="BM69" s="245"/>
      <c r="BN69" s="245"/>
      <c r="BO69" s="245"/>
      <c r="BP69" s="245"/>
      <c r="BQ69" s="242">
        <v>63</v>
      </c>
      <c r="BR69" s="247"/>
      <c r="BS69" s="934"/>
      <c r="BT69" s="935"/>
      <c r="BU69" s="935"/>
      <c r="BV69" s="935"/>
      <c r="BW69" s="935"/>
      <c r="BX69" s="935"/>
      <c r="BY69" s="935"/>
      <c r="BZ69" s="935"/>
      <c r="CA69" s="935"/>
      <c r="CB69" s="935"/>
      <c r="CC69" s="935"/>
      <c r="CD69" s="935"/>
      <c r="CE69" s="935"/>
      <c r="CF69" s="935"/>
      <c r="CG69" s="936"/>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0"/>
      <c r="EA69" s="226"/>
    </row>
    <row r="70" spans="1:131" s="227" customFormat="1" ht="26.25" customHeight="1">
      <c r="A70" s="241">
        <v>3</v>
      </c>
      <c r="B70" s="779" t="s">
        <v>570</v>
      </c>
      <c r="C70" s="780"/>
      <c r="D70" s="780"/>
      <c r="E70" s="780"/>
      <c r="F70" s="780"/>
      <c r="G70" s="780"/>
      <c r="H70" s="780"/>
      <c r="I70" s="780"/>
      <c r="J70" s="780"/>
      <c r="K70" s="780"/>
      <c r="L70" s="780"/>
      <c r="M70" s="780"/>
      <c r="N70" s="780"/>
      <c r="O70" s="780"/>
      <c r="P70" s="781"/>
      <c r="Q70" s="777">
        <v>133</v>
      </c>
      <c r="R70" s="778"/>
      <c r="S70" s="778"/>
      <c r="T70" s="778"/>
      <c r="U70" s="778"/>
      <c r="V70" s="778">
        <v>108</v>
      </c>
      <c r="W70" s="778"/>
      <c r="X70" s="778"/>
      <c r="Y70" s="778"/>
      <c r="Z70" s="778"/>
      <c r="AA70" s="778">
        <v>25</v>
      </c>
      <c r="AB70" s="778"/>
      <c r="AC70" s="778"/>
      <c r="AD70" s="778"/>
      <c r="AE70" s="778"/>
      <c r="AF70" s="778">
        <v>25</v>
      </c>
      <c r="AG70" s="778"/>
      <c r="AH70" s="778"/>
      <c r="AI70" s="778"/>
      <c r="AJ70" s="778"/>
      <c r="AK70" s="778" t="s">
        <v>509</v>
      </c>
      <c r="AL70" s="778"/>
      <c r="AM70" s="778"/>
      <c r="AN70" s="778"/>
      <c r="AO70" s="778"/>
      <c r="AP70" s="778" t="s">
        <v>509</v>
      </c>
      <c r="AQ70" s="778"/>
      <c r="AR70" s="778"/>
      <c r="AS70" s="778"/>
      <c r="AT70" s="778"/>
      <c r="AU70" s="778" t="s">
        <v>509</v>
      </c>
      <c r="AV70" s="778"/>
      <c r="AW70" s="778"/>
      <c r="AX70" s="778"/>
      <c r="AY70" s="778"/>
      <c r="AZ70" s="789" t="s">
        <v>573</v>
      </c>
      <c r="BA70" s="789"/>
      <c r="BB70" s="789"/>
      <c r="BC70" s="789"/>
      <c r="BD70" s="790"/>
      <c r="BE70" s="245"/>
      <c r="BF70" s="245"/>
      <c r="BG70" s="245"/>
      <c r="BH70" s="245"/>
      <c r="BI70" s="245"/>
      <c r="BJ70" s="245"/>
      <c r="BK70" s="245"/>
      <c r="BL70" s="245"/>
      <c r="BM70" s="245"/>
      <c r="BN70" s="245"/>
      <c r="BO70" s="245"/>
      <c r="BP70" s="245"/>
      <c r="BQ70" s="242">
        <v>64</v>
      </c>
      <c r="BR70" s="247"/>
      <c r="BS70" s="934"/>
      <c r="BT70" s="935"/>
      <c r="BU70" s="935"/>
      <c r="BV70" s="935"/>
      <c r="BW70" s="935"/>
      <c r="BX70" s="935"/>
      <c r="BY70" s="935"/>
      <c r="BZ70" s="935"/>
      <c r="CA70" s="935"/>
      <c r="CB70" s="935"/>
      <c r="CC70" s="935"/>
      <c r="CD70" s="935"/>
      <c r="CE70" s="935"/>
      <c r="CF70" s="935"/>
      <c r="CG70" s="936"/>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0"/>
      <c r="EA70" s="226"/>
    </row>
    <row r="71" spans="1:131" s="227" customFormat="1" ht="26.25" customHeight="1">
      <c r="A71" s="241">
        <v>4</v>
      </c>
      <c r="B71" s="779" t="s">
        <v>570</v>
      </c>
      <c r="C71" s="780"/>
      <c r="D71" s="780"/>
      <c r="E71" s="780"/>
      <c r="F71" s="780"/>
      <c r="G71" s="780"/>
      <c r="H71" s="780"/>
      <c r="I71" s="780"/>
      <c r="J71" s="780"/>
      <c r="K71" s="780"/>
      <c r="L71" s="780"/>
      <c r="M71" s="780"/>
      <c r="N71" s="780"/>
      <c r="O71" s="780"/>
      <c r="P71" s="781"/>
      <c r="Q71" s="777">
        <v>291</v>
      </c>
      <c r="R71" s="778"/>
      <c r="S71" s="778"/>
      <c r="T71" s="778"/>
      <c r="U71" s="778"/>
      <c r="V71" s="778">
        <v>160</v>
      </c>
      <c r="W71" s="778"/>
      <c r="X71" s="778"/>
      <c r="Y71" s="778"/>
      <c r="Z71" s="778"/>
      <c r="AA71" s="778">
        <v>131</v>
      </c>
      <c r="AB71" s="778"/>
      <c r="AC71" s="778"/>
      <c r="AD71" s="778"/>
      <c r="AE71" s="778"/>
      <c r="AF71" s="778">
        <v>131</v>
      </c>
      <c r="AG71" s="778"/>
      <c r="AH71" s="778"/>
      <c r="AI71" s="778"/>
      <c r="AJ71" s="778"/>
      <c r="AK71" s="778" t="s">
        <v>509</v>
      </c>
      <c r="AL71" s="778"/>
      <c r="AM71" s="778"/>
      <c r="AN71" s="778"/>
      <c r="AO71" s="778"/>
      <c r="AP71" s="778">
        <v>26</v>
      </c>
      <c r="AQ71" s="778"/>
      <c r="AR71" s="778"/>
      <c r="AS71" s="778"/>
      <c r="AT71" s="778"/>
      <c r="AU71" s="778">
        <v>17</v>
      </c>
      <c r="AV71" s="778"/>
      <c r="AW71" s="778"/>
      <c r="AX71" s="778"/>
      <c r="AY71" s="778"/>
      <c r="AZ71" s="789" t="s">
        <v>574</v>
      </c>
      <c r="BA71" s="789"/>
      <c r="BB71" s="789"/>
      <c r="BC71" s="789"/>
      <c r="BD71" s="790"/>
      <c r="BE71" s="245"/>
      <c r="BF71" s="245"/>
      <c r="BG71" s="245"/>
      <c r="BH71" s="245"/>
      <c r="BI71" s="245"/>
      <c r="BJ71" s="245"/>
      <c r="BK71" s="245"/>
      <c r="BL71" s="245"/>
      <c r="BM71" s="245"/>
      <c r="BN71" s="245"/>
      <c r="BO71" s="245"/>
      <c r="BP71" s="245"/>
      <c r="BQ71" s="242">
        <v>65</v>
      </c>
      <c r="BR71" s="247"/>
      <c r="BS71" s="934"/>
      <c r="BT71" s="935"/>
      <c r="BU71" s="935"/>
      <c r="BV71" s="935"/>
      <c r="BW71" s="935"/>
      <c r="BX71" s="935"/>
      <c r="BY71" s="935"/>
      <c r="BZ71" s="935"/>
      <c r="CA71" s="935"/>
      <c r="CB71" s="935"/>
      <c r="CC71" s="935"/>
      <c r="CD71" s="935"/>
      <c r="CE71" s="935"/>
      <c r="CF71" s="935"/>
      <c r="CG71" s="936"/>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0"/>
      <c r="EA71" s="226"/>
    </row>
    <row r="72" spans="1:131" s="227" customFormat="1" ht="26.25" customHeight="1">
      <c r="A72" s="241">
        <v>5</v>
      </c>
      <c r="B72" s="779" t="s">
        <v>570</v>
      </c>
      <c r="C72" s="780"/>
      <c r="D72" s="780"/>
      <c r="E72" s="780"/>
      <c r="F72" s="780"/>
      <c r="G72" s="780"/>
      <c r="H72" s="780"/>
      <c r="I72" s="780"/>
      <c r="J72" s="780"/>
      <c r="K72" s="780"/>
      <c r="L72" s="780"/>
      <c r="M72" s="780"/>
      <c r="N72" s="780"/>
      <c r="O72" s="780"/>
      <c r="P72" s="781"/>
      <c r="Q72" s="777">
        <v>32</v>
      </c>
      <c r="R72" s="778"/>
      <c r="S72" s="778"/>
      <c r="T72" s="778"/>
      <c r="U72" s="778"/>
      <c r="V72" s="778">
        <v>22</v>
      </c>
      <c r="W72" s="778"/>
      <c r="X72" s="778"/>
      <c r="Y72" s="778"/>
      <c r="Z72" s="778"/>
      <c r="AA72" s="778">
        <v>9</v>
      </c>
      <c r="AB72" s="778"/>
      <c r="AC72" s="778"/>
      <c r="AD72" s="778"/>
      <c r="AE72" s="778"/>
      <c r="AF72" s="778">
        <v>9</v>
      </c>
      <c r="AG72" s="778"/>
      <c r="AH72" s="778"/>
      <c r="AI72" s="778"/>
      <c r="AJ72" s="778"/>
      <c r="AK72" s="778" t="s">
        <v>509</v>
      </c>
      <c r="AL72" s="778"/>
      <c r="AM72" s="778"/>
      <c r="AN72" s="778"/>
      <c r="AO72" s="778"/>
      <c r="AP72" s="778" t="s">
        <v>509</v>
      </c>
      <c r="AQ72" s="778"/>
      <c r="AR72" s="778"/>
      <c r="AS72" s="778"/>
      <c r="AT72" s="778"/>
      <c r="AU72" s="778" t="s">
        <v>509</v>
      </c>
      <c r="AV72" s="778"/>
      <c r="AW72" s="778"/>
      <c r="AX72" s="778"/>
      <c r="AY72" s="778"/>
      <c r="AZ72" s="789" t="s">
        <v>575</v>
      </c>
      <c r="BA72" s="789"/>
      <c r="BB72" s="789"/>
      <c r="BC72" s="789"/>
      <c r="BD72" s="790"/>
      <c r="BE72" s="245"/>
      <c r="BF72" s="245"/>
      <c r="BG72" s="245"/>
      <c r="BH72" s="245"/>
      <c r="BI72" s="245"/>
      <c r="BJ72" s="245"/>
      <c r="BK72" s="245"/>
      <c r="BL72" s="245"/>
      <c r="BM72" s="245"/>
      <c r="BN72" s="245"/>
      <c r="BO72" s="245"/>
      <c r="BP72" s="245"/>
      <c r="BQ72" s="242">
        <v>66</v>
      </c>
      <c r="BR72" s="247"/>
      <c r="BS72" s="934"/>
      <c r="BT72" s="935"/>
      <c r="BU72" s="935"/>
      <c r="BV72" s="935"/>
      <c r="BW72" s="935"/>
      <c r="BX72" s="935"/>
      <c r="BY72" s="935"/>
      <c r="BZ72" s="935"/>
      <c r="CA72" s="935"/>
      <c r="CB72" s="935"/>
      <c r="CC72" s="935"/>
      <c r="CD72" s="935"/>
      <c r="CE72" s="935"/>
      <c r="CF72" s="935"/>
      <c r="CG72" s="936"/>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0"/>
      <c r="EA72" s="226"/>
    </row>
    <row r="73" spans="1:131" s="227" customFormat="1" ht="26.25" customHeight="1">
      <c r="A73" s="241">
        <v>6</v>
      </c>
      <c r="B73" s="779" t="s">
        <v>576</v>
      </c>
      <c r="C73" s="780"/>
      <c r="D73" s="780"/>
      <c r="E73" s="780"/>
      <c r="F73" s="780"/>
      <c r="G73" s="780"/>
      <c r="H73" s="780"/>
      <c r="I73" s="780"/>
      <c r="J73" s="780"/>
      <c r="K73" s="780"/>
      <c r="L73" s="780"/>
      <c r="M73" s="780"/>
      <c r="N73" s="780"/>
      <c r="O73" s="780"/>
      <c r="P73" s="781"/>
      <c r="Q73" s="777">
        <v>33</v>
      </c>
      <c r="R73" s="778"/>
      <c r="S73" s="778"/>
      <c r="T73" s="778"/>
      <c r="U73" s="778"/>
      <c r="V73" s="778">
        <v>31</v>
      </c>
      <c r="W73" s="778"/>
      <c r="X73" s="778"/>
      <c r="Y73" s="778"/>
      <c r="Z73" s="778"/>
      <c r="AA73" s="778">
        <v>3</v>
      </c>
      <c r="AB73" s="778"/>
      <c r="AC73" s="778"/>
      <c r="AD73" s="778"/>
      <c r="AE73" s="778"/>
      <c r="AF73" s="778">
        <v>3</v>
      </c>
      <c r="AG73" s="778"/>
      <c r="AH73" s="778"/>
      <c r="AI73" s="778"/>
      <c r="AJ73" s="778"/>
      <c r="AK73" s="778" t="s">
        <v>509</v>
      </c>
      <c r="AL73" s="778"/>
      <c r="AM73" s="778"/>
      <c r="AN73" s="778"/>
      <c r="AO73" s="778"/>
      <c r="AP73" s="778" t="s">
        <v>509</v>
      </c>
      <c r="AQ73" s="778"/>
      <c r="AR73" s="778"/>
      <c r="AS73" s="778"/>
      <c r="AT73" s="778"/>
      <c r="AU73" s="778" t="s">
        <v>509</v>
      </c>
      <c r="AV73" s="778"/>
      <c r="AW73" s="778"/>
      <c r="AX73" s="778"/>
      <c r="AY73" s="778"/>
      <c r="AZ73" s="789" t="s">
        <v>571</v>
      </c>
      <c r="BA73" s="789"/>
      <c r="BB73" s="789"/>
      <c r="BC73" s="789"/>
      <c r="BD73" s="790"/>
      <c r="BE73" s="245"/>
      <c r="BF73" s="245"/>
      <c r="BG73" s="245"/>
      <c r="BH73" s="245"/>
      <c r="BI73" s="245"/>
      <c r="BJ73" s="245"/>
      <c r="BK73" s="245"/>
      <c r="BL73" s="245"/>
      <c r="BM73" s="245"/>
      <c r="BN73" s="245"/>
      <c r="BO73" s="245"/>
      <c r="BP73" s="245"/>
      <c r="BQ73" s="242">
        <v>67</v>
      </c>
      <c r="BR73" s="247"/>
      <c r="BS73" s="934"/>
      <c r="BT73" s="935"/>
      <c r="BU73" s="935"/>
      <c r="BV73" s="935"/>
      <c r="BW73" s="935"/>
      <c r="BX73" s="935"/>
      <c r="BY73" s="935"/>
      <c r="BZ73" s="935"/>
      <c r="CA73" s="935"/>
      <c r="CB73" s="935"/>
      <c r="CC73" s="935"/>
      <c r="CD73" s="935"/>
      <c r="CE73" s="935"/>
      <c r="CF73" s="935"/>
      <c r="CG73" s="936"/>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0"/>
      <c r="EA73" s="226"/>
    </row>
    <row r="74" spans="1:131" s="227" customFormat="1" ht="26.25" customHeight="1">
      <c r="A74" s="241">
        <v>7</v>
      </c>
      <c r="B74" s="779" t="s">
        <v>577</v>
      </c>
      <c r="C74" s="780"/>
      <c r="D74" s="780"/>
      <c r="E74" s="780"/>
      <c r="F74" s="780"/>
      <c r="G74" s="780"/>
      <c r="H74" s="780"/>
      <c r="I74" s="780"/>
      <c r="J74" s="780"/>
      <c r="K74" s="780"/>
      <c r="L74" s="780"/>
      <c r="M74" s="780"/>
      <c r="N74" s="780"/>
      <c r="O74" s="780"/>
      <c r="P74" s="781"/>
      <c r="Q74" s="777">
        <v>148</v>
      </c>
      <c r="R74" s="778"/>
      <c r="S74" s="778"/>
      <c r="T74" s="778"/>
      <c r="U74" s="778"/>
      <c r="V74" s="778">
        <v>140</v>
      </c>
      <c r="W74" s="778"/>
      <c r="X74" s="778"/>
      <c r="Y74" s="778"/>
      <c r="Z74" s="778"/>
      <c r="AA74" s="778">
        <v>9</v>
      </c>
      <c r="AB74" s="778"/>
      <c r="AC74" s="778"/>
      <c r="AD74" s="778"/>
      <c r="AE74" s="778"/>
      <c r="AF74" s="778">
        <v>9</v>
      </c>
      <c r="AG74" s="778"/>
      <c r="AH74" s="778"/>
      <c r="AI74" s="778"/>
      <c r="AJ74" s="778"/>
      <c r="AK74" s="778" t="s">
        <v>509</v>
      </c>
      <c r="AL74" s="778"/>
      <c r="AM74" s="778"/>
      <c r="AN74" s="778"/>
      <c r="AO74" s="778"/>
      <c r="AP74" s="778" t="s">
        <v>509</v>
      </c>
      <c r="AQ74" s="778"/>
      <c r="AR74" s="778"/>
      <c r="AS74" s="778"/>
      <c r="AT74" s="778"/>
      <c r="AU74" s="778" t="s">
        <v>509</v>
      </c>
      <c r="AV74" s="778"/>
      <c r="AW74" s="778"/>
      <c r="AX74" s="778"/>
      <c r="AY74" s="778"/>
      <c r="AZ74" s="789" t="s">
        <v>571</v>
      </c>
      <c r="BA74" s="789"/>
      <c r="BB74" s="789"/>
      <c r="BC74" s="789"/>
      <c r="BD74" s="790"/>
      <c r="BE74" s="245"/>
      <c r="BF74" s="245"/>
      <c r="BG74" s="245"/>
      <c r="BH74" s="245"/>
      <c r="BI74" s="245"/>
      <c r="BJ74" s="245"/>
      <c r="BK74" s="245"/>
      <c r="BL74" s="245"/>
      <c r="BM74" s="245"/>
      <c r="BN74" s="245"/>
      <c r="BO74" s="245"/>
      <c r="BP74" s="245"/>
      <c r="BQ74" s="242">
        <v>68</v>
      </c>
      <c r="BR74" s="247"/>
      <c r="BS74" s="934"/>
      <c r="BT74" s="935"/>
      <c r="BU74" s="935"/>
      <c r="BV74" s="935"/>
      <c r="BW74" s="935"/>
      <c r="BX74" s="935"/>
      <c r="BY74" s="935"/>
      <c r="BZ74" s="935"/>
      <c r="CA74" s="935"/>
      <c r="CB74" s="935"/>
      <c r="CC74" s="935"/>
      <c r="CD74" s="935"/>
      <c r="CE74" s="935"/>
      <c r="CF74" s="935"/>
      <c r="CG74" s="936"/>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0"/>
      <c r="EA74" s="226"/>
    </row>
    <row r="75" spans="1:131" s="227" customFormat="1" ht="26.25" customHeight="1">
      <c r="A75" s="241">
        <v>8</v>
      </c>
      <c r="B75" s="779" t="s">
        <v>578</v>
      </c>
      <c r="C75" s="780"/>
      <c r="D75" s="780"/>
      <c r="E75" s="780"/>
      <c r="F75" s="780"/>
      <c r="G75" s="780"/>
      <c r="H75" s="780"/>
      <c r="I75" s="780"/>
      <c r="J75" s="780"/>
      <c r="K75" s="780"/>
      <c r="L75" s="780"/>
      <c r="M75" s="780"/>
      <c r="N75" s="780"/>
      <c r="O75" s="780"/>
      <c r="P75" s="781"/>
      <c r="Q75" s="782">
        <v>4961</v>
      </c>
      <c r="R75" s="783"/>
      <c r="S75" s="783"/>
      <c r="T75" s="783"/>
      <c r="U75" s="784"/>
      <c r="V75" s="785">
        <v>4165</v>
      </c>
      <c r="W75" s="783"/>
      <c r="X75" s="783"/>
      <c r="Y75" s="783"/>
      <c r="Z75" s="784"/>
      <c r="AA75" s="785">
        <v>796</v>
      </c>
      <c r="AB75" s="783"/>
      <c r="AC75" s="783"/>
      <c r="AD75" s="783"/>
      <c r="AE75" s="784"/>
      <c r="AF75" s="785">
        <v>796</v>
      </c>
      <c r="AG75" s="783"/>
      <c r="AH75" s="783"/>
      <c r="AI75" s="783"/>
      <c r="AJ75" s="784"/>
      <c r="AK75" s="785">
        <v>51</v>
      </c>
      <c r="AL75" s="783"/>
      <c r="AM75" s="783"/>
      <c r="AN75" s="783"/>
      <c r="AO75" s="784"/>
      <c r="AP75" s="778" t="s">
        <v>509</v>
      </c>
      <c r="AQ75" s="778"/>
      <c r="AR75" s="778"/>
      <c r="AS75" s="778"/>
      <c r="AT75" s="778"/>
      <c r="AU75" s="778" t="s">
        <v>509</v>
      </c>
      <c r="AV75" s="778"/>
      <c r="AW75" s="778"/>
      <c r="AX75" s="778"/>
      <c r="AY75" s="778"/>
      <c r="AZ75" s="789" t="s">
        <v>571</v>
      </c>
      <c r="BA75" s="789"/>
      <c r="BB75" s="789"/>
      <c r="BC75" s="789"/>
      <c r="BD75" s="790"/>
      <c r="BE75" s="245"/>
      <c r="BF75" s="245"/>
      <c r="BG75" s="245"/>
      <c r="BH75" s="245"/>
      <c r="BI75" s="245"/>
      <c r="BJ75" s="245"/>
      <c r="BK75" s="245"/>
      <c r="BL75" s="245"/>
      <c r="BM75" s="245"/>
      <c r="BN75" s="245"/>
      <c r="BO75" s="245"/>
      <c r="BP75" s="245"/>
      <c r="BQ75" s="242">
        <v>69</v>
      </c>
      <c r="BR75" s="247"/>
      <c r="BS75" s="934"/>
      <c r="BT75" s="935"/>
      <c r="BU75" s="935"/>
      <c r="BV75" s="935"/>
      <c r="BW75" s="935"/>
      <c r="BX75" s="935"/>
      <c r="BY75" s="935"/>
      <c r="BZ75" s="935"/>
      <c r="CA75" s="935"/>
      <c r="CB75" s="935"/>
      <c r="CC75" s="935"/>
      <c r="CD75" s="935"/>
      <c r="CE75" s="935"/>
      <c r="CF75" s="935"/>
      <c r="CG75" s="936"/>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0"/>
      <c r="EA75" s="226"/>
    </row>
    <row r="76" spans="1:131" s="227" customFormat="1" ht="26.25" customHeight="1">
      <c r="A76" s="241">
        <v>9</v>
      </c>
      <c r="B76" s="779" t="s">
        <v>578</v>
      </c>
      <c r="C76" s="780"/>
      <c r="D76" s="780"/>
      <c r="E76" s="780"/>
      <c r="F76" s="780"/>
      <c r="G76" s="780"/>
      <c r="H76" s="780"/>
      <c r="I76" s="780"/>
      <c r="J76" s="780"/>
      <c r="K76" s="780"/>
      <c r="L76" s="780"/>
      <c r="M76" s="780"/>
      <c r="N76" s="780"/>
      <c r="O76" s="780"/>
      <c r="P76" s="781"/>
      <c r="Q76" s="782">
        <v>12</v>
      </c>
      <c r="R76" s="783"/>
      <c r="S76" s="783"/>
      <c r="T76" s="783"/>
      <c r="U76" s="784"/>
      <c r="V76" s="785">
        <v>12</v>
      </c>
      <c r="W76" s="783"/>
      <c r="X76" s="783"/>
      <c r="Y76" s="783"/>
      <c r="Z76" s="784"/>
      <c r="AA76" s="785">
        <v>0</v>
      </c>
      <c r="AB76" s="783"/>
      <c r="AC76" s="783"/>
      <c r="AD76" s="783"/>
      <c r="AE76" s="784"/>
      <c r="AF76" s="785">
        <v>0</v>
      </c>
      <c r="AG76" s="783"/>
      <c r="AH76" s="783"/>
      <c r="AI76" s="783"/>
      <c r="AJ76" s="784"/>
      <c r="AK76" s="785" t="s">
        <v>509</v>
      </c>
      <c r="AL76" s="783"/>
      <c r="AM76" s="783"/>
      <c r="AN76" s="783"/>
      <c r="AO76" s="784"/>
      <c r="AP76" s="778" t="s">
        <v>509</v>
      </c>
      <c r="AQ76" s="778"/>
      <c r="AR76" s="778"/>
      <c r="AS76" s="778"/>
      <c r="AT76" s="778"/>
      <c r="AU76" s="778" t="s">
        <v>509</v>
      </c>
      <c r="AV76" s="778"/>
      <c r="AW76" s="778"/>
      <c r="AX76" s="778"/>
      <c r="AY76" s="778"/>
      <c r="AZ76" s="789" t="s">
        <v>579</v>
      </c>
      <c r="BA76" s="789"/>
      <c r="BB76" s="789"/>
      <c r="BC76" s="789"/>
      <c r="BD76" s="790"/>
      <c r="BE76" s="245"/>
      <c r="BF76" s="245"/>
      <c r="BG76" s="245"/>
      <c r="BH76" s="245"/>
      <c r="BI76" s="245"/>
      <c r="BJ76" s="245"/>
      <c r="BK76" s="245"/>
      <c r="BL76" s="245"/>
      <c r="BM76" s="245"/>
      <c r="BN76" s="245"/>
      <c r="BO76" s="245"/>
      <c r="BP76" s="245"/>
      <c r="BQ76" s="242">
        <v>70</v>
      </c>
      <c r="BR76" s="247"/>
      <c r="BS76" s="934"/>
      <c r="BT76" s="935"/>
      <c r="BU76" s="935"/>
      <c r="BV76" s="935"/>
      <c r="BW76" s="935"/>
      <c r="BX76" s="935"/>
      <c r="BY76" s="935"/>
      <c r="BZ76" s="935"/>
      <c r="CA76" s="935"/>
      <c r="CB76" s="935"/>
      <c r="CC76" s="935"/>
      <c r="CD76" s="935"/>
      <c r="CE76" s="935"/>
      <c r="CF76" s="935"/>
      <c r="CG76" s="936"/>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0"/>
      <c r="EA76" s="226"/>
    </row>
    <row r="77" spans="1:131" s="227" customFormat="1" ht="26.25" customHeight="1">
      <c r="A77" s="241">
        <v>10</v>
      </c>
      <c r="B77" s="779" t="s">
        <v>580</v>
      </c>
      <c r="C77" s="780"/>
      <c r="D77" s="780"/>
      <c r="E77" s="780"/>
      <c r="F77" s="780"/>
      <c r="G77" s="780"/>
      <c r="H77" s="780"/>
      <c r="I77" s="780"/>
      <c r="J77" s="780"/>
      <c r="K77" s="780"/>
      <c r="L77" s="780"/>
      <c r="M77" s="780"/>
      <c r="N77" s="780"/>
      <c r="O77" s="780"/>
      <c r="P77" s="781"/>
      <c r="Q77" s="782">
        <v>57</v>
      </c>
      <c r="R77" s="783"/>
      <c r="S77" s="783"/>
      <c r="T77" s="783"/>
      <c r="U77" s="784"/>
      <c r="V77" s="785">
        <v>52</v>
      </c>
      <c r="W77" s="783"/>
      <c r="X77" s="783"/>
      <c r="Y77" s="783"/>
      <c r="Z77" s="784"/>
      <c r="AA77" s="785">
        <v>5</v>
      </c>
      <c r="AB77" s="783"/>
      <c r="AC77" s="783"/>
      <c r="AD77" s="783"/>
      <c r="AE77" s="784"/>
      <c r="AF77" s="785">
        <v>5</v>
      </c>
      <c r="AG77" s="783"/>
      <c r="AH77" s="783"/>
      <c r="AI77" s="783"/>
      <c r="AJ77" s="784"/>
      <c r="AK77" s="785" t="s">
        <v>509</v>
      </c>
      <c r="AL77" s="783"/>
      <c r="AM77" s="783"/>
      <c r="AN77" s="783"/>
      <c r="AO77" s="784"/>
      <c r="AP77" s="778" t="s">
        <v>509</v>
      </c>
      <c r="AQ77" s="778"/>
      <c r="AR77" s="778"/>
      <c r="AS77" s="778"/>
      <c r="AT77" s="778"/>
      <c r="AU77" s="778" t="s">
        <v>509</v>
      </c>
      <c r="AV77" s="778"/>
      <c r="AW77" s="778"/>
      <c r="AX77" s="778"/>
      <c r="AY77" s="778"/>
      <c r="AZ77" s="786" t="s">
        <v>571</v>
      </c>
      <c r="BA77" s="787"/>
      <c r="BB77" s="787"/>
      <c r="BC77" s="787"/>
      <c r="BD77" s="788"/>
      <c r="BE77" s="245"/>
      <c r="BF77" s="245"/>
      <c r="BG77" s="245"/>
      <c r="BH77" s="245"/>
      <c r="BI77" s="245"/>
      <c r="BJ77" s="245"/>
      <c r="BK77" s="245"/>
      <c r="BL77" s="245"/>
      <c r="BM77" s="245"/>
      <c r="BN77" s="245"/>
      <c r="BO77" s="245"/>
      <c r="BP77" s="245"/>
      <c r="BQ77" s="242">
        <v>71</v>
      </c>
      <c r="BR77" s="247"/>
      <c r="BS77" s="934"/>
      <c r="BT77" s="935"/>
      <c r="BU77" s="935"/>
      <c r="BV77" s="935"/>
      <c r="BW77" s="935"/>
      <c r="BX77" s="935"/>
      <c r="BY77" s="935"/>
      <c r="BZ77" s="935"/>
      <c r="CA77" s="935"/>
      <c r="CB77" s="935"/>
      <c r="CC77" s="935"/>
      <c r="CD77" s="935"/>
      <c r="CE77" s="935"/>
      <c r="CF77" s="935"/>
      <c r="CG77" s="936"/>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0"/>
      <c r="EA77" s="226"/>
    </row>
    <row r="78" spans="1:131" s="227" customFormat="1" ht="26.25" customHeight="1">
      <c r="A78" s="241">
        <v>11</v>
      </c>
      <c r="B78" s="779" t="s">
        <v>580</v>
      </c>
      <c r="C78" s="780"/>
      <c r="D78" s="780"/>
      <c r="E78" s="780"/>
      <c r="F78" s="780"/>
      <c r="G78" s="780"/>
      <c r="H78" s="780"/>
      <c r="I78" s="780"/>
      <c r="J78" s="780"/>
      <c r="K78" s="780"/>
      <c r="L78" s="780"/>
      <c r="M78" s="780"/>
      <c r="N78" s="780"/>
      <c r="O78" s="780"/>
      <c r="P78" s="781"/>
      <c r="Q78" s="777">
        <v>146276</v>
      </c>
      <c r="R78" s="778"/>
      <c r="S78" s="778"/>
      <c r="T78" s="778"/>
      <c r="U78" s="778"/>
      <c r="V78" s="778">
        <v>142795</v>
      </c>
      <c r="W78" s="778"/>
      <c r="X78" s="778"/>
      <c r="Y78" s="778"/>
      <c r="Z78" s="778"/>
      <c r="AA78" s="778">
        <v>3481</v>
      </c>
      <c r="AB78" s="778"/>
      <c r="AC78" s="778"/>
      <c r="AD78" s="778"/>
      <c r="AE78" s="778"/>
      <c r="AF78" s="778">
        <v>3481</v>
      </c>
      <c r="AG78" s="778"/>
      <c r="AH78" s="778"/>
      <c r="AI78" s="778"/>
      <c r="AJ78" s="778"/>
      <c r="AK78" s="778" t="s">
        <v>509</v>
      </c>
      <c r="AL78" s="778"/>
      <c r="AM78" s="778"/>
      <c r="AN78" s="778"/>
      <c r="AO78" s="778"/>
      <c r="AP78" s="778" t="s">
        <v>509</v>
      </c>
      <c r="AQ78" s="778"/>
      <c r="AR78" s="778"/>
      <c r="AS78" s="778"/>
      <c r="AT78" s="778"/>
      <c r="AU78" s="778" t="s">
        <v>509</v>
      </c>
      <c r="AV78" s="778"/>
      <c r="AW78" s="778"/>
      <c r="AX78" s="778"/>
      <c r="AY78" s="778"/>
      <c r="AZ78" s="786" t="s">
        <v>581</v>
      </c>
      <c r="BA78" s="787"/>
      <c r="BB78" s="787"/>
      <c r="BC78" s="787"/>
      <c r="BD78" s="788"/>
      <c r="BE78" s="245"/>
      <c r="BF78" s="245"/>
      <c r="BG78" s="245"/>
      <c r="BH78" s="245"/>
      <c r="BI78" s="245"/>
      <c r="BJ78" s="248"/>
      <c r="BK78" s="248"/>
      <c r="BL78" s="248"/>
      <c r="BM78" s="248"/>
      <c r="BN78" s="248"/>
      <c r="BO78" s="245"/>
      <c r="BP78" s="245"/>
      <c r="BQ78" s="242">
        <v>72</v>
      </c>
      <c r="BR78" s="247"/>
      <c r="BS78" s="934"/>
      <c r="BT78" s="935"/>
      <c r="BU78" s="935"/>
      <c r="BV78" s="935"/>
      <c r="BW78" s="935"/>
      <c r="BX78" s="935"/>
      <c r="BY78" s="935"/>
      <c r="BZ78" s="935"/>
      <c r="CA78" s="935"/>
      <c r="CB78" s="935"/>
      <c r="CC78" s="935"/>
      <c r="CD78" s="935"/>
      <c r="CE78" s="935"/>
      <c r="CF78" s="935"/>
      <c r="CG78" s="936"/>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0"/>
      <c r="EA78" s="226"/>
    </row>
    <row r="79" spans="1:131" s="227" customFormat="1" ht="26.25" customHeight="1">
      <c r="A79" s="241">
        <v>12</v>
      </c>
      <c r="B79" s="779"/>
      <c r="C79" s="780"/>
      <c r="D79" s="780"/>
      <c r="E79" s="780"/>
      <c r="F79" s="780"/>
      <c r="G79" s="780"/>
      <c r="H79" s="780"/>
      <c r="I79" s="780"/>
      <c r="J79" s="780"/>
      <c r="K79" s="780"/>
      <c r="L79" s="780"/>
      <c r="M79" s="780"/>
      <c r="N79" s="780"/>
      <c r="O79" s="780"/>
      <c r="P79" s="781"/>
      <c r="Q79" s="777"/>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89"/>
      <c r="BA79" s="789"/>
      <c r="BB79" s="789"/>
      <c r="BC79" s="789"/>
      <c r="BD79" s="790"/>
      <c r="BE79" s="245"/>
      <c r="BF79" s="245"/>
      <c r="BG79" s="245"/>
      <c r="BH79" s="245"/>
      <c r="BI79" s="245"/>
      <c r="BJ79" s="248"/>
      <c r="BK79" s="248"/>
      <c r="BL79" s="248"/>
      <c r="BM79" s="248"/>
      <c r="BN79" s="248"/>
      <c r="BO79" s="245"/>
      <c r="BP79" s="245"/>
      <c r="BQ79" s="242">
        <v>73</v>
      </c>
      <c r="BR79" s="247"/>
      <c r="BS79" s="934"/>
      <c r="BT79" s="935"/>
      <c r="BU79" s="935"/>
      <c r="BV79" s="935"/>
      <c r="BW79" s="935"/>
      <c r="BX79" s="935"/>
      <c r="BY79" s="935"/>
      <c r="BZ79" s="935"/>
      <c r="CA79" s="935"/>
      <c r="CB79" s="935"/>
      <c r="CC79" s="935"/>
      <c r="CD79" s="935"/>
      <c r="CE79" s="935"/>
      <c r="CF79" s="935"/>
      <c r="CG79" s="936"/>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0"/>
      <c r="EA79" s="226"/>
    </row>
    <row r="80" spans="1:131" s="227" customFormat="1" ht="26.25" customHeight="1">
      <c r="A80" s="241">
        <v>13</v>
      </c>
      <c r="B80" s="779"/>
      <c r="C80" s="780"/>
      <c r="D80" s="780"/>
      <c r="E80" s="780"/>
      <c r="F80" s="780"/>
      <c r="G80" s="780"/>
      <c r="H80" s="780"/>
      <c r="I80" s="780"/>
      <c r="J80" s="780"/>
      <c r="K80" s="780"/>
      <c r="L80" s="780"/>
      <c r="M80" s="780"/>
      <c r="N80" s="780"/>
      <c r="O80" s="780"/>
      <c r="P80" s="781"/>
      <c r="Q80" s="777"/>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789"/>
      <c r="BA80" s="789"/>
      <c r="BB80" s="789"/>
      <c r="BC80" s="789"/>
      <c r="BD80" s="790"/>
      <c r="BE80" s="245"/>
      <c r="BF80" s="245"/>
      <c r="BG80" s="245"/>
      <c r="BH80" s="245"/>
      <c r="BI80" s="245"/>
      <c r="BJ80" s="245"/>
      <c r="BK80" s="245"/>
      <c r="BL80" s="245"/>
      <c r="BM80" s="245"/>
      <c r="BN80" s="245"/>
      <c r="BO80" s="245"/>
      <c r="BP80" s="245"/>
      <c r="BQ80" s="242">
        <v>74</v>
      </c>
      <c r="BR80" s="247"/>
      <c r="BS80" s="934"/>
      <c r="BT80" s="935"/>
      <c r="BU80" s="935"/>
      <c r="BV80" s="935"/>
      <c r="BW80" s="935"/>
      <c r="BX80" s="935"/>
      <c r="BY80" s="935"/>
      <c r="BZ80" s="935"/>
      <c r="CA80" s="935"/>
      <c r="CB80" s="935"/>
      <c r="CC80" s="935"/>
      <c r="CD80" s="935"/>
      <c r="CE80" s="935"/>
      <c r="CF80" s="935"/>
      <c r="CG80" s="936"/>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0"/>
      <c r="EA80" s="226"/>
    </row>
    <row r="81" spans="1:131" s="227" customFormat="1" ht="26.25" customHeight="1">
      <c r="A81" s="241">
        <v>14</v>
      </c>
      <c r="B81" s="779"/>
      <c r="C81" s="780"/>
      <c r="D81" s="780"/>
      <c r="E81" s="780"/>
      <c r="F81" s="780"/>
      <c r="G81" s="780"/>
      <c r="H81" s="780"/>
      <c r="I81" s="780"/>
      <c r="J81" s="780"/>
      <c r="K81" s="780"/>
      <c r="L81" s="780"/>
      <c r="M81" s="780"/>
      <c r="N81" s="780"/>
      <c r="O81" s="780"/>
      <c r="P81" s="781"/>
      <c r="Q81" s="777"/>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789"/>
      <c r="BA81" s="789"/>
      <c r="BB81" s="789"/>
      <c r="BC81" s="789"/>
      <c r="BD81" s="790"/>
      <c r="BE81" s="245"/>
      <c r="BF81" s="245"/>
      <c r="BG81" s="245"/>
      <c r="BH81" s="245"/>
      <c r="BI81" s="245"/>
      <c r="BJ81" s="245"/>
      <c r="BK81" s="245"/>
      <c r="BL81" s="245"/>
      <c r="BM81" s="245"/>
      <c r="BN81" s="245"/>
      <c r="BO81" s="245"/>
      <c r="BP81" s="245"/>
      <c r="BQ81" s="242">
        <v>75</v>
      </c>
      <c r="BR81" s="247"/>
      <c r="BS81" s="934"/>
      <c r="BT81" s="935"/>
      <c r="BU81" s="935"/>
      <c r="BV81" s="935"/>
      <c r="BW81" s="935"/>
      <c r="BX81" s="935"/>
      <c r="BY81" s="935"/>
      <c r="BZ81" s="935"/>
      <c r="CA81" s="935"/>
      <c r="CB81" s="935"/>
      <c r="CC81" s="935"/>
      <c r="CD81" s="935"/>
      <c r="CE81" s="935"/>
      <c r="CF81" s="935"/>
      <c r="CG81" s="936"/>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0"/>
      <c r="EA81" s="226"/>
    </row>
    <row r="82" spans="1:131" s="227" customFormat="1" ht="26.25" customHeight="1">
      <c r="A82" s="241">
        <v>15</v>
      </c>
      <c r="B82" s="779"/>
      <c r="C82" s="780"/>
      <c r="D82" s="780"/>
      <c r="E82" s="780"/>
      <c r="F82" s="780"/>
      <c r="G82" s="780"/>
      <c r="H82" s="780"/>
      <c r="I82" s="780"/>
      <c r="J82" s="780"/>
      <c r="K82" s="780"/>
      <c r="L82" s="780"/>
      <c r="M82" s="780"/>
      <c r="N82" s="780"/>
      <c r="O82" s="780"/>
      <c r="P82" s="781"/>
      <c r="Q82" s="777"/>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789"/>
      <c r="BA82" s="789"/>
      <c r="BB82" s="789"/>
      <c r="BC82" s="789"/>
      <c r="BD82" s="790"/>
      <c r="BE82" s="245"/>
      <c r="BF82" s="245"/>
      <c r="BG82" s="245"/>
      <c r="BH82" s="245"/>
      <c r="BI82" s="245"/>
      <c r="BJ82" s="245"/>
      <c r="BK82" s="245"/>
      <c r="BL82" s="245"/>
      <c r="BM82" s="245"/>
      <c r="BN82" s="245"/>
      <c r="BO82" s="245"/>
      <c r="BP82" s="245"/>
      <c r="BQ82" s="242">
        <v>76</v>
      </c>
      <c r="BR82" s="247"/>
      <c r="BS82" s="934"/>
      <c r="BT82" s="935"/>
      <c r="BU82" s="935"/>
      <c r="BV82" s="935"/>
      <c r="BW82" s="935"/>
      <c r="BX82" s="935"/>
      <c r="BY82" s="935"/>
      <c r="BZ82" s="935"/>
      <c r="CA82" s="935"/>
      <c r="CB82" s="935"/>
      <c r="CC82" s="935"/>
      <c r="CD82" s="935"/>
      <c r="CE82" s="935"/>
      <c r="CF82" s="935"/>
      <c r="CG82" s="936"/>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0"/>
      <c r="EA82" s="226"/>
    </row>
    <row r="83" spans="1:131" s="227" customFormat="1" ht="26.25" customHeight="1">
      <c r="A83" s="241">
        <v>16</v>
      </c>
      <c r="B83" s="779"/>
      <c r="C83" s="780"/>
      <c r="D83" s="780"/>
      <c r="E83" s="780"/>
      <c r="F83" s="780"/>
      <c r="G83" s="780"/>
      <c r="H83" s="780"/>
      <c r="I83" s="780"/>
      <c r="J83" s="780"/>
      <c r="K83" s="780"/>
      <c r="L83" s="780"/>
      <c r="M83" s="780"/>
      <c r="N83" s="780"/>
      <c r="O83" s="780"/>
      <c r="P83" s="781"/>
      <c r="Q83" s="777"/>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789"/>
      <c r="BA83" s="789"/>
      <c r="BB83" s="789"/>
      <c r="BC83" s="789"/>
      <c r="BD83" s="790"/>
      <c r="BE83" s="245"/>
      <c r="BF83" s="245"/>
      <c r="BG83" s="245"/>
      <c r="BH83" s="245"/>
      <c r="BI83" s="245"/>
      <c r="BJ83" s="245"/>
      <c r="BK83" s="245"/>
      <c r="BL83" s="245"/>
      <c r="BM83" s="245"/>
      <c r="BN83" s="245"/>
      <c r="BO83" s="245"/>
      <c r="BP83" s="245"/>
      <c r="BQ83" s="242">
        <v>77</v>
      </c>
      <c r="BR83" s="247"/>
      <c r="BS83" s="934"/>
      <c r="BT83" s="935"/>
      <c r="BU83" s="935"/>
      <c r="BV83" s="935"/>
      <c r="BW83" s="935"/>
      <c r="BX83" s="935"/>
      <c r="BY83" s="935"/>
      <c r="BZ83" s="935"/>
      <c r="CA83" s="935"/>
      <c r="CB83" s="935"/>
      <c r="CC83" s="935"/>
      <c r="CD83" s="935"/>
      <c r="CE83" s="935"/>
      <c r="CF83" s="935"/>
      <c r="CG83" s="936"/>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0"/>
      <c r="EA83" s="226"/>
    </row>
    <row r="84" spans="1:131" s="227" customFormat="1" ht="26.25" customHeight="1">
      <c r="A84" s="241">
        <v>17</v>
      </c>
      <c r="B84" s="779"/>
      <c r="C84" s="780"/>
      <c r="D84" s="780"/>
      <c r="E84" s="780"/>
      <c r="F84" s="780"/>
      <c r="G84" s="780"/>
      <c r="H84" s="780"/>
      <c r="I84" s="780"/>
      <c r="J84" s="780"/>
      <c r="K84" s="780"/>
      <c r="L84" s="780"/>
      <c r="M84" s="780"/>
      <c r="N84" s="780"/>
      <c r="O84" s="780"/>
      <c r="P84" s="781"/>
      <c r="Q84" s="777"/>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789"/>
      <c r="BA84" s="789"/>
      <c r="BB84" s="789"/>
      <c r="BC84" s="789"/>
      <c r="BD84" s="790"/>
      <c r="BE84" s="245"/>
      <c r="BF84" s="245"/>
      <c r="BG84" s="245"/>
      <c r="BH84" s="245"/>
      <c r="BI84" s="245"/>
      <c r="BJ84" s="245"/>
      <c r="BK84" s="245"/>
      <c r="BL84" s="245"/>
      <c r="BM84" s="245"/>
      <c r="BN84" s="245"/>
      <c r="BO84" s="245"/>
      <c r="BP84" s="245"/>
      <c r="BQ84" s="242">
        <v>78</v>
      </c>
      <c r="BR84" s="247"/>
      <c r="BS84" s="934"/>
      <c r="BT84" s="935"/>
      <c r="BU84" s="935"/>
      <c r="BV84" s="935"/>
      <c r="BW84" s="935"/>
      <c r="BX84" s="935"/>
      <c r="BY84" s="935"/>
      <c r="BZ84" s="935"/>
      <c r="CA84" s="935"/>
      <c r="CB84" s="935"/>
      <c r="CC84" s="935"/>
      <c r="CD84" s="935"/>
      <c r="CE84" s="935"/>
      <c r="CF84" s="935"/>
      <c r="CG84" s="936"/>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0"/>
      <c r="EA84" s="226"/>
    </row>
    <row r="85" spans="1:131" s="227" customFormat="1" ht="26.25" customHeight="1">
      <c r="A85" s="241">
        <v>18</v>
      </c>
      <c r="B85" s="779"/>
      <c r="C85" s="780"/>
      <c r="D85" s="780"/>
      <c r="E85" s="780"/>
      <c r="F85" s="780"/>
      <c r="G85" s="780"/>
      <c r="H85" s="780"/>
      <c r="I85" s="780"/>
      <c r="J85" s="780"/>
      <c r="K85" s="780"/>
      <c r="L85" s="780"/>
      <c r="M85" s="780"/>
      <c r="N85" s="780"/>
      <c r="O85" s="780"/>
      <c r="P85" s="781"/>
      <c r="Q85" s="777"/>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789"/>
      <c r="BA85" s="789"/>
      <c r="BB85" s="789"/>
      <c r="BC85" s="789"/>
      <c r="BD85" s="790"/>
      <c r="BE85" s="245"/>
      <c r="BF85" s="245"/>
      <c r="BG85" s="245"/>
      <c r="BH85" s="245"/>
      <c r="BI85" s="245"/>
      <c r="BJ85" s="245"/>
      <c r="BK85" s="245"/>
      <c r="BL85" s="245"/>
      <c r="BM85" s="245"/>
      <c r="BN85" s="245"/>
      <c r="BO85" s="245"/>
      <c r="BP85" s="245"/>
      <c r="BQ85" s="242">
        <v>79</v>
      </c>
      <c r="BR85" s="247"/>
      <c r="BS85" s="934"/>
      <c r="BT85" s="935"/>
      <c r="BU85" s="935"/>
      <c r="BV85" s="935"/>
      <c r="BW85" s="935"/>
      <c r="BX85" s="935"/>
      <c r="BY85" s="935"/>
      <c r="BZ85" s="935"/>
      <c r="CA85" s="935"/>
      <c r="CB85" s="935"/>
      <c r="CC85" s="935"/>
      <c r="CD85" s="935"/>
      <c r="CE85" s="935"/>
      <c r="CF85" s="935"/>
      <c r="CG85" s="936"/>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0"/>
      <c r="EA85" s="226"/>
    </row>
    <row r="86" spans="1:131" s="227" customFormat="1" ht="26.25" customHeight="1">
      <c r="A86" s="241">
        <v>19</v>
      </c>
      <c r="B86" s="779"/>
      <c r="C86" s="780"/>
      <c r="D86" s="780"/>
      <c r="E86" s="780"/>
      <c r="F86" s="780"/>
      <c r="G86" s="780"/>
      <c r="H86" s="780"/>
      <c r="I86" s="780"/>
      <c r="J86" s="780"/>
      <c r="K86" s="780"/>
      <c r="L86" s="780"/>
      <c r="M86" s="780"/>
      <c r="N86" s="780"/>
      <c r="O86" s="780"/>
      <c r="P86" s="781"/>
      <c r="Q86" s="777"/>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789"/>
      <c r="BA86" s="789"/>
      <c r="BB86" s="789"/>
      <c r="BC86" s="789"/>
      <c r="BD86" s="790"/>
      <c r="BE86" s="245"/>
      <c r="BF86" s="245"/>
      <c r="BG86" s="245"/>
      <c r="BH86" s="245"/>
      <c r="BI86" s="245"/>
      <c r="BJ86" s="245"/>
      <c r="BK86" s="245"/>
      <c r="BL86" s="245"/>
      <c r="BM86" s="245"/>
      <c r="BN86" s="245"/>
      <c r="BO86" s="245"/>
      <c r="BP86" s="245"/>
      <c r="BQ86" s="242">
        <v>80</v>
      </c>
      <c r="BR86" s="247"/>
      <c r="BS86" s="934"/>
      <c r="BT86" s="935"/>
      <c r="BU86" s="935"/>
      <c r="BV86" s="935"/>
      <c r="BW86" s="935"/>
      <c r="BX86" s="935"/>
      <c r="BY86" s="935"/>
      <c r="BZ86" s="935"/>
      <c r="CA86" s="935"/>
      <c r="CB86" s="935"/>
      <c r="CC86" s="935"/>
      <c r="CD86" s="935"/>
      <c r="CE86" s="935"/>
      <c r="CF86" s="935"/>
      <c r="CG86" s="936"/>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0"/>
      <c r="EA86" s="226"/>
    </row>
    <row r="87" spans="1:131" s="227" customFormat="1" ht="26.25" customHeight="1">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34"/>
      <c r="BT87" s="935"/>
      <c r="BU87" s="935"/>
      <c r="BV87" s="935"/>
      <c r="BW87" s="935"/>
      <c r="BX87" s="935"/>
      <c r="BY87" s="935"/>
      <c r="BZ87" s="935"/>
      <c r="CA87" s="935"/>
      <c r="CB87" s="935"/>
      <c r="CC87" s="935"/>
      <c r="CD87" s="935"/>
      <c r="CE87" s="935"/>
      <c r="CF87" s="935"/>
      <c r="CG87" s="936"/>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0"/>
      <c r="EA87" s="226"/>
    </row>
    <row r="88" spans="1:131" s="227" customFormat="1" ht="26.25" customHeight="1" thickBot="1">
      <c r="A88" s="244" t="s">
        <v>381</v>
      </c>
      <c r="B88" s="874" t="s">
        <v>409</v>
      </c>
      <c r="C88" s="875"/>
      <c r="D88" s="875"/>
      <c r="E88" s="875"/>
      <c r="F88" s="875"/>
      <c r="G88" s="875"/>
      <c r="H88" s="875"/>
      <c r="I88" s="875"/>
      <c r="J88" s="875"/>
      <c r="K88" s="875"/>
      <c r="L88" s="875"/>
      <c r="M88" s="875"/>
      <c r="N88" s="875"/>
      <c r="O88" s="875"/>
      <c r="P88" s="876"/>
      <c r="Q88" s="909"/>
      <c r="R88" s="910"/>
      <c r="S88" s="910"/>
      <c r="T88" s="910"/>
      <c r="U88" s="910"/>
      <c r="V88" s="910"/>
      <c r="W88" s="910"/>
      <c r="X88" s="910"/>
      <c r="Y88" s="910"/>
      <c r="Z88" s="910"/>
      <c r="AA88" s="910"/>
      <c r="AB88" s="910"/>
      <c r="AC88" s="910"/>
      <c r="AD88" s="910"/>
      <c r="AE88" s="910"/>
      <c r="AF88" s="913"/>
      <c r="AG88" s="913"/>
      <c r="AH88" s="913"/>
      <c r="AI88" s="913"/>
      <c r="AJ88" s="913"/>
      <c r="AK88" s="910"/>
      <c r="AL88" s="910"/>
      <c r="AM88" s="910"/>
      <c r="AN88" s="910"/>
      <c r="AO88" s="910"/>
      <c r="AP88" s="913"/>
      <c r="AQ88" s="913"/>
      <c r="AR88" s="913"/>
      <c r="AS88" s="913"/>
      <c r="AT88" s="913"/>
      <c r="AU88" s="913"/>
      <c r="AV88" s="913"/>
      <c r="AW88" s="913"/>
      <c r="AX88" s="913"/>
      <c r="AY88" s="913"/>
      <c r="AZ88" s="918"/>
      <c r="BA88" s="918"/>
      <c r="BB88" s="918"/>
      <c r="BC88" s="918"/>
      <c r="BD88" s="919"/>
      <c r="BE88" s="245"/>
      <c r="BF88" s="245"/>
      <c r="BG88" s="245"/>
      <c r="BH88" s="245"/>
      <c r="BI88" s="245"/>
      <c r="BJ88" s="245"/>
      <c r="BK88" s="245"/>
      <c r="BL88" s="245"/>
      <c r="BM88" s="245"/>
      <c r="BN88" s="245"/>
      <c r="BO88" s="245"/>
      <c r="BP88" s="245"/>
      <c r="BQ88" s="242">
        <v>82</v>
      </c>
      <c r="BR88" s="247"/>
      <c r="BS88" s="934"/>
      <c r="BT88" s="935"/>
      <c r="BU88" s="935"/>
      <c r="BV88" s="935"/>
      <c r="BW88" s="935"/>
      <c r="BX88" s="935"/>
      <c r="BY88" s="935"/>
      <c r="BZ88" s="935"/>
      <c r="CA88" s="935"/>
      <c r="CB88" s="935"/>
      <c r="CC88" s="935"/>
      <c r="CD88" s="935"/>
      <c r="CE88" s="935"/>
      <c r="CF88" s="935"/>
      <c r="CG88" s="936"/>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4"/>
      <c r="BT89" s="935"/>
      <c r="BU89" s="935"/>
      <c r="BV89" s="935"/>
      <c r="BW89" s="935"/>
      <c r="BX89" s="935"/>
      <c r="BY89" s="935"/>
      <c r="BZ89" s="935"/>
      <c r="CA89" s="935"/>
      <c r="CB89" s="935"/>
      <c r="CC89" s="935"/>
      <c r="CD89" s="935"/>
      <c r="CE89" s="935"/>
      <c r="CF89" s="935"/>
      <c r="CG89" s="936"/>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4"/>
      <c r="BT90" s="935"/>
      <c r="BU90" s="935"/>
      <c r="BV90" s="935"/>
      <c r="BW90" s="935"/>
      <c r="BX90" s="935"/>
      <c r="BY90" s="935"/>
      <c r="BZ90" s="935"/>
      <c r="CA90" s="935"/>
      <c r="CB90" s="935"/>
      <c r="CC90" s="935"/>
      <c r="CD90" s="935"/>
      <c r="CE90" s="935"/>
      <c r="CF90" s="935"/>
      <c r="CG90" s="936"/>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4"/>
      <c r="BT91" s="935"/>
      <c r="BU91" s="935"/>
      <c r="BV91" s="935"/>
      <c r="BW91" s="935"/>
      <c r="BX91" s="935"/>
      <c r="BY91" s="935"/>
      <c r="BZ91" s="935"/>
      <c r="CA91" s="935"/>
      <c r="CB91" s="935"/>
      <c r="CC91" s="935"/>
      <c r="CD91" s="935"/>
      <c r="CE91" s="935"/>
      <c r="CF91" s="935"/>
      <c r="CG91" s="936"/>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4"/>
      <c r="BT92" s="935"/>
      <c r="BU92" s="935"/>
      <c r="BV92" s="935"/>
      <c r="BW92" s="935"/>
      <c r="BX92" s="935"/>
      <c r="BY92" s="935"/>
      <c r="BZ92" s="935"/>
      <c r="CA92" s="935"/>
      <c r="CB92" s="935"/>
      <c r="CC92" s="935"/>
      <c r="CD92" s="935"/>
      <c r="CE92" s="935"/>
      <c r="CF92" s="935"/>
      <c r="CG92" s="936"/>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4"/>
      <c r="BT93" s="935"/>
      <c r="BU93" s="935"/>
      <c r="BV93" s="935"/>
      <c r="BW93" s="935"/>
      <c r="BX93" s="935"/>
      <c r="BY93" s="935"/>
      <c r="BZ93" s="935"/>
      <c r="CA93" s="935"/>
      <c r="CB93" s="935"/>
      <c r="CC93" s="935"/>
      <c r="CD93" s="935"/>
      <c r="CE93" s="935"/>
      <c r="CF93" s="935"/>
      <c r="CG93" s="936"/>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4"/>
      <c r="BT94" s="935"/>
      <c r="BU94" s="935"/>
      <c r="BV94" s="935"/>
      <c r="BW94" s="935"/>
      <c r="BX94" s="935"/>
      <c r="BY94" s="935"/>
      <c r="BZ94" s="935"/>
      <c r="CA94" s="935"/>
      <c r="CB94" s="935"/>
      <c r="CC94" s="935"/>
      <c r="CD94" s="935"/>
      <c r="CE94" s="935"/>
      <c r="CF94" s="935"/>
      <c r="CG94" s="936"/>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4"/>
      <c r="BT95" s="935"/>
      <c r="BU95" s="935"/>
      <c r="BV95" s="935"/>
      <c r="BW95" s="935"/>
      <c r="BX95" s="935"/>
      <c r="BY95" s="935"/>
      <c r="BZ95" s="935"/>
      <c r="CA95" s="935"/>
      <c r="CB95" s="935"/>
      <c r="CC95" s="935"/>
      <c r="CD95" s="935"/>
      <c r="CE95" s="935"/>
      <c r="CF95" s="935"/>
      <c r="CG95" s="936"/>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4"/>
      <c r="BT96" s="935"/>
      <c r="BU96" s="935"/>
      <c r="BV96" s="935"/>
      <c r="BW96" s="935"/>
      <c r="BX96" s="935"/>
      <c r="BY96" s="935"/>
      <c r="BZ96" s="935"/>
      <c r="CA96" s="935"/>
      <c r="CB96" s="935"/>
      <c r="CC96" s="935"/>
      <c r="CD96" s="935"/>
      <c r="CE96" s="935"/>
      <c r="CF96" s="935"/>
      <c r="CG96" s="936"/>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4"/>
      <c r="BT97" s="935"/>
      <c r="BU97" s="935"/>
      <c r="BV97" s="935"/>
      <c r="BW97" s="935"/>
      <c r="BX97" s="935"/>
      <c r="BY97" s="935"/>
      <c r="BZ97" s="935"/>
      <c r="CA97" s="935"/>
      <c r="CB97" s="935"/>
      <c r="CC97" s="935"/>
      <c r="CD97" s="935"/>
      <c r="CE97" s="935"/>
      <c r="CF97" s="935"/>
      <c r="CG97" s="936"/>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4"/>
      <c r="BT98" s="935"/>
      <c r="BU98" s="935"/>
      <c r="BV98" s="935"/>
      <c r="BW98" s="935"/>
      <c r="BX98" s="935"/>
      <c r="BY98" s="935"/>
      <c r="BZ98" s="935"/>
      <c r="CA98" s="935"/>
      <c r="CB98" s="935"/>
      <c r="CC98" s="935"/>
      <c r="CD98" s="935"/>
      <c r="CE98" s="935"/>
      <c r="CF98" s="935"/>
      <c r="CG98" s="936"/>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4"/>
      <c r="BT99" s="935"/>
      <c r="BU99" s="935"/>
      <c r="BV99" s="935"/>
      <c r="BW99" s="935"/>
      <c r="BX99" s="935"/>
      <c r="BY99" s="935"/>
      <c r="BZ99" s="935"/>
      <c r="CA99" s="935"/>
      <c r="CB99" s="935"/>
      <c r="CC99" s="935"/>
      <c r="CD99" s="935"/>
      <c r="CE99" s="935"/>
      <c r="CF99" s="935"/>
      <c r="CG99" s="936"/>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4"/>
      <c r="BT100" s="935"/>
      <c r="BU100" s="935"/>
      <c r="BV100" s="935"/>
      <c r="BW100" s="935"/>
      <c r="BX100" s="935"/>
      <c r="BY100" s="935"/>
      <c r="BZ100" s="935"/>
      <c r="CA100" s="935"/>
      <c r="CB100" s="935"/>
      <c r="CC100" s="935"/>
      <c r="CD100" s="935"/>
      <c r="CE100" s="935"/>
      <c r="CF100" s="935"/>
      <c r="CG100" s="936"/>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4"/>
      <c r="BT101" s="935"/>
      <c r="BU101" s="935"/>
      <c r="BV101" s="935"/>
      <c r="BW101" s="935"/>
      <c r="BX101" s="935"/>
      <c r="BY101" s="935"/>
      <c r="BZ101" s="935"/>
      <c r="CA101" s="935"/>
      <c r="CB101" s="935"/>
      <c r="CC101" s="935"/>
      <c r="CD101" s="935"/>
      <c r="CE101" s="935"/>
      <c r="CF101" s="935"/>
      <c r="CG101" s="936"/>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74" t="s">
        <v>410</v>
      </c>
      <c r="BS102" s="875"/>
      <c r="BT102" s="875"/>
      <c r="BU102" s="875"/>
      <c r="BV102" s="875"/>
      <c r="BW102" s="875"/>
      <c r="BX102" s="875"/>
      <c r="BY102" s="875"/>
      <c r="BZ102" s="875"/>
      <c r="CA102" s="875"/>
      <c r="CB102" s="875"/>
      <c r="CC102" s="875"/>
      <c r="CD102" s="875"/>
      <c r="CE102" s="875"/>
      <c r="CF102" s="875"/>
      <c r="CG102" s="876"/>
      <c r="CH102" s="951"/>
      <c r="CI102" s="952"/>
      <c r="CJ102" s="952"/>
      <c r="CK102" s="952"/>
      <c r="CL102" s="953"/>
      <c r="CM102" s="951"/>
      <c r="CN102" s="952"/>
      <c r="CO102" s="952"/>
      <c r="CP102" s="952"/>
      <c r="CQ102" s="953"/>
      <c r="CR102" s="954"/>
      <c r="CS102" s="921"/>
      <c r="CT102" s="921"/>
      <c r="CU102" s="921"/>
      <c r="CV102" s="955"/>
      <c r="CW102" s="954"/>
      <c r="CX102" s="921"/>
      <c r="CY102" s="921"/>
      <c r="CZ102" s="921"/>
      <c r="DA102" s="955"/>
      <c r="DB102" s="954"/>
      <c r="DC102" s="921"/>
      <c r="DD102" s="921"/>
      <c r="DE102" s="921"/>
      <c r="DF102" s="955"/>
      <c r="DG102" s="954"/>
      <c r="DH102" s="921"/>
      <c r="DI102" s="921"/>
      <c r="DJ102" s="921"/>
      <c r="DK102" s="955"/>
      <c r="DL102" s="954"/>
      <c r="DM102" s="921"/>
      <c r="DN102" s="921"/>
      <c r="DO102" s="921"/>
      <c r="DP102" s="955"/>
      <c r="DQ102" s="954"/>
      <c r="DR102" s="921"/>
      <c r="DS102" s="921"/>
      <c r="DT102" s="921"/>
      <c r="DU102" s="955"/>
      <c r="DV102" s="978"/>
      <c r="DW102" s="979"/>
      <c r="DX102" s="979"/>
      <c r="DY102" s="979"/>
      <c r="DZ102" s="98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411</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412</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3" t="s">
        <v>415</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416</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6" t="s">
        <v>417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418</v>
      </c>
      <c r="AB109" s="957"/>
      <c r="AC109" s="957"/>
      <c r="AD109" s="957"/>
      <c r="AE109" s="958"/>
      <c r="AF109" s="956" t="s">
        <v>297</v>
      </c>
      <c r="AG109" s="957"/>
      <c r="AH109" s="957"/>
      <c r="AI109" s="957"/>
      <c r="AJ109" s="958"/>
      <c r="AK109" s="956" t="s">
        <v>296</v>
      </c>
      <c r="AL109" s="957"/>
      <c r="AM109" s="957"/>
      <c r="AN109" s="957"/>
      <c r="AO109" s="958"/>
      <c r="AP109" s="956" t="s">
        <v>419</v>
      </c>
      <c r="AQ109" s="957"/>
      <c r="AR109" s="957"/>
      <c r="AS109" s="957"/>
      <c r="AT109" s="959"/>
      <c r="AU109" s="976" t="s">
        <v>417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418</v>
      </c>
      <c r="BR109" s="957"/>
      <c r="BS109" s="957"/>
      <c r="BT109" s="957"/>
      <c r="BU109" s="958"/>
      <c r="BV109" s="956" t="s">
        <v>297</v>
      </c>
      <c r="BW109" s="957"/>
      <c r="BX109" s="957"/>
      <c r="BY109" s="957"/>
      <c r="BZ109" s="958"/>
      <c r="CA109" s="956" t="s">
        <v>296</v>
      </c>
      <c r="CB109" s="957"/>
      <c r="CC109" s="957"/>
      <c r="CD109" s="957"/>
      <c r="CE109" s="958"/>
      <c r="CF109" s="977" t="s">
        <v>419</v>
      </c>
      <c r="CG109" s="977"/>
      <c r="CH109" s="977"/>
      <c r="CI109" s="977"/>
      <c r="CJ109" s="977"/>
      <c r="CK109" s="956" t="s">
        <v>420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418</v>
      </c>
      <c r="DH109" s="957"/>
      <c r="DI109" s="957"/>
      <c r="DJ109" s="957"/>
      <c r="DK109" s="958"/>
      <c r="DL109" s="956" t="s">
        <v>297</v>
      </c>
      <c r="DM109" s="957"/>
      <c r="DN109" s="957"/>
      <c r="DO109" s="957"/>
      <c r="DP109" s="958"/>
      <c r="DQ109" s="956" t="s">
        <v>296</v>
      </c>
      <c r="DR109" s="957"/>
      <c r="DS109" s="957"/>
      <c r="DT109" s="957"/>
      <c r="DU109" s="958"/>
      <c r="DV109" s="956" t="s">
        <v>419</v>
      </c>
      <c r="DW109" s="957"/>
      <c r="DX109" s="957"/>
      <c r="DY109" s="957"/>
      <c r="DZ109" s="959"/>
    </row>
    <row r="110" spans="1:131" s="226" customFormat="1" ht="26.25" customHeight="1">
      <c r="A110" s="960" t="s">
        <v>421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556546</v>
      </c>
      <c r="AB110" s="964"/>
      <c r="AC110" s="964"/>
      <c r="AD110" s="964"/>
      <c r="AE110" s="965"/>
      <c r="AF110" s="966">
        <v>603188</v>
      </c>
      <c r="AG110" s="964"/>
      <c r="AH110" s="964"/>
      <c r="AI110" s="964"/>
      <c r="AJ110" s="965"/>
      <c r="AK110" s="966">
        <v>620617</v>
      </c>
      <c r="AL110" s="964"/>
      <c r="AM110" s="964"/>
      <c r="AN110" s="964"/>
      <c r="AO110" s="965"/>
      <c r="AP110" s="967">
        <v>29.2</v>
      </c>
      <c r="AQ110" s="968"/>
      <c r="AR110" s="968"/>
      <c r="AS110" s="968"/>
      <c r="AT110" s="969"/>
      <c r="AU110" s="970" t="s">
        <v>67</v>
      </c>
      <c r="AV110" s="971"/>
      <c r="AW110" s="971"/>
      <c r="AX110" s="971"/>
      <c r="AY110" s="971"/>
      <c r="AZ110" s="1012" t="s">
        <v>422</v>
      </c>
      <c r="BA110" s="961"/>
      <c r="BB110" s="961"/>
      <c r="BC110" s="961"/>
      <c r="BD110" s="961"/>
      <c r="BE110" s="961"/>
      <c r="BF110" s="961"/>
      <c r="BG110" s="961"/>
      <c r="BH110" s="961"/>
      <c r="BI110" s="961"/>
      <c r="BJ110" s="961"/>
      <c r="BK110" s="961"/>
      <c r="BL110" s="961"/>
      <c r="BM110" s="961"/>
      <c r="BN110" s="961"/>
      <c r="BO110" s="961"/>
      <c r="BP110" s="962"/>
      <c r="BQ110" s="998">
        <v>6266166</v>
      </c>
      <c r="BR110" s="999"/>
      <c r="BS110" s="999"/>
      <c r="BT110" s="999"/>
      <c r="BU110" s="999"/>
      <c r="BV110" s="999">
        <v>6195139</v>
      </c>
      <c r="BW110" s="999"/>
      <c r="BX110" s="999"/>
      <c r="BY110" s="999"/>
      <c r="BZ110" s="999"/>
      <c r="CA110" s="999">
        <v>6498974</v>
      </c>
      <c r="CB110" s="999"/>
      <c r="CC110" s="999"/>
      <c r="CD110" s="999"/>
      <c r="CE110" s="999"/>
      <c r="CF110" s="1013">
        <v>306.3</v>
      </c>
      <c r="CG110" s="1014"/>
      <c r="CH110" s="1014"/>
      <c r="CI110" s="1014"/>
      <c r="CJ110" s="1014"/>
      <c r="CK110" s="1015" t="s">
        <v>423</v>
      </c>
      <c r="CL110" s="1016"/>
      <c r="CM110" s="995" t="s">
        <v>424</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425</v>
      </c>
      <c r="DH110" s="999"/>
      <c r="DI110" s="999"/>
      <c r="DJ110" s="999"/>
      <c r="DK110" s="999"/>
      <c r="DL110" s="999" t="s">
        <v>426</v>
      </c>
      <c r="DM110" s="999"/>
      <c r="DN110" s="999"/>
      <c r="DO110" s="999"/>
      <c r="DP110" s="999"/>
      <c r="DQ110" s="999" t="s">
        <v>427</v>
      </c>
      <c r="DR110" s="999"/>
      <c r="DS110" s="999"/>
      <c r="DT110" s="999"/>
      <c r="DU110" s="999"/>
      <c r="DV110" s="1000" t="s">
        <v>428</v>
      </c>
      <c r="DW110" s="1000"/>
      <c r="DX110" s="1000"/>
      <c r="DY110" s="1000"/>
      <c r="DZ110" s="1001"/>
    </row>
    <row r="111" spans="1:131" s="226" customFormat="1" ht="26.25" customHeight="1">
      <c r="A111" s="1002" t="s">
        <v>429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430</v>
      </c>
      <c r="AB111" s="1006"/>
      <c r="AC111" s="1006"/>
      <c r="AD111" s="1006"/>
      <c r="AE111" s="1007"/>
      <c r="AF111" s="1008" t="s">
        <v>430</v>
      </c>
      <c r="AG111" s="1006"/>
      <c r="AH111" s="1006"/>
      <c r="AI111" s="1006"/>
      <c r="AJ111" s="1007"/>
      <c r="AK111" s="1008" t="s">
        <v>427</v>
      </c>
      <c r="AL111" s="1006"/>
      <c r="AM111" s="1006"/>
      <c r="AN111" s="1006"/>
      <c r="AO111" s="1007"/>
      <c r="AP111" s="1009" t="s">
        <v>431</v>
      </c>
      <c r="AQ111" s="1010"/>
      <c r="AR111" s="1010"/>
      <c r="AS111" s="1010"/>
      <c r="AT111" s="1011"/>
      <c r="AU111" s="972"/>
      <c r="AV111" s="973"/>
      <c r="AW111" s="973"/>
      <c r="AX111" s="973"/>
      <c r="AY111" s="973"/>
      <c r="AZ111" s="1021" t="s">
        <v>432</v>
      </c>
      <c r="BA111" s="1022"/>
      <c r="BB111" s="1022"/>
      <c r="BC111" s="1022"/>
      <c r="BD111" s="1022"/>
      <c r="BE111" s="1022"/>
      <c r="BF111" s="1022"/>
      <c r="BG111" s="1022"/>
      <c r="BH111" s="1022"/>
      <c r="BI111" s="1022"/>
      <c r="BJ111" s="1022"/>
      <c r="BK111" s="1022"/>
      <c r="BL111" s="1022"/>
      <c r="BM111" s="1022"/>
      <c r="BN111" s="1022"/>
      <c r="BO111" s="1022"/>
      <c r="BP111" s="1023"/>
      <c r="BQ111" s="991">
        <v>908</v>
      </c>
      <c r="BR111" s="992"/>
      <c r="BS111" s="992"/>
      <c r="BT111" s="992"/>
      <c r="BU111" s="992"/>
      <c r="BV111" s="992" t="s">
        <v>433</v>
      </c>
      <c r="BW111" s="992"/>
      <c r="BX111" s="992"/>
      <c r="BY111" s="992"/>
      <c r="BZ111" s="992"/>
      <c r="CA111" s="992" t="s">
        <v>430</v>
      </c>
      <c r="CB111" s="992"/>
      <c r="CC111" s="992"/>
      <c r="CD111" s="992"/>
      <c r="CE111" s="992"/>
      <c r="CF111" s="986" t="s">
        <v>434</v>
      </c>
      <c r="CG111" s="987"/>
      <c r="CH111" s="987"/>
      <c r="CI111" s="987"/>
      <c r="CJ111" s="987"/>
      <c r="CK111" s="1017"/>
      <c r="CL111" s="1018"/>
      <c r="CM111" s="988" t="s">
        <v>435</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425</v>
      </c>
      <c r="DH111" s="992"/>
      <c r="DI111" s="992"/>
      <c r="DJ111" s="992"/>
      <c r="DK111" s="992"/>
      <c r="DL111" s="992" t="s">
        <v>425</v>
      </c>
      <c r="DM111" s="992"/>
      <c r="DN111" s="992"/>
      <c r="DO111" s="992"/>
      <c r="DP111" s="992"/>
      <c r="DQ111" s="992" t="s">
        <v>436</v>
      </c>
      <c r="DR111" s="992"/>
      <c r="DS111" s="992"/>
      <c r="DT111" s="992"/>
      <c r="DU111" s="992"/>
      <c r="DV111" s="993" t="s">
        <v>430</v>
      </c>
      <c r="DW111" s="993"/>
      <c r="DX111" s="993"/>
      <c r="DY111" s="993"/>
      <c r="DZ111" s="994"/>
    </row>
    <row r="112" spans="1:131" s="226" customFormat="1" ht="26.25" customHeight="1">
      <c r="A112" s="1024" t="s">
        <v>437</v>
      </c>
      <c r="B112" s="1025"/>
      <c r="C112" s="1022" t="s">
        <v>438</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428</v>
      </c>
      <c r="AB112" s="1031"/>
      <c r="AC112" s="1031"/>
      <c r="AD112" s="1031"/>
      <c r="AE112" s="1032"/>
      <c r="AF112" s="1033" t="s">
        <v>131</v>
      </c>
      <c r="AG112" s="1031"/>
      <c r="AH112" s="1031"/>
      <c r="AI112" s="1031"/>
      <c r="AJ112" s="1032"/>
      <c r="AK112" s="1033" t="s">
        <v>425</v>
      </c>
      <c r="AL112" s="1031"/>
      <c r="AM112" s="1031"/>
      <c r="AN112" s="1031"/>
      <c r="AO112" s="1032"/>
      <c r="AP112" s="1034" t="s">
        <v>436</v>
      </c>
      <c r="AQ112" s="1035"/>
      <c r="AR112" s="1035"/>
      <c r="AS112" s="1035"/>
      <c r="AT112" s="1036"/>
      <c r="AU112" s="972"/>
      <c r="AV112" s="973"/>
      <c r="AW112" s="973"/>
      <c r="AX112" s="973"/>
      <c r="AY112" s="973"/>
      <c r="AZ112" s="1021" t="s">
        <v>439</v>
      </c>
      <c r="BA112" s="1022"/>
      <c r="BB112" s="1022"/>
      <c r="BC112" s="1022"/>
      <c r="BD112" s="1022"/>
      <c r="BE112" s="1022"/>
      <c r="BF112" s="1022"/>
      <c r="BG112" s="1022"/>
      <c r="BH112" s="1022"/>
      <c r="BI112" s="1022"/>
      <c r="BJ112" s="1022"/>
      <c r="BK112" s="1022"/>
      <c r="BL112" s="1022"/>
      <c r="BM112" s="1022"/>
      <c r="BN112" s="1022"/>
      <c r="BO112" s="1022"/>
      <c r="BP112" s="1023"/>
      <c r="BQ112" s="991">
        <v>1037788</v>
      </c>
      <c r="BR112" s="992"/>
      <c r="BS112" s="992"/>
      <c r="BT112" s="992"/>
      <c r="BU112" s="992"/>
      <c r="BV112" s="992">
        <v>1158295</v>
      </c>
      <c r="BW112" s="992"/>
      <c r="BX112" s="992"/>
      <c r="BY112" s="992"/>
      <c r="BZ112" s="992"/>
      <c r="CA112" s="992">
        <v>1321013</v>
      </c>
      <c r="CB112" s="992"/>
      <c r="CC112" s="992"/>
      <c r="CD112" s="992"/>
      <c r="CE112" s="992"/>
      <c r="CF112" s="986">
        <v>62.3</v>
      </c>
      <c r="CG112" s="987"/>
      <c r="CH112" s="987"/>
      <c r="CI112" s="987"/>
      <c r="CJ112" s="987"/>
      <c r="CK112" s="1017"/>
      <c r="CL112" s="1018"/>
      <c r="CM112" s="988" t="s">
        <v>440</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427</v>
      </c>
      <c r="DH112" s="992"/>
      <c r="DI112" s="992"/>
      <c r="DJ112" s="992"/>
      <c r="DK112" s="992"/>
      <c r="DL112" s="992" t="s">
        <v>436</v>
      </c>
      <c r="DM112" s="992"/>
      <c r="DN112" s="992"/>
      <c r="DO112" s="992"/>
      <c r="DP112" s="992"/>
      <c r="DQ112" s="992" t="s">
        <v>427</v>
      </c>
      <c r="DR112" s="992"/>
      <c r="DS112" s="992"/>
      <c r="DT112" s="992"/>
      <c r="DU112" s="992"/>
      <c r="DV112" s="993" t="s">
        <v>430</v>
      </c>
      <c r="DW112" s="993"/>
      <c r="DX112" s="993"/>
      <c r="DY112" s="993"/>
      <c r="DZ112" s="994"/>
    </row>
    <row r="113" spans="1:130" s="226" customFormat="1" ht="26.25" customHeight="1">
      <c r="A113" s="1026"/>
      <c r="B113" s="1027"/>
      <c r="C113" s="1022" t="s">
        <v>441</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97399</v>
      </c>
      <c r="AB113" s="1006"/>
      <c r="AC113" s="1006"/>
      <c r="AD113" s="1006"/>
      <c r="AE113" s="1007"/>
      <c r="AF113" s="1008">
        <v>98187</v>
      </c>
      <c r="AG113" s="1006"/>
      <c r="AH113" s="1006"/>
      <c r="AI113" s="1006"/>
      <c r="AJ113" s="1007"/>
      <c r="AK113" s="1008">
        <v>104732</v>
      </c>
      <c r="AL113" s="1006"/>
      <c r="AM113" s="1006"/>
      <c r="AN113" s="1006"/>
      <c r="AO113" s="1007"/>
      <c r="AP113" s="1009">
        <v>4.9000000000000004</v>
      </c>
      <c r="AQ113" s="1010"/>
      <c r="AR113" s="1010"/>
      <c r="AS113" s="1010"/>
      <c r="AT113" s="1011"/>
      <c r="AU113" s="972"/>
      <c r="AV113" s="973"/>
      <c r="AW113" s="973"/>
      <c r="AX113" s="973"/>
      <c r="AY113" s="973"/>
      <c r="AZ113" s="1021" t="s">
        <v>442</v>
      </c>
      <c r="BA113" s="1022"/>
      <c r="BB113" s="1022"/>
      <c r="BC113" s="1022"/>
      <c r="BD113" s="1022"/>
      <c r="BE113" s="1022"/>
      <c r="BF113" s="1022"/>
      <c r="BG113" s="1022"/>
      <c r="BH113" s="1022"/>
      <c r="BI113" s="1022"/>
      <c r="BJ113" s="1022"/>
      <c r="BK113" s="1022"/>
      <c r="BL113" s="1022"/>
      <c r="BM113" s="1022"/>
      <c r="BN113" s="1022"/>
      <c r="BO113" s="1022"/>
      <c r="BP113" s="1023"/>
      <c r="BQ113" s="991">
        <v>533551</v>
      </c>
      <c r="BR113" s="992"/>
      <c r="BS113" s="992"/>
      <c r="BT113" s="992"/>
      <c r="BU113" s="992"/>
      <c r="BV113" s="992">
        <v>501146</v>
      </c>
      <c r="BW113" s="992"/>
      <c r="BX113" s="992"/>
      <c r="BY113" s="992"/>
      <c r="BZ113" s="992"/>
      <c r="CA113" s="992">
        <v>476756</v>
      </c>
      <c r="CB113" s="992"/>
      <c r="CC113" s="992"/>
      <c r="CD113" s="992"/>
      <c r="CE113" s="992"/>
      <c r="CF113" s="986">
        <v>22.5</v>
      </c>
      <c r="CG113" s="987"/>
      <c r="CH113" s="987"/>
      <c r="CI113" s="987"/>
      <c r="CJ113" s="987"/>
      <c r="CK113" s="1017"/>
      <c r="CL113" s="1018"/>
      <c r="CM113" s="988" t="s">
        <v>443</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430</v>
      </c>
      <c r="DH113" s="1031"/>
      <c r="DI113" s="1031"/>
      <c r="DJ113" s="1031"/>
      <c r="DK113" s="1032"/>
      <c r="DL113" s="1033" t="s">
        <v>430</v>
      </c>
      <c r="DM113" s="1031"/>
      <c r="DN113" s="1031"/>
      <c r="DO113" s="1031"/>
      <c r="DP113" s="1032"/>
      <c r="DQ113" s="1033" t="s">
        <v>436</v>
      </c>
      <c r="DR113" s="1031"/>
      <c r="DS113" s="1031"/>
      <c r="DT113" s="1031"/>
      <c r="DU113" s="1032"/>
      <c r="DV113" s="1034" t="s">
        <v>431</v>
      </c>
      <c r="DW113" s="1035"/>
      <c r="DX113" s="1035"/>
      <c r="DY113" s="1035"/>
      <c r="DZ113" s="1036"/>
    </row>
    <row r="114" spans="1:130" s="226" customFormat="1" ht="26.25" customHeight="1">
      <c r="A114" s="1026"/>
      <c r="B114" s="1027"/>
      <c r="C114" s="1022" t="s">
        <v>444</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88998</v>
      </c>
      <c r="AB114" s="1031"/>
      <c r="AC114" s="1031"/>
      <c r="AD114" s="1031"/>
      <c r="AE114" s="1032"/>
      <c r="AF114" s="1033">
        <v>69062</v>
      </c>
      <c r="AG114" s="1031"/>
      <c r="AH114" s="1031"/>
      <c r="AI114" s="1031"/>
      <c r="AJ114" s="1032"/>
      <c r="AK114" s="1033">
        <v>21563</v>
      </c>
      <c r="AL114" s="1031"/>
      <c r="AM114" s="1031"/>
      <c r="AN114" s="1031"/>
      <c r="AO114" s="1032"/>
      <c r="AP114" s="1034">
        <v>1</v>
      </c>
      <c r="AQ114" s="1035"/>
      <c r="AR114" s="1035"/>
      <c r="AS114" s="1035"/>
      <c r="AT114" s="1036"/>
      <c r="AU114" s="972"/>
      <c r="AV114" s="973"/>
      <c r="AW114" s="973"/>
      <c r="AX114" s="973"/>
      <c r="AY114" s="973"/>
      <c r="AZ114" s="1021" t="s">
        <v>445</v>
      </c>
      <c r="BA114" s="1022"/>
      <c r="BB114" s="1022"/>
      <c r="BC114" s="1022"/>
      <c r="BD114" s="1022"/>
      <c r="BE114" s="1022"/>
      <c r="BF114" s="1022"/>
      <c r="BG114" s="1022"/>
      <c r="BH114" s="1022"/>
      <c r="BI114" s="1022"/>
      <c r="BJ114" s="1022"/>
      <c r="BK114" s="1022"/>
      <c r="BL114" s="1022"/>
      <c r="BM114" s="1022"/>
      <c r="BN114" s="1022"/>
      <c r="BO114" s="1022"/>
      <c r="BP114" s="1023"/>
      <c r="BQ114" s="991">
        <v>879229</v>
      </c>
      <c r="BR114" s="992"/>
      <c r="BS114" s="992"/>
      <c r="BT114" s="992"/>
      <c r="BU114" s="992"/>
      <c r="BV114" s="992">
        <v>953840</v>
      </c>
      <c r="BW114" s="992"/>
      <c r="BX114" s="992"/>
      <c r="BY114" s="992"/>
      <c r="BZ114" s="992"/>
      <c r="CA114" s="992">
        <v>980239</v>
      </c>
      <c r="CB114" s="992"/>
      <c r="CC114" s="992"/>
      <c r="CD114" s="992"/>
      <c r="CE114" s="992"/>
      <c r="CF114" s="986">
        <v>46.2</v>
      </c>
      <c r="CG114" s="987"/>
      <c r="CH114" s="987"/>
      <c r="CI114" s="987"/>
      <c r="CJ114" s="987"/>
      <c r="CK114" s="1017"/>
      <c r="CL114" s="1018"/>
      <c r="CM114" s="988" t="s">
        <v>446</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430</v>
      </c>
      <c r="DH114" s="1031"/>
      <c r="DI114" s="1031"/>
      <c r="DJ114" s="1031"/>
      <c r="DK114" s="1032"/>
      <c r="DL114" s="1033" t="s">
        <v>430</v>
      </c>
      <c r="DM114" s="1031"/>
      <c r="DN114" s="1031"/>
      <c r="DO114" s="1031"/>
      <c r="DP114" s="1032"/>
      <c r="DQ114" s="1033" t="s">
        <v>430</v>
      </c>
      <c r="DR114" s="1031"/>
      <c r="DS114" s="1031"/>
      <c r="DT114" s="1031"/>
      <c r="DU114" s="1032"/>
      <c r="DV114" s="1034" t="s">
        <v>447</v>
      </c>
      <c r="DW114" s="1035"/>
      <c r="DX114" s="1035"/>
      <c r="DY114" s="1035"/>
      <c r="DZ114" s="1036"/>
    </row>
    <row r="115" spans="1:130" s="226" customFormat="1" ht="26.25" customHeight="1">
      <c r="A115" s="1026"/>
      <c r="B115" s="1027"/>
      <c r="C115" s="1022" t="s">
        <v>448</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3541</v>
      </c>
      <c r="AB115" s="1006"/>
      <c r="AC115" s="1006"/>
      <c r="AD115" s="1006"/>
      <c r="AE115" s="1007"/>
      <c r="AF115" s="1008">
        <v>3</v>
      </c>
      <c r="AG115" s="1006"/>
      <c r="AH115" s="1006"/>
      <c r="AI115" s="1006"/>
      <c r="AJ115" s="1007"/>
      <c r="AK115" s="1008">
        <v>2</v>
      </c>
      <c r="AL115" s="1006"/>
      <c r="AM115" s="1006"/>
      <c r="AN115" s="1006"/>
      <c r="AO115" s="1007"/>
      <c r="AP115" s="1009">
        <v>0</v>
      </c>
      <c r="AQ115" s="1010"/>
      <c r="AR115" s="1010"/>
      <c r="AS115" s="1010"/>
      <c r="AT115" s="1011"/>
      <c r="AU115" s="972"/>
      <c r="AV115" s="973"/>
      <c r="AW115" s="973"/>
      <c r="AX115" s="973"/>
      <c r="AY115" s="973"/>
      <c r="AZ115" s="1021" t="s">
        <v>449</v>
      </c>
      <c r="BA115" s="1022"/>
      <c r="BB115" s="1022"/>
      <c r="BC115" s="1022"/>
      <c r="BD115" s="1022"/>
      <c r="BE115" s="1022"/>
      <c r="BF115" s="1022"/>
      <c r="BG115" s="1022"/>
      <c r="BH115" s="1022"/>
      <c r="BI115" s="1022"/>
      <c r="BJ115" s="1022"/>
      <c r="BK115" s="1022"/>
      <c r="BL115" s="1022"/>
      <c r="BM115" s="1022"/>
      <c r="BN115" s="1022"/>
      <c r="BO115" s="1022"/>
      <c r="BP115" s="1023"/>
      <c r="BQ115" s="991" t="s">
        <v>430</v>
      </c>
      <c r="BR115" s="992"/>
      <c r="BS115" s="992"/>
      <c r="BT115" s="992"/>
      <c r="BU115" s="992"/>
      <c r="BV115" s="992" t="s">
        <v>431</v>
      </c>
      <c r="BW115" s="992"/>
      <c r="BX115" s="992"/>
      <c r="BY115" s="992"/>
      <c r="BZ115" s="992"/>
      <c r="CA115" s="992" t="s">
        <v>427</v>
      </c>
      <c r="CB115" s="992"/>
      <c r="CC115" s="992"/>
      <c r="CD115" s="992"/>
      <c r="CE115" s="992"/>
      <c r="CF115" s="986" t="s">
        <v>431</v>
      </c>
      <c r="CG115" s="987"/>
      <c r="CH115" s="987"/>
      <c r="CI115" s="987"/>
      <c r="CJ115" s="987"/>
      <c r="CK115" s="1017"/>
      <c r="CL115" s="1018"/>
      <c r="CM115" s="1021" t="s">
        <v>450</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427</v>
      </c>
      <c r="DH115" s="1031"/>
      <c r="DI115" s="1031"/>
      <c r="DJ115" s="1031"/>
      <c r="DK115" s="1032"/>
      <c r="DL115" s="1033" t="s">
        <v>451</v>
      </c>
      <c r="DM115" s="1031"/>
      <c r="DN115" s="1031"/>
      <c r="DO115" s="1031"/>
      <c r="DP115" s="1032"/>
      <c r="DQ115" s="1033" t="s">
        <v>451</v>
      </c>
      <c r="DR115" s="1031"/>
      <c r="DS115" s="1031"/>
      <c r="DT115" s="1031"/>
      <c r="DU115" s="1032"/>
      <c r="DV115" s="1034" t="s">
        <v>451</v>
      </c>
      <c r="DW115" s="1035"/>
      <c r="DX115" s="1035"/>
      <c r="DY115" s="1035"/>
      <c r="DZ115" s="1036"/>
    </row>
    <row r="116" spans="1:130" s="226" customFormat="1" ht="26.25" customHeight="1">
      <c r="A116" s="1028"/>
      <c r="B116" s="1029"/>
      <c r="C116" s="1037" t="s">
        <v>452</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v>4</v>
      </c>
      <c r="AB116" s="1031"/>
      <c r="AC116" s="1031"/>
      <c r="AD116" s="1031"/>
      <c r="AE116" s="1032"/>
      <c r="AF116" s="1033">
        <v>27</v>
      </c>
      <c r="AG116" s="1031"/>
      <c r="AH116" s="1031"/>
      <c r="AI116" s="1031"/>
      <c r="AJ116" s="1032"/>
      <c r="AK116" s="1033">
        <v>53</v>
      </c>
      <c r="AL116" s="1031"/>
      <c r="AM116" s="1031"/>
      <c r="AN116" s="1031"/>
      <c r="AO116" s="1032"/>
      <c r="AP116" s="1034">
        <v>0</v>
      </c>
      <c r="AQ116" s="1035"/>
      <c r="AR116" s="1035"/>
      <c r="AS116" s="1035"/>
      <c r="AT116" s="1036"/>
      <c r="AU116" s="972"/>
      <c r="AV116" s="973"/>
      <c r="AW116" s="973"/>
      <c r="AX116" s="973"/>
      <c r="AY116" s="973"/>
      <c r="AZ116" s="1039" t="s">
        <v>453</v>
      </c>
      <c r="BA116" s="1040"/>
      <c r="BB116" s="1040"/>
      <c r="BC116" s="1040"/>
      <c r="BD116" s="1040"/>
      <c r="BE116" s="1040"/>
      <c r="BF116" s="1040"/>
      <c r="BG116" s="1040"/>
      <c r="BH116" s="1040"/>
      <c r="BI116" s="1040"/>
      <c r="BJ116" s="1040"/>
      <c r="BK116" s="1040"/>
      <c r="BL116" s="1040"/>
      <c r="BM116" s="1040"/>
      <c r="BN116" s="1040"/>
      <c r="BO116" s="1040"/>
      <c r="BP116" s="1041"/>
      <c r="BQ116" s="991" t="s">
        <v>430</v>
      </c>
      <c r="BR116" s="992"/>
      <c r="BS116" s="992"/>
      <c r="BT116" s="992"/>
      <c r="BU116" s="992"/>
      <c r="BV116" s="992" t="s">
        <v>430</v>
      </c>
      <c r="BW116" s="992"/>
      <c r="BX116" s="992"/>
      <c r="BY116" s="992"/>
      <c r="BZ116" s="992"/>
      <c r="CA116" s="992" t="s">
        <v>430</v>
      </c>
      <c r="CB116" s="992"/>
      <c r="CC116" s="992"/>
      <c r="CD116" s="992"/>
      <c r="CE116" s="992"/>
      <c r="CF116" s="986" t="s">
        <v>428</v>
      </c>
      <c r="CG116" s="987"/>
      <c r="CH116" s="987"/>
      <c r="CI116" s="987"/>
      <c r="CJ116" s="987"/>
      <c r="CK116" s="1017"/>
      <c r="CL116" s="1018"/>
      <c r="CM116" s="988" t="s">
        <v>454</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447</v>
      </c>
      <c r="DH116" s="1031"/>
      <c r="DI116" s="1031"/>
      <c r="DJ116" s="1031"/>
      <c r="DK116" s="1032"/>
      <c r="DL116" s="1033" t="s">
        <v>427</v>
      </c>
      <c r="DM116" s="1031"/>
      <c r="DN116" s="1031"/>
      <c r="DO116" s="1031"/>
      <c r="DP116" s="1032"/>
      <c r="DQ116" s="1033" t="s">
        <v>436</v>
      </c>
      <c r="DR116" s="1031"/>
      <c r="DS116" s="1031"/>
      <c r="DT116" s="1031"/>
      <c r="DU116" s="1032"/>
      <c r="DV116" s="1034" t="s">
        <v>431</v>
      </c>
      <c r="DW116" s="1035"/>
      <c r="DX116" s="1035"/>
      <c r="DY116" s="1035"/>
      <c r="DZ116" s="1036"/>
    </row>
    <row r="117" spans="1:130" s="226" customFormat="1" ht="26.25" customHeight="1">
      <c r="A117" s="976" t="s">
        <v>179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455</v>
      </c>
      <c r="Z117" s="958"/>
      <c r="AA117" s="1048">
        <v>746488</v>
      </c>
      <c r="AB117" s="1049"/>
      <c r="AC117" s="1049"/>
      <c r="AD117" s="1049"/>
      <c r="AE117" s="1050"/>
      <c r="AF117" s="1051">
        <v>770467</v>
      </c>
      <c r="AG117" s="1049"/>
      <c r="AH117" s="1049"/>
      <c r="AI117" s="1049"/>
      <c r="AJ117" s="1050"/>
      <c r="AK117" s="1051">
        <v>746967</v>
      </c>
      <c r="AL117" s="1049"/>
      <c r="AM117" s="1049"/>
      <c r="AN117" s="1049"/>
      <c r="AO117" s="1050"/>
      <c r="AP117" s="1052"/>
      <c r="AQ117" s="1053"/>
      <c r="AR117" s="1053"/>
      <c r="AS117" s="1053"/>
      <c r="AT117" s="1054"/>
      <c r="AU117" s="972"/>
      <c r="AV117" s="973"/>
      <c r="AW117" s="973"/>
      <c r="AX117" s="973"/>
      <c r="AY117" s="973"/>
      <c r="AZ117" s="1039" t="s">
        <v>456</v>
      </c>
      <c r="BA117" s="1040"/>
      <c r="BB117" s="1040"/>
      <c r="BC117" s="1040"/>
      <c r="BD117" s="1040"/>
      <c r="BE117" s="1040"/>
      <c r="BF117" s="1040"/>
      <c r="BG117" s="1040"/>
      <c r="BH117" s="1040"/>
      <c r="BI117" s="1040"/>
      <c r="BJ117" s="1040"/>
      <c r="BK117" s="1040"/>
      <c r="BL117" s="1040"/>
      <c r="BM117" s="1040"/>
      <c r="BN117" s="1040"/>
      <c r="BO117" s="1040"/>
      <c r="BP117" s="1041"/>
      <c r="BQ117" s="991" t="s">
        <v>447</v>
      </c>
      <c r="BR117" s="992"/>
      <c r="BS117" s="992"/>
      <c r="BT117" s="992"/>
      <c r="BU117" s="992"/>
      <c r="BV117" s="992" t="s">
        <v>428</v>
      </c>
      <c r="BW117" s="992"/>
      <c r="BX117" s="992"/>
      <c r="BY117" s="992"/>
      <c r="BZ117" s="992"/>
      <c r="CA117" s="992" t="s">
        <v>428</v>
      </c>
      <c r="CB117" s="992"/>
      <c r="CC117" s="992"/>
      <c r="CD117" s="992"/>
      <c r="CE117" s="992"/>
      <c r="CF117" s="986" t="s">
        <v>428</v>
      </c>
      <c r="CG117" s="987"/>
      <c r="CH117" s="987"/>
      <c r="CI117" s="987"/>
      <c r="CJ117" s="987"/>
      <c r="CK117" s="1017"/>
      <c r="CL117" s="1018"/>
      <c r="CM117" s="988" t="s">
        <v>457</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436</v>
      </c>
      <c r="DH117" s="1031"/>
      <c r="DI117" s="1031"/>
      <c r="DJ117" s="1031"/>
      <c r="DK117" s="1032"/>
      <c r="DL117" s="1033" t="s">
        <v>436</v>
      </c>
      <c r="DM117" s="1031"/>
      <c r="DN117" s="1031"/>
      <c r="DO117" s="1031"/>
      <c r="DP117" s="1032"/>
      <c r="DQ117" s="1033" t="s">
        <v>451</v>
      </c>
      <c r="DR117" s="1031"/>
      <c r="DS117" s="1031"/>
      <c r="DT117" s="1031"/>
      <c r="DU117" s="1032"/>
      <c r="DV117" s="1034" t="s">
        <v>428</v>
      </c>
      <c r="DW117" s="1035"/>
      <c r="DX117" s="1035"/>
      <c r="DY117" s="1035"/>
      <c r="DZ117" s="1036"/>
    </row>
    <row r="118" spans="1:130" s="226" customFormat="1" ht="26.25" customHeight="1">
      <c r="A118" s="976" t="s">
        <v>420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418</v>
      </c>
      <c r="AB118" s="957"/>
      <c r="AC118" s="957"/>
      <c r="AD118" s="957"/>
      <c r="AE118" s="958"/>
      <c r="AF118" s="956" t="s">
        <v>297</v>
      </c>
      <c r="AG118" s="957"/>
      <c r="AH118" s="957"/>
      <c r="AI118" s="957"/>
      <c r="AJ118" s="958"/>
      <c r="AK118" s="956" t="s">
        <v>296</v>
      </c>
      <c r="AL118" s="957"/>
      <c r="AM118" s="957"/>
      <c r="AN118" s="957"/>
      <c r="AO118" s="958"/>
      <c r="AP118" s="1043" t="s">
        <v>419</v>
      </c>
      <c r="AQ118" s="1044"/>
      <c r="AR118" s="1044"/>
      <c r="AS118" s="1044"/>
      <c r="AT118" s="1045"/>
      <c r="AU118" s="972"/>
      <c r="AV118" s="973"/>
      <c r="AW118" s="973"/>
      <c r="AX118" s="973"/>
      <c r="AY118" s="973"/>
      <c r="AZ118" s="1046" t="s">
        <v>458</v>
      </c>
      <c r="BA118" s="1037"/>
      <c r="BB118" s="1037"/>
      <c r="BC118" s="1037"/>
      <c r="BD118" s="1037"/>
      <c r="BE118" s="1037"/>
      <c r="BF118" s="1037"/>
      <c r="BG118" s="1037"/>
      <c r="BH118" s="1037"/>
      <c r="BI118" s="1037"/>
      <c r="BJ118" s="1037"/>
      <c r="BK118" s="1037"/>
      <c r="BL118" s="1037"/>
      <c r="BM118" s="1037"/>
      <c r="BN118" s="1037"/>
      <c r="BO118" s="1037"/>
      <c r="BP118" s="1038"/>
      <c r="BQ118" s="1069" t="s">
        <v>433</v>
      </c>
      <c r="BR118" s="1070"/>
      <c r="BS118" s="1070"/>
      <c r="BT118" s="1070"/>
      <c r="BU118" s="1070"/>
      <c r="BV118" s="1070" t="s">
        <v>428</v>
      </c>
      <c r="BW118" s="1070"/>
      <c r="BX118" s="1070"/>
      <c r="BY118" s="1070"/>
      <c r="BZ118" s="1070"/>
      <c r="CA118" s="1070" t="s">
        <v>428</v>
      </c>
      <c r="CB118" s="1070"/>
      <c r="CC118" s="1070"/>
      <c r="CD118" s="1070"/>
      <c r="CE118" s="1070"/>
      <c r="CF118" s="986" t="s">
        <v>431</v>
      </c>
      <c r="CG118" s="987"/>
      <c r="CH118" s="987"/>
      <c r="CI118" s="987"/>
      <c r="CJ118" s="987"/>
      <c r="CK118" s="1017"/>
      <c r="CL118" s="1018"/>
      <c r="CM118" s="988" t="s">
        <v>459</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431</v>
      </c>
      <c r="DH118" s="1031"/>
      <c r="DI118" s="1031"/>
      <c r="DJ118" s="1031"/>
      <c r="DK118" s="1032"/>
      <c r="DL118" s="1033" t="s">
        <v>428</v>
      </c>
      <c r="DM118" s="1031"/>
      <c r="DN118" s="1031"/>
      <c r="DO118" s="1031"/>
      <c r="DP118" s="1032"/>
      <c r="DQ118" s="1033" t="s">
        <v>428</v>
      </c>
      <c r="DR118" s="1031"/>
      <c r="DS118" s="1031"/>
      <c r="DT118" s="1031"/>
      <c r="DU118" s="1032"/>
      <c r="DV118" s="1034" t="s">
        <v>428</v>
      </c>
      <c r="DW118" s="1035"/>
      <c r="DX118" s="1035"/>
      <c r="DY118" s="1035"/>
      <c r="DZ118" s="1036"/>
    </row>
    <row r="119" spans="1:130" s="226" customFormat="1" ht="26.25" customHeight="1">
      <c r="A119" s="1130" t="s">
        <v>423</v>
      </c>
      <c r="B119" s="1016"/>
      <c r="C119" s="995" t="s">
        <v>424</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433</v>
      </c>
      <c r="AB119" s="964"/>
      <c r="AC119" s="964"/>
      <c r="AD119" s="964"/>
      <c r="AE119" s="965"/>
      <c r="AF119" s="966" t="s">
        <v>425</v>
      </c>
      <c r="AG119" s="964"/>
      <c r="AH119" s="964"/>
      <c r="AI119" s="964"/>
      <c r="AJ119" s="965"/>
      <c r="AK119" s="966" t="s">
        <v>447</v>
      </c>
      <c r="AL119" s="964"/>
      <c r="AM119" s="964"/>
      <c r="AN119" s="964"/>
      <c r="AO119" s="965"/>
      <c r="AP119" s="967" t="s">
        <v>428</v>
      </c>
      <c r="AQ119" s="968"/>
      <c r="AR119" s="968"/>
      <c r="AS119" s="968"/>
      <c r="AT119" s="969"/>
      <c r="AU119" s="974"/>
      <c r="AV119" s="975"/>
      <c r="AW119" s="975"/>
      <c r="AX119" s="975"/>
      <c r="AY119" s="975"/>
      <c r="AZ119" s="257" t="s">
        <v>179</v>
      </c>
      <c r="BA119" s="257"/>
      <c r="BB119" s="257"/>
      <c r="BC119" s="257"/>
      <c r="BD119" s="257"/>
      <c r="BE119" s="257"/>
      <c r="BF119" s="257"/>
      <c r="BG119" s="257"/>
      <c r="BH119" s="257"/>
      <c r="BI119" s="257"/>
      <c r="BJ119" s="257"/>
      <c r="BK119" s="257"/>
      <c r="BL119" s="257"/>
      <c r="BM119" s="257"/>
      <c r="BN119" s="257"/>
      <c r="BO119" s="1047" t="s">
        <v>460</v>
      </c>
      <c r="BP119" s="1078"/>
      <c r="BQ119" s="1069">
        <v>8717642</v>
      </c>
      <c r="BR119" s="1070"/>
      <c r="BS119" s="1070"/>
      <c r="BT119" s="1070"/>
      <c r="BU119" s="1070"/>
      <c r="BV119" s="1070">
        <v>8808420</v>
      </c>
      <c r="BW119" s="1070"/>
      <c r="BX119" s="1070"/>
      <c r="BY119" s="1070"/>
      <c r="BZ119" s="1070"/>
      <c r="CA119" s="1070">
        <v>9276982</v>
      </c>
      <c r="CB119" s="1070"/>
      <c r="CC119" s="1070"/>
      <c r="CD119" s="1070"/>
      <c r="CE119" s="1070"/>
      <c r="CF119" s="1071"/>
      <c r="CG119" s="1072"/>
      <c r="CH119" s="1072"/>
      <c r="CI119" s="1072"/>
      <c r="CJ119" s="1073"/>
      <c r="CK119" s="1019"/>
      <c r="CL119" s="1020"/>
      <c r="CM119" s="1074" t="s">
        <v>461</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908</v>
      </c>
      <c r="DH119" s="1056"/>
      <c r="DI119" s="1056"/>
      <c r="DJ119" s="1056"/>
      <c r="DK119" s="1057"/>
      <c r="DL119" s="1055" t="s">
        <v>425</v>
      </c>
      <c r="DM119" s="1056"/>
      <c r="DN119" s="1056"/>
      <c r="DO119" s="1056"/>
      <c r="DP119" s="1057"/>
      <c r="DQ119" s="1055" t="s">
        <v>447</v>
      </c>
      <c r="DR119" s="1056"/>
      <c r="DS119" s="1056"/>
      <c r="DT119" s="1056"/>
      <c r="DU119" s="1057"/>
      <c r="DV119" s="1058" t="s">
        <v>451</v>
      </c>
      <c r="DW119" s="1059"/>
      <c r="DX119" s="1059"/>
      <c r="DY119" s="1059"/>
      <c r="DZ119" s="1060"/>
    </row>
    <row r="120" spans="1:130" s="226" customFormat="1" ht="26.25" customHeight="1">
      <c r="A120" s="1131"/>
      <c r="B120" s="1018"/>
      <c r="C120" s="988" t="s">
        <v>435</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451</v>
      </c>
      <c r="AB120" s="1031"/>
      <c r="AC120" s="1031"/>
      <c r="AD120" s="1031"/>
      <c r="AE120" s="1032"/>
      <c r="AF120" s="1033" t="s">
        <v>436</v>
      </c>
      <c r="AG120" s="1031"/>
      <c r="AH120" s="1031"/>
      <c r="AI120" s="1031"/>
      <c r="AJ120" s="1032"/>
      <c r="AK120" s="1033" t="s">
        <v>436</v>
      </c>
      <c r="AL120" s="1031"/>
      <c r="AM120" s="1031"/>
      <c r="AN120" s="1031"/>
      <c r="AO120" s="1032"/>
      <c r="AP120" s="1034" t="s">
        <v>447</v>
      </c>
      <c r="AQ120" s="1035"/>
      <c r="AR120" s="1035"/>
      <c r="AS120" s="1035"/>
      <c r="AT120" s="1036"/>
      <c r="AU120" s="1061" t="s">
        <v>462</v>
      </c>
      <c r="AV120" s="1062"/>
      <c r="AW120" s="1062"/>
      <c r="AX120" s="1062"/>
      <c r="AY120" s="1063"/>
      <c r="AZ120" s="1012" t="s">
        <v>463</v>
      </c>
      <c r="BA120" s="961"/>
      <c r="BB120" s="961"/>
      <c r="BC120" s="961"/>
      <c r="BD120" s="961"/>
      <c r="BE120" s="961"/>
      <c r="BF120" s="961"/>
      <c r="BG120" s="961"/>
      <c r="BH120" s="961"/>
      <c r="BI120" s="961"/>
      <c r="BJ120" s="961"/>
      <c r="BK120" s="961"/>
      <c r="BL120" s="961"/>
      <c r="BM120" s="961"/>
      <c r="BN120" s="961"/>
      <c r="BO120" s="961"/>
      <c r="BP120" s="962"/>
      <c r="BQ120" s="998">
        <v>1973458</v>
      </c>
      <c r="BR120" s="999"/>
      <c r="BS120" s="999"/>
      <c r="BT120" s="999"/>
      <c r="BU120" s="999"/>
      <c r="BV120" s="999">
        <v>2019408</v>
      </c>
      <c r="BW120" s="999"/>
      <c r="BX120" s="999"/>
      <c r="BY120" s="999"/>
      <c r="BZ120" s="999"/>
      <c r="CA120" s="999">
        <v>2027374</v>
      </c>
      <c r="CB120" s="999"/>
      <c r="CC120" s="999"/>
      <c r="CD120" s="999"/>
      <c r="CE120" s="999"/>
      <c r="CF120" s="1013">
        <v>95.5</v>
      </c>
      <c r="CG120" s="1014"/>
      <c r="CH120" s="1014"/>
      <c r="CI120" s="1014"/>
      <c r="CJ120" s="1014"/>
      <c r="CK120" s="1079" t="s">
        <v>464</v>
      </c>
      <c r="CL120" s="1080"/>
      <c r="CM120" s="1080"/>
      <c r="CN120" s="1080"/>
      <c r="CO120" s="1081"/>
      <c r="CP120" s="1087" t="s">
        <v>465</v>
      </c>
      <c r="CQ120" s="1088"/>
      <c r="CR120" s="1088"/>
      <c r="CS120" s="1088"/>
      <c r="CT120" s="1088"/>
      <c r="CU120" s="1088"/>
      <c r="CV120" s="1088"/>
      <c r="CW120" s="1088"/>
      <c r="CX120" s="1088"/>
      <c r="CY120" s="1088"/>
      <c r="CZ120" s="1088"/>
      <c r="DA120" s="1088"/>
      <c r="DB120" s="1088"/>
      <c r="DC120" s="1088"/>
      <c r="DD120" s="1088"/>
      <c r="DE120" s="1088"/>
      <c r="DF120" s="1089"/>
      <c r="DG120" s="998">
        <v>881434</v>
      </c>
      <c r="DH120" s="999"/>
      <c r="DI120" s="999"/>
      <c r="DJ120" s="999"/>
      <c r="DK120" s="999"/>
      <c r="DL120" s="999">
        <v>908875</v>
      </c>
      <c r="DM120" s="999"/>
      <c r="DN120" s="999"/>
      <c r="DO120" s="999"/>
      <c r="DP120" s="999"/>
      <c r="DQ120" s="999">
        <v>929322</v>
      </c>
      <c r="DR120" s="999"/>
      <c r="DS120" s="999"/>
      <c r="DT120" s="999"/>
      <c r="DU120" s="999"/>
      <c r="DV120" s="1000">
        <v>43.8</v>
      </c>
      <c r="DW120" s="1000"/>
      <c r="DX120" s="1000"/>
      <c r="DY120" s="1000"/>
      <c r="DZ120" s="1001"/>
    </row>
    <row r="121" spans="1:130" s="226" customFormat="1" ht="26.25" customHeight="1">
      <c r="A121" s="1131"/>
      <c r="B121" s="1018"/>
      <c r="C121" s="1039" t="s">
        <v>466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425</v>
      </c>
      <c r="AB121" s="1031"/>
      <c r="AC121" s="1031"/>
      <c r="AD121" s="1031"/>
      <c r="AE121" s="1032"/>
      <c r="AF121" s="1033" t="s">
        <v>425</v>
      </c>
      <c r="AG121" s="1031"/>
      <c r="AH121" s="1031"/>
      <c r="AI121" s="1031"/>
      <c r="AJ121" s="1032"/>
      <c r="AK121" s="1033" t="s">
        <v>428</v>
      </c>
      <c r="AL121" s="1031"/>
      <c r="AM121" s="1031"/>
      <c r="AN121" s="1031"/>
      <c r="AO121" s="1032"/>
      <c r="AP121" s="1034" t="s">
        <v>428</v>
      </c>
      <c r="AQ121" s="1035"/>
      <c r="AR121" s="1035"/>
      <c r="AS121" s="1035"/>
      <c r="AT121" s="1036"/>
      <c r="AU121" s="1064"/>
      <c r="AV121" s="1065"/>
      <c r="AW121" s="1065"/>
      <c r="AX121" s="1065"/>
      <c r="AY121" s="1066"/>
      <c r="AZ121" s="1021" t="s">
        <v>467</v>
      </c>
      <c r="BA121" s="1022"/>
      <c r="BB121" s="1022"/>
      <c r="BC121" s="1022"/>
      <c r="BD121" s="1022"/>
      <c r="BE121" s="1022"/>
      <c r="BF121" s="1022"/>
      <c r="BG121" s="1022"/>
      <c r="BH121" s="1022"/>
      <c r="BI121" s="1022"/>
      <c r="BJ121" s="1022"/>
      <c r="BK121" s="1022"/>
      <c r="BL121" s="1022"/>
      <c r="BM121" s="1022"/>
      <c r="BN121" s="1022"/>
      <c r="BO121" s="1022"/>
      <c r="BP121" s="1023"/>
      <c r="BQ121" s="991">
        <v>305235</v>
      </c>
      <c r="BR121" s="992"/>
      <c r="BS121" s="992"/>
      <c r="BT121" s="992"/>
      <c r="BU121" s="992"/>
      <c r="BV121" s="992">
        <v>304849</v>
      </c>
      <c r="BW121" s="992"/>
      <c r="BX121" s="992"/>
      <c r="BY121" s="992"/>
      <c r="BZ121" s="992"/>
      <c r="CA121" s="992">
        <v>304456</v>
      </c>
      <c r="CB121" s="992"/>
      <c r="CC121" s="992"/>
      <c r="CD121" s="992"/>
      <c r="CE121" s="992"/>
      <c r="CF121" s="986">
        <v>14.3</v>
      </c>
      <c r="CG121" s="987"/>
      <c r="CH121" s="987"/>
      <c r="CI121" s="987"/>
      <c r="CJ121" s="987"/>
      <c r="CK121" s="1082"/>
      <c r="CL121" s="1083"/>
      <c r="CM121" s="1083"/>
      <c r="CN121" s="1083"/>
      <c r="CO121" s="1084"/>
      <c r="CP121" s="1092" t="s">
        <v>468</v>
      </c>
      <c r="CQ121" s="1093"/>
      <c r="CR121" s="1093"/>
      <c r="CS121" s="1093"/>
      <c r="CT121" s="1093"/>
      <c r="CU121" s="1093"/>
      <c r="CV121" s="1093"/>
      <c r="CW121" s="1093"/>
      <c r="CX121" s="1093"/>
      <c r="CY121" s="1093"/>
      <c r="CZ121" s="1093"/>
      <c r="DA121" s="1093"/>
      <c r="DB121" s="1093"/>
      <c r="DC121" s="1093"/>
      <c r="DD121" s="1093"/>
      <c r="DE121" s="1093"/>
      <c r="DF121" s="1094"/>
      <c r="DG121" s="991">
        <v>148054</v>
      </c>
      <c r="DH121" s="992"/>
      <c r="DI121" s="992"/>
      <c r="DJ121" s="992"/>
      <c r="DK121" s="992"/>
      <c r="DL121" s="992">
        <v>241120</v>
      </c>
      <c r="DM121" s="992"/>
      <c r="DN121" s="992"/>
      <c r="DO121" s="992"/>
      <c r="DP121" s="992"/>
      <c r="DQ121" s="992">
        <v>383391</v>
      </c>
      <c r="DR121" s="992"/>
      <c r="DS121" s="992"/>
      <c r="DT121" s="992"/>
      <c r="DU121" s="992"/>
      <c r="DV121" s="993">
        <v>18.100000000000001</v>
      </c>
      <c r="DW121" s="993"/>
      <c r="DX121" s="993"/>
      <c r="DY121" s="993"/>
      <c r="DZ121" s="994"/>
    </row>
    <row r="122" spans="1:130" s="226" customFormat="1" ht="26.25" customHeight="1">
      <c r="A122" s="1131"/>
      <c r="B122" s="1018"/>
      <c r="C122" s="988" t="s">
        <v>446</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447</v>
      </c>
      <c r="AB122" s="1031"/>
      <c r="AC122" s="1031"/>
      <c r="AD122" s="1031"/>
      <c r="AE122" s="1032"/>
      <c r="AF122" s="1033" t="s">
        <v>447</v>
      </c>
      <c r="AG122" s="1031"/>
      <c r="AH122" s="1031"/>
      <c r="AI122" s="1031"/>
      <c r="AJ122" s="1032"/>
      <c r="AK122" s="1033" t="s">
        <v>428</v>
      </c>
      <c r="AL122" s="1031"/>
      <c r="AM122" s="1031"/>
      <c r="AN122" s="1031"/>
      <c r="AO122" s="1032"/>
      <c r="AP122" s="1034" t="s">
        <v>434</v>
      </c>
      <c r="AQ122" s="1035"/>
      <c r="AR122" s="1035"/>
      <c r="AS122" s="1035"/>
      <c r="AT122" s="1036"/>
      <c r="AU122" s="1064"/>
      <c r="AV122" s="1065"/>
      <c r="AW122" s="1065"/>
      <c r="AX122" s="1065"/>
      <c r="AY122" s="1066"/>
      <c r="AZ122" s="1046" t="s">
        <v>469</v>
      </c>
      <c r="BA122" s="1037"/>
      <c r="BB122" s="1037"/>
      <c r="BC122" s="1037"/>
      <c r="BD122" s="1037"/>
      <c r="BE122" s="1037"/>
      <c r="BF122" s="1037"/>
      <c r="BG122" s="1037"/>
      <c r="BH122" s="1037"/>
      <c r="BI122" s="1037"/>
      <c r="BJ122" s="1037"/>
      <c r="BK122" s="1037"/>
      <c r="BL122" s="1037"/>
      <c r="BM122" s="1037"/>
      <c r="BN122" s="1037"/>
      <c r="BO122" s="1037"/>
      <c r="BP122" s="1038"/>
      <c r="BQ122" s="1069">
        <v>5780841</v>
      </c>
      <c r="BR122" s="1070"/>
      <c r="BS122" s="1070"/>
      <c r="BT122" s="1070"/>
      <c r="BU122" s="1070"/>
      <c r="BV122" s="1070">
        <v>5739963</v>
      </c>
      <c r="BW122" s="1070"/>
      <c r="BX122" s="1070"/>
      <c r="BY122" s="1070"/>
      <c r="BZ122" s="1070"/>
      <c r="CA122" s="1070">
        <v>5507720</v>
      </c>
      <c r="CB122" s="1070"/>
      <c r="CC122" s="1070"/>
      <c r="CD122" s="1070"/>
      <c r="CE122" s="1070"/>
      <c r="CF122" s="1090">
        <v>259.5</v>
      </c>
      <c r="CG122" s="1091"/>
      <c r="CH122" s="1091"/>
      <c r="CI122" s="1091"/>
      <c r="CJ122" s="1091"/>
      <c r="CK122" s="1082"/>
      <c r="CL122" s="1083"/>
      <c r="CM122" s="1083"/>
      <c r="CN122" s="1083"/>
      <c r="CO122" s="1084"/>
      <c r="CP122" s="1092" t="s">
        <v>470</v>
      </c>
      <c r="CQ122" s="1093"/>
      <c r="CR122" s="1093"/>
      <c r="CS122" s="1093"/>
      <c r="CT122" s="1093"/>
      <c r="CU122" s="1093"/>
      <c r="CV122" s="1093"/>
      <c r="CW122" s="1093"/>
      <c r="CX122" s="1093"/>
      <c r="CY122" s="1093"/>
      <c r="CZ122" s="1093"/>
      <c r="DA122" s="1093"/>
      <c r="DB122" s="1093"/>
      <c r="DC122" s="1093"/>
      <c r="DD122" s="1093"/>
      <c r="DE122" s="1093"/>
      <c r="DF122" s="1094"/>
      <c r="DG122" s="991">
        <v>8300</v>
      </c>
      <c r="DH122" s="992"/>
      <c r="DI122" s="992"/>
      <c r="DJ122" s="992"/>
      <c r="DK122" s="992"/>
      <c r="DL122" s="992">
        <v>8300</v>
      </c>
      <c r="DM122" s="992"/>
      <c r="DN122" s="992"/>
      <c r="DO122" s="992"/>
      <c r="DP122" s="992"/>
      <c r="DQ122" s="992">
        <v>8300</v>
      </c>
      <c r="DR122" s="992"/>
      <c r="DS122" s="992"/>
      <c r="DT122" s="992"/>
      <c r="DU122" s="992"/>
      <c r="DV122" s="993">
        <v>0.4</v>
      </c>
      <c r="DW122" s="993"/>
      <c r="DX122" s="993"/>
      <c r="DY122" s="993"/>
      <c r="DZ122" s="994"/>
    </row>
    <row r="123" spans="1:130" s="226" customFormat="1" ht="26.25" customHeight="1">
      <c r="A123" s="1131"/>
      <c r="B123" s="1018"/>
      <c r="C123" s="988" t="s">
        <v>454</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434</v>
      </c>
      <c r="AB123" s="1031"/>
      <c r="AC123" s="1031"/>
      <c r="AD123" s="1031"/>
      <c r="AE123" s="1032"/>
      <c r="AF123" s="1033" t="s">
        <v>425</v>
      </c>
      <c r="AG123" s="1031"/>
      <c r="AH123" s="1031"/>
      <c r="AI123" s="1031"/>
      <c r="AJ123" s="1032"/>
      <c r="AK123" s="1033" t="s">
        <v>434</v>
      </c>
      <c r="AL123" s="1031"/>
      <c r="AM123" s="1031"/>
      <c r="AN123" s="1031"/>
      <c r="AO123" s="1032"/>
      <c r="AP123" s="1034" t="s">
        <v>447</v>
      </c>
      <c r="AQ123" s="1035"/>
      <c r="AR123" s="1035"/>
      <c r="AS123" s="1035"/>
      <c r="AT123" s="1036"/>
      <c r="AU123" s="1067"/>
      <c r="AV123" s="1068"/>
      <c r="AW123" s="1068"/>
      <c r="AX123" s="1068"/>
      <c r="AY123" s="1068"/>
      <c r="AZ123" s="257" t="s">
        <v>179</v>
      </c>
      <c r="BA123" s="257"/>
      <c r="BB123" s="257"/>
      <c r="BC123" s="257"/>
      <c r="BD123" s="257"/>
      <c r="BE123" s="257"/>
      <c r="BF123" s="257"/>
      <c r="BG123" s="257"/>
      <c r="BH123" s="257"/>
      <c r="BI123" s="257"/>
      <c r="BJ123" s="257"/>
      <c r="BK123" s="257"/>
      <c r="BL123" s="257"/>
      <c r="BM123" s="257"/>
      <c r="BN123" s="257"/>
      <c r="BO123" s="1047" t="s">
        <v>471</v>
      </c>
      <c r="BP123" s="1078"/>
      <c r="BQ123" s="1137">
        <v>8059534</v>
      </c>
      <c r="BR123" s="1138"/>
      <c r="BS123" s="1138"/>
      <c r="BT123" s="1138"/>
      <c r="BU123" s="1138"/>
      <c r="BV123" s="1138">
        <v>8064220</v>
      </c>
      <c r="BW123" s="1138"/>
      <c r="BX123" s="1138"/>
      <c r="BY123" s="1138"/>
      <c r="BZ123" s="1138"/>
      <c r="CA123" s="1138">
        <v>7839550</v>
      </c>
      <c r="CB123" s="1138"/>
      <c r="CC123" s="1138"/>
      <c r="CD123" s="1138"/>
      <c r="CE123" s="1138"/>
      <c r="CF123" s="1071"/>
      <c r="CG123" s="1072"/>
      <c r="CH123" s="1072"/>
      <c r="CI123" s="1072"/>
      <c r="CJ123" s="1073"/>
      <c r="CK123" s="1082"/>
      <c r="CL123" s="1083"/>
      <c r="CM123" s="1083"/>
      <c r="CN123" s="1083"/>
      <c r="CO123" s="1084"/>
      <c r="CP123" s="1092" t="s">
        <v>394</v>
      </c>
      <c r="CQ123" s="1093"/>
      <c r="CR123" s="1093"/>
      <c r="CS123" s="1093"/>
      <c r="CT123" s="1093"/>
      <c r="CU123" s="1093"/>
      <c r="CV123" s="1093"/>
      <c r="CW123" s="1093"/>
      <c r="CX123" s="1093"/>
      <c r="CY123" s="1093"/>
      <c r="CZ123" s="1093"/>
      <c r="DA123" s="1093"/>
      <c r="DB123" s="1093"/>
      <c r="DC123" s="1093"/>
      <c r="DD123" s="1093"/>
      <c r="DE123" s="1093"/>
      <c r="DF123" s="1094"/>
      <c r="DG123" s="1030" t="s">
        <v>447</v>
      </c>
      <c r="DH123" s="1031"/>
      <c r="DI123" s="1031"/>
      <c r="DJ123" s="1031"/>
      <c r="DK123" s="1032"/>
      <c r="DL123" s="1033" t="s">
        <v>425</v>
      </c>
      <c r="DM123" s="1031"/>
      <c r="DN123" s="1031"/>
      <c r="DO123" s="1031"/>
      <c r="DP123" s="1032"/>
      <c r="DQ123" s="1033" t="s">
        <v>425</v>
      </c>
      <c r="DR123" s="1031"/>
      <c r="DS123" s="1031"/>
      <c r="DT123" s="1031"/>
      <c r="DU123" s="1032"/>
      <c r="DV123" s="1034" t="s">
        <v>447</v>
      </c>
      <c r="DW123" s="1035"/>
      <c r="DX123" s="1035"/>
      <c r="DY123" s="1035"/>
      <c r="DZ123" s="1036"/>
    </row>
    <row r="124" spans="1:130" s="226" customFormat="1" ht="26.25" customHeight="1" thickBot="1">
      <c r="A124" s="1131"/>
      <c r="B124" s="1018"/>
      <c r="C124" s="988" t="s">
        <v>457</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425</v>
      </c>
      <c r="AB124" s="1031"/>
      <c r="AC124" s="1031"/>
      <c r="AD124" s="1031"/>
      <c r="AE124" s="1032"/>
      <c r="AF124" s="1033" t="s">
        <v>425</v>
      </c>
      <c r="AG124" s="1031"/>
      <c r="AH124" s="1031"/>
      <c r="AI124" s="1031"/>
      <c r="AJ124" s="1032"/>
      <c r="AK124" s="1033" t="s">
        <v>431</v>
      </c>
      <c r="AL124" s="1031"/>
      <c r="AM124" s="1031"/>
      <c r="AN124" s="1031"/>
      <c r="AO124" s="1032"/>
      <c r="AP124" s="1034" t="s">
        <v>425</v>
      </c>
      <c r="AQ124" s="1035"/>
      <c r="AR124" s="1035"/>
      <c r="AS124" s="1035"/>
      <c r="AT124" s="1036"/>
      <c r="AU124" s="1133" t="s">
        <v>472</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30.1</v>
      </c>
      <c r="BR124" s="1100"/>
      <c r="BS124" s="1100"/>
      <c r="BT124" s="1100"/>
      <c r="BU124" s="1100"/>
      <c r="BV124" s="1100">
        <v>34.4</v>
      </c>
      <c r="BW124" s="1100"/>
      <c r="BX124" s="1100"/>
      <c r="BY124" s="1100"/>
      <c r="BZ124" s="1100"/>
      <c r="CA124" s="1100">
        <v>67.7</v>
      </c>
      <c r="CB124" s="1100"/>
      <c r="CC124" s="1100"/>
      <c r="CD124" s="1100"/>
      <c r="CE124" s="1100"/>
      <c r="CF124" s="1101"/>
      <c r="CG124" s="1102"/>
      <c r="CH124" s="1102"/>
      <c r="CI124" s="1102"/>
      <c r="CJ124" s="1103"/>
      <c r="CK124" s="1085"/>
      <c r="CL124" s="1085"/>
      <c r="CM124" s="1085"/>
      <c r="CN124" s="1085"/>
      <c r="CO124" s="1086"/>
      <c r="CP124" s="1092" t="s">
        <v>473</v>
      </c>
      <c r="CQ124" s="1093"/>
      <c r="CR124" s="1093"/>
      <c r="CS124" s="1093"/>
      <c r="CT124" s="1093"/>
      <c r="CU124" s="1093"/>
      <c r="CV124" s="1093"/>
      <c r="CW124" s="1093"/>
      <c r="CX124" s="1093"/>
      <c r="CY124" s="1093"/>
      <c r="CZ124" s="1093"/>
      <c r="DA124" s="1093"/>
      <c r="DB124" s="1093"/>
      <c r="DC124" s="1093"/>
      <c r="DD124" s="1093"/>
      <c r="DE124" s="1093"/>
      <c r="DF124" s="1094"/>
      <c r="DG124" s="1077" t="s">
        <v>425</v>
      </c>
      <c r="DH124" s="1056"/>
      <c r="DI124" s="1056"/>
      <c r="DJ124" s="1056"/>
      <c r="DK124" s="1057"/>
      <c r="DL124" s="1055" t="s">
        <v>433</v>
      </c>
      <c r="DM124" s="1056"/>
      <c r="DN124" s="1056"/>
      <c r="DO124" s="1056"/>
      <c r="DP124" s="1057"/>
      <c r="DQ124" s="1055" t="s">
        <v>433</v>
      </c>
      <c r="DR124" s="1056"/>
      <c r="DS124" s="1056"/>
      <c r="DT124" s="1056"/>
      <c r="DU124" s="1057"/>
      <c r="DV124" s="1058" t="s">
        <v>433</v>
      </c>
      <c r="DW124" s="1059"/>
      <c r="DX124" s="1059"/>
      <c r="DY124" s="1059"/>
      <c r="DZ124" s="1060"/>
    </row>
    <row r="125" spans="1:130" s="226" customFormat="1" ht="26.25" customHeight="1">
      <c r="A125" s="1131"/>
      <c r="B125" s="1018"/>
      <c r="C125" s="988" t="s">
        <v>459</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451</v>
      </c>
      <c r="AB125" s="1031"/>
      <c r="AC125" s="1031"/>
      <c r="AD125" s="1031"/>
      <c r="AE125" s="1032"/>
      <c r="AF125" s="1033" t="s">
        <v>433</v>
      </c>
      <c r="AG125" s="1031"/>
      <c r="AH125" s="1031"/>
      <c r="AI125" s="1031"/>
      <c r="AJ125" s="1032"/>
      <c r="AK125" s="1033" t="s">
        <v>433</v>
      </c>
      <c r="AL125" s="1031"/>
      <c r="AM125" s="1031"/>
      <c r="AN125" s="1031"/>
      <c r="AO125" s="1032"/>
      <c r="AP125" s="1034" t="s">
        <v>433</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474</v>
      </c>
      <c r="CL125" s="1080"/>
      <c r="CM125" s="1080"/>
      <c r="CN125" s="1080"/>
      <c r="CO125" s="1081"/>
      <c r="CP125" s="1012" t="s">
        <v>475</v>
      </c>
      <c r="CQ125" s="961"/>
      <c r="CR125" s="961"/>
      <c r="CS125" s="961"/>
      <c r="CT125" s="961"/>
      <c r="CU125" s="961"/>
      <c r="CV125" s="961"/>
      <c r="CW125" s="961"/>
      <c r="CX125" s="961"/>
      <c r="CY125" s="961"/>
      <c r="CZ125" s="961"/>
      <c r="DA125" s="961"/>
      <c r="DB125" s="961"/>
      <c r="DC125" s="961"/>
      <c r="DD125" s="961"/>
      <c r="DE125" s="961"/>
      <c r="DF125" s="962"/>
      <c r="DG125" s="998" t="s">
        <v>433</v>
      </c>
      <c r="DH125" s="999"/>
      <c r="DI125" s="999"/>
      <c r="DJ125" s="999"/>
      <c r="DK125" s="999"/>
      <c r="DL125" s="999" t="s">
        <v>425</v>
      </c>
      <c r="DM125" s="999"/>
      <c r="DN125" s="999"/>
      <c r="DO125" s="999"/>
      <c r="DP125" s="999"/>
      <c r="DQ125" s="999" t="s">
        <v>433</v>
      </c>
      <c r="DR125" s="999"/>
      <c r="DS125" s="999"/>
      <c r="DT125" s="999"/>
      <c r="DU125" s="999"/>
      <c r="DV125" s="1000" t="s">
        <v>433</v>
      </c>
      <c r="DW125" s="1000"/>
      <c r="DX125" s="1000"/>
      <c r="DY125" s="1000"/>
      <c r="DZ125" s="1001"/>
    </row>
    <row r="126" spans="1:130" s="226" customFormat="1" ht="26.25" customHeight="1" thickBot="1">
      <c r="A126" s="1131"/>
      <c r="B126" s="1018"/>
      <c r="C126" s="988" t="s">
        <v>461</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3531</v>
      </c>
      <c r="AB126" s="1031"/>
      <c r="AC126" s="1031"/>
      <c r="AD126" s="1031"/>
      <c r="AE126" s="1032"/>
      <c r="AF126" s="1033" t="s">
        <v>433</v>
      </c>
      <c r="AG126" s="1031"/>
      <c r="AH126" s="1031"/>
      <c r="AI126" s="1031"/>
      <c r="AJ126" s="1032"/>
      <c r="AK126" s="1033" t="s">
        <v>433</v>
      </c>
      <c r="AL126" s="1031"/>
      <c r="AM126" s="1031"/>
      <c r="AN126" s="1031"/>
      <c r="AO126" s="1032"/>
      <c r="AP126" s="1034" t="s">
        <v>433</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476</v>
      </c>
      <c r="CQ126" s="1022"/>
      <c r="CR126" s="1022"/>
      <c r="CS126" s="1022"/>
      <c r="CT126" s="1022"/>
      <c r="CU126" s="1022"/>
      <c r="CV126" s="1022"/>
      <c r="CW126" s="1022"/>
      <c r="CX126" s="1022"/>
      <c r="CY126" s="1022"/>
      <c r="CZ126" s="1022"/>
      <c r="DA126" s="1022"/>
      <c r="DB126" s="1022"/>
      <c r="DC126" s="1022"/>
      <c r="DD126" s="1022"/>
      <c r="DE126" s="1022"/>
      <c r="DF126" s="1023"/>
      <c r="DG126" s="991" t="s">
        <v>433</v>
      </c>
      <c r="DH126" s="992"/>
      <c r="DI126" s="992"/>
      <c r="DJ126" s="992"/>
      <c r="DK126" s="992"/>
      <c r="DL126" s="992" t="s">
        <v>433</v>
      </c>
      <c r="DM126" s="992"/>
      <c r="DN126" s="992"/>
      <c r="DO126" s="992"/>
      <c r="DP126" s="992"/>
      <c r="DQ126" s="992" t="s">
        <v>433</v>
      </c>
      <c r="DR126" s="992"/>
      <c r="DS126" s="992"/>
      <c r="DT126" s="992"/>
      <c r="DU126" s="992"/>
      <c r="DV126" s="993" t="s">
        <v>433</v>
      </c>
      <c r="DW126" s="993"/>
      <c r="DX126" s="993"/>
      <c r="DY126" s="993"/>
      <c r="DZ126" s="994"/>
    </row>
    <row r="127" spans="1:130" s="226" customFormat="1" ht="26.25" customHeight="1">
      <c r="A127" s="1132"/>
      <c r="B127" s="1020"/>
      <c r="C127" s="1074" t="s">
        <v>477</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10</v>
      </c>
      <c r="AB127" s="1031"/>
      <c r="AC127" s="1031"/>
      <c r="AD127" s="1031"/>
      <c r="AE127" s="1032"/>
      <c r="AF127" s="1033">
        <v>3</v>
      </c>
      <c r="AG127" s="1031"/>
      <c r="AH127" s="1031"/>
      <c r="AI127" s="1031"/>
      <c r="AJ127" s="1032"/>
      <c r="AK127" s="1033">
        <v>2</v>
      </c>
      <c r="AL127" s="1031"/>
      <c r="AM127" s="1031"/>
      <c r="AN127" s="1031"/>
      <c r="AO127" s="1032"/>
      <c r="AP127" s="1034">
        <v>0</v>
      </c>
      <c r="AQ127" s="1035"/>
      <c r="AR127" s="1035"/>
      <c r="AS127" s="1035"/>
      <c r="AT127" s="1036"/>
      <c r="AU127" s="262"/>
      <c r="AV127" s="262"/>
      <c r="AW127" s="262"/>
      <c r="AX127" s="1104" t="s">
        <v>478</v>
      </c>
      <c r="AY127" s="1105"/>
      <c r="AZ127" s="1105"/>
      <c r="BA127" s="1105"/>
      <c r="BB127" s="1105"/>
      <c r="BC127" s="1105"/>
      <c r="BD127" s="1105"/>
      <c r="BE127" s="1106"/>
      <c r="BF127" s="1107" t="s">
        <v>479</v>
      </c>
      <c r="BG127" s="1105"/>
      <c r="BH127" s="1105"/>
      <c r="BI127" s="1105"/>
      <c r="BJ127" s="1105"/>
      <c r="BK127" s="1105"/>
      <c r="BL127" s="1106"/>
      <c r="BM127" s="1107" t="s">
        <v>480</v>
      </c>
      <c r="BN127" s="1105"/>
      <c r="BO127" s="1105"/>
      <c r="BP127" s="1105"/>
      <c r="BQ127" s="1105"/>
      <c r="BR127" s="1105"/>
      <c r="BS127" s="1106"/>
      <c r="BT127" s="1107" t="s">
        <v>481</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482</v>
      </c>
      <c r="CQ127" s="1022"/>
      <c r="CR127" s="1022"/>
      <c r="CS127" s="1022"/>
      <c r="CT127" s="1022"/>
      <c r="CU127" s="1022"/>
      <c r="CV127" s="1022"/>
      <c r="CW127" s="1022"/>
      <c r="CX127" s="1022"/>
      <c r="CY127" s="1022"/>
      <c r="CZ127" s="1022"/>
      <c r="DA127" s="1022"/>
      <c r="DB127" s="1022"/>
      <c r="DC127" s="1022"/>
      <c r="DD127" s="1022"/>
      <c r="DE127" s="1022"/>
      <c r="DF127" s="1023"/>
      <c r="DG127" s="991" t="s">
        <v>433</v>
      </c>
      <c r="DH127" s="992"/>
      <c r="DI127" s="992"/>
      <c r="DJ127" s="992"/>
      <c r="DK127" s="992"/>
      <c r="DL127" s="992" t="s">
        <v>433</v>
      </c>
      <c r="DM127" s="992"/>
      <c r="DN127" s="992"/>
      <c r="DO127" s="992"/>
      <c r="DP127" s="992"/>
      <c r="DQ127" s="992" t="s">
        <v>425</v>
      </c>
      <c r="DR127" s="992"/>
      <c r="DS127" s="992"/>
      <c r="DT127" s="992"/>
      <c r="DU127" s="992"/>
      <c r="DV127" s="993" t="s">
        <v>425</v>
      </c>
      <c r="DW127" s="993"/>
      <c r="DX127" s="993"/>
      <c r="DY127" s="993"/>
      <c r="DZ127" s="994"/>
    </row>
    <row r="128" spans="1:130" s="226" customFormat="1" ht="26.25" customHeight="1" thickBot="1">
      <c r="A128" s="1115" t="s">
        <v>483</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484</v>
      </c>
      <c r="X128" s="1117"/>
      <c r="Y128" s="1117"/>
      <c r="Z128" s="1118"/>
      <c r="AA128" s="1119">
        <v>8901</v>
      </c>
      <c r="AB128" s="1120"/>
      <c r="AC128" s="1120"/>
      <c r="AD128" s="1120"/>
      <c r="AE128" s="1121"/>
      <c r="AF128" s="1122">
        <v>3962</v>
      </c>
      <c r="AG128" s="1120"/>
      <c r="AH128" s="1120"/>
      <c r="AI128" s="1120"/>
      <c r="AJ128" s="1121"/>
      <c r="AK128" s="1122">
        <v>3961</v>
      </c>
      <c r="AL128" s="1120"/>
      <c r="AM128" s="1120"/>
      <c r="AN128" s="1120"/>
      <c r="AO128" s="1121"/>
      <c r="AP128" s="1123"/>
      <c r="AQ128" s="1124"/>
      <c r="AR128" s="1124"/>
      <c r="AS128" s="1124"/>
      <c r="AT128" s="1125"/>
      <c r="AU128" s="262"/>
      <c r="AV128" s="262"/>
      <c r="AW128" s="262"/>
      <c r="AX128" s="960" t="s">
        <v>485</v>
      </c>
      <c r="AY128" s="961"/>
      <c r="AZ128" s="961"/>
      <c r="BA128" s="961"/>
      <c r="BB128" s="961"/>
      <c r="BC128" s="961"/>
      <c r="BD128" s="961"/>
      <c r="BE128" s="962"/>
      <c r="BF128" s="1126" t="s">
        <v>430</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486</v>
      </c>
      <c r="CQ128" s="1109"/>
      <c r="CR128" s="1109"/>
      <c r="CS128" s="1109"/>
      <c r="CT128" s="1109"/>
      <c r="CU128" s="1109"/>
      <c r="CV128" s="1109"/>
      <c r="CW128" s="1109"/>
      <c r="CX128" s="1109"/>
      <c r="CY128" s="1109"/>
      <c r="CZ128" s="1109"/>
      <c r="DA128" s="1109"/>
      <c r="DB128" s="1109"/>
      <c r="DC128" s="1109"/>
      <c r="DD128" s="1109"/>
      <c r="DE128" s="1109"/>
      <c r="DF128" s="1110"/>
      <c r="DG128" s="1111" t="s">
        <v>433</v>
      </c>
      <c r="DH128" s="1112"/>
      <c r="DI128" s="1112"/>
      <c r="DJ128" s="1112"/>
      <c r="DK128" s="1112"/>
      <c r="DL128" s="1112" t="s">
        <v>447</v>
      </c>
      <c r="DM128" s="1112"/>
      <c r="DN128" s="1112"/>
      <c r="DO128" s="1112"/>
      <c r="DP128" s="1112"/>
      <c r="DQ128" s="1112" t="s">
        <v>447</v>
      </c>
      <c r="DR128" s="1112"/>
      <c r="DS128" s="1112"/>
      <c r="DT128" s="1112"/>
      <c r="DU128" s="1112"/>
      <c r="DV128" s="1113" t="s">
        <v>447</v>
      </c>
      <c r="DW128" s="1113"/>
      <c r="DX128" s="1113"/>
      <c r="DY128" s="1113"/>
      <c r="DZ128" s="1114"/>
    </row>
    <row r="129" spans="1:131" s="226" customFormat="1" ht="26.25" customHeight="1">
      <c r="A129" s="1002" t="s">
        <v>101</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487</v>
      </c>
      <c r="X129" s="1146"/>
      <c r="Y129" s="1146"/>
      <c r="Z129" s="1147"/>
      <c r="AA129" s="1030">
        <v>2793946</v>
      </c>
      <c r="AB129" s="1031"/>
      <c r="AC129" s="1031"/>
      <c r="AD129" s="1031"/>
      <c r="AE129" s="1032"/>
      <c r="AF129" s="1033">
        <v>2757062</v>
      </c>
      <c r="AG129" s="1031"/>
      <c r="AH129" s="1031"/>
      <c r="AI129" s="1031"/>
      <c r="AJ129" s="1032"/>
      <c r="AK129" s="1033">
        <v>2713391</v>
      </c>
      <c r="AL129" s="1031"/>
      <c r="AM129" s="1031"/>
      <c r="AN129" s="1031"/>
      <c r="AO129" s="1032"/>
      <c r="AP129" s="1148"/>
      <c r="AQ129" s="1149"/>
      <c r="AR129" s="1149"/>
      <c r="AS129" s="1149"/>
      <c r="AT129" s="1150"/>
      <c r="AU129" s="264"/>
      <c r="AV129" s="264"/>
      <c r="AW129" s="264"/>
      <c r="AX129" s="1139" t="s">
        <v>488</v>
      </c>
      <c r="AY129" s="1022"/>
      <c r="AZ129" s="1022"/>
      <c r="BA129" s="1022"/>
      <c r="BB129" s="1022"/>
      <c r="BC129" s="1022"/>
      <c r="BD129" s="1022"/>
      <c r="BE129" s="1023"/>
      <c r="BF129" s="1140" t="s">
        <v>430</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2" t="s">
        <v>489</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490</v>
      </c>
      <c r="X130" s="1146"/>
      <c r="Y130" s="1146"/>
      <c r="Z130" s="1147"/>
      <c r="AA130" s="1030">
        <v>609120</v>
      </c>
      <c r="AB130" s="1031"/>
      <c r="AC130" s="1031"/>
      <c r="AD130" s="1031"/>
      <c r="AE130" s="1032"/>
      <c r="AF130" s="1033">
        <v>597488</v>
      </c>
      <c r="AG130" s="1031"/>
      <c r="AH130" s="1031"/>
      <c r="AI130" s="1031"/>
      <c r="AJ130" s="1032"/>
      <c r="AK130" s="1033">
        <v>591309</v>
      </c>
      <c r="AL130" s="1031"/>
      <c r="AM130" s="1031"/>
      <c r="AN130" s="1031"/>
      <c r="AO130" s="1032"/>
      <c r="AP130" s="1148"/>
      <c r="AQ130" s="1149"/>
      <c r="AR130" s="1149"/>
      <c r="AS130" s="1149"/>
      <c r="AT130" s="1150"/>
      <c r="AU130" s="264"/>
      <c r="AV130" s="264"/>
      <c r="AW130" s="264"/>
      <c r="AX130" s="1139" t="s">
        <v>491</v>
      </c>
      <c r="AY130" s="1022"/>
      <c r="AZ130" s="1022"/>
      <c r="BA130" s="1022"/>
      <c r="BB130" s="1022"/>
      <c r="BC130" s="1022"/>
      <c r="BD130" s="1022"/>
      <c r="BE130" s="1023"/>
      <c r="BF130" s="1176">
        <v>6.9</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492</v>
      </c>
      <c r="X131" s="1184"/>
      <c r="Y131" s="1184"/>
      <c r="Z131" s="1185"/>
      <c r="AA131" s="1077">
        <v>2184826</v>
      </c>
      <c r="AB131" s="1056"/>
      <c r="AC131" s="1056"/>
      <c r="AD131" s="1056"/>
      <c r="AE131" s="1057"/>
      <c r="AF131" s="1055">
        <v>2159574</v>
      </c>
      <c r="AG131" s="1056"/>
      <c r="AH131" s="1056"/>
      <c r="AI131" s="1056"/>
      <c r="AJ131" s="1057"/>
      <c r="AK131" s="1055">
        <v>2122082</v>
      </c>
      <c r="AL131" s="1056"/>
      <c r="AM131" s="1056"/>
      <c r="AN131" s="1056"/>
      <c r="AO131" s="1057"/>
      <c r="AP131" s="1186"/>
      <c r="AQ131" s="1187"/>
      <c r="AR131" s="1187"/>
      <c r="AS131" s="1187"/>
      <c r="AT131" s="1188"/>
      <c r="AU131" s="264"/>
      <c r="AV131" s="264"/>
      <c r="AW131" s="264"/>
      <c r="AX131" s="1158" t="s">
        <v>493</v>
      </c>
      <c r="AY131" s="1109"/>
      <c r="AZ131" s="1109"/>
      <c r="BA131" s="1109"/>
      <c r="BB131" s="1109"/>
      <c r="BC131" s="1109"/>
      <c r="BD131" s="1109"/>
      <c r="BE131" s="1110"/>
      <c r="BF131" s="1159">
        <v>67.7</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5" t="s">
        <v>494</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495</v>
      </c>
      <c r="W132" s="1169"/>
      <c r="X132" s="1169"/>
      <c r="Y132" s="1169"/>
      <c r="Z132" s="1170"/>
      <c r="AA132" s="1171">
        <v>5.8799648119999999</v>
      </c>
      <c r="AB132" s="1172"/>
      <c r="AC132" s="1172"/>
      <c r="AD132" s="1172"/>
      <c r="AE132" s="1173"/>
      <c r="AF132" s="1174">
        <v>7.8264046519999999</v>
      </c>
      <c r="AG132" s="1172"/>
      <c r="AH132" s="1172"/>
      <c r="AI132" s="1172"/>
      <c r="AJ132" s="1173"/>
      <c r="AK132" s="1174">
        <v>7.1484985029999999</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496</v>
      </c>
      <c r="W133" s="1152"/>
      <c r="X133" s="1152"/>
      <c r="Y133" s="1152"/>
      <c r="Z133" s="1153"/>
      <c r="AA133" s="1154">
        <v>6.1</v>
      </c>
      <c r="AB133" s="1155"/>
      <c r="AC133" s="1155"/>
      <c r="AD133" s="1155"/>
      <c r="AE133" s="1156"/>
      <c r="AF133" s="1154">
        <v>6.7</v>
      </c>
      <c r="AG133" s="1155"/>
      <c r="AH133" s="1155"/>
      <c r="AI133" s="1155"/>
      <c r="AJ133" s="1156"/>
      <c r="AK133" s="1154">
        <v>6.9</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6/A4B9aYZcUnG9HuOzv2NqJCaRePK2WDEet6zgNjFn7Pu07X2LMf/oIi6UrZwEXQYJxPavT5hEz4fHUHMCNWg==" saltValue="qhjp3PfNR0lzMK8M9A79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B78:P78"/>
    <mergeCell ref="Q78:U78"/>
    <mergeCell ref="V78:Z78"/>
    <mergeCell ref="AA78:AE78"/>
    <mergeCell ref="AF78:AJ78"/>
    <mergeCell ref="AK78:AO78"/>
    <mergeCell ref="AP78:AT78"/>
    <mergeCell ref="AU78:AY78"/>
    <mergeCell ref="AZ78:BD78"/>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B74:P74"/>
    <mergeCell ref="Q74:U74"/>
    <mergeCell ref="V74:Z74"/>
    <mergeCell ref="AA74:AE74"/>
    <mergeCell ref="AF74:AJ74"/>
    <mergeCell ref="AK74:AO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AZ76:BD76"/>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0:DZ70"/>
    <mergeCell ref="CR70:CV70"/>
    <mergeCell ref="CW70:DA70"/>
    <mergeCell ref="DB70:DF70"/>
    <mergeCell ref="DG70:DK70"/>
    <mergeCell ref="DL70:DP70"/>
    <mergeCell ref="DQ70:DU70"/>
    <mergeCell ref="BS70:CG70"/>
    <mergeCell ref="CH70:CL70"/>
    <mergeCell ref="CM70:CQ70"/>
    <mergeCell ref="B70:P70"/>
    <mergeCell ref="Q70:U70"/>
    <mergeCell ref="V70:Z70"/>
    <mergeCell ref="AA70:AE70"/>
    <mergeCell ref="AF70:AJ70"/>
    <mergeCell ref="AK70:AO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2:AT72"/>
    <mergeCell ref="AU72:AY72"/>
    <mergeCell ref="AZ72:BD72"/>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P68:AT68"/>
    <mergeCell ref="AU68:AY68"/>
    <mergeCell ref="AZ68:BD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BE33:BI33"/>
    <mergeCell ref="BS33:CG33"/>
    <mergeCell ref="AK33:AO33"/>
    <mergeCell ref="AP33:AT33"/>
    <mergeCell ref="AU33:AY33"/>
    <mergeCell ref="AZ33:BD33"/>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Q33:U33"/>
    <mergeCell ref="V33:Z33"/>
    <mergeCell ref="AA33:AE33"/>
    <mergeCell ref="Q32:U32"/>
    <mergeCell ref="V32:Z32"/>
    <mergeCell ref="AA32:AE32"/>
    <mergeCell ref="AZ29:BD29"/>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Q31:U31"/>
    <mergeCell ref="V31:Z31"/>
    <mergeCell ref="AA31:AE31"/>
    <mergeCell ref="AU31:AY31"/>
    <mergeCell ref="AZ31:BD31"/>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AU28:AY28"/>
    <mergeCell ref="AZ28:BD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V23:Z23"/>
    <mergeCell ref="AA23:AE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U10:AY10"/>
    <mergeCell ref="BS10:CG10"/>
    <mergeCell ref="CH10:CL10"/>
    <mergeCell ref="CM10:CQ10"/>
    <mergeCell ref="DV9:DZ9"/>
    <mergeCell ref="B10:P10"/>
    <mergeCell ref="AF10:AJ10"/>
    <mergeCell ref="AU9:AY9"/>
    <mergeCell ref="BS9:CG9"/>
    <mergeCell ref="CH9:CL9"/>
    <mergeCell ref="CM9:CQ9"/>
    <mergeCell ref="CR9:CV9"/>
    <mergeCell ref="CW9:DA9"/>
    <mergeCell ref="AK9:AO9"/>
    <mergeCell ref="AP9:AT9"/>
    <mergeCell ref="AK10:AO10"/>
    <mergeCell ref="AP10:AT10"/>
    <mergeCell ref="DL8:DP8"/>
    <mergeCell ref="DQ8:DU8"/>
    <mergeCell ref="DV8:DZ8"/>
    <mergeCell ref="B9:P9"/>
    <mergeCell ref="AF9:AJ9"/>
    <mergeCell ref="CH8:CL8"/>
    <mergeCell ref="CM8:CQ8"/>
    <mergeCell ref="CR8:CV8"/>
    <mergeCell ref="CW8:DA8"/>
    <mergeCell ref="DB8:DF8"/>
    <mergeCell ref="DG8:DK8"/>
    <mergeCell ref="DV10:DZ10"/>
    <mergeCell ref="B8:P8"/>
    <mergeCell ref="AF8:AJ8"/>
    <mergeCell ref="AU8:AY8"/>
    <mergeCell ref="BS8:CG8"/>
    <mergeCell ref="CR7:CV7"/>
    <mergeCell ref="CW7:DA7"/>
    <mergeCell ref="DB7:DF7"/>
    <mergeCell ref="DG7:DK7"/>
    <mergeCell ref="DL7:DP7"/>
    <mergeCell ref="DQ7:DU7"/>
    <mergeCell ref="AU7:AY7"/>
    <mergeCell ref="BS7:CG7"/>
    <mergeCell ref="CH7:CL7"/>
    <mergeCell ref="CM7:CQ7"/>
    <mergeCell ref="DB9:DF9"/>
    <mergeCell ref="DG9:DK9"/>
    <mergeCell ref="DL9:DP9"/>
    <mergeCell ref="DQ9:DU9"/>
    <mergeCell ref="AK8:AO8"/>
    <mergeCell ref="AP8:AT8"/>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K7:AO7"/>
    <mergeCell ref="AP7:AT7"/>
    <mergeCell ref="Q7:U7"/>
    <mergeCell ref="V7:Z7"/>
    <mergeCell ref="AA7:AE7"/>
    <mergeCell ref="B72:P72"/>
    <mergeCell ref="Q8:U8"/>
    <mergeCell ref="V8:Z8"/>
    <mergeCell ref="AA8:AE8"/>
    <mergeCell ref="Q10:U10"/>
    <mergeCell ref="V10:Z10"/>
    <mergeCell ref="AA10:AE10"/>
    <mergeCell ref="Q9:U9"/>
    <mergeCell ref="V9:Z9"/>
    <mergeCell ref="AA9:AE9"/>
    <mergeCell ref="Q28:U28"/>
    <mergeCell ref="V28:Z28"/>
    <mergeCell ref="AA28:AE28"/>
    <mergeCell ref="Q30:U30"/>
    <mergeCell ref="V30:Z30"/>
    <mergeCell ref="AA30:AE30"/>
    <mergeCell ref="Q29:U29"/>
    <mergeCell ref="V29:Z29"/>
    <mergeCell ref="AA29:AE29"/>
    <mergeCell ref="A24:AY24"/>
    <mergeCell ref="AK28:AO28"/>
    <mergeCell ref="AP28:AT28"/>
    <mergeCell ref="AK29:AO29"/>
    <mergeCell ref="AP29:AT29"/>
    <mergeCell ref="AU29:AY29"/>
    <mergeCell ref="AK13:AO13"/>
    <mergeCell ref="AP13:AT13"/>
    <mergeCell ref="AU13:AY13"/>
    <mergeCell ref="AK16:AO16"/>
    <mergeCell ref="AP16:AT16"/>
    <mergeCell ref="AU16:AY16"/>
    <mergeCell ref="AK19:AO19"/>
    <mergeCell ref="B69:P69"/>
    <mergeCell ref="Q69:U69"/>
    <mergeCell ref="V69:Z69"/>
    <mergeCell ref="AA69:AE69"/>
    <mergeCell ref="AF69:AJ69"/>
    <mergeCell ref="AK69:AO69"/>
    <mergeCell ref="AP69:AT69"/>
    <mergeCell ref="AU69:AY69"/>
    <mergeCell ref="AZ69:BD69"/>
    <mergeCell ref="B71:P71"/>
    <mergeCell ref="Q71:U71"/>
    <mergeCell ref="V71:Z71"/>
    <mergeCell ref="AA71:AE71"/>
    <mergeCell ref="AF71:AJ71"/>
    <mergeCell ref="AK71:AO71"/>
    <mergeCell ref="AP71:AT71"/>
    <mergeCell ref="AU71:AY71"/>
    <mergeCell ref="AZ71:BD71"/>
    <mergeCell ref="AP70:AT70"/>
    <mergeCell ref="AU70:AY70"/>
    <mergeCell ref="AZ70:BD70"/>
    <mergeCell ref="AA76:AE76"/>
    <mergeCell ref="AF76:AJ76"/>
    <mergeCell ref="AK76:AO76"/>
    <mergeCell ref="AP75:AT75"/>
    <mergeCell ref="AU75:AY75"/>
    <mergeCell ref="AZ75:BD75"/>
    <mergeCell ref="AP74:AT74"/>
    <mergeCell ref="AU74:AY74"/>
    <mergeCell ref="AP31:AT31"/>
    <mergeCell ref="AK30:AO30"/>
    <mergeCell ref="AP30:AT30"/>
    <mergeCell ref="AU30:AY30"/>
    <mergeCell ref="AZ30:BD30"/>
    <mergeCell ref="AK32:AO32"/>
    <mergeCell ref="AP32:AT32"/>
    <mergeCell ref="AU32:AY32"/>
    <mergeCell ref="AZ32:BD32"/>
    <mergeCell ref="AZ74:BD74"/>
    <mergeCell ref="AK31:AO31"/>
    <mergeCell ref="AU34:AY34"/>
    <mergeCell ref="AZ34:BD34"/>
    <mergeCell ref="AU37:AY37"/>
    <mergeCell ref="AZ37:BD37"/>
    <mergeCell ref="AU40:AY40"/>
    <mergeCell ref="AZ40:BD40"/>
    <mergeCell ref="AU43:AY43"/>
    <mergeCell ref="AZ43:BD43"/>
    <mergeCell ref="AU46:AY46"/>
    <mergeCell ref="AZ46:BD46"/>
    <mergeCell ref="AU49:AY49"/>
    <mergeCell ref="AZ49:BD49"/>
    <mergeCell ref="AU52:AY52"/>
    <mergeCell ref="Q72:U72"/>
    <mergeCell ref="V72:Z72"/>
    <mergeCell ref="AA72:AE72"/>
    <mergeCell ref="AF72:AJ72"/>
    <mergeCell ref="AK72:AO72"/>
    <mergeCell ref="B77:P77"/>
    <mergeCell ref="Q77:U77"/>
    <mergeCell ref="V77:Z77"/>
    <mergeCell ref="AA77:AE77"/>
    <mergeCell ref="AF77:AJ77"/>
    <mergeCell ref="AK77:AO77"/>
    <mergeCell ref="AP77:AT77"/>
    <mergeCell ref="AU77:AY77"/>
    <mergeCell ref="AZ77:BD77"/>
    <mergeCell ref="B73:P73"/>
    <mergeCell ref="Q73:U73"/>
    <mergeCell ref="V73:Z73"/>
    <mergeCell ref="AA73:AE73"/>
    <mergeCell ref="AF73:AJ73"/>
    <mergeCell ref="AK73:AO73"/>
    <mergeCell ref="AP73:AT73"/>
    <mergeCell ref="AU73:AY73"/>
    <mergeCell ref="AZ73:BD73"/>
    <mergeCell ref="B75:P75"/>
    <mergeCell ref="Q75:U75"/>
    <mergeCell ref="V75:Z75"/>
    <mergeCell ref="AA75:AE75"/>
    <mergeCell ref="AF75:AJ75"/>
    <mergeCell ref="AK75:AO75"/>
    <mergeCell ref="B76:P76"/>
    <mergeCell ref="Q76:U76"/>
    <mergeCell ref="V76:Z7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qhUedGRoVf2Eo6DUHkZXpq2MFKEiNcIemTqnGZ6X6aAFRnB9Kv0nUKCkv4mjlW1omBBeJmAEf3mECCXZCJRog==" saltValue="Mc2/UDBG8hUYvMghJPTK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sE8ZWLa+zTd1tEVVaVXv4ebHQNlf7vqqURTvQJkks0rP6yZ5BBkDafD5zAcplAlW8YgPm1y9ANGJKVX98wUXw==" saltValue="pTDVIISx/dT1pUNd4TaIi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505</v>
      </c>
      <c r="AL9" s="1195"/>
      <c r="AM9" s="1195"/>
      <c r="AN9" s="1196"/>
      <c r="AO9" s="292">
        <v>912652</v>
      </c>
      <c r="AP9" s="292">
        <v>157245</v>
      </c>
      <c r="AQ9" s="293">
        <v>117391</v>
      </c>
      <c r="AR9" s="294">
        <v>33.9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506</v>
      </c>
      <c r="AL10" s="1195"/>
      <c r="AM10" s="1195"/>
      <c r="AN10" s="1196"/>
      <c r="AO10" s="295">
        <v>75879</v>
      </c>
      <c r="AP10" s="295">
        <v>13074</v>
      </c>
      <c r="AQ10" s="296">
        <v>11968</v>
      </c>
      <c r="AR10" s="297">
        <v>9.1999999999999993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507</v>
      </c>
      <c r="AL11" s="1195"/>
      <c r="AM11" s="1195"/>
      <c r="AN11" s="1196"/>
      <c r="AO11" s="295">
        <v>183065</v>
      </c>
      <c r="AP11" s="295">
        <v>31541</v>
      </c>
      <c r="AQ11" s="296">
        <v>18604</v>
      </c>
      <c r="AR11" s="297">
        <v>69.5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508</v>
      </c>
      <c r="AL12" s="1195"/>
      <c r="AM12" s="1195"/>
      <c r="AN12" s="1196"/>
      <c r="AO12" s="295" t="s">
        <v>509</v>
      </c>
      <c r="AP12" s="295" t="s">
        <v>509</v>
      </c>
      <c r="AQ12" s="296">
        <v>928</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510</v>
      </c>
      <c r="AL13" s="1195"/>
      <c r="AM13" s="1195"/>
      <c r="AN13" s="1196"/>
      <c r="AO13" s="295" t="s">
        <v>509</v>
      </c>
      <c r="AP13" s="295" t="s">
        <v>509</v>
      </c>
      <c r="AQ13" s="296" t="s">
        <v>509</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511</v>
      </c>
      <c r="AL14" s="1195"/>
      <c r="AM14" s="1195"/>
      <c r="AN14" s="1196"/>
      <c r="AO14" s="295" t="s">
        <v>509</v>
      </c>
      <c r="AP14" s="295" t="s">
        <v>509</v>
      </c>
      <c r="AQ14" s="296">
        <v>5151</v>
      </c>
      <c r="AR14" s="297" t="s">
        <v>509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512</v>
      </c>
      <c r="AL15" s="1195"/>
      <c r="AM15" s="1195"/>
      <c r="AN15" s="1196"/>
      <c r="AO15" s="295">
        <v>1951</v>
      </c>
      <c r="AP15" s="295">
        <v>336</v>
      </c>
      <c r="AQ15" s="296">
        <v>2680</v>
      </c>
      <c r="AR15" s="297">
        <v>-87.5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513</v>
      </c>
      <c r="AL16" s="1198"/>
      <c r="AM16" s="1198"/>
      <c r="AN16" s="1199"/>
      <c r="AO16" s="295">
        <v>-94734</v>
      </c>
      <c r="AP16" s="295">
        <v>-16322</v>
      </c>
      <c r="AQ16" s="296">
        <v>-12014</v>
      </c>
      <c r="AR16" s="297">
        <v>35.9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179</v>
      </c>
      <c r="AL17" s="1198"/>
      <c r="AM17" s="1198"/>
      <c r="AN17" s="1199"/>
      <c r="AO17" s="295">
        <v>1078813</v>
      </c>
      <c r="AP17" s="295">
        <v>185874</v>
      </c>
      <c r="AQ17" s="296">
        <v>144708</v>
      </c>
      <c r="AR17" s="297">
        <v>28.4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518</v>
      </c>
      <c r="AL21" s="1190"/>
      <c r="AM21" s="1190"/>
      <c r="AN21" s="1191"/>
      <c r="AO21" s="307">
        <v>17.920000000000002</v>
      </c>
      <c r="AP21" s="308">
        <v>13.77</v>
      </c>
      <c r="AQ21" s="309">
        <v>4.1500000000000004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519</v>
      </c>
      <c r="AL22" s="1190"/>
      <c r="AM22" s="1190"/>
      <c r="AN22" s="1191"/>
      <c r="AO22" s="312">
        <v>98.9</v>
      </c>
      <c r="AP22" s="313">
        <v>94.8</v>
      </c>
      <c r="AQ22" s="314">
        <v>4.0999999999999996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524</v>
      </c>
      <c r="AL32" s="1206"/>
      <c r="AM32" s="1206"/>
      <c r="AN32" s="1207"/>
      <c r="AO32" s="322">
        <v>620617</v>
      </c>
      <c r="AP32" s="322">
        <v>106929</v>
      </c>
      <c r="AQ32" s="323">
        <v>73070</v>
      </c>
      <c r="AR32" s="324">
        <v>46.3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525</v>
      </c>
      <c r="AL33" s="1206"/>
      <c r="AM33" s="1206"/>
      <c r="AN33" s="1207"/>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526</v>
      </c>
      <c r="AL34" s="1206"/>
      <c r="AM34" s="1206"/>
      <c r="AN34" s="1207"/>
      <c r="AO34" s="322" t="s">
        <v>509</v>
      </c>
      <c r="AP34" s="322" t="s">
        <v>509</v>
      </c>
      <c r="AQ34" s="323">
        <v>1</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527</v>
      </c>
      <c r="AL35" s="1206"/>
      <c r="AM35" s="1206"/>
      <c r="AN35" s="1207"/>
      <c r="AO35" s="322">
        <v>104732</v>
      </c>
      <c r="AP35" s="322">
        <v>18045</v>
      </c>
      <c r="AQ35" s="323">
        <v>19034</v>
      </c>
      <c r="AR35" s="324">
        <v>-5.2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528</v>
      </c>
      <c r="AL36" s="1206"/>
      <c r="AM36" s="1206"/>
      <c r="AN36" s="1207"/>
      <c r="AO36" s="322">
        <v>21563</v>
      </c>
      <c r="AP36" s="322">
        <v>3715</v>
      </c>
      <c r="AQ36" s="323">
        <v>5455</v>
      </c>
      <c r="AR36" s="324">
        <v>-31.9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529</v>
      </c>
      <c r="AL37" s="1206"/>
      <c r="AM37" s="1206"/>
      <c r="AN37" s="1207"/>
      <c r="AO37" s="322">
        <v>2</v>
      </c>
      <c r="AP37" s="322">
        <v>0</v>
      </c>
      <c r="AQ37" s="323">
        <v>1361</v>
      </c>
      <c r="AR37" s="324">
        <v>-100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530</v>
      </c>
      <c r="AL38" s="1209"/>
      <c r="AM38" s="1209"/>
      <c r="AN38" s="1210"/>
      <c r="AO38" s="325">
        <v>53</v>
      </c>
      <c r="AP38" s="325">
        <v>9</v>
      </c>
      <c r="AQ38" s="326">
        <v>4</v>
      </c>
      <c r="AR38" s="314">
        <v>125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531</v>
      </c>
      <c r="AL39" s="1209"/>
      <c r="AM39" s="1209"/>
      <c r="AN39" s="1210"/>
      <c r="AO39" s="322">
        <v>-3961</v>
      </c>
      <c r="AP39" s="322">
        <v>-682</v>
      </c>
      <c r="AQ39" s="323">
        <v>-3538</v>
      </c>
      <c r="AR39" s="324">
        <v>-80.7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532</v>
      </c>
      <c r="AL40" s="1206"/>
      <c r="AM40" s="1206"/>
      <c r="AN40" s="1207"/>
      <c r="AO40" s="322">
        <v>-591309</v>
      </c>
      <c r="AP40" s="322">
        <v>-101880</v>
      </c>
      <c r="AQ40" s="323">
        <v>-64803</v>
      </c>
      <c r="AR40" s="324">
        <v>57.2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291</v>
      </c>
      <c r="AL41" s="1212"/>
      <c r="AM41" s="1212"/>
      <c r="AN41" s="1213"/>
      <c r="AO41" s="322">
        <v>151697</v>
      </c>
      <c r="AP41" s="322">
        <v>26137</v>
      </c>
      <c r="AQ41" s="323">
        <v>30585</v>
      </c>
      <c r="AR41" s="324">
        <v>-14.5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500</v>
      </c>
      <c r="AN49" s="1202" t="s">
        <v>536</v>
      </c>
      <c r="AO49" s="1203"/>
      <c r="AP49" s="1203"/>
      <c r="AQ49" s="1203"/>
      <c r="AR49" s="120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2091508</v>
      </c>
      <c r="AN51" s="344">
        <v>337068</v>
      </c>
      <c r="AO51" s="345">
        <v>60.1</v>
      </c>
      <c r="AP51" s="346">
        <v>119674</v>
      </c>
      <c r="AQ51" s="347">
        <v>26.2</v>
      </c>
      <c r="AR51" s="348">
        <v>33.9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768753</v>
      </c>
      <c r="AN52" s="352">
        <v>123893</v>
      </c>
      <c r="AO52" s="353">
        <v>57.8</v>
      </c>
      <c r="AP52" s="354">
        <v>57803</v>
      </c>
      <c r="AQ52" s="355">
        <v>4.8</v>
      </c>
      <c r="AR52" s="356">
        <v>53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1997622</v>
      </c>
      <c r="AN53" s="344">
        <v>329369</v>
      </c>
      <c r="AO53" s="345">
        <v>-2.2999999999999998</v>
      </c>
      <c r="AP53" s="346">
        <v>119685</v>
      </c>
      <c r="AQ53" s="347">
        <v>0</v>
      </c>
      <c r="AR53" s="348">
        <v>-2.2999999999999998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715726</v>
      </c>
      <c r="AN54" s="352">
        <v>118009</v>
      </c>
      <c r="AO54" s="353">
        <v>-4.7</v>
      </c>
      <c r="AP54" s="354">
        <v>68464</v>
      </c>
      <c r="AQ54" s="355">
        <v>18.399999999999999</v>
      </c>
      <c r="AR54" s="356">
        <v>-23.1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1122841</v>
      </c>
      <c r="AN55" s="344">
        <v>186798</v>
      </c>
      <c r="AO55" s="345">
        <v>-43.3</v>
      </c>
      <c r="AP55" s="346">
        <v>128611</v>
      </c>
      <c r="AQ55" s="347">
        <v>7.5</v>
      </c>
      <c r="AR55" s="348">
        <v>-50.8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492063</v>
      </c>
      <c r="AN56" s="352">
        <v>81860</v>
      </c>
      <c r="AO56" s="353">
        <v>-30.6</v>
      </c>
      <c r="AP56" s="354">
        <v>61552</v>
      </c>
      <c r="AQ56" s="355">
        <v>-10.1</v>
      </c>
      <c r="AR56" s="356">
        <v>-20.5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981329</v>
      </c>
      <c r="AN57" s="344">
        <v>166158</v>
      </c>
      <c r="AO57" s="345">
        <v>-11</v>
      </c>
      <c r="AP57" s="346">
        <v>119882</v>
      </c>
      <c r="AQ57" s="347">
        <v>-6.8</v>
      </c>
      <c r="AR57" s="348">
        <v>-4.2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317912</v>
      </c>
      <c r="AN58" s="352">
        <v>53829</v>
      </c>
      <c r="AO58" s="353">
        <v>-34.200000000000003</v>
      </c>
      <c r="AP58" s="354">
        <v>66481</v>
      </c>
      <c r="AQ58" s="355">
        <v>8</v>
      </c>
      <c r="AR58" s="356">
        <v>-42.2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1581725</v>
      </c>
      <c r="AN59" s="344">
        <v>272523</v>
      </c>
      <c r="AO59" s="345">
        <v>64</v>
      </c>
      <c r="AP59" s="346">
        <v>116162</v>
      </c>
      <c r="AQ59" s="347">
        <v>-3.1</v>
      </c>
      <c r="AR59" s="348">
        <v>67.099999999999994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698943</v>
      </c>
      <c r="AN60" s="352">
        <v>120424</v>
      </c>
      <c r="AO60" s="353">
        <v>123.7</v>
      </c>
      <c r="AP60" s="354">
        <v>61562</v>
      </c>
      <c r="AQ60" s="355">
        <v>-7.4</v>
      </c>
      <c r="AR60" s="356">
        <v>131.1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1555005</v>
      </c>
      <c r="AN61" s="359">
        <v>258383</v>
      </c>
      <c r="AO61" s="360">
        <v>13.5</v>
      </c>
      <c r="AP61" s="361">
        <v>120803</v>
      </c>
      <c r="AQ61" s="362">
        <v>4.8</v>
      </c>
      <c r="AR61" s="348">
        <v>8.6999999999999993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598679</v>
      </c>
      <c r="AN62" s="352">
        <v>99603</v>
      </c>
      <c r="AO62" s="353">
        <v>22.4</v>
      </c>
      <c r="AP62" s="354">
        <v>63172</v>
      </c>
      <c r="AQ62" s="355">
        <v>2.7</v>
      </c>
      <c r="AR62" s="356">
        <v>19.7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UIPZ74MtZsT05Lf6LXcl2Eq4avdewAYqQV/AkFOGa/+PxPqkntGqnMrYnhHhEpE66afpkx5MuKjc30HTE3mHg==" saltValue="hq3nQFihqnLVxEeEhqEM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NMaOq4m/0RtxsQie9ie6FVePXUmIxt7LR9mtOpXdXCYfXwEktfYCX7BpnVeQJUJdtNpa7+BU66ugYhYoHxQKA==" saltValue="GRWPsXEdoPjxxmob0j/8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Kr2j7rxQhqlTnTyNpLU4496ASkOptome6wlXYqJZvpe4oRQJIdQNXR7DjeY6tYTYhoafH3CyEFEeoE6Ofo+0w==" saltValue="pMfdach39lbA929LaSQ5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4" t="s">
        <v>3</v>
      </c>
      <c r="D47" s="1214"/>
      <c r="E47" s="1215"/>
      <c r="F47" s="11">
        <v>23.04</v>
      </c>
      <c r="G47" s="12">
        <v>23.71</v>
      </c>
      <c r="H47" s="12">
        <v>22.7</v>
      </c>
      <c r="I47" s="12">
        <v>24.84</v>
      </c>
      <c r="J47" s="13">
        <v>26.35</v>
      </c>
    </row>
    <row r="48" spans="2:10" ht="57.75" customHeight="1">
      <c r="B48" s="14"/>
      <c r="C48" s="1216" t="s">
        <v>4</v>
      </c>
      <c r="D48" s="1216"/>
      <c r="E48" s="1217"/>
      <c r="F48" s="15">
        <v>3.74</v>
      </c>
      <c r="G48" s="16">
        <v>0.11</v>
      </c>
      <c r="H48" s="16">
        <v>3.59</v>
      </c>
      <c r="I48" s="16">
        <v>2.16</v>
      </c>
      <c r="J48" s="17">
        <v>0.44</v>
      </c>
    </row>
    <row r="49" spans="2:10" ht="57.75" customHeight="1" thickBot="1">
      <c r="B49" s="18"/>
      <c r="C49" s="1218" t="s">
        <v>5</v>
      </c>
      <c r="D49" s="1218"/>
      <c r="E49" s="1219"/>
      <c r="F49" s="19">
        <v>3.01</v>
      </c>
      <c r="G49" s="20" t="s">
        <v>557</v>
      </c>
      <c r="H49" s="20">
        <v>3.55</v>
      </c>
      <c r="I49" s="20">
        <v>0.36</v>
      </c>
      <c r="J49" s="21" t="s">
        <v>558</v>
      </c>
    </row>
    <row r="50" spans="2:10" ht="13.5" customHeight="1"/>
    <row r="51" spans="2:10" ht="13.5" hidden="1" customHeight="1"/>
    <row r="52" spans="2:10" ht="13.5" hidden="1" customHeight="1"/>
    <row r="53" spans="2:10" ht="13.5" hidden="1" customHeight="1"/>
  </sheetData>
  <sheetProtection algorithmName="SHA-512" hashValue="xtuAiXUvwOtBdOhiR67IYnpYYI7ol7hn3/ddcsAym0grYOCRBY/NBkXtb4dpF5gDYRMyiia4BqngEczpd9e8OA==" saltValue="xjG+rJjhdlk/Dln26Jhb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6" t="s">
        <v>559</v>
      </c>
      <c r="D34" s="1226"/>
      <c r="E34" s="1227"/>
      <c r="F34" s="32">
        <v>5.27</v>
      </c>
      <c r="G34" s="33">
        <v>5.2</v>
      </c>
      <c r="H34" s="33">
        <v>4.28</v>
      </c>
      <c r="I34" s="33">
        <v>4.96</v>
      </c>
      <c r="J34" s="34">
        <v>5.13</v>
      </c>
      <c r="K34" s="22"/>
      <c r="L34" s="22"/>
      <c r="M34" s="22"/>
      <c r="N34" s="22"/>
      <c r="O34" s="22"/>
      <c r="P34" s="22"/>
    </row>
    <row r="35" spans="1:16" ht="39" customHeight="1">
      <c r="A35" s="22"/>
      <c r="B35" s="35"/>
      <c r="C35" s="1220" t="s">
        <v>560</v>
      </c>
      <c r="D35" s="1221"/>
      <c r="E35" s="1222"/>
      <c r="F35" s="36" t="s">
        <v>561</v>
      </c>
      <c r="G35" s="37">
        <v>0.03</v>
      </c>
      <c r="H35" s="37">
        <v>0.02</v>
      </c>
      <c r="I35" s="37">
        <v>0</v>
      </c>
      <c r="J35" s="38">
        <v>1.79</v>
      </c>
      <c r="K35" s="22"/>
      <c r="L35" s="22"/>
      <c r="M35" s="22"/>
      <c r="N35" s="22"/>
      <c r="O35" s="22"/>
      <c r="P35" s="22"/>
    </row>
    <row r="36" spans="1:16" ht="39" customHeight="1">
      <c r="A36" s="22"/>
      <c r="B36" s="35"/>
      <c r="C36" s="1220" t="s">
        <v>562</v>
      </c>
      <c r="D36" s="1221"/>
      <c r="E36" s="1222"/>
      <c r="F36" s="36">
        <v>0.41</v>
      </c>
      <c r="G36" s="37">
        <v>1.03</v>
      </c>
      <c r="H36" s="37">
        <v>1.05</v>
      </c>
      <c r="I36" s="37">
        <v>0.93</v>
      </c>
      <c r="J36" s="38">
        <v>1.31</v>
      </c>
      <c r="K36" s="22"/>
      <c r="L36" s="22"/>
      <c r="M36" s="22"/>
      <c r="N36" s="22"/>
      <c r="O36" s="22"/>
      <c r="P36" s="22"/>
    </row>
    <row r="37" spans="1:16" ht="39" customHeight="1">
      <c r="A37" s="22"/>
      <c r="B37" s="35"/>
      <c r="C37" s="1220" t="s">
        <v>563</v>
      </c>
      <c r="D37" s="1221"/>
      <c r="E37" s="1222"/>
      <c r="F37" s="36">
        <v>3.73</v>
      </c>
      <c r="G37" s="37">
        <v>0.1</v>
      </c>
      <c r="H37" s="37">
        <v>3.58</v>
      </c>
      <c r="I37" s="37">
        <v>2.15</v>
      </c>
      <c r="J37" s="38">
        <v>0.43</v>
      </c>
      <c r="K37" s="22"/>
      <c r="L37" s="22"/>
      <c r="M37" s="22"/>
      <c r="N37" s="22"/>
      <c r="O37" s="22"/>
      <c r="P37" s="22"/>
    </row>
    <row r="38" spans="1:16" ht="39" customHeight="1">
      <c r="A38" s="22"/>
      <c r="B38" s="35"/>
      <c r="C38" s="1220" t="s">
        <v>564</v>
      </c>
      <c r="D38" s="1221"/>
      <c r="E38" s="1222"/>
      <c r="F38" s="36">
        <v>0.05</v>
      </c>
      <c r="G38" s="37">
        <v>0.05</v>
      </c>
      <c r="H38" s="37">
        <v>0.04</v>
      </c>
      <c r="I38" s="37">
        <v>0.06</v>
      </c>
      <c r="J38" s="38">
        <v>0.06</v>
      </c>
      <c r="K38" s="22"/>
      <c r="L38" s="22"/>
      <c r="M38" s="22"/>
      <c r="N38" s="22"/>
      <c r="O38" s="22"/>
      <c r="P38" s="22"/>
    </row>
    <row r="39" spans="1:16" ht="39" customHeight="1">
      <c r="A39" s="22"/>
      <c r="B39" s="35"/>
      <c r="C39" s="1220" t="s">
        <v>565</v>
      </c>
      <c r="D39" s="1221"/>
      <c r="E39" s="1222"/>
      <c r="F39" s="36">
        <v>0</v>
      </c>
      <c r="G39" s="37">
        <v>0</v>
      </c>
      <c r="H39" s="37">
        <v>0</v>
      </c>
      <c r="I39" s="37">
        <v>0.01</v>
      </c>
      <c r="J39" s="38">
        <v>0.03</v>
      </c>
      <c r="K39" s="22"/>
      <c r="L39" s="22"/>
      <c r="M39" s="22"/>
      <c r="N39" s="22"/>
      <c r="O39" s="22"/>
      <c r="P39" s="22"/>
    </row>
    <row r="40" spans="1:16" ht="39" customHeight="1">
      <c r="A40" s="22"/>
      <c r="B40" s="35"/>
      <c r="C40" s="1220" t="s">
        <v>566</v>
      </c>
      <c r="D40" s="1221"/>
      <c r="E40" s="1222"/>
      <c r="F40" s="36">
        <v>0</v>
      </c>
      <c r="G40" s="37">
        <v>0</v>
      </c>
      <c r="H40" s="37">
        <v>0</v>
      </c>
      <c r="I40" s="37">
        <v>1.1499999999999999</v>
      </c>
      <c r="J40" s="38">
        <v>0</v>
      </c>
      <c r="K40" s="22"/>
      <c r="L40" s="22"/>
      <c r="M40" s="22"/>
      <c r="N40" s="22"/>
      <c r="O40" s="22"/>
      <c r="P40" s="22"/>
    </row>
    <row r="41" spans="1:16" ht="39" customHeight="1">
      <c r="A41" s="22"/>
      <c r="B41" s="35"/>
      <c r="C41" s="1220" t="s">
        <v>567</v>
      </c>
      <c r="D41" s="1221"/>
      <c r="E41" s="1222"/>
      <c r="F41" s="36">
        <v>0</v>
      </c>
      <c r="G41" s="37">
        <v>0</v>
      </c>
      <c r="H41" s="37">
        <v>0</v>
      </c>
      <c r="I41" s="37">
        <v>0</v>
      </c>
      <c r="J41" s="38">
        <v>0</v>
      </c>
      <c r="K41" s="22"/>
      <c r="L41" s="22"/>
      <c r="M41" s="22"/>
      <c r="N41" s="22"/>
      <c r="O41" s="22"/>
      <c r="P41" s="22"/>
    </row>
    <row r="42" spans="1:16" ht="39" customHeight="1">
      <c r="A42" s="22"/>
      <c r="B42" s="39"/>
      <c r="C42" s="1220" t="s">
        <v>568</v>
      </c>
      <c r="D42" s="1221"/>
      <c r="E42" s="1222"/>
      <c r="F42" s="36" t="s">
        <v>509</v>
      </c>
      <c r="G42" s="37" t="s">
        <v>509</v>
      </c>
      <c r="H42" s="37" t="s">
        <v>509</v>
      </c>
      <c r="I42" s="37" t="s">
        <v>509</v>
      </c>
      <c r="J42" s="38" t="s">
        <v>509</v>
      </c>
      <c r="K42" s="22"/>
      <c r="L42" s="22"/>
      <c r="M42" s="22"/>
      <c r="N42" s="22"/>
      <c r="O42" s="22"/>
      <c r="P42" s="22"/>
    </row>
    <row r="43" spans="1:16" ht="39" customHeight="1" thickBot="1">
      <c r="A43" s="22"/>
      <c r="B43" s="40"/>
      <c r="C43" s="1223" t="s">
        <v>569</v>
      </c>
      <c r="D43" s="1224"/>
      <c r="E43" s="122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jT/nl0BOcva2oD3znNRF86FAcLOY4Xr9bfdFdwAn0zmaynv197fA1x3l7Qb5JXDT/PdVWmW6hU6SOB59Cg2A==" saltValue="2gbSUBmjp740JtMMdMc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6" t="s">
        <v>10</v>
      </c>
      <c r="C45" s="1237"/>
      <c r="D45" s="58"/>
      <c r="E45" s="1242" t="s">
        <v>11</v>
      </c>
      <c r="F45" s="1242"/>
      <c r="G45" s="1242"/>
      <c r="H45" s="1242"/>
      <c r="I45" s="1242"/>
      <c r="J45" s="1243"/>
      <c r="K45" s="59">
        <v>539</v>
      </c>
      <c r="L45" s="60">
        <v>547</v>
      </c>
      <c r="M45" s="60">
        <v>557</v>
      </c>
      <c r="N45" s="60">
        <v>603</v>
      </c>
      <c r="O45" s="61">
        <v>621</v>
      </c>
      <c r="P45" s="48"/>
      <c r="Q45" s="48"/>
      <c r="R45" s="48"/>
      <c r="S45" s="48"/>
      <c r="T45" s="48"/>
      <c r="U45" s="48"/>
    </row>
    <row r="46" spans="1:21" ht="30.75" customHeight="1">
      <c r="A46" s="48"/>
      <c r="B46" s="1238"/>
      <c r="C46" s="1239"/>
      <c r="D46" s="62"/>
      <c r="E46" s="1230" t="s">
        <v>12</v>
      </c>
      <c r="F46" s="1230"/>
      <c r="G46" s="1230"/>
      <c r="H46" s="1230"/>
      <c r="I46" s="1230"/>
      <c r="J46" s="1231"/>
      <c r="K46" s="63" t="s">
        <v>509</v>
      </c>
      <c r="L46" s="64" t="s">
        <v>509</v>
      </c>
      <c r="M46" s="64" t="s">
        <v>509</v>
      </c>
      <c r="N46" s="64" t="s">
        <v>509</v>
      </c>
      <c r="O46" s="65" t="s">
        <v>509</v>
      </c>
      <c r="P46" s="48"/>
      <c r="Q46" s="48"/>
      <c r="R46" s="48"/>
      <c r="S46" s="48"/>
      <c r="T46" s="48"/>
      <c r="U46" s="48"/>
    </row>
    <row r="47" spans="1:21" ht="30.75" customHeight="1">
      <c r="A47" s="48"/>
      <c r="B47" s="1238"/>
      <c r="C47" s="1239"/>
      <c r="D47" s="62"/>
      <c r="E47" s="1230" t="s">
        <v>13</v>
      </c>
      <c r="F47" s="1230"/>
      <c r="G47" s="1230"/>
      <c r="H47" s="1230"/>
      <c r="I47" s="1230"/>
      <c r="J47" s="1231"/>
      <c r="K47" s="63" t="s">
        <v>509</v>
      </c>
      <c r="L47" s="64" t="s">
        <v>509</v>
      </c>
      <c r="M47" s="64" t="s">
        <v>509</v>
      </c>
      <c r="N47" s="64" t="s">
        <v>509</v>
      </c>
      <c r="O47" s="65" t="s">
        <v>509</v>
      </c>
      <c r="P47" s="48"/>
      <c r="Q47" s="48"/>
      <c r="R47" s="48"/>
      <c r="S47" s="48"/>
      <c r="T47" s="48"/>
      <c r="U47" s="48"/>
    </row>
    <row r="48" spans="1:21" ht="30.75" customHeight="1">
      <c r="A48" s="48"/>
      <c r="B48" s="1238"/>
      <c r="C48" s="1239"/>
      <c r="D48" s="62"/>
      <c r="E48" s="1230" t="s">
        <v>14</v>
      </c>
      <c r="F48" s="1230"/>
      <c r="G48" s="1230"/>
      <c r="H48" s="1230"/>
      <c r="I48" s="1230"/>
      <c r="J48" s="1231"/>
      <c r="K48" s="63">
        <v>90</v>
      </c>
      <c r="L48" s="64">
        <v>93</v>
      </c>
      <c r="M48" s="64">
        <v>97</v>
      </c>
      <c r="N48" s="64">
        <v>98</v>
      </c>
      <c r="O48" s="65">
        <v>105</v>
      </c>
      <c r="P48" s="48"/>
      <c r="Q48" s="48"/>
      <c r="R48" s="48"/>
      <c r="S48" s="48"/>
      <c r="T48" s="48"/>
      <c r="U48" s="48"/>
    </row>
    <row r="49" spans="1:21" ht="30.75" customHeight="1">
      <c r="A49" s="48"/>
      <c r="B49" s="1238"/>
      <c r="C49" s="1239"/>
      <c r="D49" s="62"/>
      <c r="E49" s="1230" t="s">
        <v>15</v>
      </c>
      <c r="F49" s="1230"/>
      <c r="G49" s="1230"/>
      <c r="H49" s="1230"/>
      <c r="I49" s="1230"/>
      <c r="J49" s="1231"/>
      <c r="K49" s="63">
        <v>99</v>
      </c>
      <c r="L49" s="64">
        <v>94</v>
      </c>
      <c r="M49" s="64">
        <v>89</v>
      </c>
      <c r="N49" s="64">
        <v>69</v>
      </c>
      <c r="O49" s="65">
        <v>22</v>
      </c>
      <c r="P49" s="48"/>
      <c r="Q49" s="48"/>
      <c r="R49" s="48"/>
      <c r="S49" s="48"/>
      <c r="T49" s="48"/>
      <c r="U49" s="48"/>
    </row>
    <row r="50" spans="1:21" ht="30.75" customHeight="1">
      <c r="A50" s="48"/>
      <c r="B50" s="1238"/>
      <c r="C50" s="1239"/>
      <c r="D50" s="62"/>
      <c r="E50" s="1230" t="s">
        <v>16</v>
      </c>
      <c r="F50" s="1230"/>
      <c r="G50" s="1230"/>
      <c r="H50" s="1230"/>
      <c r="I50" s="1230"/>
      <c r="J50" s="1231"/>
      <c r="K50" s="63">
        <v>4</v>
      </c>
      <c r="L50" s="64">
        <v>3</v>
      </c>
      <c r="M50" s="64">
        <v>4</v>
      </c>
      <c r="N50" s="64">
        <v>0</v>
      </c>
      <c r="O50" s="65">
        <v>0</v>
      </c>
      <c r="P50" s="48"/>
      <c r="Q50" s="48"/>
      <c r="R50" s="48"/>
      <c r="S50" s="48"/>
      <c r="T50" s="48"/>
      <c r="U50" s="48"/>
    </row>
    <row r="51" spans="1:21" ht="30.75" customHeight="1">
      <c r="A51" s="48"/>
      <c r="B51" s="1240"/>
      <c r="C51" s="1241"/>
      <c r="D51" s="66"/>
      <c r="E51" s="1230" t="s">
        <v>17</v>
      </c>
      <c r="F51" s="1230"/>
      <c r="G51" s="1230"/>
      <c r="H51" s="1230"/>
      <c r="I51" s="1230"/>
      <c r="J51" s="1231"/>
      <c r="K51" s="63">
        <v>0</v>
      </c>
      <c r="L51" s="64">
        <v>0</v>
      </c>
      <c r="M51" s="64">
        <v>0</v>
      </c>
      <c r="N51" s="64">
        <v>0</v>
      </c>
      <c r="O51" s="65">
        <v>0</v>
      </c>
      <c r="P51" s="48"/>
      <c r="Q51" s="48"/>
      <c r="R51" s="48"/>
      <c r="S51" s="48"/>
      <c r="T51" s="48"/>
      <c r="U51" s="48"/>
    </row>
    <row r="52" spans="1:21" ht="30.75" customHeight="1">
      <c r="A52" s="48"/>
      <c r="B52" s="1228" t="s">
        <v>18</v>
      </c>
      <c r="C52" s="1229"/>
      <c r="D52" s="66"/>
      <c r="E52" s="1230" t="s">
        <v>19</v>
      </c>
      <c r="F52" s="1230"/>
      <c r="G52" s="1230"/>
      <c r="H52" s="1230"/>
      <c r="I52" s="1230"/>
      <c r="J52" s="1231"/>
      <c r="K52" s="63">
        <v>600</v>
      </c>
      <c r="L52" s="64">
        <v>602</v>
      </c>
      <c r="M52" s="64">
        <v>619</v>
      </c>
      <c r="N52" s="64">
        <v>601</v>
      </c>
      <c r="O52" s="65">
        <v>595</v>
      </c>
      <c r="P52" s="48"/>
      <c r="Q52" s="48"/>
      <c r="R52" s="48"/>
      <c r="S52" s="48"/>
      <c r="T52" s="48"/>
      <c r="U52" s="48"/>
    </row>
    <row r="53" spans="1:21" ht="30.75" customHeight="1" thickBot="1">
      <c r="A53" s="48"/>
      <c r="B53" s="1232" t="s">
        <v>20</v>
      </c>
      <c r="C53" s="1233"/>
      <c r="D53" s="67"/>
      <c r="E53" s="1234" t="s">
        <v>21</v>
      </c>
      <c r="F53" s="1234"/>
      <c r="G53" s="1234"/>
      <c r="H53" s="1234"/>
      <c r="I53" s="1234"/>
      <c r="J53" s="1235"/>
      <c r="K53" s="68">
        <v>132</v>
      </c>
      <c r="L53" s="69">
        <v>135</v>
      </c>
      <c r="M53" s="69">
        <v>128</v>
      </c>
      <c r="N53" s="69">
        <v>169</v>
      </c>
      <c r="O53" s="70">
        <v>153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x3AEuZiVrNIW5oV5T9kgJz4J0ovACw7aImkyugJ+JKJpcwmMr7EUpEYAKWVOB5RJVUCc9hDBUVrZF7KaGmkSQ==" saltValue="oVpf7E+aqDxdZJt5oPGY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44" t="s">
        <v>23</v>
      </c>
      <c r="C41" s="1245"/>
      <c r="D41" s="81"/>
      <c r="E41" s="1250" t="s">
        <v>24</v>
      </c>
      <c r="F41" s="1250"/>
      <c r="G41" s="1250"/>
      <c r="H41" s="1251"/>
      <c r="I41" s="82">
        <v>5431</v>
      </c>
      <c r="J41" s="83">
        <v>6057</v>
      </c>
      <c r="K41" s="83">
        <v>6266</v>
      </c>
      <c r="L41" s="83">
        <v>6195</v>
      </c>
      <c r="M41" s="84">
        <v>6499</v>
      </c>
    </row>
    <row r="42" spans="2:13" ht="27.75" customHeight="1">
      <c r="B42" s="1246"/>
      <c r="C42" s="1247"/>
      <c r="D42" s="85"/>
      <c r="E42" s="1252" t="s">
        <v>25</v>
      </c>
      <c r="F42" s="1252"/>
      <c r="G42" s="1252"/>
      <c r="H42" s="1253"/>
      <c r="I42" s="86">
        <v>8</v>
      </c>
      <c r="J42" s="87">
        <v>5</v>
      </c>
      <c r="K42" s="87">
        <v>1</v>
      </c>
      <c r="L42" s="87" t="s">
        <v>509</v>
      </c>
      <c r="M42" s="88" t="s">
        <v>509</v>
      </c>
    </row>
    <row r="43" spans="2:13" ht="27.75" customHeight="1">
      <c r="B43" s="1246"/>
      <c r="C43" s="1247"/>
      <c r="D43" s="85"/>
      <c r="E43" s="1252" t="s">
        <v>26</v>
      </c>
      <c r="F43" s="1252"/>
      <c r="G43" s="1252"/>
      <c r="H43" s="1253"/>
      <c r="I43" s="86">
        <v>954</v>
      </c>
      <c r="J43" s="87">
        <v>965</v>
      </c>
      <c r="K43" s="87">
        <v>1038</v>
      </c>
      <c r="L43" s="87">
        <v>1158</v>
      </c>
      <c r="M43" s="88">
        <v>1321</v>
      </c>
    </row>
    <row r="44" spans="2:13" ht="27.75" customHeight="1">
      <c r="B44" s="1246"/>
      <c r="C44" s="1247"/>
      <c r="D44" s="85"/>
      <c r="E44" s="1252" t="s">
        <v>27</v>
      </c>
      <c r="F44" s="1252"/>
      <c r="G44" s="1252"/>
      <c r="H44" s="1253"/>
      <c r="I44" s="86">
        <v>457</v>
      </c>
      <c r="J44" s="87">
        <v>548</v>
      </c>
      <c r="K44" s="87">
        <v>534</v>
      </c>
      <c r="L44" s="87">
        <v>501</v>
      </c>
      <c r="M44" s="88">
        <v>477</v>
      </c>
    </row>
    <row r="45" spans="2:13" ht="27.75" customHeight="1">
      <c r="B45" s="1246"/>
      <c r="C45" s="1247"/>
      <c r="D45" s="85"/>
      <c r="E45" s="1252" t="s">
        <v>28</v>
      </c>
      <c r="F45" s="1252"/>
      <c r="G45" s="1252"/>
      <c r="H45" s="1253"/>
      <c r="I45" s="86">
        <v>1011</v>
      </c>
      <c r="J45" s="87">
        <v>938</v>
      </c>
      <c r="K45" s="87">
        <v>879</v>
      </c>
      <c r="L45" s="87">
        <v>954</v>
      </c>
      <c r="M45" s="88">
        <v>980</v>
      </c>
    </row>
    <row r="46" spans="2:13" ht="27.75" customHeight="1">
      <c r="B46" s="1246"/>
      <c r="C46" s="1247"/>
      <c r="D46" s="89"/>
      <c r="E46" s="1252" t="s">
        <v>29</v>
      </c>
      <c r="F46" s="1252"/>
      <c r="G46" s="1252"/>
      <c r="H46" s="1253"/>
      <c r="I46" s="86" t="s">
        <v>509</v>
      </c>
      <c r="J46" s="87" t="s">
        <v>509</v>
      </c>
      <c r="K46" s="87" t="s">
        <v>509</v>
      </c>
      <c r="L46" s="87" t="s">
        <v>509</v>
      </c>
      <c r="M46" s="88" t="s">
        <v>509</v>
      </c>
    </row>
    <row r="47" spans="2:13" ht="27.75" customHeight="1">
      <c r="B47" s="1246"/>
      <c r="C47" s="1247"/>
      <c r="D47" s="90"/>
      <c r="E47" s="1254" t="s">
        <v>30</v>
      </c>
      <c r="F47" s="1255"/>
      <c r="G47" s="1255"/>
      <c r="H47" s="1256"/>
      <c r="I47" s="86" t="s">
        <v>509</v>
      </c>
      <c r="J47" s="87" t="s">
        <v>509</v>
      </c>
      <c r="K47" s="87" t="s">
        <v>509</v>
      </c>
      <c r="L47" s="87" t="s">
        <v>509</v>
      </c>
      <c r="M47" s="88" t="s">
        <v>509</v>
      </c>
    </row>
    <row r="48" spans="2:13" ht="27.75" customHeight="1">
      <c r="B48" s="1246"/>
      <c r="C48" s="1247"/>
      <c r="D48" s="85"/>
      <c r="E48" s="1252" t="s">
        <v>31</v>
      </c>
      <c r="F48" s="1252"/>
      <c r="G48" s="1252"/>
      <c r="H48" s="1253"/>
      <c r="I48" s="86" t="s">
        <v>509</v>
      </c>
      <c r="J48" s="87" t="s">
        <v>509</v>
      </c>
      <c r="K48" s="87" t="s">
        <v>509</v>
      </c>
      <c r="L48" s="87" t="s">
        <v>509</v>
      </c>
      <c r="M48" s="88" t="s">
        <v>509</v>
      </c>
    </row>
    <row r="49" spans="2:13" ht="27.75" customHeight="1">
      <c r="B49" s="1248"/>
      <c r="C49" s="1249"/>
      <c r="D49" s="85"/>
      <c r="E49" s="1252" t="s">
        <v>32</v>
      </c>
      <c r="F49" s="1252"/>
      <c r="G49" s="1252"/>
      <c r="H49" s="1253"/>
      <c r="I49" s="86" t="s">
        <v>509</v>
      </c>
      <c r="J49" s="87" t="s">
        <v>509</v>
      </c>
      <c r="K49" s="87" t="s">
        <v>509</v>
      </c>
      <c r="L49" s="87" t="s">
        <v>509</v>
      </c>
      <c r="M49" s="88" t="s">
        <v>509</v>
      </c>
    </row>
    <row r="50" spans="2:13" ht="27.75" customHeight="1">
      <c r="B50" s="1257" t="s">
        <v>33</v>
      </c>
      <c r="C50" s="1258"/>
      <c r="D50" s="91"/>
      <c r="E50" s="1252" t="s">
        <v>34</v>
      </c>
      <c r="F50" s="1252"/>
      <c r="G50" s="1252"/>
      <c r="H50" s="1253"/>
      <c r="I50" s="86">
        <v>2178</v>
      </c>
      <c r="J50" s="87">
        <v>1920</v>
      </c>
      <c r="K50" s="87">
        <v>1973</v>
      </c>
      <c r="L50" s="87">
        <v>2019</v>
      </c>
      <c r="M50" s="88">
        <v>2027</v>
      </c>
    </row>
    <row r="51" spans="2:13" ht="27.75" customHeight="1">
      <c r="B51" s="1246"/>
      <c r="C51" s="1247"/>
      <c r="D51" s="85"/>
      <c r="E51" s="1252" t="s">
        <v>35</v>
      </c>
      <c r="F51" s="1252"/>
      <c r="G51" s="1252"/>
      <c r="H51" s="1253"/>
      <c r="I51" s="86">
        <v>106</v>
      </c>
      <c r="J51" s="87">
        <v>311</v>
      </c>
      <c r="K51" s="87">
        <v>305</v>
      </c>
      <c r="L51" s="87">
        <v>305</v>
      </c>
      <c r="M51" s="88">
        <v>304</v>
      </c>
    </row>
    <row r="52" spans="2:13" ht="27.75" customHeight="1">
      <c r="B52" s="1248"/>
      <c r="C52" s="1249"/>
      <c r="D52" s="85"/>
      <c r="E52" s="1252" t="s">
        <v>36</v>
      </c>
      <c r="F52" s="1252"/>
      <c r="G52" s="1252"/>
      <c r="H52" s="1253"/>
      <c r="I52" s="86">
        <v>5570</v>
      </c>
      <c r="J52" s="87">
        <v>5639</v>
      </c>
      <c r="K52" s="87">
        <v>5781</v>
      </c>
      <c r="L52" s="87">
        <v>5740</v>
      </c>
      <c r="M52" s="88">
        <v>5508</v>
      </c>
    </row>
    <row r="53" spans="2:13" ht="27.75" customHeight="1" thickBot="1">
      <c r="B53" s="1259" t="s">
        <v>37</v>
      </c>
      <c r="C53" s="1260"/>
      <c r="D53" s="92"/>
      <c r="E53" s="1261" t="s">
        <v>38</v>
      </c>
      <c r="F53" s="1261"/>
      <c r="G53" s="1261"/>
      <c r="H53" s="1262"/>
      <c r="I53" s="93">
        <v>7</v>
      </c>
      <c r="J53" s="94">
        <v>643</v>
      </c>
      <c r="K53" s="94">
        <v>658</v>
      </c>
      <c r="L53" s="94">
        <v>744</v>
      </c>
      <c r="M53" s="95">
        <v>1437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mFhU3BaBtSb+NQJAVqAhrHRxmOeWqo2ZhkPm0xvbgYuslXo9IucXUMaYheSGV5L0FpKNn7mCNyJT5glmJrmTQ==" saltValue="taLQOPNyqjg8cwoD9IWE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71" t="s">
        <v>41</v>
      </c>
      <c r="D55" s="1271"/>
      <c r="E55" s="1272"/>
      <c r="F55" s="107">
        <v>634</v>
      </c>
      <c r="G55" s="107">
        <v>685</v>
      </c>
      <c r="H55" s="108">
        <v>715</v>
      </c>
    </row>
    <row r="56" spans="2:8" ht="52.5" customHeight="1">
      <c r="B56" s="109"/>
      <c r="C56" s="1273" t="s">
        <v>42</v>
      </c>
      <c r="D56" s="1273"/>
      <c r="E56" s="1274"/>
      <c r="F56" s="110">
        <v>631</v>
      </c>
      <c r="G56" s="110">
        <v>631</v>
      </c>
      <c r="H56" s="111">
        <v>631</v>
      </c>
    </row>
    <row r="57" spans="2:8" ht="53.25" customHeight="1">
      <c r="B57" s="109"/>
      <c r="C57" s="1275" t="s">
        <v>43</v>
      </c>
      <c r="D57" s="1275"/>
      <c r="E57" s="1276"/>
      <c r="F57" s="112">
        <v>566</v>
      </c>
      <c r="G57" s="112">
        <v>583</v>
      </c>
      <c r="H57" s="113">
        <v>575</v>
      </c>
    </row>
    <row r="58" spans="2:8" ht="45.75" customHeight="1">
      <c r="B58" s="114"/>
      <c r="C58" s="1263" t="s">
        <v>44</v>
      </c>
      <c r="D58" s="1264"/>
      <c r="E58" s="1265"/>
      <c r="F58" s="115"/>
      <c r="G58" s="115"/>
      <c r="H58" s="116"/>
    </row>
    <row r="59" spans="2:8" ht="45.75" customHeight="1">
      <c r="B59" s="114"/>
      <c r="C59" s="1263" t="s">
        <v>44</v>
      </c>
      <c r="D59" s="1264"/>
      <c r="E59" s="1265"/>
      <c r="F59" s="115"/>
      <c r="G59" s="115"/>
      <c r="H59" s="116"/>
    </row>
    <row r="60" spans="2:8" ht="45.75" customHeight="1">
      <c r="B60" s="114"/>
      <c r="C60" s="1263" t="s">
        <v>44</v>
      </c>
      <c r="D60" s="1264"/>
      <c r="E60" s="1265"/>
      <c r="F60" s="115"/>
      <c r="G60" s="115"/>
      <c r="H60" s="116"/>
    </row>
    <row r="61" spans="2:8" ht="45.75" customHeight="1">
      <c r="B61" s="114"/>
      <c r="C61" s="1263" t="s">
        <v>44</v>
      </c>
      <c r="D61" s="1264"/>
      <c r="E61" s="1265"/>
      <c r="F61" s="115"/>
      <c r="G61" s="115"/>
      <c r="H61" s="116"/>
    </row>
    <row r="62" spans="2:8" ht="45.75" customHeight="1" thickBot="1">
      <c r="B62" s="117"/>
      <c r="C62" s="1266" t="s">
        <v>44</v>
      </c>
      <c r="D62" s="1267"/>
      <c r="E62" s="1268"/>
      <c r="F62" s="118"/>
      <c r="G62" s="118"/>
      <c r="H62" s="119"/>
    </row>
    <row r="63" spans="2:8" ht="52.5" customHeight="1" thickBot="1">
      <c r="B63" s="120"/>
      <c r="C63" s="1269" t="s">
        <v>45</v>
      </c>
      <c r="D63" s="1269"/>
      <c r="E63" s="1270"/>
      <c r="F63" s="121">
        <v>1831</v>
      </c>
      <c r="G63" s="121">
        <v>1899</v>
      </c>
      <c r="H63" s="122">
        <v>1921</v>
      </c>
    </row>
    <row r="64" spans="2:8" ht="15" customHeight="1"/>
    <row r="65" ht="0" hidden="1" customHeight="1"/>
    <row r="66" ht="0" hidden="1" customHeight="1"/>
  </sheetData>
  <sheetProtection algorithmName="SHA-512" hashValue="NtiOASvkwyt9W89Kw0l8uUq8l+RRHkYo0Sd8BK0dOOjF7fCPiuzS8mJnPOa7gtRvnMtSbA6DRU+HAZ+6lChE5Q==" saltValue="l7+fzVjD25Z2dOhYqhXN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7"/>
      <c r="H50" s="1277"/>
      <c r="I50" s="1277"/>
      <c r="J50" s="1277"/>
      <c r="K50" s="384"/>
      <c r="L50" s="384"/>
      <c r="M50" s="385"/>
      <c r="N50" s="385"/>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374"/>
      <c r="G51" s="1295"/>
      <c r="H51" s="1295"/>
      <c r="I51" s="1296"/>
      <c r="J51" s="1296"/>
      <c r="K51" s="1294"/>
      <c r="L51" s="1294"/>
      <c r="M51" s="1294"/>
      <c r="N51" s="1294"/>
      <c r="AM51" s="383"/>
      <c r="AN51" s="1284" t="s">
        <v>586</v>
      </c>
      <c r="AO51" s="1284"/>
      <c r="AP51" s="1284"/>
      <c r="AQ51" s="1284"/>
      <c r="AR51" s="1284"/>
      <c r="AS51" s="1284"/>
      <c r="AT51" s="1284"/>
      <c r="AU51" s="1284"/>
      <c r="AV51" s="1284"/>
      <c r="AW51" s="1284"/>
      <c r="AX51" s="1284"/>
      <c r="AY51" s="1284"/>
      <c r="AZ51" s="1284"/>
      <c r="BA51" s="1284"/>
      <c r="BB51" s="1284" t="s">
        <v>587</v>
      </c>
      <c r="BC51" s="1284"/>
      <c r="BD51" s="1284"/>
      <c r="BE51" s="1284"/>
      <c r="BF51" s="1284"/>
      <c r="BG51" s="1284"/>
      <c r="BH51" s="1284"/>
      <c r="BI51" s="1284"/>
      <c r="BJ51" s="1284"/>
      <c r="BK51" s="1284"/>
      <c r="BL51" s="1284"/>
      <c r="BM51" s="1284"/>
      <c r="BN51" s="1284"/>
      <c r="BO51" s="1284"/>
      <c r="BP51" s="1283"/>
      <c r="BQ51" s="1282"/>
      <c r="BR51" s="1282"/>
      <c r="BS51" s="1282"/>
      <c r="BT51" s="1282"/>
      <c r="BU51" s="1282"/>
      <c r="BV51" s="1282"/>
      <c r="BW51" s="1282"/>
      <c r="BX51" s="1283"/>
      <c r="BY51" s="1282"/>
      <c r="BZ51" s="1282"/>
      <c r="CA51" s="1282"/>
      <c r="CB51" s="1282"/>
      <c r="CC51" s="1282"/>
      <c r="CD51" s="1282"/>
      <c r="CE51" s="1282"/>
      <c r="CF51" s="1282">
        <v>30.1</v>
      </c>
      <c r="CG51" s="1282"/>
      <c r="CH51" s="1282"/>
      <c r="CI51" s="1282"/>
      <c r="CJ51" s="1282"/>
      <c r="CK51" s="1282"/>
      <c r="CL51" s="1282"/>
      <c r="CM51" s="1282"/>
      <c r="CN51" s="1282">
        <v>34.4</v>
      </c>
      <c r="CO51" s="1282"/>
      <c r="CP51" s="1282"/>
      <c r="CQ51" s="1282"/>
      <c r="CR51" s="1282"/>
      <c r="CS51" s="1282"/>
      <c r="CT51" s="1282"/>
      <c r="CU51" s="1282"/>
      <c r="CV51" s="1282">
        <v>67.7</v>
      </c>
      <c r="CW51" s="1282"/>
      <c r="CX51" s="1282"/>
      <c r="CY51" s="1282"/>
      <c r="CZ51" s="1282"/>
      <c r="DA51" s="1282"/>
      <c r="DB51" s="1282"/>
      <c r="DC51" s="1282"/>
    </row>
    <row r="52" spans="1:109">
      <c r="B52" s="374"/>
      <c r="G52" s="1295"/>
      <c r="H52" s="1295"/>
      <c r="I52" s="1296"/>
      <c r="J52" s="1296"/>
      <c r="K52" s="1294"/>
      <c r="L52" s="1294"/>
      <c r="M52" s="1294"/>
      <c r="N52" s="1294"/>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382"/>
      <c r="B53" s="374"/>
      <c r="G53" s="1295"/>
      <c r="H53" s="1295"/>
      <c r="I53" s="1277"/>
      <c r="J53" s="1277"/>
      <c r="K53" s="1294"/>
      <c r="L53" s="1294"/>
      <c r="M53" s="1294"/>
      <c r="N53" s="1294"/>
      <c r="AM53" s="383"/>
      <c r="AN53" s="1284"/>
      <c r="AO53" s="1284"/>
      <c r="AP53" s="1284"/>
      <c r="AQ53" s="1284"/>
      <c r="AR53" s="1284"/>
      <c r="AS53" s="1284"/>
      <c r="AT53" s="1284"/>
      <c r="AU53" s="1284"/>
      <c r="AV53" s="1284"/>
      <c r="AW53" s="1284"/>
      <c r="AX53" s="1284"/>
      <c r="AY53" s="1284"/>
      <c r="AZ53" s="1284"/>
      <c r="BA53" s="1284"/>
      <c r="BB53" s="1284" t="s">
        <v>588</v>
      </c>
      <c r="BC53" s="1284"/>
      <c r="BD53" s="1284"/>
      <c r="BE53" s="1284"/>
      <c r="BF53" s="1284"/>
      <c r="BG53" s="1284"/>
      <c r="BH53" s="1284"/>
      <c r="BI53" s="1284"/>
      <c r="BJ53" s="1284"/>
      <c r="BK53" s="1284"/>
      <c r="BL53" s="1284"/>
      <c r="BM53" s="1284"/>
      <c r="BN53" s="1284"/>
      <c r="BO53" s="1284"/>
      <c r="BP53" s="1283"/>
      <c r="BQ53" s="1282"/>
      <c r="BR53" s="1282"/>
      <c r="BS53" s="1282"/>
      <c r="BT53" s="1282"/>
      <c r="BU53" s="1282"/>
      <c r="BV53" s="1282"/>
      <c r="BW53" s="1282"/>
      <c r="BX53" s="1283"/>
      <c r="BY53" s="1282"/>
      <c r="BZ53" s="1282"/>
      <c r="CA53" s="1282"/>
      <c r="CB53" s="1282"/>
      <c r="CC53" s="1282"/>
      <c r="CD53" s="1282"/>
      <c r="CE53" s="1282"/>
      <c r="CF53" s="1282">
        <v>46.1</v>
      </c>
      <c r="CG53" s="1282"/>
      <c r="CH53" s="1282"/>
      <c r="CI53" s="1282"/>
      <c r="CJ53" s="1282"/>
      <c r="CK53" s="1282"/>
      <c r="CL53" s="1282"/>
      <c r="CM53" s="1282"/>
      <c r="CN53" s="1282">
        <v>51.6</v>
      </c>
      <c r="CO53" s="1282"/>
      <c r="CP53" s="1282"/>
      <c r="CQ53" s="1282"/>
      <c r="CR53" s="1282"/>
      <c r="CS53" s="1282"/>
      <c r="CT53" s="1282"/>
      <c r="CU53" s="1282"/>
      <c r="CV53" s="1282">
        <v>53.2</v>
      </c>
      <c r="CW53" s="1282"/>
      <c r="CX53" s="1282"/>
      <c r="CY53" s="1282"/>
      <c r="CZ53" s="1282"/>
      <c r="DA53" s="1282"/>
      <c r="DB53" s="1282"/>
      <c r="DC53" s="1282"/>
    </row>
    <row r="54" spans="1:109">
      <c r="A54" s="382"/>
      <c r="B54" s="374"/>
      <c r="G54" s="1295"/>
      <c r="H54" s="1295"/>
      <c r="I54" s="1277"/>
      <c r="J54" s="1277"/>
      <c r="K54" s="1294"/>
      <c r="L54" s="1294"/>
      <c r="M54" s="1294"/>
      <c r="N54" s="1294"/>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382"/>
      <c r="B55" s="374"/>
      <c r="G55" s="1277"/>
      <c r="H55" s="1277"/>
      <c r="I55" s="1277"/>
      <c r="J55" s="1277"/>
      <c r="K55" s="1294"/>
      <c r="L55" s="1294"/>
      <c r="M55" s="1294"/>
      <c r="N55" s="1294"/>
      <c r="AN55" s="1281" t="s">
        <v>589</v>
      </c>
      <c r="AO55" s="1281"/>
      <c r="AP55" s="1281"/>
      <c r="AQ55" s="1281"/>
      <c r="AR55" s="1281"/>
      <c r="AS55" s="1281"/>
      <c r="AT55" s="1281"/>
      <c r="AU55" s="1281"/>
      <c r="AV55" s="1281"/>
      <c r="AW55" s="1281"/>
      <c r="AX55" s="1281"/>
      <c r="AY55" s="1281"/>
      <c r="AZ55" s="1281"/>
      <c r="BA55" s="1281"/>
      <c r="BB55" s="1284" t="s">
        <v>587</v>
      </c>
      <c r="BC55" s="1284"/>
      <c r="BD55" s="1284"/>
      <c r="BE55" s="1284"/>
      <c r="BF55" s="1284"/>
      <c r="BG55" s="1284"/>
      <c r="BH55" s="1284"/>
      <c r="BI55" s="1284"/>
      <c r="BJ55" s="1284"/>
      <c r="BK55" s="1284"/>
      <c r="BL55" s="1284"/>
      <c r="BM55" s="1284"/>
      <c r="BN55" s="1284"/>
      <c r="BO55" s="1284"/>
      <c r="BP55" s="1283"/>
      <c r="BQ55" s="1282"/>
      <c r="BR55" s="1282"/>
      <c r="BS55" s="1282"/>
      <c r="BT55" s="1282"/>
      <c r="BU55" s="1282"/>
      <c r="BV55" s="1282"/>
      <c r="BW55" s="1282"/>
      <c r="BX55" s="1283"/>
      <c r="BY55" s="1282"/>
      <c r="BZ55" s="1282"/>
      <c r="CA55" s="1282"/>
      <c r="CB55" s="1282"/>
      <c r="CC55" s="1282"/>
      <c r="CD55" s="1282"/>
      <c r="CE55" s="1282"/>
      <c r="CF55" s="1282">
        <v>0.8</v>
      </c>
      <c r="CG55" s="1282"/>
      <c r="CH55" s="1282"/>
      <c r="CI55" s="1282"/>
      <c r="CJ55" s="1282"/>
      <c r="CK55" s="1282"/>
      <c r="CL55" s="1282"/>
      <c r="CM55" s="1282"/>
      <c r="CN55" s="1282">
        <v>25.4</v>
      </c>
      <c r="CO55" s="1282"/>
      <c r="CP55" s="1282"/>
      <c r="CQ55" s="1282"/>
      <c r="CR55" s="1282"/>
      <c r="CS55" s="1282"/>
      <c r="CT55" s="1282"/>
      <c r="CU55" s="1282"/>
      <c r="CV55" s="1282">
        <v>23.4</v>
      </c>
      <c r="CW55" s="1282"/>
      <c r="CX55" s="1282"/>
      <c r="CY55" s="1282"/>
      <c r="CZ55" s="1282"/>
      <c r="DA55" s="1282"/>
      <c r="DB55" s="1282"/>
      <c r="DC55" s="1282"/>
    </row>
    <row r="56" spans="1:109">
      <c r="A56" s="382"/>
      <c r="B56" s="374"/>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c r="B57" s="386"/>
      <c r="G57" s="1277"/>
      <c r="H57" s="1277"/>
      <c r="I57" s="1297"/>
      <c r="J57" s="1297"/>
      <c r="K57" s="1294"/>
      <c r="L57" s="1294"/>
      <c r="M57" s="1294"/>
      <c r="N57" s="1294"/>
      <c r="AM57" s="367"/>
      <c r="AN57" s="1281"/>
      <c r="AO57" s="1281"/>
      <c r="AP57" s="1281"/>
      <c r="AQ57" s="1281"/>
      <c r="AR57" s="1281"/>
      <c r="AS57" s="1281"/>
      <c r="AT57" s="1281"/>
      <c r="AU57" s="1281"/>
      <c r="AV57" s="1281"/>
      <c r="AW57" s="1281"/>
      <c r="AX57" s="1281"/>
      <c r="AY57" s="1281"/>
      <c r="AZ57" s="1281"/>
      <c r="BA57" s="1281"/>
      <c r="BB57" s="1284" t="s">
        <v>588</v>
      </c>
      <c r="BC57" s="1284"/>
      <c r="BD57" s="1284"/>
      <c r="BE57" s="1284"/>
      <c r="BF57" s="1284"/>
      <c r="BG57" s="1284"/>
      <c r="BH57" s="1284"/>
      <c r="BI57" s="1284"/>
      <c r="BJ57" s="1284"/>
      <c r="BK57" s="1284"/>
      <c r="BL57" s="1284"/>
      <c r="BM57" s="1284"/>
      <c r="BN57" s="1284"/>
      <c r="BO57" s="1284"/>
      <c r="BP57" s="1283"/>
      <c r="BQ57" s="1282"/>
      <c r="BR57" s="1282"/>
      <c r="BS57" s="1282"/>
      <c r="BT57" s="1282"/>
      <c r="BU57" s="1282"/>
      <c r="BV57" s="1282"/>
      <c r="BW57" s="1282"/>
      <c r="BX57" s="1283"/>
      <c r="BY57" s="1282"/>
      <c r="BZ57" s="1282"/>
      <c r="CA57" s="1282"/>
      <c r="CB57" s="1282"/>
      <c r="CC57" s="1282"/>
      <c r="CD57" s="1282"/>
      <c r="CE57" s="1282"/>
      <c r="CF57" s="1282">
        <v>56.2</v>
      </c>
      <c r="CG57" s="1282"/>
      <c r="CH57" s="1282"/>
      <c r="CI57" s="1282"/>
      <c r="CJ57" s="1282"/>
      <c r="CK57" s="1282"/>
      <c r="CL57" s="1282"/>
      <c r="CM57" s="1282"/>
      <c r="CN57" s="1282">
        <v>58.7</v>
      </c>
      <c r="CO57" s="1282"/>
      <c r="CP57" s="1282"/>
      <c r="CQ57" s="1282"/>
      <c r="CR57" s="1282"/>
      <c r="CS57" s="1282"/>
      <c r="CT57" s="1282"/>
      <c r="CU57" s="1282"/>
      <c r="CV57" s="1282">
        <v>60.9</v>
      </c>
      <c r="CW57" s="1282"/>
      <c r="CX57" s="1282"/>
      <c r="CY57" s="1282"/>
      <c r="CZ57" s="1282"/>
      <c r="DA57" s="1282"/>
      <c r="DB57" s="1282"/>
      <c r="DC57" s="1282"/>
      <c r="DD57" s="387"/>
      <c r="DE57" s="386"/>
    </row>
    <row r="58" spans="1:109" s="382" customFormat="1">
      <c r="A58" s="367"/>
      <c r="B58" s="386"/>
      <c r="G58" s="1277"/>
      <c r="H58" s="1277"/>
      <c r="I58" s="1297"/>
      <c r="J58" s="1297"/>
      <c r="K58" s="1294"/>
      <c r="L58" s="1294"/>
      <c r="M58" s="1294"/>
      <c r="N58" s="1294"/>
      <c r="AM58" s="367"/>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8" t="s">
        <v>591</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c r="B66" s="374"/>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c r="B67" s="374"/>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c r="B68" s="374"/>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c r="B69" s="374"/>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7"/>
      <c r="H72" s="1277"/>
      <c r="I72" s="1277"/>
      <c r="J72" s="1277"/>
      <c r="K72" s="384"/>
      <c r="L72" s="384"/>
      <c r="M72" s="385"/>
      <c r="N72" s="385"/>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c r="B73" s="374"/>
      <c r="G73" s="1295"/>
      <c r="H73" s="1295"/>
      <c r="I73" s="1295"/>
      <c r="J73" s="1295"/>
      <c r="K73" s="1307"/>
      <c r="L73" s="1307"/>
      <c r="M73" s="1307"/>
      <c r="N73" s="1307"/>
      <c r="AM73" s="383"/>
      <c r="AN73" s="1284" t="s">
        <v>586</v>
      </c>
      <c r="AO73" s="1284"/>
      <c r="AP73" s="1284"/>
      <c r="AQ73" s="1284"/>
      <c r="AR73" s="1284"/>
      <c r="AS73" s="1284"/>
      <c r="AT73" s="1284"/>
      <c r="AU73" s="1284"/>
      <c r="AV73" s="1284"/>
      <c r="AW73" s="1284"/>
      <c r="AX73" s="1284"/>
      <c r="AY73" s="1284"/>
      <c r="AZ73" s="1284"/>
      <c r="BA73" s="1284"/>
      <c r="BB73" s="1284" t="s">
        <v>587</v>
      </c>
      <c r="BC73" s="1284"/>
      <c r="BD73" s="1284"/>
      <c r="BE73" s="1284"/>
      <c r="BF73" s="1284"/>
      <c r="BG73" s="1284"/>
      <c r="BH73" s="1284"/>
      <c r="BI73" s="1284"/>
      <c r="BJ73" s="1284"/>
      <c r="BK73" s="1284"/>
      <c r="BL73" s="1284"/>
      <c r="BM73" s="1284"/>
      <c r="BN73" s="1284"/>
      <c r="BO73" s="1284"/>
      <c r="BP73" s="1282">
        <v>0.3</v>
      </c>
      <c r="BQ73" s="1282"/>
      <c r="BR73" s="1282"/>
      <c r="BS73" s="1282"/>
      <c r="BT73" s="1282"/>
      <c r="BU73" s="1282"/>
      <c r="BV73" s="1282"/>
      <c r="BW73" s="1282"/>
      <c r="BX73" s="1282">
        <v>31</v>
      </c>
      <c r="BY73" s="1282"/>
      <c r="BZ73" s="1282"/>
      <c r="CA73" s="1282"/>
      <c r="CB73" s="1282"/>
      <c r="CC73" s="1282"/>
      <c r="CD73" s="1282"/>
      <c r="CE73" s="1282"/>
      <c r="CF73" s="1282">
        <v>30.1</v>
      </c>
      <c r="CG73" s="1282"/>
      <c r="CH73" s="1282"/>
      <c r="CI73" s="1282"/>
      <c r="CJ73" s="1282"/>
      <c r="CK73" s="1282"/>
      <c r="CL73" s="1282"/>
      <c r="CM73" s="1282"/>
      <c r="CN73" s="1282">
        <v>34.4</v>
      </c>
      <c r="CO73" s="1282"/>
      <c r="CP73" s="1282"/>
      <c r="CQ73" s="1282"/>
      <c r="CR73" s="1282"/>
      <c r="CS73" s="1282"/>
      <c r="CT73" s="1282"/>
      <c r="CU73" s="1282"/>
      <c r="CV73" s="1282">
        <v>67.7</v>
      </c>
      <c r="CW73" s="1282"/>
      <c r="CX73" s="1282"/>
      <c r="CY73" s="1282"/>
      <c r="CZ73" s="1282"/>
      <c r="DA73" s="1282"/>
      <c r="DB73" s="1282"/>
      <c r="DC73" s="1282"/>
    </row>
    <row r="74" spans="2:107">
      <c r="B74" s="374"/>
      <c r="G74" s="1295"/>
      <c r="H74" s="1295"/>
      <c r="I74" s="1295"/>
      <c r="J74" s="1295"/>
      <c r="K74" s="1307"/>
      <c r="L74" s="1307"/>
      <c r="M74" s="1307"/>
      <c r="N74" s="1307"/>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374"/>
      <c r="G75" s="1295"/>
      <c r="H75" s="1295"/>
      <c r="I75" s="1277"/>
      <c r="J75" s="1277"/>
      <c r="K75" s="1294"/>
      <c r="L75" s="1294"/>
      <c r="M75" s="1294"/>
      <c r="N75" s="1294"/>
      <c r="AM75" s="383"/>
      <c r="AN75" s="1284"/>
      <c r="AO75" s="1284"/>
      <c r="AP75" s="1284"/>
      <c r="AQ75" s="1284"/>
      <c r="AR75" s="1284"/>
      <c r="AS75" s="1284"/>
      <c r="AT75" s="1284"/>
      <c r="AU75" s="1284"/>
      <c r="AV75" s="1284"/>
      <c r="AW75" s="1284"/>
      <c r="AX75" s="1284"/>
      <c r="AY75" s="1284"/>
      <c r="AZ75" s="1284"/>
      <c r="BA75" s="1284"/>
      <c r="BB75" s="1284" t="s">
        <v>592</v>
      </c>
      <c r="BC75" s="1284"/>
      <c r="BD75" s="1284"/>
      <c r="BE75" s="1284"/>
      <c r="BF75" s="1284"/>
      <c r="BG75" s="1284"/>
      <c r="BH75" s="1284"/>
      <c r="BI75" s="1284"/>
      <c r="BJ75" s="1284"/>
      <c r="BK75" s="1284"/>
      <c r="BL75" s="1284"/>
      <c r="BM75" s="1284"/>
      <c r="BN75" s="1284"/>
      <c r="BO75" s="1284"/>
      <c r="BP75" s="1282">
        <v>6.9</v>
      </c>
      <c r="BQ75" s="1282"/>
      <c r="BR75" s="1282"/>
      <c r="BS75" s="1282"/>
      <c r="BT75" s="1282"/>
      <c r="BU75" s="1282"/>
      <c r="BV75" s="1282"/>
      <c r="BW75" s="1282"/>
      <c r="BX75" s="1282">
        <v>6.4</v>
      </c>
      <c r="BY75" s="1282"/>
      <c r="BZ75" s="1282"/>
      <c r="CA75" s="1282"/>
      <c r="CB75" s="1282"/>
      <c r="CC75" s="1282"/>
      <c r="CD75" s="1282"/>
      <c r="CE75" s="1282"/>
      <c r="CF75" s="1282">
        <v>6.1</v>
      </c>
      <c r="CG75" s="1282"/>
      <c r="CH75" s="1282"/>
      <c r="CI75" s="1282"/>
      <c r="CJ75" s="1282"/>
      <c r="CK75" s="1282"/>
      <c r="CL75" s="1282"/>
      <c r="CM75" s="1282"/>
      <c r="CN75" s="1282">
        <v>6.7</v>
      </c>
      <c r="CO75" s="1282"/>
      <c r="CP75" s="1282"/>
      <c r="CQ75" s="1282"/>
      <c r="CR75" s="1282"/>
      <c r="CS75" s="1282"/>
      <c r="CT75" s="1282"/>
      <c r="CU75" s="1282"/>
      <c r="CV75" s="1282">
        <v>6.9</v>
      </c>
      <c r="CW75" s="1282"/>
      <c r="CX75" s="1282"/>
      <c r="CY75" s="1282"/>
      <c r="CZ75" s="1282"/>
      <c r="DA75" s="1282"/>
      <c r="DB75" s="1282"/>
      <c r="DC75" s="1282"/>
    </row>
    <row r="76" spans="2:107">
      <c r="B76" s="374"/>
      <c r="G76" s="1295"/>
      <c r="H76" s="1295"/>
      <c r="I76" s="1277"/>
      <c r="J76" s="1277"/>
      <c r="K76" s="1294"/>
      <c r="L76" s="1294"/>
      <c r="M76" s="1294"/>
      <c r="N76" s="1294"/>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374"/>
      <c r="G77" s="1277"/>
      <c r="H77" s="1277"/>
      <c r="I77" s="1277"/>
      <c r="J77" s="1277"/>
      <c r="K77" s="1307"/>
      <c r="L77" s="1307"/>
      <c r="M77" s="1307"/>
      <c r="N77" s="1307"/>
      <c r="AN77" s="1281" t="s">
        <v>589</v>
      </c>
      <c r="AO77" s="1281"/>
      <c r="AP77" s="1281"/>
      <c r="AQ77" s="1281"/>
      <c r="AR77" s="1281"/>
      <c r="AS77" s="1281"/>
      <c r="AT77" s="1281"/>
      <c r="AU77" s="1281"/>
      <c r="AV77" s="1281"/>
      <c r="AW77" s="1281"/>
      <c r="AX77" s="1281"/>
      <c r="AY77" s="1281"/>
      <c r="AZ77" s="1281"/>
      <c r="BA77" s="1281"/>
      <c r="BB77" s="1284" t="s">
        <v>587</v>
      </c>
      <c r="BC77" s="1284"/>
      <c r="BD77" s="1284"/>
      <c r="BE77" s="1284"/>
      <c r="BF77" s="1284"/>
      <c r="BG77" s="1284"/>
      <c r="BH77" s="1284"/>
      <c r="BI77" s="1284"/>
      <c r="BJ77" s="1284"/>
      <c r="BK77" s="1284"/>
      <c r="BL77" s="1284"/>
      <c r="BM77" s="1284"/>
      <c r="BN77" s="1284"/>
      <c r="BO77" s="1284"/>
      <c r="BP77" s="1282">
        <v>20.5</v>
      </c>
      <c r="BQ77" s="1282"/>
      <c r="BR77" s="1282"/>
      <c r="BS77" s="1282"/>
      <c r="BT77" s="1282"/>
      <c r="BU77" s="1282"/>
      <c r="BV77" s="1282"/>
      <c r="BW77" s="1282"/>
      <c r="BX77" s="1282">
        <v>17.899999999999999</v>
      </c>
      <c r="BY77" s="1282"/>
      <c r="BZ77" s="1282"/>
      <c r="CA77" s="1282"/>
      <c r="CB77" s="1282"/>
      <c r="CC77" s="1282"/>
      <c r="CD77" s="1282"/>
      <c r="CE77" s="1282"/>
      <c r="CF77" s="1282">
        <v>0.8</v>
      </c>
      <c r="CG77" s="1282"/>
      <c r="CH77" s="1282"/>
      <c r="CI77" s="1282"/>
      <c r="CJ77" s="1282"/>
      <c r="CK77" s="1282"/>
      <c r="CL77" s="1282"/>
      <c r="CM77" s="1282"/>
      <c r="CN77" s="1282">
        <v>25.4</v>
      </c>
      <c r="CO77" s="1282"/>
      <c r="CP77" s="1282"/>
      <c r="CQ77" s="1282"/>
      <c r="CR77" s="1282"/>
      <c r="CS77" s="1282"/>
      <c r="CT77" s="1282"/>
      <c r="CU77" s="1282"/>
      <c r="CV77" s="1282">
        <v>23.4</v>
      </c>
      <c r="CW77" s="1282"/>
      <c r="CX77" s="1282"/>
      <c r="CY77" s="1282"/>
      <c r="CZ77" s="1282"/>
      <c r="DA77" s="1282"/>
      <c r="DB77" s="1282"/>
      <c r="DC77" s="1282"/>
    </row>
    <row r="78" spans="2:107">
      <c r="B78" s="374"/>
      <c r="G78" s="1277"/>
      <c r="H78" s="1277"/>
      <c r="I78" s="1277"/>
      <c r="J78" s="1277"/>
      <c r="K78" s="1307"/>
      <c r="L78" s="1307"/>
      <c r="M78" s="1307"/>
      <c r="N78" s="130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374"/>
      <c r="G79" s="1277"/>
      <c r="H79" s="1277"/>
      <c r="I79" s="1297"/>
      <c r="J79" s="1297"/>
      <c r="K79" s="1308"/>
      <c r="L79" s="1308"/>
      <c r="M79" s="1308"/>
      <c r="N79" s="1308"/>
      <c r="AN79" s="1281"/>
      <c r="AO79" s="1281"/>
      <c r="AP79" s="1281"/>
      <c r="AQ79" s="1281"/>
      <c r="AR79" s="1281"/>
      <c r="AS79" s="1281"/>
      <c r="AT79" s="1281"/>
      <c r="AU79" s="1281"/>
      <c r="AV79" s="1281"/>
      <c r="AW79" s="1281"/>
      <c r="AX79" s="1281"/>
      <c r="AY79" s="1281"/>
      <c r="AZ79" s="1281"/>
      <c r="BA79" s="1281"/>
      <c r="BB79" s="1284" t="s">
        <v>592</v>
      </c>
      <c r="BC79" s="1284"/>
      <c r="BD79" s="1284"/>
      <c r="BE79" s="1284"/>
      <c r="BF79" s="1284"/>
      <c r="BG79" s="1284"/>
      <c r="BH79" s="1284"/>
      <c r="BI79" s="1284"/>
      <c r="BJ79" s="1284"/>
      <c r="BK79" s="1284"/>
      <c r="BL79" s="1284"/>
      <c r="BM79" s="1284"/>
      <c r="BN79" s="1284"/>
      <c r="BO79" s="1284"/>
      <c r="BP79" s="1282">
        <v>10.5</v>
      </c>
      <c r="BQ79" s="1282"/>
      <c r="BR79" s="1282"/>
      <c r="BS79" s="1282"/>
      <c r="BT79" s="1282"/>
      <c r="BU79" s="1282"/>
      <c r="BV79" s="1282"/>
      <c r="BW79" s="1282"/>
      <c r="BX79" s="1282">
        <v>9.5</v>
      </c>
      <c r="BY79" s="1282"/>
      <c r="BZ79" s="1282"/>
      <c r="CA79" s="1282"/>
      <c r="CB79" s="1282"/>
      <c r="CC79" s="1282"/>
      <c r="CD79" s="1282"/>
      <c r="CE79" s="1282"/>
      <c r="CF79" s="1282">
        <v>8.1</v>
      </c>
      <c r="CG79" s="1282"/>
      <c r="CH79" s="1282"/>
      <c r="CI79" s="1282"/>
      <c r="CJ79" s="1282"/>
      <c r="CK79" s="1282"/>
      <c r="CL79" s="1282"/>
      <c r="CM79" s="1282"/>
      <c r="CN79" s="1282">
        <v>8.6</v>
      </c>
      <c r="CO79" s="1282"/>
      <c r="CP79" s="1282"/>
      <c r="CQ79" s="1282"/>
      <c r="CR79" s="1282"/>
      <c r="CS79" s="1282"/>
      <c r="CT79" s="1282"/>
      <c r="CU79" s="1282"/>
      <c r="CV79" s="1282">
        <v>8.5</v>
      </c>
      <c r="CW79" s="1282"/>
      <c r="CX79" s="1282"/>
      <c r="CY79" s="1282"/>
      <c r="CZ79" s="1282"/>
      <c r="DA79" s="1282"/>
      <c r="DB79" s="1282"/>
      <c r="DC79" s="1282"/>
    </row>
    <row r="80" spans="2:107">
      <c r="B80" s="374"/>
      <c r="G80" s="1277"/>
      <c r="H80" s="1277"/>
      <c r="I80" s="1297"/>
      <c r="J80" s="1297"/>
      <c r="K80" s="1308"/>
      <c r="L80" s="1308"/>
      <c r="M80" s="1308"/>
      <c r="N80" s="130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z5dxunjn0D9I7X4sOJAtyCKgipupzH2GtG1zNteOCNu/fTyhykafx7T38wyRTOAyeaNu6b4ZbH33Xo08+eWdQ==" saltValue="nJrqTUeuzOInBCJCKUw8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jNRXal85wol4geYP67sZhskkUQHubY3SdEX7wVkXevkU/sCcDxtoFMft+QrSLaqq3XgXmC3ZdU/sxTWeRSoAQ==" saltValue="/ubD/fyevot04z9GEerK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ocCMCruJ9nrKKybbKuA6JyJEnKzTsr2k0+vLvuEx+k+/y3A5U9tywF2jNBc/Azn3uLLak/LCmq1CJ357ntdeA==" saltValue="Wi7MVtnR5LV4LZlCxf1z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337068</v>
      </c>
      <c r="E3" s="141"/>
      <c r="F3" s="142">
        <v>119674</v>
      </c>
      <c r="G3" s="143"/>
      <c r="H3" s="144"/>
    </row>
    <row r="4" spans="1:8">
      <c r="A4" s="145"/>
      <c r="B4" s="146"/>
      <c r="C4" s="147"/>
      <c r="D4" s="148">
        <v>123893</v>
      </c>
      <c r="E4" s="149"/>
      <c r="F4" s="150">
        <v>57803</v>
      </c>
      <c r="G4" s="151"/>
      <c r="H4" s="152"/>
    </row>
    <row r="5" spans="1:8">
      <c r="A5" s="133" t="s">
        <v>544</v>
      </c>
      <c r="B5" s="138"/>
      <c r="C5" s="139"/>
      <c r="D5" s="140">
        <v>329369</v>
      </c>
      <c r="E5" s="141"/>
      <c r="F5" s="142">
        <v>119685</v>
      </c>
      <c r="G5" s="143"/>
      <c r="H5" s="144"/>
    </row>
    <row r="6" spans="1:8">
      <c r="A6" s="145"/>
      <c r="B6" s="146"/>
      <c r="C6" s="147"/>
      <c r="D6" s="148">
        <v>118009</v>
      </c>
      <c r="E6" s="149"/>
      <c r="F6" s="150">
        <v>68464</v>
      </c>
      <c r="G6" s="151"/>
      <c r="H6" s="152"/>
    </row>
    <row r="7" spans="1:8">
      <c r="A7" s="133" t="s">
        <v>545</v>
      </c>
      <c r="B7" s="138"/>
      <c r="C7" s="139"/>
      <c r="D7" s="140">
        <v>186798</v>
      </c>
      <c r="E7" s="141"/>
      <c r="F7" s="142">
        <v>128611</v>
      </c>
      <c r="G7" s="143"/>
      <c r="H7" s="144"/>
    </row>
    <row r="8" spans="1:8">
      <c r="A8" s="145"/>
      <c r="B8" s="146"/>
      <c r="C8" s="147"/>
      <c r="D8" s="148">
        <v>81860</v>
      </c>
      <c r="E8" s="149"/>
      <c r="F8" s="150">
        <v>61552</v>
      </c>
      <c r="G8" s="151"/>
      <c r="H8" s="152"/>
    </row>
    <row r="9" spans="1:8">
      <c r="A9" s="133" t="s">
        <v>546</v>
      </c>
      <c r="B9" s="138"/>
      <c r="C9" s="139"/>
      <c r="D9" s="140">
        <v>166158</v>
      </c>
      <c r="E9" s="141"/>
      <c r="F9" s="142">
        <v>119882</v>
      </c>
      <c r="G9" s="143"/>
      <c r="H9" s="144"/>
    </row>
    <row r="10" spans="1:8">
      <c r="A10" s="145"/>
      <c r="B10" s="146"/>
      <c r="C10" s="147"/>
      <c r="D10" s="148">
        <v>53829</v>
      </c>
      <c r="E10" s="149"/>
      <c r="F10" s="150">
        <v>66481</v>
      </c>
      <c r="G10" s="151"/>
      <c r="H10" s="152"/>
    </row>
    <row r="11" spans="1:8">
      <c r="A11" s="133" t="s">
        <v>547</v>
      </c>
      <c r="B11" s="138"/>
      <c r="C11" s="139"/>
      <c r="D11" s="140">
        <v>272523</v>
      </c>
      <c r="E11" s="141"/>
      <c r="F11" s="142">
        <v>116162</v>
      </c>
      <c r="G11" s="143"/>
      <c r="H11" s="144"/>
    </row>
    <row r="12" spans="1:8">
      <c r="A12" s="145"/>
      <c r="B12" s="146"/>
      <c r="C12" s="153"/>
      <c r="D12" s="148">
        <v>120424</v>
      </c>
      <c r="E12" s="149"/>
      <c r="F12" s="150">
        <v>61562</v>
      </c>
      <c r="G12" s="151"/>
      <c r="H12" s="152"/>
    </row>
    <row r="13" spans="1:8">
      <c r="A13" s="133"/>
      <c r="B13" s="138"/>
      <c r="C13" s="154"/>
      <c r="D13" s="155">
        <v>258383</v>
      </c>
      <c r="E13" s="156"/>
      <c r="F13" s="157">
        <v>120803</v>
      </c>
      <c r="G13" s="158"/>
      <c r="H13" s="144"/>
    </row>
    <row r="14" spans="1:8">
      <c r="A14" s="145"/>
      <c r="B14" s="146"/>
      <c r="C14" s="147"/>
      <c r="D14" s="148">
        <v>99603</v>
      </c>
      <c r="E14" s="149"/>
      <c r="F14" s="150">
        <v>63172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3.74</v>
      </c>
      <c r="C19" s="159">
        <f>ROUND(VALUE(SUBSTITUTE(実質収支比率等に係る経年分析!G$48,"▲","-")),2)</f>
        <v>0.11</v>
      </c>
      <c r="D19" s="159">
        <f>ROUND(VALUE(SUBSTITUTE(実質収支比率等に係る経年分析!H$48,"▲","-")),2)</f>
        <v>3.59</v>
      </c>
      <c r="E19" s="159">
        <f>ROUND(VALUE(SUBSTITUTE(実質収支比率等に係る経年分析!I$48,"▲","-")),2)</f>
        <v>2.16</v>
      </c>
      <c r="F19" s="159">
        <f>ROUND(VALUE(SUBSTITUTE(実質収支比率等に係る経年分析!J$48,"▲","-")),2)</f>
        <v>0.44</v>
      </c>
    </row>
    <row r="20" spans="1:11">
      <c r="A20" s="159" t="s">
        <v>49</v>
      </c>
      <c r="B20" s="159">
        <f>ROUND(VALUE(SUBSTITUTE(実質収支比率等に係る経年分析!F$47,"▲","-")),2)</f>
        <v>23.04</v>
      </c>
      <c r="C20" s="159">
        <f>ROUND(VALUE(SUBSTITUTE(実質収支比率等に係る経年分析!G$47,"▲","-")),2)</f>
        <v>23.71</v>
      </c>
      <c r="D20" s="159">
        <f>ROUND(VALUE(SUBSTITUTE(実質収支比率等に係る経年分析!H$47,"▲","-")),2)</f>
        <v>22.7</v>
      </c>
      <c r="E20" s="159">
        <f>ROUND(VALUE(SUBSTITUTE(実質収支比率等に係る経年分析!I$47,"▲","-")),2)</f>
        <v>24.84</v>
      </c>
      <c r="F20" s="159">
        <f>ROUND(VALUE(SUBSTITUTE(実質収支比率等に係る経年分析!J$47,"▲","-")),2)</f>
        <v>26.35</v>
      </c>
    </row>
    <row r="21" spans="1:11">
      <c r="A21" s="159" t="s">
        <v>50</v>
      </c>
      <c r="B21" s="159">
        <f>IF(ISNUMBER(VALUE(SUBSTITUTE(実質収支比率等に係る経年分析!F$49,"▲","-"))),ROUND(VALUE(SUBSTITUTE(実質収支比率等に係る経年分析!F$49,"▲","-")),2),NA())</f>
        <v>3.01</v>
      </c>
      <c r="C21" s="159">
        <f>IF(ISNUMBER(VALUE(SUBSTITUTE(実質収支比率等に係る経年分析!G$49,"▲","-"))),ROUND(VALUE(SUBSTITUTE(実質収支比率等に係る経年分析!G$49,"▲","-")),2),NA())</f>
        <v>-3.07</v>
      </c>
      <c r="D21" s="159">
        <f>IF(ISNUMBER(VALUE(SUBSTITUTE(実質収支比率等に係る経年分析!H$49,"▲","-"))),ROUND(VALUE(SUBSTITUTE(実質収支比率等に係る経年分析!H$49,"▲","-")),2),NA())</f>
        <v>3.55</v>
      </c>
      <c r="E21" s="159">
        <f>IF(ISNUMBER(VALUE(SUBSTITUTE(実質収支比率等に係る経年分析!I$49,"▲","-"))),ROUND(VALUE(SUBSTITUTE(実質収支比率等に係る経年分析!I$49,"▲","-")),2),NA())</f>
        <v>0.36</v>
      </c>
      <c r="F21" s="159">
        <f>IF(ISNUMBER(VALUE(SUBSTITUTE(実質収支比率等に係る経年分析!J$49,"▲","-"))),ROUND(VALUE(SUBSTITUTE(実質収支比率等に係る経年分析!J$49,"▲","-")),2),NA())</f>
        <v>-0.65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蚕糸資料館事業特別会計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1.1499999999999999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3.58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1.31</v>
      </c>
    </row>
    <row r="35" spans="1:16">
      <c r="A35" s="160" t="str">
        <f>IF(連結実質赤字比率に係る赤字・黒字の構成分析!C$35="",NA(),連結実質赤字比率に係る赤字・黒字の構成分析!C$35)</f>
        <v>国民健康保険事業特別会計</v>
      </c>
      <c r="B35" s="160">
        <f>IF(ROUND(VALUE(SUBSTITUTE(連結実質赤字比率に係る赤字・黒字の構成分析!F$35,"▲", "-")), 2) &lt; 0, ABS(ROUND(VALUE(SUBSTITUTE(連結実質赤字比率に係る赤字・黒字の構成分析!F$35,"▲", "-")), 2)), NA())</f>
        <v>0.67</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5.13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600</v>
      </c>
      <c r="E42" s="161"/>
      <c r="F42" s="161"/>
      <c r="G42" s="161">
        <f>'実質公債費比率（分子）の構造'!L$52</f>
        <v>602</v>
      </c>
      <c r="H42" s="161"/>
      <c r="I42" s="161"/>
      <c r="J42" s="161">
        <f>'実質公債費比率（分子）の構造'!M$52</f>
        <v>619</v>
      </c>
      <c r="K42" s="161"/>
      <c r="L42" s="161"/>
      <c r="M42" s="161">
        <f>'実質公債費比率（分子）の構造'!N$52</f>
        <v>601</v>
      </c>
      <c r="N42" s="161"/>
      <c r="O42" s="161"/>
      <c r="P42" s="161">
        <f>'実質公債費比率（分子）の構造'!O$52</f>
        <v>595</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4</v>
      </c>
      <c r="C44" s="161"/>
      <c r="D44" s="161"/>
      <c r="E44" s="161">
        <f>'実質公債費比率（分子）の構造'!L$50</f>
        <v>3</v>
      </c>
      <c r="F44" s="161"/>
      <c r="G44" s="161"/>
      <c r="H44" s="161">
        <f>'実質公債費比率（分子）の構造'!M$50</f>
        <v>4</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99</v>
      </c>
      <c r="C45" s="161"/>
      <c r="D45" s="161"/>
      <c r="E45" s="161">
        <f>'実質公債費比率（分子）の構造'!L$49</f>
        <v>94</v>
      </c>
      <c r="F45" s="161"/>
      <c r="G45" s="161"/>
      <c r="H45" s="161">
        <f>'実質公債費比率（分子）の構造'!M$49</f>
        <v>89</v>
      </c>
      <c r="I45" s="161"/>
      <c r="J45" s="161"/>
      <c r="K45" s="161">
        <f>'実質公債費比率（分子）の構造'!N$49</f>
        <v>69</v>
      </c>
      <c r="L45" s="161"/>
      <c r="M45" s="161"/>
      <c r="N45" s="161">
        <f>'実質公債費比率（分子）の構造'!O$49</f>
        <v>22</v>
      </c>
      <c r="O45" s="161"/>
      <c r="P45" s="161"/>
    </row>
    <row r="46" spans="1:16">
      <c r="A46" s="161" t="s">
        <v>61</v>
      </c>
      <c r="B46" s="161">
        <f>'実質公債費比率（分子）の構造'!K$48</f>
        <v>90</v>
      </c>
      <c r="C46" s="161"/>
      <c r="D46" s="161"/>
      <c r="E46" s="161">
        <f>'実質公債費比率（分子）の構造'!L$48</f>
        <v>93</v>
      </c>
      <c r="F46" s="161"/>
      <c r="G46" s="161"/>
      <c r="H46" s="161">
        <f>'実質公債費比率（分子）の構造'!M$48</f>
        <v>97</v>
      </c>
      <c r="I46" s="161"/>
      <c r="J46" s="161"/>
      <c r="K46" s="161">
        <f>'実質公債費比率（分子）の構造'!N$48</f>
        <v>98</v>
      </c>
      <c r="L46" s="161"/>
      <c r="M46" s="161"/>
      <c r="N46" s="161">
        <f>'実質公債費比率（分子）の構造'!O$48</f>
        <v>105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539</v>
      </c>
      <c r="C49" s="161"/>
      <c r="D49" s="161"/>
      <c r="E49" s="161">
        <f>'実質公債費比率（分子）の構造'!L$45</f>
        <v>547</v>
      </c>
      <c r="F49" s="161"/>
      <c r="G49" s="161"/>
      <c r="H49" s="161">
        <f>'実質公債費比率（分子）の構造'!M$45</f>
        <v>557</v>
      </c>
      <c r="I49" s="161"/>
      <c r="J49" s="161"/>
      <c r="K49" s="161">
        <f>'実質公債費比率（分子）の構造'!N$45</f>
        <v>603</v>
      </c>
      <c r="L49" s="161"/>
      <c r="M49" s="161"/>
      <c r="N49" s="161">
        <f>'実質公債費比率（分子）の構造'!O$45</f>
        <v>621</v>
      </c>
      <c r="O49" s="161"/>
      <c r="P49" s="161"/>
    </row>
    <row r="50" spans="1:16">
      <c r="A50" s="161" t="s">
        <v>65</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135</v>
      </c>
      <c r="G50" s="161" t="e">
        <f>NA()</f>
        <v>#N/A</v>
      </c>
      <c r="H50" s="161" t="e">
        <f>NA()</f>
        <v>#N/A</v>
      </c>
      <c r="I50" s="161">
        <f>IF(ISNUMBER('実質公債費比率（分子）の構造'!M$53),'実質公債費比率（分子）の構造'!M$53,NA())</f>
        <v>128</v>
      </c>
      <c r="J50" s="161" t="e">
        <f>NA()</f>
        <v>#N/A</v>
      </c>
      <c r="K50" s="161" t="e">
        <f>NA()</f>
        <v>#N/A</v>
      </c>
      <c r="L50" s="161">
        <f>IF(ISNUMBER('実質公債費比率（分子）の構造'!N$53),'実質公債費比率（分子）の構造'!N$53,NA())</f>
        <v>169</v>
      </c>
      <c r="M50" s="161" t="e">
        <f>NA()</f>
        <v>#N/A</v>
      </c>
      <c r="N50" s="161" t="e">
        <f>NA()</f>
        <v>#N/A</v>
      </c>
      <c r="O50" s="161">
        <f>IF(ISNUMBER('実質公債費比率（分子）の構造'!O$53),'実質公債費比率（分子）の構造'!O$53,NA())</f>
        <v>153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5570</v>
      </c>
      <c r="E56" s="160"/>
      <c r="F56" s="160"/>
      <c r="G56" s="160">
        <f>'将来負担比率（分子）の構造'!J$52</f>
        <v>5639</v>
      </c>
      <c r="H56" s="160"/>
      <c r="I56" s="160"/>
      <c r="J56" s="160">
        <f>'将来負担比率（分子）の構造'!K$52</f>
        <v>5781</v>
      </c>
      <c r="K56" s="160"/>
      <c r="L56" s="160"/>
      <c r="M56" s="160">
        <f>'将来負担比率（分子）の構造'!L$52</f>
        <v>5740</v>
      </c>
      <c r="N56" s="160"/>
      <c r="O56" s="160"/>
      <c r="P56" s="160">
        <f>'将来負担比率（分子）の構造'!M$52</f>
        <v>5508</v>
      </c>
    </row>
    <row r="57" spans="1:16">
      <c r="A57" s="160" t="s">
        <v>35</v>
      </c>
      <c r="B57" s="160"/>
      <c r="C57" s="160"/>
      <c r="D57" s="160">
        <f>'将来負担比率（分子）の構造'!I$51</f>
        <v>106</v>
      </c>
      <c r="E57" s="160"/>
      <c r="F57" s="160"/>
      <c r="G57" s="160">
        <f>'将来負担比率（分子）の構造'!J$51</f>
        <v>311</v>
      </c>
      <c r="H57" s="160"/>
      <c r="I57" s="160"/>
      <c r="J57" s="160">
        <f>'将来負担比率（分子）の構造'!K$51</f>
        <v>305</v>
      </c>
      <c r="K57" s="160"/>
      <c r="L57" s="160"/>
      <c r="M57" s="160">
        <f>'将来負担比率（分子）の構造'!L$51</f>
        <v>305</v>
      </c>
      <c r="N57" s="160"/>
      <c r="O57" s="160"/>
      <c r="P57" s="160">
        <f>'将来負担比率（分子）の構造'!M$51</f>
        <v>304</v>
      </c>
    </row>
    <row r="58" spans="1:16">
      <c r="A58" s="160" t="s">
        <v>34</v>
      </c>
      <c r="B58" s="160"/>
      <c r="C58" s="160"/>
      <c r="D58" s="160">
        <f>'将来負担比率（分子）の構造'!I$50</f>
        <v>2178</v>
      </c>
      <c r="E58" s="160"/>
      <c r="F58" s="160"/>
      <c r="G58" s="160">
        <f>'将来負担比率（分子）の構造'!J$50</f>
        <v>1920</v>
      </c>
      <c r="H58" s="160"/>
      <c r="I58" s="160"/>
      <c r="J58" s="160">
        <f>'将来負担比率（分子）の構造'!K$50</f>
        <v>1973</v>
      </c>
      <c r="K58" s="160"/>
      <c r="L58" s="160"/>
      <c r="M58" s="160">
        <f>'将来負担比率（分子）の構造'!L$50</f>
        <v>2019</v>
      </c>
      <c r="N58" s="160"/>
      <c r="O58" s="160"/>
      <c r="P58" s="160">
        <f>'将来負担比率（分子）の構造'!M$50</f>
        <v>2027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1011</v>
      </c>
      <c r="C62" s="160"/>
      <c r="D62" s="160"/>
      <c r="E62" s="160">
        <f>'将来負担比率（分子）の構造'!J$45</f>
        <v>938</v>
      </c>
      <c r="F62" s="160"/>
      <c r="G62" s="160"/>
      <c r="H62" s="160">
        <f>'将来負担比率（分子）の構造'!K$45</f>
        <v>879</v>
      </c>
      <c r="I62" s="160"/>
      <c r="J62" s="160"/>
      <c r="K62" s="160">
        <f>'将来負担比率（分子）の構造'!L$45</f>
        <v>954</v>
      </c>
      <c r="L62" s="160"/>
      <c r="M62" s="160"/>
      <c r="N62" s="160">
        <f>'将来負担比率（分子）の構造'!M$45</f>
        <v>980</v>
      </c>
      <c r="O62" s="160"/>
      <c r="P62" s="160"/>
    </row>
    <row r="63" spans="1:16">
      <c r="A63" s="160" t="s">
        <v>27</v>
      </c>
      <c r="B63" s="160">
        <f>'将来負担比率（分子）の構造'!I$44</f>
        <v>457</v>
      </c>
      <c r="C63" s="160"/>
      <c r="D63" s="160"/>
      <c r="E63" s="160">
        <f>'将来負担比率（分子）の構造'!J$44</f>
        <v>548</v>
      </c>
      <c r="F63" s="160"/>
      <c r="G63" s="160"/>
      <c r="H63" s="160">
        <f>'将来負担比率（分子）の構造'!K$44</f>
        <v>534</v>
      </c>
      <c r="I63" s="160"/>
      <c r="J63" s="160"/>
      <c r="K63" s="160">
        <f>'将来負担比率（分子）の構造'!L$44</f>
        <v>501</v>
      </c>
      <c r="L63" s="160"/>
      <c r="M63" s="160"/>
      <c r="N63" s="160">
        <f>'将来負担比率（分子）の構造'!M$44</f>
        <v>477</v>
      </c>
      <c r="O63" s="160"/>
      <c r="P63" s="160"/>
    </row>
    <row r="64" spans="1:16">
      <c r="A64" s="160" t="s">
        <v>26</v>
      </c>
      <c r="B64" s="160">
        <f>'将来負担比率（分子）の構造'!I$43</f>
        <v>954</v>
      </c>
      <c r="C64" s="160"/>
      <c r="D64" s="160"/>
      <c r="E64" s="160">
        <f>'将来負担比率（分子）の構造'!J$43</f>
        <v>965</v>
      </c>
      <c r="F64" s="160"/>
      <c r="G64" s="160"/>
      <c r="H64" s="160">
        <f>'将来負担比率（分子）の構造'!K$43</f>
        <v>1038</v>
      </c>
      <c r="I64" s="160"/>
      <c r="J64" s="160"/>
      <c r="K64" s="160">
        <f>'将来負担比率（分子）の構造'!L$43</f>
        <v>1158</v>
      </c>
      <c r="L64" s="160"/>
      <c r="M64" s="160"/>
      <c r="N64" s="160">
        <f>'将来負担比率（分子）の構造'!M$43</f>
        <v>1321</v>
      </c>
      <c r="O64" s="160"/>
      <c r="P64" s="160"/>
    </row>
    <row r="65" spans="1:16">
      <c r="A65" s="160" t="s">
        <v>25</v>
      </c>
      <c r="B65" s="160">
        <f>'将来負担比率（分子）の構造'!I$42</f>
        <v>8</v>
      </c>
      <c r="C65" s="160"/>
      <c r="D65" s="160"/>
      <c r="E65" s="160">
        <f>'将来負担比率（分子）の構造'!J$42</f>
        <v>5</v>
      </c>
      <c r="F65" s="160"/>
      <c r="G65" s="160"/>
      <c r="H65" s="160">
        <f>'将来負担比率（分子）の構造'!K$42</f>
        <v>1</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5431</v>
      </c>
      <c r="C66" s="160"/>
      <c r="D66" s="160"/>
      <c r="E66" s="160">
        <f>'将来負担比率（分子）の構造'!J$41</f>
        <v>6057</v>
      </c>
      <c r="F66" s="160"/>
      <c r="G66" s="160"/>
      <c r="H66" s="160">
        <f>'将来負担比率（分子）の構造'!K$41</f>
        <v>6266</v>
      </c>
      <c r="I66" s="160"/>
      <c r="J66" s="160"/>
      <c r="K66" s="160">
        <f>'将来負担比率（分子）の構造'!L$41</f>
        <v>6195</v>
      </c>
      <c r="L66" s="160"/>
      <c r="M66" s="160"/>
      <c r="N66" s="160">
        <f>'将来負担比率（分子）の構造'!M$41</f>
        <v>6499</v>
      </c>
      <c r="O66" s="160"/>
      <c r="P66" s="160"/>
    </row>
    <row r="67" spans="1:16">
      <c r="A67" s="160" t="s">
        <v>69</v>
      </c>
      <c r="B67" s="160" t="e">
        <f>NA()</f>
        <v>#N/A</v>
      </c>
      <c r="C67" s="160">
        <f>IF(ISNUMBER('将来負担比率（分子）の構造'!I$53), IF('将来負担比率（分子）の構造'!I$53 &lt; 0, 0, '将来負担比率（分子）の構造'!I$53), NA())</f>
        <v>7</v>
      </c>
      <c r="D67" s="160" t="e">
        <f>NA()</f>
        <v>#N/A</v>
      </c>
      <c r="E67" s="160" t="e">
        <f>NA()</f>
        <v>#N/A</v>
      </c>
      <c r="F67" s="160">
        <f>IF(ISNUMBER('将来負担比率（分子）の構造'!J$53), IF('将来負担比率（分子）の構造'!J$53 &lt; 0, 0, '将来負担比率（分子）の構造'!J$53), NA())</f>
        <v>643</v>
      </c>
      <c r="G67" s="160" t="e">
        <f>NA()</f>
        <v>#N/A</v>
      </c>
      <c r="H67" s="160" t="e">
        <f>NA()</f>
        <v>#N/A</v>
      </c>
      <c r="I67" s="160">
        <f>IF(ISNUMBER('将来負担比率（分子）の構造'!K$53), IF('将来負担比率（分子）の構造'!K$53 &lt; 0, 0, '将来負担比率（分子）の構造'!K$53), NA())</f>
        <v>658</v>
      </c>
      <c r="J67" s="160" t="e">
        <f>NA()</f>
        <v>#N/A</v>
      </c>
      <c r="K67" s="160" t="e">
        <f>NA()</f>
        <v>#N/A</v>
      </c>
      <c r="L67" s="160">
        <f>IF(ISNUMBER('将来負担比率（分子）の構造'!L$53), IF('将来負担比率（分子）の構造'!L$53 &lt; 0, 0, '将来負担比率（分子）の構造'!L$53), NA())</f>
        <v>744</v>
      </c>
      <c r="M67" s="160" t="e">
        <f>NA()</f>
        <v>#N/A</v>
      </c>
      <c r="N67" s="160" t="e">
        <f>NA()</f>
        <v>#N/A</v>
      </c>
      <c r="O67" s="160">
        <f>IF(ISNUMBER('将来負担比率（分子）の構造'!M$53), IF('将来負担比率（分子）の構造'!M$53 &lt; 0, 0, '将来負担比率（分子）の構造'!M$53), NA())</f>
        <v>1437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634</v>
      </c>
      <c r="C72" s="164">
        <f>基金残高に係る経年分析!G55</f>
        <v>685</v>
      </c>
      <c r="D72" s="164">
        <f>基金残高に係る経年分析!H55</f>
        <v>715</v>
      </c>
    </row>
    <row r="73" spans="1:16">
      <c r="A73" s="163" t="s">
        <v>72</v>
      </c>
      <c r="B73" s="164">
        <f>基金残高に係る経年分析!F56</f>
        <v>631</v>
      </c>
      <c r="C73" s="164">
        <f>基金残高に係る経年分析!G56</f>
        <v>631</v>
      </c>
      <c r="D73" s="164">
        <f>基金残高に係る経年分析!H56</f>
        <v>631</v>
      </c>
    </row>
    <row r="74" spans="1:16">
      <c r="A74" s="163" t="s">
        <v>73</v>
      </c>
      <c r="B74" s="164">
        <f>基金残高に係る経年分析!F57</f>
        <v>566</v>
      </c>
      <c r="C74" s="164">
        <f>基金残高に係る経年分析!G57</f>
        <v>583</v>
      </c>
      <c r="D74" s="164">
        <f>基金残高に係る経年分析!H57</f>
        <v>575</v>
      </c>
    </row>
  </sheetData>
  <sheetProtection algorithmName="SHA-512" hashValue="A8h6hX/wNc+3iafdAq2EmPLLzuaiQQN2uxuWTCHKOE0ImxySfDmp9p007q56JYbuWvBPO2e0RpjUScvelQ/IhA==" saltValue="KCULFpGMYHpS9kJJK1jX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2019-10-30T02:03:11Z</cp:lastPrinted>
  <dcterms:created xsi:type="dcterms:W3CDTF">2019-06-06T07:59:10Z</dcterms:created>
  <dcterms:modified xsi:type="dcterms:W3CDTF">2019-10-30T02:56:32Z</dcterms:modified>
  <cp:category/>
</cp:coreProperties>
</file>