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<sst xmlns="http://schemas.openxmlformats.org/spreadsheetml/2006/main" count="1133" uniqueCount="613">
  <si>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</si>
  <si>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</si>
  <si>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</si>
  <si>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</si>
  <si>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</si>
  <si>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</si>
  <si>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</si>
  <si>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</si>
  <si>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</si>
  <si>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</si>
  <si>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</si>
  <si>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</si>
  <si>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</si>
  <si>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</si>
  <si>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</si>
  <si>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</si>
  <si>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</si>
  <si>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</si>
  <si>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</si>
  <si>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</si>
  <si>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</si>
  <si>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</si>
  <si>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</si>
  <si>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</si>
  <si>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</si>
  <si>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</si>
  <si>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</si>
  <si>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</si>
  <si>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</si>
  <si>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</si>
  <si>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</si>
  <si>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</si>
  <si>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</si>
  <si>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</si>
  <si>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</si>
  <si>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</si>
  <si>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</si>
  <si>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</si>
  <si>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</si>
  <si>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</si>
  <si>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</si>
  <si>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</si>
  <si>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</si>
  <si>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</si>
  <si>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</si>
  <si>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</si>
  <si>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</si>
  <si>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</si>
  <si>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</si>
  <si>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</si>
  <si>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</si>
  <si>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</si>
  <si>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</si>
  <si>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</si>
  <si>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</si>
  <si>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</si>
  <si>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</si>
  <si>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</si>
  <si>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</si>
  <si>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</si>
  <si>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</si>
  <si>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</si>
  <si>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</si>
  <si>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</si>
  <si>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</si>
  <si>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</si>
  <si>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</si>
  <si>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</si>
  <si>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</si>
  <si>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</si>
  <si>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</si>
  <si>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</si>
  <si>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</si>
  <si>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</si>
  <si>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</si>
  <si>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</si>
  <si>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</si>
  <si>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</si>
  <si>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</si>
  <si>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</si>
  <si>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</si>
  <si>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</si>
  <si>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</si>
  <si>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</si>
  <si>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</si>
  <si>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</si>
  <si>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</si>
  <si>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</si>
  <si>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</si>
  <si>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</si>
  <si>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</si>
  <si>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</si>
  <si>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</si>
  <si>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</si>
  <si>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</si>
  <si>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</si>
  <si>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</si>
  <si>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</si>
  <si>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</si>
  <si>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</si>
  <si>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</si>
  <si>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</si>
  <si>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</si>
  <si>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</si>
  <si>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</si>
  <si>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</si>
  <si>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</si>
  <si>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</si>
  <si>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</si>
  <si>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</si>
  <si>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</si>
  <si>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</si>
  <si>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</si>
  <si>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</si>
  <si>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</si>
  <si>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</si>
  <si>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</si>
  <si>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</si>
  <si>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</si>
  <si>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</si>
  <si>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</si>
  <si>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</si>
  <si>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</si>
  <si>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</si>
  <si>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</si>
  <si>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</si>
  <si>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</si>
  <si>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</si>
  <si>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</si>
  <si>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</si>
  <si>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</si>
  <si>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</si>
  <si>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</si>
  <si>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</si>
  <si>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</si>
  <si>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</si>
  <si>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</si>
  <si>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</si>
  <si>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</si>
  <si>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</si>
  <si>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</si>
  <si>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</si>
  <si>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</si>
  <si>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</si>
  <si>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</si>
  <si>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</si>
  <si>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</si>
  <si>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</si>
  <si>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</si>
  <si>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</si>
  <si>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</si>
  <si>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</si>
  <si>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</si>
  <si>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</si>
  <si>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</si>
  <si>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</si>
  <si>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</si>
  <si>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</si>
  <si>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</si>
  <si>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</si>
  <si>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</si>
  <si>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</si>
  <si>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</si>
  <si>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</si>
  <si>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</si>
  <si>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</si>
  <si>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</si>
  <si>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</si>
  <si>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</si>
  <si>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</si>
  <si>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</si>
  <si>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</si>
  <si>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</si>
  <si>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</si>
  <si>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</si>
  <si>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</si>
  <si>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</si>
  <si>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</si>
  <si>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</si>
  <si>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</si>
  <si>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</si>
  <si>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</si>
  <si>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</si>
  <si>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</si>
  <si>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</si>
  <si>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</si>
  <si>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</si>
  <si>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</si>
  <si>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</si>
  <si>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</si>
  <si>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</si>
  <si>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</si>
  <si>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</si>
  <si>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</si>
  <si>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</si>
  <si>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</si>
  <si>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</si>
  <si>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</si>
  <si>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</si>
  <si>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</si>
  <si>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</si>
  <si>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</si>
  <si>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</si>
  <si>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</si>
  <si>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</si>
  <si>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</si>
  <si>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</si>
  <si>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高知県大月町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</si>
  <si>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</si>
  <si>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</si>
  <si>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</si>
  <si>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</si>
  <si>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</si>
  <si>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</si>
  <si>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</si>
  <si>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</si>
  <si>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</si>
  <si>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</si>
  <si>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</si>
  <si>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</si>
  <si>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</si>
  <si>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</si>
  <si>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</si>
  <si>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</si>
  <si>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</si>
  <si>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</si>
  <si>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</si>
  <si>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</si>
  <si>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</si>
  <si>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</si>
  <si>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</si>
  <si>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</si>
  <si>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</si>
  <si>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</si>
  <si>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</si>
  <si>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</si>
  <si>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</si>
  <si>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</si>
  <si>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</si>
  <si>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</si>
  <si>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</si>
  <si>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</si>
  <si>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</si>
  <si>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</si>
  <si>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</si>
  <si>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</si>
  <si>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</si>
  <si>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</si>
  <si>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</si>
  <si>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</si>
  <si>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</si>
  <si>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</si>
  <si>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</si>
  <si>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</si>
  <si>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</si>
  <si>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</si>
  <si>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</si>
  <si>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</si>
  <si>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</si>
  <si>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</si>
  <si>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</si>
  <si>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</si>
  <si>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</si>
  <si>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</si>
  <si>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</si>
  <si>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</si>
  <si>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</si>
  <si>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</si>
  <si>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</si>
  <si>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</si>
  <si>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</si>
  <si>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</si>
  <si>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</si>
  <si>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</si>
  <si>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</si>
  <si>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</si>
  <si>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</si>
  <si>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</si>
  <si>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</si>
  <si>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</si>
  <si>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</si>
  <si>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</si>
  <si>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</si>
  <si>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</si>
  <si>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</si>
  <si>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</si>
  <si>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</si>
  <si>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</si>
  <si>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</si>
  <si>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</si>
  <si>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</si>
  <si>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</si>
  <si>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</si>
  <si>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</si>
  <si>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</si>
  <si>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</si>
  <si>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</si>
  <si>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</si>
  <si>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</si>
  <si>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</si>
  <si>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</si>
  <si>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</si>
  <si>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</si>
  <si>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</si>
  <si>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</si>
  <si>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</si>
  <si>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</si>
  <si>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</si>
  <si>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</si>
  <si>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</si>
  <si>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</si>
  <si>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</si>
  <si>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</si>
  <si>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</si>
  <si>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</si>
  <si>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</si>
  <si>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</si>
  <si>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</si>
  <si>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</si>
  <si>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</si>
  <si>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</si>
  <si>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</si>
  <si>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</si>
  <si>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</si>
  <si>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</si>
  <si>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</si>
  <si>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</si>
  <si>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</si>
  <si>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</si>
  <si>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</si>
  <si>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</si>
  <si>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</si>
  <si>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</si>
  <si>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</si>
  <si>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</si>
  <si>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</si>
  <si>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</si>
  <si>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</si>
  <si>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</si>
  <si>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</si>
  <si>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</si>
  <si>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</si>
  <si>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</si>
  <si>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</si>
  <si>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</si>
  <si>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</si>
  <si>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</si>
  <si>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</si>
  <si>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</si>
  <si>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</si>
  <si>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</si>
  <si>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</si>
  <si>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</si>
  <si>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</si>
  <si>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</si>
  <si>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</si>
  <si>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</si>
  <si>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高知県大月町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</si>
  <si>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</si>
  <si>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</si>
  <si>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</si>
  <si>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</si>
  <si>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</si>
  <si>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</si>
  <si>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</si>
  <si>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</si>
  <si>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</si>
  <si>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</si>
  <si>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</si>
  <si>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</si>
  <si>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</si>
  <si>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</si>
  <si>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</si>
  <si>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</si>
  <si>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</si>
  <si>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</si>
  <si>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</si>
  <si>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</si>
  <si>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</si>
  <si>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</si>
  <si>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</si>
  <si>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</si>
  <si>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</si>
  <si>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</si>
  <si>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</si>
  <si>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</si>
  <si>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</si>
  <si>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</si>
  <si>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</si>
  <si>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</si>
  <si>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</si>
  <si>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</si>
  <si>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</si>
  <si>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</si>
  <si>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</si>
  <si>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</si>
  <si>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</si>
  <si>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特別養護老人ホーム特別会計</t>
    <phoneticPr fontId="5"/>
  </si>
  <si>
    <t>-</t>
    <phoneticPr fontId="5"/>
  </si>
  <si>
    <t>大月町病院事業会計</t>
    <phoneticPr fontId="5"/>
  </si>
  <si>
    <t>法適用企業</t>
    <phoneticPr fontId="5"/>
  </si>
  <si>
    <t>簡易水道事業会計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</si>
  <si>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</si>
  <si>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</si>
  <si>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</si>
  <si>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</si>
  <si>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</si>
  <si>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</si>
  <si>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</si>
  <si>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</si>
  <si>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</si>
  <si>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</si>
  <si>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</si>
  <si>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</si>
  <si>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</si>
  <si>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</si>
  <si>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</si>
  <si>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</si>
  <si>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</si>
  <si>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</si>
  <si>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</si>
  <si>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</si>
  <si>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</si>
  <si>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</si>
  <si>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</si>
  <si>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</si>
  <si>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</si>
  <si>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</si>
  <si>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</si>
  <si>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</si>
  <si>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</si>
  <si>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</si>
  <si>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</si>
  <si>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</si>
  <si>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</si>
  <si>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</si>
  <si>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</si>
  <si>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</si>
  <si>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</si>
  <si>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</si>
  <si>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</si>
  <si>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</si>
  <si>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</si>
  <si>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</si>
  <si>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</si>
  <si>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</si>
  <si>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</si>
  <si>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</si>
  <si>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</si>
  <si>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</si>
  <si>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</si>
  <si>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</si>
  <si>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</si>
  <si>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</si>
  <si>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</si>
  <si>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</si>
  <si>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</si>
  <si>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</si>
  <si>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</si>
  <si>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</si>
  <si>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</si>
  <si>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</si>
  <si>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</si>
  <si>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</si>
  <si>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</si>
  <si>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</si>
  <si>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</si>
  <si>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</si>
  <si>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</si>
  <si>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</si>
  <si>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特別養護老人ホーム特別会計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</si>
  <si>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</si>
  <si>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大月町病院事業会計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</si>
  <si>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</si>
  <si>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</si>
  <si>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</si>
  <si>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</si>
  <si>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</si>
  <si>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</si>
  <si>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</si>
  <si>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</si>
  <si>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</si>
  <si>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</si>
  <si>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</si>
  <si>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</si>
  <si>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</si>
  <si>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</si>
  <si>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</si>
  <si>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</si>
  <si>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</si>
  <si>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</si>
  <si>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</si>
  <si>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</si>
  <si>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</si>
  <si>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</si>
  <si>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</si>
  <si>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</si>
  <si>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</si>
  <si>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</si>
  <si>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</si>
  <si>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</si>
  <si>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</si>
  <si>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</si>
  <si>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</si>
  <si>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</si>
  <si>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</si>
  <si>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</si>
  <si>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</si>
  <si>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</si>
  <si>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</si>
  <si>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</si>
  <si>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</si>
  <si>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</si>
  <si>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</si>
  <si>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</si>
  <si>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</si>
  <si>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</si>
  <si>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</si>
  <si>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</si>
  <si>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</si>
  <si>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</si>
  <si>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</si>
  <si>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</si>
  <si>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</si>
  <si>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</si>
  <si>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</si>
  <si>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</si>
  <si>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</si>
  <si>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</si>
  <si>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</si>
  <si>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</si>
  <si>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</si>
  <si>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</si>
  <si>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</si>
  <si>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</si>
  <si>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</si>
  <si>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</si>
  <si>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</si>
  <si>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</si>
  <si>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</si>
  <si>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</si>
  <si>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</si>
  <si>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</si>
  <si>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</si>
  <si>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</si>
  <si>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</si>
  <si>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</si>
  <si>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</si>
  <si>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</si>
  <si>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</si>
  <si>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</si>
  <si>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</si>
  <si>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</si>
  <si>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</si>
  <si>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</si>
  <si>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</si>
  <si>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</si>
  <si>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</si>
  <si>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</si>
  <si>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</si>
  <si>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</si>
  <si>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</si>
  <si>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</si>
  <si>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</si>
  <si>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</si>
  <si>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</si>
  <si>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</si>
  <si>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大月町病院事業会計</t>
  </si>
  <si>
    <t>介護保険特別会計</t>
  </si>
  <si>
    <t>国民健康保険事業特別会計</t>
  </si>
  <si>
    <t>後期高齢者医療特別会計</t>
  </si>
  <si>
    <t>漁業集落排水処理事業特別会計</t>
  </si>
  <si>
    <t>簡易水道事業会計</t>
  </si>
  <si>
    <t>住宅新築資金等貸付事業特別会計</t>
  </si>
  <si>
    <t>▲ 1.08</t>
  </si>
  <si>
    <t>▲ 1.10</t>
  </si>
  <si>
    <t>▲ 1.07</t>
  </si>
  <si>
    <t>▲ 1.09</t>
  </si>
  <si>
    <t>その他会計（赤字）</t>
  </si>
  <si>
    <t>その他会計（黒字）</t>
  </si>
  <si>
    <t>大月町ふるさと振興公社</t>
    <rPh sb="0" eb="3">
      <t>オオツキチョウ</t>
    </rPh>
    <rPh sb="7" eb="9">
      <t>シンコウ</t>
    </rPh>
    <rPh sb="9" eb="11">
      <t>コウシャ</t>
    </rPh>
    <phoneticPr fontId="2"/>
  </si>
  <si>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</si>
  <si>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</si>
  <si>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</si>
  <si>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幡多西部消防組合</t>
    <rPh sb="0" eb="2">
      <t>ハタ</t>
    </rPh>
    <rPh sb="2" eb="4">
      <t>セイブ</t>
    </rPh>
    <rPh sb="4" eb="6">
      <t>ショウボウ</t>
    </rPh>
    <rPh sb="6" eb="8">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</si>
  <si>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</si>
  <si>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</si>
  <si>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</si>
  <si>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</si>
  <si>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</si>
  <si>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</si>
  <si>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ふるさと応援基金</t>
    <rPh sb="4" eb="6">
      <t>オウエン</t>
    </rPh>
    <rPh sb="6" eb="8">
      <t>キキン</t>
    </rPh>
    <phoneticPr fontId="11"/>
  </si>
  <si>
    <t>防災対策加速化基金</t>
    <rPh sb="0" eb="2">
      <t>ボウサイ</t>
    </rPh>
    <rPh sb="2" eb="4">
      <t>タイサク</t>
    </rPh>
    <rPh sb="4" eb="7">
      <t>カソクカ</t>
    </rPh>
    <rPh sb="7" eb="9">
      <t>キキン</t>
    </rPh>
    <phoneticPr fontId="11"/>
  </si>
  <si>
    <t>まち・ひと・しごと創生推進基金</t>
    <rPh sb="9" eb="11">
      <t>ソウセイ</t>
    </rPh>
    <rPh sb="11" eb="13">
      <t>スイシン</t>
    </rPh>
    <rPh sb="13" eb="15">
      <t>キキン</t>
    </rPh>
    <phoneticPr fontId="11"/>
  </si>
  <si>
    <t>地域情報通信基盤整備基金</t>
    <rPh sb="0" eb="2">
      <t>チイキ</t>
    </rPh>
    <rPh sb="2" eb="4">
      <t>ジョウホウ</t>
    </rPh>
    <rPh sb="4" eb="6">
      <t>ツウシン</t>
    </rPh>
    <rPh sb="6" eb="8">
      <t>キバン</t>
    </rPh>
    <rPh sb="8" eb="10">
      <t>セイビ</t>
    </rPh>
    <rPh sb="10" eb="12">
      <t>キキン</t>
    </rPh>
    <phoneticPr fontId="11"/>
  </si>
  <si>
    <t>社会福祉振興基金</t>
    <rPh sb="0" eb="2">
      <t>シャカイ</t>
    </rPh>
    <rPh sb="2" eb="4">
      <t>フクシ</t>
    </rPh>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</si>
  <si>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</si>
  <si>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</si>
  <si>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</si>
  <si>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平成29年度については現在整備中であるが、平成28年度においては、将来負担比率は類似団体を上回り、有形固定資産減価償却率は下回っている。
　これらの主な要因として、本町は地理的条件から集落が点在しており、道路路線数も多く、毎年度まんべんなく更新しなければならないことや、近年では地震津波対策として防災施設の整備を行っていることで、起債額は増加しているが、施設は更新に伴い老朽度が改善されているため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</si>
  <si>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</si>
  <si>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</si>
  <si>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</si>
  <si>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</si>
  <si>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</si>
  <si>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</si>
  <si>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</si>
  <si>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</si>
  <si>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実質公債費比率が類似団体平均を下回っているのは、有利債に限定した町債の発行を徹底していることの成果の表れと考える。
　将来負担比率、実質公債費比率ともに比率が上昇したのは、近年、集中的に防災対策事業を行っていることが要因であるが、有利債に限定した取り組みにより急激な比率上昇には繋がらないと考えている。</t>
    <rPh sb="131" eb="133">
      <t>キュウゲキ</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</si>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</sst>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318D-4465-A4DC-9FD85AC96C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73682</c:v>
                </c:pt>
                <c:pt idx="1">
                  <c:v>127827</c:v>
                </c:pt>
                <c:pt idx="2">
                  <c:v>176472</c:v>
                </c:pt>
                <c:pt idx="3">
                  <c:v>147837</c:v>
                </c:pt>
                <c:pt idx="4">
                  <c:v>136396</c:v>
                </c:pt>
              </c:numCache>
            </c:numRef>
          </c:val>
          <c:smooth val="0"/>
          <c:extLst xmlns:c16r2="http://schemas.microsoft.com/office/drawing/2015/06/chart">
            <c:ext xmlns:c16="http://schemas.microsoft.com/office/drawing/2014/chart" uri="{C3380CC4-5D6E-409C-BE32-E72D297353CC}">
              <c16:uniqueId val="{00000001-318D-4465-A4DC-9FD85AC96C90}"/>
            </c:ext>
          </c:extLst>
        </c:ser>
        <c:dLbls>
          <c:showLegendKey val="0"/>
          <c:showVal val="0"/>
          <c:showCatName val="0"/>
          <c:showSerName val="0"/>
          <c:showPercent val="0"/>
          <c:showBubbleSize val="0"/>
        </c:dLbls>
        <c:marker val="1"/>
        <c:smooth val="0"/>
        <c:axId val="92050560"/>
        <c:axId val="92052480"/>
      </c:lineChart>
      <c:catAx>
        <c:axId val="92050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52480"/>
        <c:crosses val="autoZero"/>
        <c:auto val="1"/>
        <c:lblAlgn val="ctr"/>
        <c:lblOffset val="100"/>
        <c:tickLblSkip val="1"/>
        <c:tickMarkSkip val="1"/>
        <c:noMultiLvlLbl val="0"/>
      </c:catAx>
      <c:valAx>
        <c:axId val="920524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5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6.81</c:v>
                </c:pt>
                <c:pt idx="1">
                  <c:v>8.1999999999999993</c:v>
                </c:pt>
                <c:pt idx="2">
                  <c:v>5.89</c:v>
                </c:pt>
                <c:pt idx="3">
                  <c:v>4.96</c:v>
                </c:pt>
                <c:pt idx="4">
                  <c:v>7.08</c:v>
                </c:pt>
              </c:numCache>
            </c:numRef>
          </c:val>
          <c:extLst xmlns:c16r2="http://schemas.microsoft.com/office/drawing/2015/06/chart">
            <c:ext xmlns:c16="http://schemas.microsoft.com/office/drawing/2014/chart" uri="{C3380CC4-5D6E-409C-BE32-E72D297353CC}">
              <c16:uniqueId val="{00000000-DA27-494B-9F3F-E22CDBC8F4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41.16</c:v>
                </c:pt>
                <c:pt idx="1">
                  <c:v>43.76</c:v>
                </c:pt>
                <c:pt idx="2">
                  <c:v>47.02</c:v>
                </c:pt>
                <c:pt idx="3">
                  <c:v>50.23</c:v>
                </c:pt>
                <c:pt idx="4">
                  <c:v>50.69</c:v>
                </c:pt>
              </c:numCache>
            </c:numRef>
          </c:val>
          <c:extLst xmlns:c16r2="http://schemas.microsoft.com/office/drawing/2015/06/chart">
            <c:ext xmlns:c16="http://schemas.microsoft.com/office/drawing/2014/chart" uri="{C3380CC4-5D6E-409C-BE32-E72D297353CC}">
              <c16:uniqueId val="{00000001-DA27-494B-9F3F-E22CDBC8F45B}"/>
            </c:ext>
          </c:extLst>
        </c:ser>
        <c:dLbls>
          <c:showLegendKey val="0"/>
          <c:showVal val="0"/>
          <c:showCatName val="0"/>
          <c:showSerName val="0"/>
          <c:showPercent val="0"/>
          <c:showBubbleSize val="0"/>
        </c:dLbls>
        <c:gapWidth val="250"/>
        <c:overlap val="100"/>
        <c:axId val="116845184"/>
        <c:axId val="116847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6.73</c:v>
                </c:pt>
                <c:pt idx="1">
                  <c:v>3.44</c:v>
                </c:pt>
                <c:pt idx="2">
                  <c:v>4.26</c:v>
                </c:pt>
                <c:pt idx="3">
                  <c:v>1.84</c:v>
                </c:pt>
                <c:pt idx="4">
                  <c:v>1.46</c:v>
                </c:pt>
              </c:numCache>
            </c:numRef>
          </c:val>
          <c:smooth val="0"/>
          <c:extLst xmlns:c16r2="http://schemas.microsoft.com/office/drawing/2015/06/chart">
            <c:ext xmlns:c16="http://schemas.microsoft.com/office/drawing/2014/chart" uri="{C3380CC4-5D6E-409C-BE32-E72D297353CC}">
              <c16:uniqueId val="{00000002-DA27-494B-9F3F-E22CDBC8F45B}"/>
            </c:ext>
          </c:extLst>
        </c:ser>
        <c:dLbls>
          <c:showLegendKey val="0"/>
          <c:showVal val="0"/>
          <c:showCatName val="0"/>
          <c:showSerName val="0"/>
          <c:showPercent val="0"/>
          <c:showBubbleSize val="0"/>
        </c:dLbls>
        <c:marker val="1"/>
        <c:smooth val="0"/>
        <c:axId val="116845184"/>
        <c:axId val="116847360"/>
      </c:lineChart>
      <c:catAx>
        <c:axId val="1168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847360"/>
        <c:crosses val="autoZero"/>
        <c:auto val="1"/>
        <c:lblAlgn val="ctr"/>
        <c:lblOffset val="100"/>
        <c:tickLblSkip val="1"/>
        <c:tickMarkSkip val="1"/>
        <c:noMultiLvlLbl val="0"/>
      </c:catAx>
      <c:valAx>
        <c:axId val="11684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0.36</c:v>
                </c:pt>
                <c:pt idx="2">
                  <c:v>#N/A</c:v>
                </c:pt>
                <c:pt idx="3">
                  <c:v>0.23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7F9-4DA2-8F74-7B5BE30BD7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F9-4DA2-8F74-7B5BE30BD783}"/>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1.08</c:v>
                </c:pt>
                <c:pt idx="1">
                  <c:v>#N/A</c:v>
                </c:pt>
                <c:pt idx="2">
                  <c:v>1.1000000000000001</c:v>
                </c:pt>
                <c:pt idx="3">
                  <c:v>#N/A</c:v>
                </c:pt>
                <c:pt idx="4">
                  <c:v>1.07</c:v>
                </c:pt>
                <c:pt idx="5">
                  <c:v>#N/A</c:v>
                </c:pt>
                <c:pt idx="6">
                  <c:v>1.0900000000000001</c:v>
                </c:pt>
                <c:pt idx="7">
                  <c:v>#N/A</c:v>
                </c:pt>
                <c:pt idx="8">
                  <c:v>#N/A</c:v>
                </c:pt>
                <c:pt idx="9">
                  <c:v>0</c:v>
                </c:pt>
              </c:numCache>
            </c:numRef>
          </c:val>
          <c:extLst xmlns:c16r2="http://schemas.microsoft.com/office/drawing/2015/06/chart">
            <c:ext xmlns:c16="http://schemas.microsoft.com/office/drawing/2014/chart" uri="{C3380CC4-5D6E-409C-BE32-E72D297353CC}">
              <c16:uniqueId val="{00000002-17F9-4DA2-8F74-7B5BE30BD783}"/>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c:v>
                </c:pt>
                <c:pt idx="2">
                  <c:v>#N/A</c:v>
                </c:pt>
                <c:pt idx="3">
                  <c:v>0.33</c:v>
                </c:pt>
                <c:pt idx="4">
                  <c:v>#N/A</c:v>
                </c:pt>
                <c:pt idx="5">
                  <c:v>0.08</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3-17F9-4DA2-8F74-7B5BE30BD783}"/>
            </c:ext>
          </c:extLst>
        </c:ser>
        <c:ser>
          <c:idx val="4"/>
          <c:order val="4"/>
          <c:tx>
            <c:strRef>
              <c:f>データシート!$A$31</c:f>
              <c:strCache>
                <c:ptCount val="1"/>
                <c:pt idx="0">
                  <c:v>漁業集落排水処理事業特別会計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17F9-4DA2-8F74-7B5BE30BD78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5-17F9-4DA2-8F74-7B5BE30BD78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0.03</c:v>
                </c:pt>
                <c:pt idx="4">
                  <c:v>#N/A</c:v>
                </c:pt>
                <c:pt idx="5">
                  <c:v>0.02</c:v>
                </c:pt>
                <c:pt idx="6">
                  <c:v>#N/A</c:v>
                </c:pt>
                <c:pt idx="7">
                  <c:v>0.03</c:v>
                </c:pt>
                <c:pt idx="8">
                  <c:v>#N/A</c:v>
                </c:pt>
                <c:pt idx="9">
                  <c:v>0.44</c:v>
                </c:pt>
              </c:numCache>
            </c:numRef>
          </c:val>
          <c:extLst xmlns:c16r2="http://schemas.microsoft.com/office/drawing/2015/06/chart">
            <c:ext xmlns:c16="http://schemas.microsoft.com/office/drawing/2014/chart" uri="{C3380CC4-5D6E-409C-BE32-E72D297353CC}">
              <c16:uniqueId val="{00000006-17F9-4DA2-8F74-7B5BE30BD78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0.63</c:v>
                </c:pt>
                <c:pt idx="4">
                  <c:v>#N/A</c:v>
                </c:pt>
                <c:pt idx="5">
                  <c:v>0.69</c:v>
                </c:pt>
                <c:pt idx="6">
                  <c:v>#N/A</c:v>
                </c:pt>
                <c:pt idx="7">
                  <c:v>0.76</c:v>
                </c:pt>
                <c:pt idx="8">
                  <c:v>#N/A</c:v>
                </c:pt>
                <c:pt idx="9">
                  <c:v>0.72</c:v>
                </c:pt>
              </c:numCache>
            </c:numRef>
          </c:val>
          <c:extLst xmlns:c16r2="http://schemas.microsoft.com/office/drawing/2015/06/chart">
            <c:ext xmlns:c16="http://schemas.microsoft.com/office/drawing/2014/chart" uri="{C3380CC4-5D6E-409C-BE32-E72D297353CC}">
              <c16:uniqueId val="{00000007-17F9-4DA2-8F74-7B5BE30BD783}"/>
            </c:ext>
          </c:extLst>
        </c:ser>
        <c:ser>
          <c:idx val="8"/>
          <c:order val="8"/>
          <c:tx>
            <c:strRef>
              <c:f>データシート!$A$35</c:f>
              <c:strCache>
                <c:ptCount val="1"/>
                <c:pt idx="0">
                  <c:v>大月町病院事業会計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2.59</c:v>
                </c:pt>
                <c:pt idx="2">
                  <c:v>#N/A</c:v>
                </c:pt>
                <c:pt idx="3">
                  <c:v>4.16</c:v>
                </c:pt>
                <c:pt idx="4">
                  <c:v>#N/A</c:v>
                </c:pt>
                <c:pt idx="5">
                  <c:v>5.9</c:v>
                </c:pt>
                <c:pt idx="6">
                  <c:v>#N/A</c:v>
                </c:pt>
                <c:pt idx="7">
                  <c:v>6.85</c:v>
                </c:pt>
                <c:pt idx="8">
                  <c:v>#N/A</c:v>
                </c:pt>
                <c:pt idx="9">
                  <c:v>6.68</c:v>
                </c:pt>
              </c:numCache>
            </c:numRef>
          </c:val>
          <c:extLst xmlns:c16r2="http://schemas.microsoft.com/office/drawing/2015/06/chart">
            <c:ext xmlns:c16="http://schemas.microsoft.com/office/drawing/2014/chart" uri="{C3380CC4-5D6E-409C-BE32-E72D297353CC}">
              <c16:uniqueId val="{00000008-17F9-4DA2-8F74-7B5BE30BD7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7.89</c:v>
                </c:pt>
                <c:pt idx="2">
                  <c:v>#N/A</c:v>
                </c:pt>
                <c:pt idx="3">
                  <c:v>9.3000000000000007</c:v>
                </c:pt>
                <c:pt idx="4">
                  <c:v>#N/A</c:v>
                </c:pt>
                <c:pt idx="5">
                  <c:v>6.96</c:v>
                </c:pt>
                <c:pt idx="6">
                  <c:v>#N/A</c:v>
                </c:pt>
                <c:pt idx="7">
                  <c:v>6.05</c:v>
                </c:pt>
                <c:pt idx="8">
                  <c:v>#N/A</c:v>
                </c:pt>
                <c:pt idx="9">
                  <c:v>7.07</c:v>
                </c:pt>
              </c:numCache>
            </c:numRef>
          </c:val>
          <c:extLst xmlns:c16r2="http://schemas.microsoft.com/office/drawing/2015/06/chart">
            <c:ext xmlns:c16="http://schemas.microsoft.com/office/drawing/2014/chart" uri="{C3380CC4-5D6E-409C-BE32-E72D297353CC}">
              <c16:uniqueId val="{00000009-17F9-4DA2-8F74-7B5BE30BD783}"/>
            </c:ext>
          </c:extLst>
        </c:ser>
        <c:dLbls>
          <c:showLegendKey val="0"/>
          <c:showVal val="0"/>
          <c:showCatName val="0"/>
          <c:showSerName val="0"/>
          <c:showPercent val="0"/>
          <c:showBubbleSize val="0"/>
        </c:dLbls>
        <c:gapWidth val="150"/>
        <c:overlap val="100"/>
        <c:axId val="117342976"/>
        <c:axId val="117344512"/>
      </c:barChart>
      <c:catAx>
        <c:axId val="11734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44512"/>
        <c:crosses val="autoZero"/>
        <c:auto val="1"/>
        <c:lblAlgn val="ctr"/>
        <c:lblOffset val="100"/>
        <c:tickLblSkip val="1"/>
        <c:tickMarkSkip val="1"/>
        <c:noMultiLvlLbl val="0"/>
      </c:catAx>
      <c:valAx>
        <c:axId val="1173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4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507</c:v>
                </c:pt>
                <c:pt idx="5">
                  <c:v>519</c:v>
                </c:pt>
                <c:pt idx="8">
                  <c:v>530</c:v>
                </c:pt>
                <c:pt idx="11">
                  <c:v>514</c:v>
                </c:pt>
                <c:pt idx="14">
                  <c:v>507</c:v>
                </c:pt>
              </c:numCache>
            </c:numRef>
          </c:val>
          <c:extLst xmlns:c16r2="http://schemas.microsoft.com/office/drawing/2015/06/chart">
            <c:ext xmlns:c16="http://schemas.microsoft.com/office/drawing/2014/chart" uri="{C3380CC4-5D6E-409C-BE32-E72D297353CC}">
              <c16:uniqueId val="{00000000-6D10-4916-BB7F-50D2EB39BF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10-4916-BB7F-50D2EB39BF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4</c:v>
                </c:pt>
                <c:pt idx="6">
                  <c:v>4</c:v>
                </c:pt>
                <c:pt idx="9">
                  <c:v>0</c:v>
                </c:pt>
                <c:pt idx="12">
                  <c:v>3</c:v>
                </c:pt>
              </c:numCache>
            </c:numRef>
          </c:val>
          <c:extLst xmlns:c16r2="http://schemas.microsoft.com/office/drawing/2015/06/chart">
            <c:ext xmlns:c16="http://schemas.microsoft.com/office/drawing/2014/chart" uri="{C3380CC4-5D6E-409C-BE32-E72D297353CC}">
              <c16:uniqueId val="{00000002-6D10-4916-BB7F-50D2EB39BF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48</c:v>
                </c:pt>
                <c:pt idx="6">
                  <c:v>50</c:v>
                </c:pt>
                <c:pt idx="9">
                  <c:v>39</c:v>
                </c:pt>
                <c:pt idx="12">
                  <c:v>18</c:v>
                </c:pt>
              </c:numCache>
            </c:numRef>
          </c:val>
          <c:extLst xmlns:c16r2="http://schemas.microsoft.com/office/drawing/2015/06/chart">
            <c:ext xmlns:c16="http://schemas.microsoft.com/office/drawing/2014/chart" uri="{C3380CC4-5D6E-409C-BE32-E72D297353CC}">
              <c16:uniqueId val="{00000003-6D10-4916-BB7F-50D2EB39BF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49</c:v>
                </c:pt>
                <c:pt idx="3">
                  <c:v>43</c:v>
                </c:pt>
                <c:pt idx="6">
                  <c:v>26</c:v>
                </c:pt>
                <c:pt idx="9">
                  <c:v>33</c:v>
                </c:pt>
                <c:pt idx="12">
                  <c:v>44</c:v>
                </c:pt>
              </c:numCache>
            </c:numRef>
          </c:val>
          <c:extLst xmlns:c16r2="http://schemas.microsoft.com/office/drawing/2015/06/chart">
            <c:ext xmlns:c16="http://schemas.microsoft.com/office/drawing/2014/chart" uri="{C3380CC4-5D6E-409C-BE32-E72D297353CC}">
              <c16:uniqueId val="{00000004-6D10-4916-BB7F-50D2EB39BF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10-4916-BB7F-50D2EB39BF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10-4916-BB7F-50D2EB39BF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645</c:v>
                </c:pt>
                <c:pt idx="3">
                  <c:v>600</c:v>
                </c:pt>
                <c:pt idx="6">
                  <c:v>592</c:v>
                </c:pt>
                <c:pt idx="9">
                  <c:v>587</c:v>
                </c:pt>
                <c:pt idx="12">
                  <c:v>622</c:v>
                </c:pt>
              </c:numCache>
            </c:numRef>
          </c:val>
          <c:extLst xmlns:c16r2="http://schemas.microsoft.com/office/drawing/2015/06/chart">
            <c:ext xmlns:c16="http://schemas.microsoft.com/office/drawing/2014/chart" uri="{C3380CC4-5D6E-409C-BE32-E72D297353CC}">
              <c16:uniqueId val="{00000007-6D10-4916-BB7F-50D2EB39BF60}"/>
            </c:ext>
          </c:extLst>
        </c:ser>
        <c:dLbls>
          <c:showLegendKey val="0"/>
          <c:showVal val="0"/>
          <c:showCatName val="0"/>
          <c:showSerName val="0"/>
          <c:showPercent val="0"/>
          <c:showBubbleSize val="0"/>
        </c:dLbls>
        <c:gapWidth val="100"/>
        <c:overlap val="100"/>
        <c:axId val="97666560"/>
        <c:axId val="9766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238</c:v>
                </c:pt>
                <c:pt idx="2">
                  <c:v>#N/A</c:v>
                </c:pt>
                <c:pt idx="3">
                  <c:v>#N/A</c:v>
                </c:pt>
                <c:pt idx="4">
                  <c:v>176</c:v>
                </c:pt>
                <c:pt idx="5">
                  <c:v>#N/A</c:v>
                </c:pt>
                <c:pt idx="6">
                  <c:v>#N/A</c:v>
                </c:pt>
                <c:pt idx="7">
                  <c:v>142</c:v>
                </c:pt>
                <c:pt idx="8">
                  <c:v>#N/A</c:v>
                </c:pt>
                <c:pt idx="9">
                  <c:v>#N/A</c:v>
                </c:pt>
                <c:pt idx="10">
                  <c:v>145</c:v>
                </c:pt>
                <c:pt idx="11">
                  <c:v>#N/A</c:v>
                </c:pt>
                <c:pt idx="12">
                  <c:v>#N/A</c:v>
                </c:pt>
                <c:pt idx="13">
                  <c:v>180</c:v>
                </c:pt>
                <c:pt idx="14">
                  <c:v>#N/A</c:v>
                </c:pt>
              </c:numCache>
            </c:numRef>
          </c:val>
          <c:smooth val="0"/>
          <c:extLst xmlns:c16r2="http://schemas.microsoft.com/office/drawing/2015/06/chart">
            <c:ext xmlns:c16="http://schemas.microsoft.com/office/drawing/2014/chart" uri="{C3380CC4-5D6E-409C-BE32-E72D297353CC}">
              <c16:uniqueId val="{00000008-6D10-4916-BB7F-50D2EB39BF60}"/>
            </c:ext>
          </c:extLst>
        </c:ser>
        <c:dLbls>
          <c:showLegendKey val="0"/>
          <c:showVal val="0"/>
          <c:showCatName val="0"/>
          <c:showSerName val="0"/>
          <c:showPercent val="0"/>
          <c:showBubbleSize val="0"/>
        </c:dLbls>
        <c:marker val="1"/>
        <c:smooth val="0"/>
        <c:axId val="97666560"/>
        <c:axId val="97668480"/>
      </c:lineChart>
      <c:catAx>
        <c:axId val="976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68480"/>
        <c:crosses val="autoZero"/>
        <c:auto val="1"/>
        <c:lblAlgn val="ctr"/>
        <c:lblOffset val="100"/>
        <c:tickLblSkip val="1"/>
        <c:tickMarkSkip val="1"/>
        <c:noMultiLvlLbl val="0"/>
      </c:catAx>
      <c:valAx>
        <c:axId val="976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4652</c:v>
                </c:pt>
                <c:pt idx="5">
                  <c:v>4477</c:v>
                </c:pt>
                <c:pt idx="8">
                  <c:v>4348</c:v>
                </c:pt>
                <c:pt idx="11">
                  <c:v>4247</c:v>
                </c:pt>
                <c:pt idx="14">
                  <c:v>4227</c:v>
                </c:pt>
              </c:numCache>
            </c:numRef>
          </c:val>
          <c:extLst xmlns:c16r2="http://schemas.microsoft.com/office/drawing/2015/06/chart">
            <c:ext xmlns:c16="http://schemas.microsoft.com/office/drawing/2014/chart" uri="{C3380CC4-5D6E-409C-BE32-E72D297353CC}">
              <c16:uniqueId val="{00000000-BAC7-4888-83A1-3839556CDB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c:v>
                </c:pt>
                <c:pt idx="5">
                  <c:v>68</c:v>
                </c:pt>
                <c:pt idx="8">
                  <c:v>61</c:v>
                </c:pt>
                <c:pt idx="11">
                  <c:v>50</c:v>
                </c:pt>
                <c:pt idx="14">
                  <c:v>40</c:v>
                </c:pt>
              </c:numCache>
            </c:numRef>
          </c:val>
          <c:extLst xmlns:c16r2="http://schemas.microsoft.com/office/drawing/2015/06/chart">
            <c:ext xmlns:c16="http://schemas.microsoft.com/office/drawing/2014/chart" uri="{C3380CC4-5D6E-409C-BE32-E72D297353CC}">
              <c16:uniqueId val="{00000001-BAC7-4888-83A1-3839556CDB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1611</c:v>
                </c:pt>
                <c:pt idx="5">
                  <c:v>1667</c:v>
                </c:pt>
                <c:pt idx="8">
                  <c:v>1970</c:v>
                </c:pt>
                <c:pt idx="11">
                  <c:v>2131</c:v>
                </c:pt>
                <c:pt idx="14">
                  <c:v>2168</c:v>
                </c:pt>
              </c:numCache>
            </c:numRef>
          </c:val>
          <c:extLst xmlns:c16r2="http://schemas.microsoft.com/office/drawing/2015/06/chart">
            <c:ext xmlns:c16="http://schemas.microsoft.com/office/drawing/2014/chart" uri="{C3380CC4-5D6E-409C-BE32-E72D297353CC}">
              <c16:uniqueId val="{00000002-BAC7-4888-83A1-3839556CDB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C7-4888-83A1-3839556CDB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C7-4888-83A1-3839556CDB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C7-4888-83A1-3839556CDB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1552</c:v>
                </c:pt>
                <c:pt idx="3">
                  <c:v>1443</c:v>
                </c:pt>
                <c:pt idx="6">
                  <c:v>1346</c:v>
                </c:pt>
                <c:pt idx="9">
                  <c:v>1310</c:v>
                </c:pt>
                <c:pt idx="12">
                  <c:v>1293</c:v>
                </c:pt>
              </c:numCache>
            </c:numRef>
          </c:val>
          <c:extLst xmlns:c16r2="http://schemas.microsoft.com/office/drawing/2015/06/chart">
            <c:ext xmlns:c16="http://schemas.microsoft.com/office/drawing/2014/chart" uri="{C3380CC4-5D6E-409C-BE32-E72D297353CC}">
              <c16:uniqueId val="{00000006-BAC7-4888-83A1-3839556CDB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186</c:v>
                </c:pt>
                <c:pt idx="3">
                  <c:v>143</c:v>
                </c:pt>
                <c:pt idx="6">
                  <c:v>92</c:v>
                </c:pt>
                <c:pt idx="9">
                  <c:v>46</c:v>
                </c:pt>
                <c:pt idx="12">
                  <c:v>32</c:v>
                </c:pt>
              </c:numCache>
            </c:numRef>
          </c:val>
          <c:extLst xmlns:c16r2="http://schemas.microsoft.com/office/drawing/2015/06/chart">
            <c:ext xmlns:c16="http://schemas.microsoft.com/office/drawing/2014/chart" uri="{C3380CC4-5D6E-409C-BE32-E72D297353CC}">
              <c16:uniqueId val="{00000007-BAC7-4888-83A1-3839556CDB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312</c:v>
                </c:pt>
                <c:pt idx="3">
                  <c:v>289</c:v>
                </c:pt>
                <c:pt idx="6">
                  <c:v>308</c:v>
                </c:pt>
                <c:pt idx="9">
                  <c:v>358</c:v>
                </c:pt>
                <c:pt idx="12">
                  <c:v>446</c:v>
                </c:pt>
              </c:numCache>
            </c:numRef>
          </c:val>
          <c:extLst xmlns:c16r2="http://schemas.microsoft.com/office/drawing/2015/06/chart">
            <c:ext xmlns:c16="http://schemas.microsoft.com/office/drawing/2014/chart" uri="{C3380CC4-5D6E-409C-BE32-E72D297353CC}">
              <c16:uniqueId val="{00000008-BAC7-4888-83A1-3839556CDB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AC7-4888-83A1-3839556CDB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5154</c:v>
                </c:pt>
                <c:pt idx="3">
                  <c:v>5351</c:v>
                </c:pt>
                <c:pt idx="6">
                  <c:v>5380</c:v>
                </c:pt>
                <c:pt idx="9">
                  <c:v>5397</c:v>
                </c:pt>
                <c:pt idx="12">
                  <c:v>5377</c:v>
                </c:pt>
              </c:numCache>
            </c:numRef>
          </c:val>
          <c:extLst xmlns:c16r2="http://schemas.microsoft.com/office/drawing/2015/06/chart">
            <c:ext xmlns:c16="http://schemas.microsoft.com/office/drawing/2014/chart" uri="{C3380CC4-5D6E-409C-BE32-E72D297353CC}">
              <c16:uniqueId val="{0000000A-BAC7-4888-83A1-3839556CDB8F}"/>
            </c:ext>
          </c:extLst>
        </c:ser>
        <c:dLbls>
          <c:showLegendKey val="0"/>
          <c:showVal val="0"/>
          <c:showCatName val="0"/>
          <c:showSerName val="0"/>
          <c:showPercent val="0"/>
          <c:showBubbleSize val="0"/>
        </c:dLbls>
        <c:gapWidth val="100"/>
        <c:overlap val="100"/>
        <c:axId val="97772672"/>
        <c:axId val="9777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875</c:v>
                </c:pt>
                <c:pt idx="2">
                  <c:v>#N/A</c:v>
                </c:pt>
                <c:pt idx="3">
                  <c:v>#N/A</c:v>
                </c:pt>
                <c:pt idx="4">
                  <c:v>1014</c:v>
                </c:pt>
                <c:pt idx="5">
                  <c:v>#N/A</c:v>
                </c:pt>
                <c:pt idx="6">
                  <c:v>#N/A</c:v>
                </c:pt>
                <c:pt idx="7">
                  <c:v>748</c:v>
                </c:pt>
                <c:pt idx="8">
                  <c:v>#N/A</c:v>
                </c:pt>
                <c:pt idx="9">
                  <c:v>#N/A</c:v>
                </c:pt>
                <c:pt idx="10">
                  <c:v>683</c:v>
                </c:pt>
                <c:pt idx="11">
                  <c:v>#N/A</c:v>
                </c:pt>
                <c:pt idx="12">
                  <c:v>#N/A</c:v>
                </c:pt>
                <c:pt idx="13">
                  <c:v>712</c:v>
                </c:pt>
                <c:pt idx="14">
                  <c:v>#N/A</c:v>
                </c:pt>
              </c:numCache>
            </c:numRef>
          </c:val>
          <c:smooth val="0"/>
          <c:extLst xmlns:c16r2="http://schemas.microsoft.com/office/drawing/2015/06/chart">
            <c:ext xmlns:c16="http://schemas.microsoft.com/office/drawing/2014/chart" uri="{C3380CC4-5D6E-409C-BE32-E72D297353CC}">
              <c16:uniqueId val="{0000000B-BAC7-4888-83A1-3839556CDB8F}"/>
            </c:ext>
          </c:extLst>
        </c:ser>
        <c:dLbls>
          <c:showLegendKey val="0"/>
          <c:showVal val="0"/>
          <c:showCatName val="0"/>
          <c:showSerName val="0"/>
          <c:showPercent val="0"/>
          <c:showBubbleSize val="0"/>
        </c:dLbls>
        <c:marker val="1"/>
        <c:smooth val="0"/>
        <c:axId val="97772672"/>
        <c:axId val="97774592"/>
      </c:lineChart>
      <c:catAx>
        <c:axId val="977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74592"/>
        <c:crosses val="autoZero"/>
        <c:auto val="1"/>
        <c:lblAlgn val="ctr"/>
        <c:lblOffset val="100"/>
        <c:tickLblSkip val="1"/>
        <c:tickMarkSkip val="1"/>
        <c:noMultiLvlLbl val="0"/>
      </c:catAx>
      <c:valAx>
        <c:axId val="9777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7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1312</c:v>
                </c:pt>
                <c:pt idx="1">
                  <c:v>1380</c:v>
                </c:pt>
                <c:pt idx="2">
                  <c:v>1365</c:v>
                </c:pt>
              </c:numCache>
            </c:numRef>
          </c:val>
          <c:extLst xmlns:c16r2="http://schemas.microsoft.com/office/drawing/2015/06/chart">
            <c:ext xmlns:c16="http://schemas.microsoft.com/office/drawing/2014/chart" uri="{C3380CC4-5D6E-409C-BE32-E72D297353CC}">
              <c16:uniqueId val="{00000000-08E1-43CE-B65B-F51679DAEE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269</c:v>
                </c:pt>
                <c:pt idx="1">
                  <c:v>269</c:v>
                </c:pt>
                <c:pt idx="2">
                  <c:v>269</c:v>
                </c:pt>
              </c:numCache>
            </c:numRef>
          </c:val>
          <c:extLst xmlns:c16r2="http://schemas.microsoft.com/office/drawing/2015/06/chart">
            <c:ext xmlns:c16="http://schemas.microsoft.com/office/drawing/2014/chart" uri="{C3380CC4-5D6E-409C-BE32-E72D297353CC}">
              <c16:uniqueId val="{00000001-08E1-43CE-B65B-F51679DAEE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298</c:v>
                </c:pt>
                <c:pt idx="1">
                  <c:v>403</c:v>
                </c:pt>
                <c:pt idx="2">
                  <c:v>463</c:v>
                </c:pt>
              </c:numCache>
            </c:numRef>
          </c:val>
          <c:extLst xmlns:c16r2="http://schemas.microsoft.com/office/drawing/2015/06/chart">
            <c:ext xmlns:c16="http://schemas.microsoft.com/office/drawing/2014/chart" uri="{C3380CC4-5D6E-409C-BE32-E72D297353CC}">
              <c16:uniqueId val="{00000002-08E1-43CE-B65B-F51679DAEE5D}"/>
            </c:ext>
          </c:extLst>
        </c:ser>
        <c:dLbls>
          <c:showLegendKey val="0"/>
          <c:showVal val="0"/>
          <c:showCatName val="0"/>
          <c:showSerName val="0"/>
          <c:showPercent val="0"/>
          <c:showBubbleSize val="0"/>
        </c:dLbls>
        <c:gapWidth val="120"/>
        <c:overlap val="100"/>
        <c:axId val="118249728"/>
        <c:axId val="118255616"/>
      </c:barChart>
      <c:catAx>
        <c:axId val="1182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255616"/>
        <c:crosses val="autoZero"/>
        <c:auto val="1"/>
        <c:lblAlgn val="ctr"/>
        <c:lblOffset val="100"/>
        <c:tickLblSkip val="1"/>
        <c:tickMarkSkip val="1"/>
        <c:noMultiLvlLbl val="0"/>
      </c:catAx>
      <c:valAx>
        <c:axId val="118255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2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{47F53DF6-ECB2-4A08-AF4E-0ADA82387AB7}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71-4B08-8BCF-88A4F2AE692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{1E797BE5-A977-4621-ABFA-004536BAEBF7}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71-4B08-8BCF-88A4F2AE692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{0AA0AA86-A5A3-4040-9BE0-D99B4C8A2E0B}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71-4B08-8BCF-88A4F2AE692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{C9493569-668B-4C4C-9356-C363A30D7F60}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71-4B08-8BCF-88A4F2AE692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{0892F026-B74A-457D-A54F-6B6D01D85614}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71-4B08-8BCF-88A4F2AE69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{85E15099-E189-45A4-B881-394A94B5E8D4}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71-4B08-8BCF-88A4F2AE692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{BB62663D-C72B-42A4-A297-3D25E7ADC655}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71-4B08-8BCF-88A4F2AE692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{7712572D-BA7B-4B65-A84C-00E723401233}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71-4B08-8BCF-88A4F2AE69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{E78D4883-EF5A-434A-9FE2-9F445856472B}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71-4B08-8BCF-88A4F2AE69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55</c:v>
                </c:pt>
              </c:numCache>
            </c:numRef>
          </c:xVal>
          <c:yVal>
            <c:numRef>
              <c:f>公会計指標分析・財政指標組合せ分析表!$BP$51:$DC$51</c:f>
              <c:numCache>
                <c:formatCode>#,##0.0;"▲ "#,##0.0</c:formatCode>
                <c:ptCount val="40"/>
                <c:pt idx="16">
                  <c:v>32.9</c:v>
                </c:pt>
                <c:pt idx="24">
                  <c:v>30.4</c:v>
                </c:pt>
              </c:numCache>
            </c:numRef>
          </c:yVal>
          <c:smooth val="0"/>
          <c:extLst xmlns:c16r2="http://schemas.microsoft.com/office/drawing/2015/06/chart">
            <c:ext xmlns:c16="http://schemas.microsoft.com/office/drawing/2014/chart" uri="{C3380CC4-5D6E-409C-BE32-E72D297353CC}">
              <c16:uniqueId val="{00000009-EE71-4B08-8BCF-88A4F2AE69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{7E959FC0-6205-441E-9ACF-F4D7405819D8}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71-4B08-8BCF-88A4F2AE692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{EA71FD6C-8013-43A9-B020-BDCA2E74C788}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71-4B08-8BCF-88A4F2AE692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{7DF29C51-A623-47AF-8FB9-B807769A7D0D}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71-4B08-8BCF-88A4F2AE692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{9507C55C-2CB2-4E15-8D51-18167544A134}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71-4B08-8BCF-88A4F2AE692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{A33881DD-4393-4EAD-A360-4012B31405B3}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71-4B08-8BCF-88A4F2AE69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{0F5197CC-D8FF-4BBF-97E2-B730B03B3936}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71-4B08-8BCF-88A4F2AE692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{97184EA9-F3CE-412B-A046-758B4EFAB5B4}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71-4B08-8BCF-88A4F2AE692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{86565689-5482-4740-94BB-15657F1BFAC7}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71-4B08-8BCF-88A4F2AE69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{BC5ED59A-F827-4FA9-B472-2DB624ACB8CB}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71-4B08-8BCF-88A4F2AE69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EE71-4B08-8BCF-88A4F2AE6923}"/>
            </c:ext>
          </c:extLst>
        </c:ser>
        <c:dLbls>
          <c:showLegendKey val="0"/>
          <c:showVal val="1"/>
          <c:showCatName val="0"/>
          <c:showSerName val="0"/>
          <c:showPercent val="0"/>
          <c:showBubbleSize val="0"/>
        </c:dLbls>
        <c:axId val="118613888"/>
        <c:axId val="118317056"/>
      </c:scatterChart>
      <c:valAx>
        <c:axId val="118613888"/>
        <c:scaling>
          <c:orientation val="minMax"/>
          <c:max val="56.6"/>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317056"/>
        <c:crosses val="autoZero"/>
        <c:crossBetween val="midCat"/>
      </c:valAx>
      <c:valAx>
        <c:axId val="118317056"/>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61388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{87A47EFD-2AAC-4790-86A6-C5E3331EE728}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54F-4C73-91FE-9627AD532A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{789F4F1A-D952-4474-B8D3-452F4A277057}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4F-4C73-91FE-9627AD532A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{F34A7F04-D21D-42F7-B25C-A83FAE0E3976}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4F-4C73-91FE-9627AD532A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{96676A8E-2238-46C6-B28F-58EF53742346}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4F-4C73-91FE-9627AD532A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{B5D2E87A-A611-40FE-AFD7-7A58AFDC34F4}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4F-4C73-91FE-9627AD532A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{374DDAC6-A13A-4D43-B4EE-7DD4A9EFC28A}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54F-4C73-91FE-9627AD532A0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{5CA51641-6788-4772-9B33-48AD2EA7B111}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54F-4C73-91FE-9627AD532A00}"/>
                </c:ext>
              </c:extLst>
            </c:dLbl>
            <c:dLbl>
              <c:idx val="24"/>
              <c:layout>
                <c:manualLayout>
                  <c:x val="-3.7977843368345601E-2"/>
                  <c:y val="-5.626865272924919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{F34BE82B-67BF-4FFE-B88F-CCD68E2FBFD6}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54F-4C73-91FE-9627AD532A00}"/>
                </c:ext>
              </c:extLst>
            </c:dLbl>
            <c:dLbl>
              <c:idx val="32"/>
              <c:layout>
                <c:manualLayout>
                  <c:x val="-2.5418139869875664E-2"/>
                  <c:y val="-6.856464144633871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{B2A0D226-9512-45C0-8EA8-E0A6FD37060A}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54F-4C73-91FE-9627AD532A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10.199999999999999</c:v>
                </c:pt>
                <c:pt idx="16">
                  <c:v>8.1999999999999993</c:v>
                </c:pt>
                <c:pt idx="24">
                  <c:v>6.8</c:v>
                </c:pt>
                <c:pt idx="32">
                  <c:v>6.9</c:v>
                </c:pt>
              </c:numCache>
            </c:numRef>
          </c:xVal>
          <c:yVal>
            <c:numRef>
              <c:f>公会計指標分析・財政指標組合せ分析表!$BP$73:$DC$73</c:f>
              <c:numCache>
                <c:formatCode>#,##0.0;"▲ "#,##0.0</c:formatCode>
                <c:ptCount val="40"/>
                <c:pt idx="0">
                  <c:v>39.299999999999997</c:v>
                </c:pt>
                <c:pt idx="8">
                  <c:v>46.5</c:v>
                </c:pt>
                <c:pt idx="16">
                  <c:v>32.9</c:v>
                </c:pt>
                <c:pt idx="24">
                  <c:v>30.4</c:v>
                </c:pt>
                <c:pt idx="32">
                  <c:v>32.4</c:v>
                </c:pt>
              </c:numCache>
            </c:numRef>
          </c:yVal>
          <c:smooth val="0"/>
          <c:extLst xmlns:c16r2="http://schemas.microsoft.com/office/drawing/2015/06/chart">
            <c:ext xmlns:c16="http://schemas.microsoft.com/office/drawing/2014/chart" uri="{C3380CC4-5D6E-409C-BE32-E72D297353CC}">
              <c16:uniqueId val="{00000009-B54F-4C73-91FE-9627AD532A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{0BF23D16-43D1-4AB1-9385-2259616F2DDF}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54F-4C73-91FE-9627AD532A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{A90F5A17-AC97-4BD7-9798-576ACC1D69DE}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4F-4C73-91FE-9627AD532A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{1955FEF8-1AC6-4C32-A357-B199DF647C3C}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4F-4C73-91FE-9627AD532A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{96657EEB-A5C6-4732-ABEE-31E145A61F62}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4F-4C73-91FE-9627AD532A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{A3A0E057-9255-4B15-BFDA-41E66A5ECB1C}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4F-4C73-91FE-9627AD532A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{64A1A26F-F525-4AFF-965B-1C8F27117AB7}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54F-4C73-91FE-9627AD532A00}"/>
                </c:ext>
              </c:extLst>
            </c:dLbl>
            <c:dLbl>
              <c:idx val="16"/>
              <c:layout>
                <c:manualLayout>
                  <c:x val="-2.5418139869875664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{53B19414-C111-47C4-B13D-7DABC7467E39}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54F-4C73-91FE-9627AD532A00}"/>
                </c:ext>
              </c:extLst>
            </c:dLbl>
            <c:dLbl>
              <c:idx val="24"/>
              <c:layout>
                <c:manualLayout>
                  <c:x val="-3.7977843368345671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{873D376C-DEF9-45E8-A18C-3936DD8347C3}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54F-4C73-91FE-9627AD532A00}"/>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{BF85A596-BFA4-4599-B971-A8C676704507}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54F-4C73-91FE-9627AD532A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54F-4C73-91FE-9627AD532A00}"/>
            </c:ext>
          </c:extLst>
        </c:ser>
        <c:dLbls>
          <c:showLegendKey val="0"/>
          <c:showVal val="1"/>
          <c:showCatName val="0"/>
          <c:showSerName val="0"/>
          <c:showPercent val="0"/>
          <c:showBubbleSize val="0"/>
        </c:dLbls>
        <c:axId val="118459392"/>
        <c:axId val="118461568"/>
      </c:scatterChart>
      <c:valAx>
        <c:axId val="118459392"/>
        <c:scaling>
          <c:orientation val="minMax"/>
          <c:max val="12.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461568"/>
        <c:crosses val="autoZero"/>
        <c:crossBetween val="midCat"/>
      </c:valAx>
      <c:valAx>
        <c:axId val="118461568"/>
        <c:scaling>
          <c:orientation val="minMax"/>
          <c:max val="5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5939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防災対策事業が集中したことに加え、公営企業会計においても大型事業が本格化してきたことで、元利償還金及び公営企業債の元利償還金に対する繰入金は、当分の間、増加し続け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しかし、有利債に限定した事業実施をしているため、分子の急激な増には繋がらないと考える。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将来負担比率が上昇したのは、現在建設中の春遠ダムを水源とする簡易水道施設整備事業が本格化したことで公営企業等繰入見込額が増となったことが主な要因である。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将来負担額について、先の事業の実施期間が平成</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年度までの予定のため、公営企業債等繰入見込額は増加し続ける見込みであるが、職員の若返りにより退職手当負担見込額は、これからも減少していくものと考える。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今後も、多くの大型事業が控えていることから、不要な事業の廃止などで現在高の増加を抑制し、緊急性の高い事業においては有利債に限定して、基準財政需要額算入見込額の確保に努めていく。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・ふるさと納税を財源に積み立てたふるさと応援基金の増、施設の老朽化に対応するために公営住宅建設基金及び宿泊施設管理基金の積み増しをしたことで、基金全体で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・基金の使途の明確化を図るために、個々の特定目的基金に積み立てる予定とし、財政調整基金については、全国的に多発している災害への備えとして、現状の額は確保することとしている。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・ふるさと応援基金：美しい自然環境を次世代に引き継ぐとともに、交流のまちとしてさらなる発展を遂げるために募った寄附（ふるさと納税）の寄附者の意向に添う事業。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・防災対策加速化基金：防災対策をきめ細かに進め、災害に強い地域社会の実現の加速化を図るための事業。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・ふるさと応援基金：小学校のエアコン整備の財源や地場産品の流通手段の一つとしてふるさと納税返礼品等の財源に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年度寄附金額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・まち・ひと・しごと創生推進基金：平成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年度までを計画期間とする大月町まち・ひと・しごと創生総合戦略に掲げる基本目標達成のために発生する新たな財政需要の財源に全額取り崩す予定。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・過疎債等の有利な起債を活用し、公債費に係る一般財源対応額の抑制により得た決算剰余金を中心に積み立てたため。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・災害への備え、公営企業会計への繰出金の増大への備えとして、現状の標準財政規模の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％程度を確保することとしている。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・利子のみの積立で増減なし。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・今現在、積立、取崩の予定はない。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年度については現在整備中であるが、平成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年度に策定した公共施設等総合管理計画に基づき、老朽化した施設の集約化・複合化や除却を順次進めていき、比率上昇を緩やかにするよう努める。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0" name="楕円 79"/>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103686</xdr:rowOff>
    </xdr:from>
    <xdr:to>
      <xdr:col>15</xdr:col>
      <xdr:colOff>187325</xdr:colOff>
      <xdr:row>31</xdr:row>
      <xdr:rowOff>33836</xdr:rowOff>
    </xdr:to>
    <xdr:sp macro="" textlink="">
      <xdr:nvSpPr>
        <xdr:cNvPr id="81" name="楕円 80"/>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154486</xdr:rowOff>
    </xdr:to>
    <xdr:cxnSp macro="">
      <xdr:nvCxnSpPr>
        <xdr:cNvPr id="82" name="直線コネクタ 81"/>
        <xdr:cNvCxnSpPr/>
      </xdr:nvCxnSpPr>
      <xdr:spPr>
        <a:xfrm flipV="1">
          <a:off x="3289300" y="603250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3"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4"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5"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86" name="n_2mainValue有形固定資産減価償却率"/>
        <xdr:cNvSpPr txBox="1"/>
      </xdr:nvSpPr>
      <xdr:spPr>
        <a:xfrm>
          <a:off x="3086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類似団体平均と比較して職員数が多く、人件費が高い水準にあるため、債務償還可能年数も類似団体と比べると長くなっている。平成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年度に保育所統合を予定しており、人件費の削減を見込んでいる。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7" name="楕円 126"/>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2063</xdr:rowOff>
    </xdr:from>
    <xdr:ext cx="340478" cy="259045"/>
    <xdr:sp macro="" textlink="">
      <xdr:nvSpPr>
        <xdr:cNvPr id="128" name="債務償還可能年数該当値テキスト"/>
        <xdr:cNvSpPr txBox="1"/>
      </xdr:nvSpPr>
      <xdr:spPr>
        <a:xfrm>
          <a:off x="14846300" y="591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0" name="楕円 69"/>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71" name="楕円 70"/>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108585</xdr:rowOff>
    </xdr:to>
    <xdr:cxnSp macro="">
      <xdr:nvCxnSpPr>
        <xdr:cNvPr id="72" name="直線コネクタ 71"/>
        <xdr:cNvCxnSpPr/>
      </xdr:nvCxnSpPr>
      <xdr:spPr>
        <a:xfrm flipV="1">
          <a:off x="2908300" y="6585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75"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6"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102874</xdr:rowOff>
    </xdr:from>
    <xdr:to>
      <xdr:col>50</xdr:col>
      <xdr:colOff>165100</xdr:colOff>
      <xdr:row>39</xdr:row>
      <xdr:rowOff>33024</xdr:rowOff>
    </xdr:to>
    <xdr:sp macro="" textlink="">
      <xdr:nvSpPr>
        <xdr:cNvPr id="116" name="楕円 115"/>
        <xdr:cNvSpPr/>
      </xdr:nvSpPr>
      <xdr:spPr>
        <a:xfrm>
          <a:off x="9588500" y="66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119823</xdr:rowOff>
    </xdr:from>
    <xdr:to>
      <xdr:col>46</xdr:col>
      <xdr:colOff>38100</xdr:colOff>
      <xdr:row>39</xdr:row>
      <xdr:rowOff>49973</xdr:rowOff>
    </xdr:to>
    <xdr:sp macro="" textlink="">
      <xdr:nvSpPr>
        <xdr:cNvPr id="117" name="楕円 116"/>
        <xdr:cNvSpPr/>
      </xdr:nvSpPr>
      <xdr:spPr>
        <a:xfrm>
          <a:off x="8699500" y="6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153674</xdr:rowOff>
    </xdr:from>
    <xdr:to>
      <xdr:col>50</xdr:col>
      <xdr:colOff>114300</xdr:colOff>
      <xdr:row>38</xdr:row>
      <xdr:rowOff>170623</xdr:rowOff>
    </xdr:to>
    <xdr:cxnSp macro="">
      <xdr:nvCxnSpPr>
        <xdr:cNvPr id="118" name="直線コネクタ 117"/>
        <xdr:cNvCxnSpPr/>
      </xdr:nvCxnSpPr>
      <xdr:spPr>
        <a:xfrm flipV="1">
          <a:off x="8750300" y="666877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0"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24151</xdr:rowOff>
    </xdr:from>
    <xdr:ext cx="534377" cy="259045"/>
    <xdr:sp macro="" textlink="">
      <xdr:nvSpPr>
        <xdr:cNvPr id="121" name="n_1mainValue【道路】&#10;一人当たり延長"/>
        <xdr:cNvSpPr txBox="1"/>
      </xdr:nvSpPr>
      <xdr:spPr>
        <a:xfrm>
          <a:off x="9359411" y="67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66500</xdr:rowOff>
    </xdr:from>
    <xdr:ext cx="534377" cy="259045"/>
    <xdr:sp macro="" textlink="">
      <xdr:nvSpPr>
        <xdr:cNvPr id="122" name="n_2mainValue【道路】&#10;一人当たり延長"/>
        <xdr:cNvSpPr txBox="1"/>
      </xdr:nvSpPr>
      <xdr:spPr>
        <a:xfrm>
          <a:off x="8483111" y="64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62" name="楕円 161"/>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3" name="楕円 162"/>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11430</xdr:rowOff>
    </xdr:to>
    <xdr:cxnSp macro="">
      <xdr:nvCxnSpPr>
        <xdr:cNvPr id="164" name="直線コネクタ 163"/>
        <xdr:cNvCxnSpPr/>
      </xdr:nvCxnSpPr>
      <xdr:spPr>
        <a:xfrm flipV="1">
          <a:off x="2908300" y="100698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167" name="n_1mainValue【橋りょう・トンネ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68" name="n_2main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50826</xdr:rowOff>
    </xdr:from>
    <xdr:to>
      <xdr:col>50</xdr:col>
      <xdr:colOff>165100</xdr:colOff>
      <xdr:row>63</xdr:row>
      <xdr:rowOff>152426</xdr:rowOff>
    </xdr:to>
    <xdr:sp macro="" textlink="">
      <xdr:nvSpPr>
        <xdr:cNvPr id="204" name="楕円 203"/>
        <xdr:cNvSpPr/>
      </xdr:nvSpPr>
      <xdr:spPr>
        <a:xfrm>
          <a:off x="9588500" y="108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103577</xdr:rowOff>
    </xdr:from>
    <xdr:to>
      <xdr:col>46</xdr:col>
      <xdr:colOff>38100</xdr:colOff>
      <xdr:row>64</xdr:row>
      <xdr:rowOff>33727</xdr:rowOff>
    </xdr:to>
    <xdr:sp macro="" textlink="">
      <xdr:nvSpPr>
        <xdr:cNvPr id="205" name="楕円 204"/>
        <xdr:cNvSpPr/>
      </xdr:nvSpPr>
      <xdr:spPr>
        <a:xfrm>
          <a:off x="8699500" y="109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101626</xdr:rowOff>
    </xdr:from>
    <xdr:to>
      <xdr:col>50</xdr:col>
      <xdr:colOff>114300</xdr:colOff>
      <xdr:row>63</xdr:row>
      <xdr:rowOff>154377</xdr:rowOff>
    </xdr:to>
    <xdr:cxnSp macro="">
      <xdr:nvCxnSpPr>
        <xdr:cNvPr id="206" name="直線コネクタ 205"/>
        <xdr:cNvCxnSpPr/>
      </xdr:nvCxnSpPr>
      <xdr:spPr>
        <a:xfrm flipV="1">
          <a:off x="8750300" y="10902976"/>
          <a:ext cx="889000" cy="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143553</xdr:rowOff>
    </xdr:from>
    <xdr:ext cx="599010" cy="259045"/>
    <xdr:sp macro="" textlink="">
      <xdr:nvSpPr>
        <xdr:cNvPr id="209" name="n_1mainValue【橋りょう・トンネル】&#10;一人当たり有形固定資産（償却資産）額"/>
        <xdr:cNvSpPr txBox="1"/>
      </xdr:nvSpPr>
      <xdr:spPr>
        <a:xfrm>
          <a:off x="9327095" y="1094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24854</xdr:rowOff>
    </xdr:from>
    <xdr:ext cx="534377" cy="259045"/>
    <xdr:sp macro="" textlink="">
      <xdr:nvSpPr>
        <xdr:cNvPr id="210" name="n_2mainValue【橋りょう・トンネル】&#10;一人当たり有形固定資産（償却資産）額"/>
        <xdr:cNvSpPr txBox="1"/>
      </xdr:nvSpPr>
      <xdr:spPr>
        <a:xfrm>
          <a:off x="8483111" y="10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249" name="楕円 248"/>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126364</xdr:rowOff>
    </xdr:from>
    <xdr:to>
      <xdr:col>15</xdr:col>
      <xdr:colOff>101600</xdr:colOff>
      <xdr:row>81</xdr:row>
      <xdr:rowOff>56514</xdr:rowOff>
    </xdr:to>
    <xdr:sp macro="" textlink="">
      <xdr:nvSpPr>
        <xdr:cNvPr id="250" name="楕円 249"/>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5714</xdr:rowOff>
    </xdr:to>
    <xdr:cxnSp macro="">
      <xdr:nvCxnSpPr>
        <xdr:cNvPr id="251" name="直線コネクタ 250"/>
        <xdr:cNvCxnSpPr/>
      </xdr:nvCxnSpPr>
      <xdr:spPr>
        <a:xfrm flipV="1">
          <a:off x="2908300" y="138550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254"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55"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31305</xdr:rowOff>
    </xdr:from>
    <xdr:to>
      <xdr:col>50</xdr:col>
      <xdr:colOff>165100</xdr:colOff>
      <xdr:row>85</xdr:row>
      <xdr:rowOff>132905</xdr:rowOff>
    </xdr:to>
    <xdr:sp macro="" textlink="">
      <xdr:nvSpPr>
        <xdr:cNvPr id="293" name="楕円 292"/>
        <xdr:cNvSpPr/>
      </xdr:nvSpPr>
      <xdr:spPr>
        <a:xfrm>
          <a:off x="9588500" y="146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36830</xdr:rowOff>
    </xdr:from>
    <xdr:to>
      <xdr:col>46</xdr:col>
      <xdr:colOff>38100</xdr:colOff>
      <xdr:row>85</xdr:row>
      <xdr:rowOff>138430</xdr:rowOff>
    </xdr:to>
    <xdr:sp macro="" textlink="">
      <xdr:nvSpPr>
        <xdr:cNvPr id="294" name="楕円 293"/>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82105</xdr:rowOff>
    </xdr:from>
    <xdr:to>
      <xdr:col>50</xdr:col>
      <xdr:colOff>114300</xdr:colOff>
      <xdr:row>85</xdr:row>
      <xdr:rowOff>87630</xdr:rowOff>
    </xdr:to>
    <xdr:cxnSp macro="">
      <xdr:nvCxnSpPr>
        <xdr:cNvPr id="295" name="直線コネクタ 294"/>
        <xdr:cNvCxnSpPr/>
      </xdr:nvCxnSpPr>
      <xdr:spPr>
        <a:xfrm flipV="1">
          <a:off x="8750300" y="1465535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124032</xdr:rowOff>
    </xdr:from>
    <xdr:ext cx="469744" cy="259045"/>
    <xdr:sp macro="" textlink="">
      <xdr:nvSpPr>
        <xdr:cNvPr id="298" name="n_1mainValue【公営住宅】&#10;一人当たり面積"/>
        <xdr:cNvSpPr txBox="1"/>
      </xdr:nvSpPr>
      <xdr:spPr>
        <a:xfrm>
          <a:off x="9391727" y="146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129557</xdr:rowOff>
    </xdr:from>
    <xdr:ext cx="469744" cy="259045"/>
    <xdr:sp macro="" textlink="">
      <xdr:nvSpPr>
        <xdr:cNvPr id="299" name="n_2mainValue【公営住宅】&#10;一人当たり面積"/>
        <xdr:cNvSpPr txBox="1"/>
      </xdr:nvSpPr>
      <xdr:spPr>
        <a:xfrm>
          <a:off x="8515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31"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34" name="フローチャート: 判断 333"/>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340" name="楕円 339"/>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54792</xdr:rowOff>
    </xdr:from>
    <xdr:to>
      <xdr:col>15</xdr:col>
      <xdr:colOff>101600</xdr:colOff>
      <xdr:row>106</xdr:row>
      <xdr:rowOff>156392</xdr:rowOff>
    </xdr:to>
    <xdr:sp macro="" textlink="">
      <xdr:nvSpPr>
        <xdr:cNvPr id="341" name="楕円 340"/>
        <xdr:cNvSpPr/>
      </xdr:nvSpPr>
      <xdr:spPr>
        <a:xfrm>
          <a:off x="2857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105592</xdr:rowOff>
    </xdr:to>
    <xdr:cxnSp macro="">
      <xdr:nvCxnSpPr>
        <xdr:cNvPr id="342" name="直線コネクタ 341"/>
        <xdr:cNvCxnSpPr/>
      </xdr:nvCxnSpPr>
      <xdr:spPr>
        <a:xfrm flipV="1">
          <a:off x="2908300" y="181813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3"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44"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345" name="n_1mainValue【港湾・漁港】&#10;有形固定資産減価償却率"/>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1469</xdr:rowOff>
    </xdr:from>
    <xdr:ext cx="405111" cy="259045"/>
    <xdr:sp macro="" textlink="">
      <xdr:nvSpPr>
        <xdr:cNvPr id="346" name="n_2mainValue【港湾・漁港】&#10;有形固定資産減価償却率"/>
        <xdr:cNvSpPr txBox="1"/>
      </xdr:nvSpPr>
      <xdr:spPr>
        <a:xfrm>
          <a:off x="2705744" y="1800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60" name="テキスト ボックス 35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2" name="テキスト ボックス 36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4" name="テキスト ボックス 36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6" name="テキスト ボックス 36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162926</xdr:rowOff>
    </xdr:from>
    <xdr:to>
      <xdr:col>54</xdr:col>
      <xdr:colOff>189865</xdr:colOff>
      <xdr:row>108</xdr:row>
      <xdr:rowOff>149889</xdr:rowOff>
    </xdr:to>
    <xdr:cxnSp macro="">
      <xdr:nvCxnSpPr>
        <xdr:cNvPr id="370" name="直線コネクタ 369"/>
        <xdr:cNvCxnSpPr/>
      </xdr:nvCxnSpPr>
      <xdr:spPr>
        <a:xfrm flipV="1">
          <a:off x="10476865" y="17993726"/>
          <a:ext cx="0" cy="67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153716</xdr:rowOff>
    </xdr:from>
    <xdr:ext cx="469744" cy="259045"/>
    <xdr:sp macro="" textlink="">
      <xdr:nvSpPr>
        <xdr:cNvPr id="371" name="【港湾・漁港】&#10;一人当たり有形固定資産（償却資産）額最小値テキスト"/>
        <xdr:cNvSpPr txBox="1"/>
      </xdr:nvSpPr>
      <xdr:spPr>
        <a:xfrm>
          <a:off x="10515600" y="1867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149889</xdr:rowOff>
    </xdr:from>
    <xdr:to>
      <xdr:col>55</xdr:col>
      <xdr:colOff>88900</xdr:colOff>
      <xdr:row>108</xdr:row>
      <xdr:rowOff>149889</xdr:rowOff>
    </xdr:to>
    <xdr:cxnSp macro="">
      <xdr:nvCxnSpPr>
        <xdr:cNvPr id="372" name="直線コネクタ 371"/>
        <xdr:cNvCxnSpPr/>
      </xdr:nvCxnSpPr>
      <xdr:spPr>
        <a:xfrm>
          <a:off x="10388600" y="1866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109603</xdr:rowOff>
    </xdr:from>
    <xdr:ext cx="599010" cy="259045"/>
    <xdr:sp macro="" textlink="">
      <xdr:nvSpPr>
        <xdr:cNvPr id="373" name="【港湾・漁港】&#10;一人当たり有形固定資産（償却資産）額最大値テキスト"/>
        <xdr:cNvSpPr txBox="1"/>
      </xdr:nvSpPr>
      <xdr:spPr>
        <a:xfrm>
          <a:off x="10515600" y="1776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162926</xdr:rowOff>
    </xdr:from>
    <xdr:to>
      <xdr:col>55</xdr:col>
      <xdr:colOff>88900</xdr:colOff>
      <xdr:row>104</xdr:row>
      <xdr:rowOff>162926</xdr:rowOff>
    </xdr:to>
    <xdr:cxnSp macro="">
      <xdr:nvCxnSpPr>
        <xdr:cNvPr id="374" name="直線コネクタ 373"/>
        <xdr:cNvCxnSpPr/>
      </xdr:nvCxnSpPr>
      <xdr:spPr>
        <a:xfrm>
          <a:off x="10388600" y="179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167209</xdr:rowOff>
    </xdr:from>
    <xdr:ext cx="599010" cy="259045"/>
    <xdr:sp macro="" textlink="">
      <xdr:nvSpPr>
        <xdr:cNvPr id="375" name="【港湾・漁港】&#10;一人当たり有形固定資産（償却資産）額平均値テキスト"/>
        <xdr:cNvSpPr txBox="1"/>
      </xdr:nvSpPr>
      <xdr:spPr>
        <a:xfrm>
          <a:off x="10515600" y="1834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17332</xdr:rowOff>
    </xdr:from>
    <xdr:to>
      <xdr:col>55</xdr:col>
      <xdr:colOff>50800</xdr:colOff>
      <xdr:row>107</xdr:row>
      <xdr:rowOff>118932</xdr:rowOff>
    </xdr:to>
    <xdr:sp macro="" textlink="">
      <xdr:nvSpPr>
        <xdr:cNvPr id="376" name="フローチャート: 判断 375"/>
        <xdr:cNvSpPr/>
      </xdr:nvSpPr>
      <xdr:spPr>
        <a:xfrm>
          <a:off x="10426700" y="183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58455</xdr:rowOff>
    </xdr:from>
    <xdr:to>
      <xdr:col>50</xdr:col>
      <xdr:colOff>165100</xdr:colOff>
      <xdr:row>104</xdr:row>
      <xdr:rowOff>160055</xdr:rowOff>
    </xdr:to>
    <xdr:sp macro="" textlink="">
      <xdr:nvSpPr>
        <xdr:cNvPr id="377" name="フローチャート: 判断 376"/>
        <xdr:cNvSpPr/>
      </xdr:nvSpPr>
      <xdr:spPr>
        <a:xfrm>
          <a:off x="9588500" y="178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152524</xdr:rowOff>
    </xdr:from>
    <xdr:to>
      <xdr:col>46</xdr:col>
      <xdr:colOff>38100</xdr:colOff>
      <xdr:row>103</xdr:row>
      <xdr:rowOff>82674</xdr:rowOff>
    </xdr:to>
    <xdr:sp macro="" textlink="">
      <xdr:nvSpPr>
        <xdr:cNvPr id="378" name="フローチャート: 判断 377"/>
        <xdr:cNvSpPr/>
      </xdr:nvSpPr>
      <xdr:spPr>
        <a:xfrm>
          <a:off x="8699500" y="1764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36526</xdr:rowOff>
    </xdr:from>
    <xdr:to>
      <xdr:col>50</xdr:col>
      <xdr:colOff>165100</xdr:colOff>
      <xdr:row>101</xdr:row>
      <xdr:rowOff>138126</xdr:rowOff>
    </xdr:to>
    <xdr:sp macro="" textlink="">
      <xdr:nvSpPr>
        <xdr:cNvPr id="384" name="楕円 383"/>
        <xdr:cNvSpPr/>
      </xdr:nvSpPr>
      <xdr:spPr>
        <a:xfrm>
          <a:off x="9588500" y="173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52181</xdr:rowOff>
    </xdr:from>
    <xdr:to>
      <xdr:col>46</xdr:col>
      <xdr:colOff>38100</xdr:colOff>
      <xdr:row>102</xdr:row>
      <xdr:rowOff>153781</xdr:rowOff>
    </xdr:to>
    <xdr:sp macro="" textlink="">
      <xdr:nvSpPr>
        <xdr:cNvPr id="385" name="楕円 384"/>
        <xdr:cNvSpPr/>
      </xdr:nvSpPr>
      <xdr:spPr>
        <a:xfrm>
          <a:off x="8699500" y="175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87326</xdr:rowOff>
    </xdr:from>
    <xdr:to>
      <xdr:col>50</xdr:col>
      <xdr:colOff>114300</xdr:colOff>
      <xdr:row>102</xdr:row>
      <xdr:rowOff>102981</xdr:rowOff>
    </xdr:to>
    <xdr:cxnSp macro="">
      <xdr:nvCxnSpPr>
        <xdr:cNvPr id="386" name="直線コネクタ 385"/>
        <xdr:cNvCxnSpPr/>
      </xdr:nvCxnSpPr>
      <xdr:spPr>
        <a:xfrm flipV="1">
          <a:off x="8750300" y="17403776"/>
          <a:ext cx="889000" cy="18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151182</xdr:rowOff>
    </xdr:from>
    <xdr:ext cx="599010" cy="259045"/>
    <xdr:sp macro="" textlink="">
      <xdr:nvSpPr>
        <xdr:cNvPr id="387" name="n_1aveValue【港湾・漁港】&#10;一人当たり有形固定資産（償却資産）額"/>
        <xdr:cNvSpPr txBox="1"/>
      </xdr:nvSpPr>
      <xdr:spPr>
        <a:xfrm>
          <a:off x="9327095" y="1798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73801</xdr:rowOff>
    </xdr:from>
    <xdr:ext cx="690189" cy="259045"/>
    <xdr:sp macro="" textlink="">
      <xdr:nvSpPr>
        <xdr:cNvPr id="388" name="n_2aveValue【港湾・漁港】&#10;一人当たり有形固定資産（償却資産）額"/>
        <xdr:cNvSpPr txBox="1"/>
      </xdr:nvSpPr>
      <xdr:spPr>
        <a:xfrm>
          <a:off x="8405205" y="17733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154653</xdr:rowOff>
    </xdr:from>
    <xdr:ext cx="690189" cy="259045"/>
    <xdr:sp macro="" textlink="">
      <xdr:nvSpPr>
        <xdr:cNvPr id="389" name="n_1mainValue【港湾・漁港】&#10;一人当たり有形固定資産（償却資産）額"/>
        <xdr:cNvSpPr txBox="1"/>
      </xdr:nvSpPr>
      <xdr:spPr>
        <a:xfrm>
          <a:off x="9281505" y="17128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170308</xdr:rowOff>
    </xdr:from>
    <xdr:ext cx="690189" cy="259045"/>
    <xdr:sp macro="" textlink="">
      <xdr:nvSpPr>
        <xdr:cNvPr id="390" name="n_2mainValue【港湾・漁港】&#10;一人当たり有形固定資産（償却資産）額"/>
        <xdr:cNvSpPr txBox="1"/>
      </xdr:nvSpPr>
      <xdr:spPr>
        <a:xfrm>
          <a:off x="8405205" y="17315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6" name="直線コネクタ 415"/>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7"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18" name="直線コネクタ 417"/>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9"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0" name="直線コネクタ 4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21"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2" name="フローチャート: 判断 421"/>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3" name="フローチャート: 判断 422"/>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24" name="フローチャート: 判断 423"/>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51526</xdr:rowOff>
    </xdr:from>
    <xdr:to>
      <xdr:col>81</xdr:col>
      <xdr:colOff>101600</xdr:colOff>
      <xdr:row>33</xdr:row>
      <xdr:rowOff>153126</xdr:rowOff>
    </xdr:to>
    <xdr:sp macro="" textlink="">
      <xdr:nvSpPr>
        <xdr:cNvPr id="430" name="楕円 429"/>
        <xdr:cNvSpPr/>
      </xdr:nvSpPr>
      <xdr:spPr>
        <a:xfrm>
          <a:off x="15430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84183</xdr:rowOff>
    </xdr:from>
    <xdr:to>
      <xdr:col>76</xdr:col>
      <xdr:colOff>165100</xdr:colOff>
      <xdr:row>34</xdr:row>
      <xdr:rowOff>14333</xdr:rowOff>
    </xdr:to>
    <xdr:sp macro="" textlink="">
      <xdr:nvSpPr>
        <xdr:cNvPr id="431" name="楕円 430"/>
        <xdr:cNvSpPr/>
      </xdr:nvSpPr>
      <xdr:spPr>
        <a:xfrm>
          <a:off x="14541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102326</xdr:rowOff>
    </xdr:from>
    <xdr:to>
      <xdr:col>81</xdr:col>
      <xdr:colOff>50800</xdr:colOff>
      <xdr:row>33</xdr:row>
      <xdr:rowOff>134983</xdr:rowOff>
    </xdr:to>
    <xdr:cxnSp macro="">
      <xdr:nvCxnSpPr>
        <xdr:cNvPr id="432" name="直線コネクタ 431"/>
        <xdr:cNvCxnSpPr/>
      </xdr:nvCxnSpPr>
      <xdr:spPr>
        <a:xfrm flipV="1">
          <a:off x="14592300" y="5760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33"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34"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169653</xdr:rowOff>
    </xdr:from>
    <xdr:ext cx="405111" cy="259045"/>
    <xdr:sp macro="" textlink="">
      <xdr:nvSpPr>
        <xdr:cNvPr id="435" name="n_1mainValue【認定こども園・幼稚園・保育所】&#10;有形固定資産減価償却率"/>
        <xdr:cNvSpPr txBox="1"/>
      </xdr:nvSpPr>
      <xdr:spPr>
        <a:xfrm>
          <a:off x="152660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30860</xdr:rowOff>
    </xdr:from>
    <xdr:ext cx="405111" cy="259045"/>
    <xdr:sp macro="" textlink="">
      <xdr:nvSpPr>
        <xdr:cNvPr id="436" name="n_2mainValue【認定こども園・幼稚園・保育所】&#10;有形固定資産減価償却率"/>
        <xdr:cNvSpPr txBox="1"/>
      </xdr:nvSpPr>
      <xdr:spPr>
        <a:xfrm>
          <a:off x="14389744" y="551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60" name="直線コネクタ 459"/>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61"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2" name="直線コネクタ 461"/>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3"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4" name="直線コネクタ 463"/>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5"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6" name="フローチャート: 判断 465"/>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7" name="フローチャート: 判断 466"/>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68" name="フローチャート: 判断 467"/>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92075</xdr:rowOff>
    </xdr:from>
    <xdr:to>
      <xdr:col>112</xdr:col>
      <xdr:colOff>38100</xdr:colOff>
      <xdr:row>39</xdr:row>
      <xdr:rowOff>22225</xdr:rowOff>
    </xdr:to>
    <xdr:sp macro="" textlink="">
      <xdr:nvSpPr>
        <xdr:cNvPr id="474" name="楕円 473"/>
        <xdr:cNvSpPr/>
      </xdr:nvSpPr>
      <xdr:spPr>
        <a:xfrm>
          <a:off x="2127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107315</xdr:rowOff>
    </xdr:from>
    <xdr:to>
      <xdr:col>107</xdr:col>
      <xdr:colOff>101600</xdr:colOff>
      <xdr:row>39</xdr:row>
      <xdr:rowOff>37465</xdr:rowOff>
    </xdr:to>
    <xdr:sp macro="" textlink="">
      <xdr:nvSpPr>
        <xdr:cNvPr id="475" name="楕円 474"/>
        <xdr:cNvSpPr/>
      </xdr:nvSpPr>
      <xdr:spPr>
        <a:xfrm>
          <a:off x="2038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142875</xdr:rowOff>
    </xdr:from>
    <xdr:to>
      <xdr:col>111</xdr:col>
      <xdr:colOff>177800</xdr:colOff>
      <xdr:row>38</xdr:row>
      <xdr:rowOff>158115</xdr:rowOff>
    </xdr:to>
    <xdr:cxnSp macro="">
      <xdr:nvCxnSpPr>
        <xdr:cNvPr id="476" name="直線コネクタ 475"/>
        <xdr:cNvCxnSpPr/>
      </xdr:nvCxnSpPr>
      <xdr:spPr>
        <a:xfrm flipV="1">
          <a:off x="20434300" y="66579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77"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78"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13352</xdr:rowOff>
    </xdr:from>
    <xdr:ext cx="469744" cy="259045"/>
    <xdr:sp macro="" textlink="">
      <xdr:nvSpPr>
        <xdr:cNvPr id="479" name="n_1mainValue【認定こども園・幼稚園・保育所】&#10;一人当たり面積"/>
        <xdr:cNvSpPr txBox="1"/>
      </xdr:nvSpPr>
      <xdr:spPr>
        <a:xfrm>
          <a:off x="210757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28592</xdr:rowOff>
    </xdr:from>
    <xdr:ext cx="469744" cy="259045"/>
    <xdr:sp macro="" textlink="">
      <xdr:nvSpPr>
        <xdr:cNvPr id="480" name="n_2mainValue【認定こども園・幼稚園・保育所】&#10;一人当たり面積"/>
        <xdr:cNvSpPr txBox="1"/>
      </xdr:nvSpPr>
      <xdr:spPr>
        <a:xfrm>
          <a:off x="20199427" y="67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2" name="テキスト ボックス 4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2" name="テキスト ボックス 5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6" name="直線コネクタ 50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08" name="直線コネクタ 50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0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10" name="直線コネクタ 50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3" name="フローチャート: 判断 51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4" name="フローチャート: 判断 51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68399</xdr:rowOff>
    </xdr:from>
    <xdr:to>
      <xdr:col>81</xdr:col>
      <xdr:colOff>101600</xdr:colOff>
      <xdr:row>58</xdr:row>
      <xdr:rowOff>169999</xdr:rowOff>
    </xdr:to>
    <xdr:sp macro="" textlink="">
      <xdr:nvSpPr>
        <xdr:cNvPr id="520" name="楕円 519"/>
        <xdr:cNvSpPr/>
      </xdr:nvSpPr>
      <xdr:spPr>
        <a:xfrm>
          <a:off x="15430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89626</xdr:rowOff>
    </xdr:from>
    <xdr:to>
      <xdr:col>76</xdr:col>
      <xdr:colOff>165100</xdr:colOff>
      <xdr:row>59</xdr:row>
      <xdr:rowOff>19776</xdr:rowOff>
    </xdr:to>
    <xdr:sp macro="" textlink="">
      <xdr:nvSpPr>
        <xdr:cNvPr id="521" name="楕円 520"/>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119199</xdr:rowOff>
    </xdr:from>
    <xdr:to>
      <xdr:col>81</xdr:col>
      <xdr:colOff>50800</xdr:colOff>
      <xdr:row>58</xdr:row>
      <xdr:rowOff>140426</xdr:rowOff>
    </xdr:to>
    <xdr:cxnSp macro="">
      <xdr:nvCxnSpPr>
        <xdr:cNvPr id="522" name="直線コネクタ 521"/>
        <xdr:cNvCxnSpPr/>
      </xdr:nvCxnSpPr>
      <xdr:spPr>
        <a:xfrm flipV="1">
          <a:off x="14592300" y="1006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523"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24"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15076</xdr:rowOff>
    </xdr:from>
    <xdr:ext cx="405111" cy="259045"/>
    <xdr:sp macro="" textlink="">
      <xdr:nvSpPr>
        <xdr:cNvPr id="525" name="n_1mainValue【学校施設】&#10;有形固定資産減価償却率"/>
        <xdr:cNvSpPr txBox="1"/>
      </xdr:nvSpPr>
      <xdr:spPr>
        <a:xfrm>
          <a:off x="15266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26" name="n_2mainValue【学校施設】&#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49" name="直線コネクタ 548"/>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50"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51" name="直線コネクタ 550"/>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2"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3" name="直線コネクタ 552"/>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54"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5" name="フローチャート: 判断 554"/>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6" name="フローチャート: 判断 555"/>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57" name="フローチャート: 判断 556"/>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88874</xdr:rowOff>
    </xdr:from>
    <xdr:to>
      <xdr:col>112</xdr:col>
      <xdr:colOff>38100</xdr:colOff>
      <xdr:row>57</xdr:row>
      <xdr:rowOff>19024</xdr:rowOff>
    </xdr:to>
    <xdr:sp macro="" textlink="">
      <xdr:nvSpPr>
        <xdr:cNvPr id="563" name="楕円 562"/>
        <xdr:cNvSpPr/>
      </xdr:nvSpPr>
      <xdr:spPr>
        <a:xfrm>
          <a:off x="21272500" y="96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79273</xdr:rowOff>
    </xdr:from>
    <xdr:to>
      <xdr:col>107</xdr:col>
      <xdr:colOff>101600</xdr:colOff>
      <xdr:row>57</xdr:row>
      <xdr:rowOff>9423</xdr:rowOff>
    </xdr:to>
    <xdr:sp macro="" textlink="">
      <xdr:nvSpPr>
        <xdr:cNvPr id="564" name="楕円 563"/>
        <xdr:cNvSpPr/>
      </xdr:nvSpPr>
      <xdr:spPr>
        <a:xfrm>
          <a:off x="20383500" y="96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130073</xdr:rowOff>
    </xdr:from>
    <xdr:to>
      <xdr:col>111</xdr:col>
      <xdr:colOff>177800</xdr:colOff>
      <xdr:row>56</xdr:row>
      <xdr:rowOff>139674</xdr:rowOff>
    </xdr:to>
    <xdr:cxnSp macro="">
      <xdr:nvCxnSpPr>
        <xdr:cNvPr id="565" name="直線コネクタ 564"/>
        <xdr:cNvCxnSpPr/>
      </xdr:nvCxnSpPr>
      <xdr:spPr>
        <a:xfrm>
          <a:off x="20434300" y="973127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66"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67"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35551</xdr:rowOff>
    </xdr:from>
    <xdr:ext cx="469744" cy="259045"/>
    <xdr:sp macro="" textlink="">
      <xdr:nvSpPr>
        <xdr:cNvPr id="568" name="n_1mainValue【学校施設】&#10;一人当たり面積"/>
        <xdr:cNvSpPr txBox="1"/>
      </xdr:nvSpPr>
      <xdr:spPr>
        <a:xfrm>
          <a:off x="21075727" y="9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25950</xdr:rowOff>
    </xdr:from>
    <xdr:ext cx="469744" cy="259045"/>
    <xdr:sp macro="" textlink="">
      <xdr:nvSpPr>
        <xdr:cNvPr id="569" name="n_2mainValue【学校施設】&#10;一人当たり面積"/>
        <xdr:cNvSpPr txBox="1"/>
      </xdr:nvSpPr>
      <xdr:spPr>
        <a:xfrm>
          <a:off x="20199427" y="945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10" name="直線コネクタ 609"/>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1"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2" name="直線コネクタ 611"/>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5"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6" name="フローチャート: 判断 615"/>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7" name="フローチャート: 判断 616"/>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8" name="フローチャート: 判断 617"/>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10161</xdr:rowOff>
    </xdr:from>
    <xdr:to>
      <xdr:col>81</xdr:col>
      <xdr:colOff>101600</xdr:colOff>
      <xdr:row>102</xdr:row>
      <xdr:rowOff>111761</xdr:rowOff>
    </xdr:to>
    <xdr:sp macro="" textlink="">
      <xdr:nvSpPr>
        <xdr:cNvPr id="624" name="楕円 623"/>
        <xdr:cNvSpPr/>
      </xdr:nvSpPr>
      <xdr:spPr>
        <a:xfrm>
          <a:off x="15430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625" name="楕円 624"/>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99061</xdr:rowOff>
    </xdr:to>
    <xdr:cxnSp macro="">
      <xdr:nvCxnSpPr>
        <xdr:cNvPr id="626" name="直線コネクタ 625"/>
        <xdr:cNvCxnSpPr/>
      </xdr:nvCxnSpPr>
      <xdr:spPr>
        <a:xfrm flipV="1">
          <a:off x="14592300" y="17548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27"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28"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128288</xdr:rowOff>
    </xdr:from>
    <xdr:ext cx="405111" cy="259045"/>
    <xdr:sp macro="" textlink="">
      <xdr:nvSpPr>
        <xdr:cNvPr id="629" name="n_1main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630" name="n_2mainValue【公民館】&#10;有形固定資産減価償却率"/>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1" name="直線コネクタ 64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2" name="テキスト ボックス 64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5" name="直線コネクタ 64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6" name="テキスト ボックス 64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50" name="直線コネクタ 64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2" name="直線コネクタ 65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4" name="直線コネクタ 65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6" name="フローチャート: 判断 65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7" name="フローチャート: 判断 65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8" name="フローチャート: 判断 65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84265</xdr:rowOff>
    </xdr:from>
    <xdr:to>
      <xdr:col>112</xdr:col>
      <xdr:colOff>38100</xdr:colOff>
      <xdr:row>107</xdr:row>
      <xdr:rowOff>14415</xdr:rowOff>
    </xdr:to>
    <xdr:sp macro="" textlink="">
      <xdr:nvSpPr>
        <xdr:cNvPr id="664" name="楕円 663"/>
        <xdr:cNvSpPr/>
      </xdr:nvSpPr>
      <xdr:spPr>
        <a:xfrm>
          <a:off x="21272500" y="182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88836</xdr:rowOff>
    </xdr:from>
    <xdr:to>
      <xdr:col>107</xdr:col>
      <xdr:colOff>101600</xdr:colOff>
      <xdr:row>107</xdr:row>
      <xdr:rowOff>18986</xdr:rowOff>
    </xdr:to>
    <xdr:sp macro="" textlink="">
      <xdr:nvSpPr>
        <xdr:cNvPr id="665" name="楕円 664"/>
        <xdr:cNvSpPr/>
      </xdr:nvSpPr>
      <xdr:spPr>
        <a:xfrm>
          <a:off x="20383500" y="182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135065</xdr:rowOff>
    </xdr:from>
    <xdr:to>
      <xdr:col>111</xdr:col>
      <xdr:colOff>177800</xdr:colOff>
      <xdr:row>106</xdr:row>
      <xdr:rowOff>139636</xdr:rowOff>
    </xdr:to>
    <xdr:cxnSp macro="">
      <xdr:nvCxnSpPr>
        <xdr:cNvPr id="666" name="直線コネクタ 665"/>
        <xdr:cNvCxnSpPr/>
      </xdr:nvCxnSpPr>
      <xdr:spPr>
        <a:xfrm flipV="1">
          <a:off x="20434300" y="1830876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67"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8"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5542</xdr:rowOff>
    </xdr:from>
    <xdr:ext cx="469744" cy="259045"/>
    <xdr:sp macro="" textlink="">
      <xdr:nvSpPr>
        <xdr:cNvPr id="669" name="n_1mainValue【公民館】&#10;一人当たり面積"/>
        <xdr:cNvSpPr txBox="1"/>
      </xdr:nvSpPr>
      <xdr:spPr>
        <a:xfrm>
          <a:off x="21075727" y="1835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10113</xdr:rowOff>
    </xdr:from>
    <xdr:ext cx="469744" cy="259045"/>
    <xdr:sp macro="" textlink="">
      <xdr:nvSpPr>
        <xdr:cNvPr id="670" name="n_2mainValue【公民館】&#10;一人当たり面積"/>
        <xdr:cNvSpPr txBox="1"/>
      </xdr:nvSpPr>
      <xdr:spPr>
        <a:xfrm>
          <a:off x="20199427" y="1835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類似団体と比較して特に有形固定資産減価償却率が高くなっている施設は保育所であり、福祉施設及び消防施設については更新に伴う施設の取壊し等により大きく低下した。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保育所の有形固定資産減価償却率は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％で、著しく高い状況にあるが、平成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年度に統合予定にあるため問題はない。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学校施設の一人当たり面積は</a:t>
          </a:r>
          <a:r>
            <a:rPr kumimoji="1" lang="en-US" altLang="ja-JP" sz="1300">
              <a:latin typeface="ＭＳ Ｐゴシック" panose="020B0600070205080204" pitchFamily="50" charset="-128"/>
              <a:ea typeface="ＭＳ Ｐゴシック" panose="020B0600070205080204" pitchFamily="50" charset="-128"/>
            </a:rPr>
            <a:t>7,389</a:t>
          </a:r>
          <a:r>
            <a:rPr kumimoji="1" lang="ja-JP" altLang="en-US" sz="1300">
              <a:latin typeface="ＭＳ Ｐゴシック" panose="020B0600070205080204" pitchFamily="50" charset="-128"/>
              <a:ea typeface="ＭＳ Ｐゴシック" panose="020B0600070205080204" pitchFamily="50" charset="-128"/>
            </a:rPr>
            <a:t>㎡で類似団体内でも大きくなっている。小中学校はそれぞれ１校に統合されており、旧施設については維持管理費用の削減に繋げるために、公共施設等総合管理計画に基づき他の施設への転用や除却を進めていく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88" name="直線コネクタ 87"/>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89"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90" name="直線コネクタ 89"/>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93"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94" name="フローチャート: 判断 93"/>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95" name="フローチャート: 判断 9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96"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97" name="フローチャート: 判断 96"/>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98"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9" name="テキスト ボックス 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104" name="楕円 103"/>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05" name="楕円 104"/>
        <xdr:cNvSpPr/>
      </xdr:nvSpPr>
      <xdr:spPr>
        <a:xfrm>
          <a:off x="2857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82</xdr:row>
      <xdr:rowOff>70486</xdr:rowOff>
    </xdr:to>
    <xdr:cxnSp macro="">
      <xdr:nvCxnSpPr>
        <xdr:cNvPr id="106" name="直線コネクタ 105"/>
        <xdr:cNvCxnSpPr/>
      </xdr:nvCxnSpPr>
      <xdr:spPr>
        <a:xfrm>
          <a:off x="2908300" y="1384173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107" name="n_1mainValue【福祉施設】&#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08" name="n_2main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9" name="正方形/長方形 1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0" name="正方形/長方形 1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1" name="正方形/長方形 1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2" name="正方形/長方形 1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3" name="正方形/長方形 1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4" name="正方形/長方形 1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5" name="正方形/長方形 1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6" name="正方形/長方形 1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7" name="テキスト ボックス 1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8" name="直線コネクタ 1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9" name="直線コネクタ 1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0" name="テキスト ボックス 1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1" name="直線コネクタ 1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2" name="テキスト ボックス 1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3" name="直線コネクタ 1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4" name="テキスト ボックス 1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5" name="直線コネクタ 1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6" name="テキスト ボックス 1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7" name="直線コネクタ 1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8" name="テキスト ボックス 1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9" name="直線コネクタ 1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0" name="テキスト ボックス 1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32" name="直線コネクタ 131"/>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33"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34" name="直線コネクタ 133"/>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35"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136" name="直線コネクタ 135"/>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137"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138" name="フローチャート: 判断 137"/>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139" name="フローチャート: 判断 138"/>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140"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141" name="フローチャート: 判断 140"/>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142"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3" name="テキスト ボックス 1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4" name="テキスト ボックス 1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5" name="テキスト ボックス 1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6" name="テキスト ボックス 1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7" name="テキスト ボックス 1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148" name="楕円 147"/>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103887</xdr:rowOff>
    </xdr:from>
    <xdr:to>
      <xdr:col>46</xdr:col>
      <xdr:colOff>38100</xdr:colOff>
      <xdr:row>85</xdr:row>
      <xdr:rowOff>34037</xdr:rowOff>
    </xdr:to>
    <xdr:sp macro="" textlink="">
      <xdr:nvSpPr>
        <xdr:cNvPr id="149" name="楕円 148"/>
        <xdr:cNvSpPr/>
      </xdr:nvSpPr>
      <xdr:spPr>
        <a:xfrm>
          <a:off x="8699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154687</xdr:rowOff>
    </xdr:from>
    <xdr:to>
      <xdr:col>50</xdr:col>
      <xdr:colOff>114300</xdr:colOff>
      <xdr:row>86</xdr:row>
      <xdr:rowOff>38100</xdr:rowOff>
    </xdr:to>
    <xdr:cxnSp macro="">
      <xdr:nvCxnSpPr>
        <xdr:cNvPr id="150" name="直線コネクタ 149"/>
        <xdr:cNvCxnSpPr/>
      </xdr:nvCxnSpPr>
      <xdr:spPr>
        <a:xfrm>
          <a:off x="8750300" y="14556487"/>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80027</xdr:rowOff>
    </xdr:from>
    <xdr:ext cx="469744" cy="259045"/>
    <xdr:sp macro="" textlink="">
      <xdr:nvSpPr>
        <xdr:cNvPr id="151"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50564</xdr:rowOff>
    </xdr:from>
    <xdr:ext cx="469744" cy="259045"/>
    <xdr:sp macro="" textlink="">
      <xdr:nvSpPr>
        <xdr:cNvPr id="152" name="n_2mainValue【福祉施設】&#10;一人当たり面積"/>
        <xdr:cNvSpPr txBox="1"/>
      </xdr:nvSpPr>
      <xdr:spPr>
        <a:xfrm>
          <a:off x="8515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9" name="テキスト ボックス 1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0" name="直線コネクタ 1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1" name="テキスト ボックス 1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2" name="直線コネクタ 1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3" name="テキスト ボックス 1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4" name="直線コネクタ 1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5" name="テキスト ボックス 1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6" name="直線コネクタ 1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7" name="テキスト ボックス 1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8" name="直線コネクタ 1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9" name="テキスト ボックス 1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0" name="直線コネクタ 1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1" name="テキスト ボックス 1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193" name="直線コネクタ 192"/>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194"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195" name="直線コネクタ 194"/>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196"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197" name="直線コネクタ 196"/>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198"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199" name="フローチャート: 判断 198"/>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00" name="フローチャート: 判断 199"/>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0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02" name="フローチャート: 判断 201"/>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03"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4" name="テキスト ボックス 2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209" name="楕円 208"/>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90170</xdr:rowOff>
    </xdr:from>
    <xdr:to>
      <xdr:col>76</xdr:col>
      <xdr:colOff>165100</xdr:colOff>
      <xdr:row>39</xdr:row>
      <xdr:rowOff>20320</xdr:rowOff>
    </xdr:to>
    <xdr:sp macro="" textlink="">
      <xdr:nvSpPr>
        <xdr:cNvPr id="210" name="楕円 209"/>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140970</xdr:rowOff>
    </xdr:to>
    <xdr:cxnSp macro="">
      <xdr:nvCxnSpPr>
        <xdr:cNvPr id="211" name="直線コネクタ 210"/>
        <xdr:cNvCxnSpPr/>
      </xdr:nvCxnSpPr>
      <xdr:spPr>
        <a:xfrm flipV="1">
          <a:off x="14592300" y="6604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212" name="n_1mainValue【一般廃棄物処理施設】&#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213" name="n_2mainValue【一般廃棄物処理施設】&#10;有形固定資産減価償却率"/>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4" name="直線コネクタ 2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5" name="テキスト ボックス 2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6" name="直線コネクタ 2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27" name="テキスト ボックス 2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8" name="直線コネクタ 2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29" name="テキスト ボックス 2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0" name="直線コネクタ 2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1" name="テキスト ボックス 2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2" name="直線コネクタ 2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33" name="テキスト ボックス 2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4" name="直線コネクタ 2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35" name="テキスト ボックス 23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39" name="直線コネクタ 23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4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41" name="直線コネクタ 24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24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243" name="直線コネクタ 24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24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245" name="フローチャート: 判断 24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246" name="フローチャート: 判断 24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247"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248" name="フローチャート: 判断 24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93629</xdr:rowOff>
    </xdr:from>
    <xdr:ext cx="599010" cy="259045"/>
    <xdr:sp macro="" textlink="">
      <xdr:nvSpPr>
        <xdr:cNvPr id="249" name="n_2aveValue【一般廃棄物処理施設】&#10;一人当たり有形固定資産（償却資産）額"/>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117745</xdr:rowOff>
    </xdr:from>
    <xdr:to>
      <xdr:col>112</xdr:col>
      <xdr:colOff>38100</xdr:colOff>
      <xdr:row>41</xdr:row>
      <xdr:rowOff>47895</xdr:rowOff>
    </xdr:to>
    <xdr:sp macro="" textlink="">
      <xdr:nvSpPr>
        <xdr:cNvPr id="255" name="楕円 254"/>
        <xdr:cNvSpPr/>
      </xdr:nvSpPr>
      <xdr:spPr>
        <a:xfrm>
          <a:off x="21272500" y="69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124988</xdr:rowOff>
    </xdr:from>
    <xdr:to>
      <xdr:col>107</xdr:col>
      <xdr:colOff>101600</xdr:colOff>
      <xdr:row>41</xdr:row>
      <xdr:rowOff>55138</xdr:rowOff>
    </xdr:to>
    <xdr:sp macro="" textlink="">
      <xdr:nvSpPr>
        <xdr:cNvPr id="256" name="楕円 255"/>
        <xdr:cNvSpPr/>
      </xdr:nvSpPr>
      <xdr:spPr>
        <a:xfrm>
          <a:off x="20383500" y="69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168545</xdr:rowOff>
    </xdr:from>
    <xdr:to>
      <xdr:col>111</xdr:col>
      <xdr:colOff>177800</xdr:colOff>
      <xdr:row>41</xdr:row>
      <xdr:rowOff>4338</xdr:rowOff>
    </xdr:to>
    <xdr:cxnSp macro="">
      <xdr:nvCxnSpPr>
        <xdr:cNvPr id="257" name="直線コネクタ 256"/>
        <xdr:cNvCxnSpPr/>
      </xdr:nvCxnSpPr>
      <xdr:spPr>
        <a:xfrm flipV="1">
          <a:off x="20434300" y="7026545"/>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64422</xdr:rowOff>
    </xdr:from>
    <xdr:ext cx="599010" cy="259045"/>
    <xdr:sp macro="" textlink="">
      <xdr:nvSpPr>
        <xdr:cNvPr id="258" name="n_1mainValue【一般廃棄物処理施設】&#10;一人当たり有形固定資産（償却資産）額"/>
        <xdr:cNvSpPr txBox="1"/>
      </xdr:nvSpPr>
      <xdr:spPr>
        <a:xfrm>
          <a:off x="21011095" y="675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71665</xdr:rowOff>
    </xdr:from>
    <xdr:ext cx="599010" cy="259045"/>
    <xdr:sp macro="" textlink="">
      <xdr:nvSpPr>
        <xdr:cNvPr id="259" name="n_2mainValue【一般廃棄物処理施設】&#10;一人当たり有形固定資産（償却資産）額"/>
        <xdr:cNvSpPr txBox="1"/>
      </xdr:nvSpPr>
      <xdr:spPr>
        <a:xfrm>
          <a:off x="20134795" y="67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8" name="正方形/長方形 2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9" name="正方形/長方形 2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0" name="正方形/長方形 2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1" name="正方形/長方形 2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2" name="正方形/長方形 2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3" name="正方形/長方形 2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4" name="正方形/長方形 2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5" name="正方形/長方形 2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6" name="正方形/長方形 2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7" name="正方形/長方形 2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8" name="正方形/長方形 2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9" name="正方形/長方形 2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0" name="正方形/長方形 2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1" name="正方形/長方形 2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2" name="正方形/長方形 2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3" name="正方形/長方形 2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4" name="テキスト ボックス 2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5" name="直線コネクタ 2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6" name="直線コネクタ 2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7" name="テキスト ボックス 2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8" name="直線コネクタ 2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9" name="テキスト ボックス 2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0" name="直線コネクタ 2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1" name="テキスト ボックス 2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2" name="直線コネクタ 2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3" name="テキスト ボックス 2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4" name="直線コネクタ 2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5" name="テキスト ボックス 2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6" name="直線コネクタ 2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7" name="テキスト ボックス 2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9" name="テキスト ボックス 2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01" name="直線コネクタ 300"/>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02"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03" name="直線コネクタ 302"/>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04"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05" name="直線コネクタ 304"/>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06"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07" name="フローチャート: 判断 306"/>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08" name="フローチャート: 判断 30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09"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10" name="フローチャート: 判断 30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11"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317" name="楕円 316"/>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114663</xdr:rowOff>
    </xdr:from>
    <xdr:to>
      <xdr:col>76</xdr:col>
      <xdr:colOff>165100</xdr:colOff>
      <xdr:row>79</xdr:row>
      <xdr:rowOff>44813</xdr:rowOff>
    </xdr:to>
    <xdr:sp macro="" textlink="">
      <xdr:nvSpPr>
        <xdr:cNvPr id="318" name="楕円 317"/>
        <xdr:cNvSpPr/>
      </xdr:nvSpPr>
      <xdr:spPr>
        <a:xfrm>
          <a:off x="14541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165463</xdr:rowOff>
    </xdr:from>
    <xdr:to>
      <xdr:col>81</xdr:col>
      <xdr:colOff>50800</xdr:colOff>
      <xdr:row>80</xdr:row>
      <xdr:rowOff>38100</xdr:rowOff>
    </xdr:to>
    <xdr:cxnSp macro="">
      <xdr:nvCxnSpPr>
        <xdr:cNvPr id="319" name="直線コネクタ 318"/>
        <xdr:cNvCxnSpPr/>
      </xdr:nvCxnSpPr>
      <xdr:spPr>
        <a:xfrm>
          <a:off x="14592300" y="1353856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105427</xdr:rowOff>
    </xdr:from>
    <xdr:ext cx="405111" cy="259045"/>
    <xdr:sp macro="" textlink="">
      <xdr:nvSpPr>
        <xdr:cNvPr id="320" name="n_1mainValue【消防施設】&#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61340</xdr:rowOff>
    </xdr:from>
    <xdr:ext cx="405111" cy="259045"/>
    <xdr:sp macro="" textlink="">
      <xdr:nvSpPr>
        <xdr:cNvPr id="321" name="n_2mainValue【消防施設】&#10;有形固定資産減価償却率"/>
        <xdr:cNvSpPr txBox="1"/>
      </xdr:nvSpPr>
      <xdr:spPr>
        <a:xfrm>
          <a:off x="14389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32" name="直線コネクタ 33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33" name="テキスト ボックス 33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34" name="直線コネクタ 33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35" name="テキスト ボックス 33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36" name="直線コネクタ 33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37" name="テキスト ボックス 33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38" name="直線コネクタ 33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39" name="テキスト ボックス 33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0" name="直線コネクタ 33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1" name="テキスト ボックス 34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42" name="直線コネクタ 34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43" name="テキスト ボックス 34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4" name="直線コネクタ 3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5" name="テキスト ボックス 3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47" name="直線コネクタ 346"/>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348"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349" name="直線コネクタ 348"/>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350"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351" name="直線コネクタ 35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352"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353" name="フローチャート: 判断 352"/>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354" name="フローチャート: 判断 353"/>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355"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356" name="フローチャート: 判断 355"/>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357"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8" name="テキスト ボックス 3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9" name="テキスト ボックス 3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0" name="テキスト ボックス 3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1" name="テキスト ボックス 3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2" name="テキスト ボックス 3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65132</xdr:rowOff>
    </xdr:from>
    <xdr:to>
      <xdr:col>112</xdr:col>
      <xdr:colOff>38100</xdr:colOff>
      <xdr:row>85</xdr:row>
      <xdr:rowOff>166732</xdr:rowOff>
    </xdr:to>
    <xdr:sp macro="" textlink="">
      <xdr:nvSpPr>
        <xdr:cNvPr id="363" name="楕円 362"/>
        <xdr:cNvSpPr/>
      </xdr:nvSpPr>
      <xdr:spPr>
        <a:xfrm>
          <a:off x="21272500" y="146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77107</xdr:rowOff>
    </xdr:from>
    <xdr:to>
      <xdr:col>107</xdr:col>
      <xdr:colOff>101600</xdr:colOff>
      <xdr:row>86</xdr:row>
      <xdr:rowOff>7257</xdr:rowOff>
    </xdr:to>
    <xdr:sp macro="" textlink="">
      <xdr:nvSpPr>
        <xdr:cNvPr id="364" name="楕円 363"/>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115932</xdr:rowOff>
    </xdr:from>
    <xdr:to>
      <xdr:col>111</xdr:col>
      <xdr:colOff>177800</xdr:colOff>
      <xdr:row>85</xdr:row>
      <xdr:rowOff>127907</xdr:rowOff>
    </xdr:to>
    <xdr:cxnSp macro="">
      <xdr:nvCxnSpPr>
        <xdr:cNvPr id="365" name="直線コネクタ 364"/>
        <xdr:cNvCxnSpPr/>
      </xdr:nvCxnSpPr>
      <xdr:spPr>
        <a:xfrm flipV="1">
          <a:off x="20434300" y="1468918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157859</xdr:rowOff>
    </xdr:from>
    <xdr:ext cx="469744" cy="259045"/>
    <xdr:sp macro="" textlink="">
      <xdr:nvSpPr>
        <xdr:cNvPr id="366" name="n_1mainValue【消防施設】&#10;一人当たり面積"/>
        <xdr:cNvSpPr txBox="1"/>
      </xdr:nvSpPr>
      <xdr:spPr>
        <a:xfrm>
          <a:off x="21075727" y="1473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23784</xdr:rowOff>
    </xdr:from>
    <xdr:ext cx="469744" cy="259045"/>
    <xdr:sp macro="" textlink="">
      <xdr:nvSpPr>
        <xdr:cNvPr id="367" name="n_2mainValue【消防施設】&#10;一人当たり面積"/>
        <xdr:cNvSpPr txBox="1"/>
      </xdr:nvSpPr>
      <xdr:spPr>
        <a:xfrm>
          <a:off x="20199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8" name="正方形/長方形 3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9" name="正方形/長方形 3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0" name="正方形/長方形 3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1" name="正方形/長方形 3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2" name="正方形/長方形 3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3" name="正方形/長方形 3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4" name="正方形/長方形 3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5" name="正方形/長方形 3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6" name="テキスト ボックス 3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7" name="直線コネクタ 3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78" name="テキスト ボックス 3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79" name="直線コネクタ 3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80" name="テキスト ボックス 3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81" name="直線コネクタ 3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82" name="テキスト ボックス 3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83" name="直線コネクタ 3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84" name="テキスト ボックス 3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85" name="直線コネクタ 3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86" name="テキスト ボックス 3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87" name="直線コネクタ 3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88" name="テキスト ボックス 3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92" name="直線コネクタ 391"/>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93"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94" name="直線コネクタ 393"/>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9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96" name="直線コネクタ 39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397"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398" name="フローチャート: 判断 397"/>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399" name="フローチャート: 判断 398"/>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00"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01" name="フローチャート: 判断 40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02"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158750</xdr:rowOff>
    </xdr:from>
    <xdr:to>
      <xdr:col>81</xdr:col>
      <xdr:colOff>101600</xdr:colOff>
      <xdr:row>103</xdr:row>
      <xdr:rowOff>88900</xdr:rowOff>
    </xdr:to>
    <xdr:sp macro="" textlink="">
      <xdr:nvSpPr>
        <xdr:cNvPr id="408" name="楕円 407"/>
        <xdr:cNvSpPr/>
      </xdr:nvSpPr>
      <xdr:spPr>
        <a:xfrm>
          <a:off x="15430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409" name="楕円 408"/>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156211</xdr:rowOff>
    </xdr:to>
    <xdr:cxnSp macro="">
      <xdr:nvCxnSpPr>
        <xdr:cNvPr id="410" name="直線コネクタ 409"/>
        <xdr:cNvCxnSpPr/>
      </xdr:nvCxnSpPr>
      <xdr:spPr>
        <a:xfrm flipV="1">
          <a:off x="14592300" y="176974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105427</xdr:rowOff>
    </xdr:from>
    <xdr:ext cx="405111" cy="259045"/>
    <xdr:sp macro="" textlink="">
      <xdr:nvSpPr>
        <xdr:cNvPr id="411" name="n_1mainValue【庁舎】&#10;有形固定資産減価償却率"/>
        <xdr:cNvSpPr txBox="1"/>
      </xdr:nvSpPr>
      <xdr:spPr>
        <a:xfrm>
          <a:off x="15266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412" name="n_2mainValue【庁舎】&#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3" name="直線コネクタ 4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4" name="テキスト ボックス 4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5" name="直線コネクタ 4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6" name="テキスト ボックス 4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7" name="直線コネクタ 4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8" name="テキスト ボックス 4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9" name="直線コネクタ 4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30" name="テキスト ボックス 4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31" name="直線コネクタ 4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32" name="テキスト ボックス 4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3" name="直線コネクタ 4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34" name="テキスト ボックス 4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38" name="直線コネクタ 437"/>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39"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40" name="直線コネクタ 439"/>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41"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42" name="直線コネクタ 441"/>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443"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44" name="フローチャート: 判断 443"/>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45" name="フローチャート: 判断 444"/>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446"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47" name="フローチャート: 判断 44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448"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104321</xdr:rowOff>
    </xdr:from>
    <xdr:to>
      <xdr:col>112</xdr:col>
      <xdr:colOff>38100</xdr:colOff>
      <xdr:row>104</xdr:row>
      <xdr:rowOff>34471</xdr:rowOff>
    </xdr:to>
    <xdr:sp macro="" textlink="">
      <xdr:nvSpPr>
        <xdr:cNvPr id="454" name="楕円 453"/>
        <xdr:cNvSpPr/>
      </xdr:nvSpPr>
      <xdr:spPr>
        <a:xfrm>
          <a:off x="21272500" y="17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16692</xdr:rowOff>
    </xdr:from>
    <xdr:to>
      <xdr:col>107</xdr:col>
      <xdr:colOff>101600</xdr:colOff>
      <xdr:row>104</xdr:row>
      <xdr:rowOff>118292</xdr:rowOff>
    </xdr:to>
    <xdr:sp macro="" textlink="">
      <xdr:nvSpPr>
        <xdr:cNvPr id="455" name="楕円 454"/>
        <xdr:cNvSpPr/>
      </xdr:nvSpPr>
      <xdr:spPr>
        <a:xfrm>
          <a:off x="20383500" y="178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155121</xdr:rowOff>
    </xdr:from>
    <xdr:to>
      <xdr:col>111</xdr:col>
      <xdr:colOff>177800</xdr:colOff>
      <xdr:row>104</xdr:row>
      <xdr:rowOff>67492</xdr:rowOff>
    </xdr:to>
    <xdr:cxnSp macro="">
      <xdr:nvCxnSpPr>
        <xdr:cNvPr id="456" name="直線コネクタ 455"/>
        <xdr:cNvCxnSpPr/>
      </xdr:nvCxnSpPr>
      <xdr:spPr>
        <a:xfrm flipV="1">
          <a:off x="20434300" y="17814471"/>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50998</xdr:rowOff>
    </xdr:from>
    <xdr:ext cx="469744" cy="259045"/>
    <xdr:sp macro="" textlink="">
      <xdr:nvSpPr>
        <xdr:cNvPr id="457" name="n_1mainValue【庁舎】&#10;一人当たり面積"/>
        <xdr:cNvSpPr txBox="1"/>
      </xdr:nvSpPr>
      <xdr:spPr>
        <a:xfrm>
          <a:off x="21075727" y="1753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134819</xdr:rowOff>
    </xdr:from>
    <xdr:ext cx="469744" cy="259045"/>
    <xdr:sp macro="" textlink="">
      <xdr:nvSpPr>
        <xdr:cNvPr id="458" name="n_2mainValue【庁舎】&#10;一人当たり面積"/>
        <xdr:cNvSpPr txBox="1"/>
      </xdr:nvSpPr>
      <xdr:spPr>
        <a:xfrm>
          <a:off x="20199427"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類似団体と比較して特に有形固定資産減価償却率が高くなっている施設は保育所であり、福祉施設及び消防施設については更新に伴う施設の取壊し等により大きく低下した。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保育所の有形固定資産減価償却率は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％で、著しく高い状況にあるが、平成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年度に統合予定にあるため問題はない。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学校施設の一人当たり面積は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でも大きくなっている。小中学校はそれぞれ１校に統合されており、旧施設については維持管理費用の削減に繋げるために、公共施設等総合管理計画に基づき他の施設への転用や除却を進めていく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％）に加え、町の基幹産業である一次産業の不振など財政基盤は弱く、類似団体の中でも最低水準にある。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複雑多岐に亘る住民ニーズに対応するため、組織の再構築に努めるとともに、一次産業の振興を図りながら、住みたい・住める・住んでよかったまちづくりに向け第６次大月町総合振興計画に沿った施策に取り組み、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公債費及び物件費の増加により</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と類似団体平均を上回っている。公債費については、津波避難対策事業の償還が開始したこと、物件費については、様々な業務のシステム化等を行ったことで、比率が悪化している。これから先も津波避難対策に係る起債償還が次々開始となることや、人口減少が進む中、一般財源総額は減少が見込まれるため、事務事業の見直しを更に進めるとともに、全ての事務事業の優先度を厳しく点検し、優先度の低いものについては、計画的に縮小、廃止を進め経常経費の削減に努めることで、現在の水準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34544</xdr:rowOff>
    </xdr:to>
    <xdr:cxnSp macro="">
      <xdr:nvCxnSpPr>
        <xdr:cNvPr id="131" name="直線コネクタ 130"/>
        <xdr:cNvCxnSpPr/>
      </xdr:nvCxnSpPr>
      <xdr:spPr>
        <a:xfrm>
          <a:off x="4114800" y="1080465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3302</xdr:rowOff>
    </xdr:to>
    <xdr:cxnSp macro="">
      <xdr:nvCxnSpPr>
        <xdr:cNvPr id="134" name="直線コネクタ 133"/>
        <xdr:cNvCxnSpPr/>
      </xdr:nvCxnSpPr>
      <xdr:spPr>
        <a:xfrm>
          <a:off x="3225800" y="1069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37084</xdr:rowOff>
    </xdr:to>
    <xdr:cxnSp macro="">
      <xdr:nvCxnSpPr>
        <xdr:cNvPr id="137" name="直線コネクタ 136"/>
        <xdr:cNvCxnSpPr/>
      </xdr:nvCxnSpPr>
      <xdr:spPr>
        <a:xfrm flipV="1">
          <a:off x="2336800" y="1069848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37084</xdr:rowOff>
    </xdr:to>
    <xdr:cxnSp macro="">
      <xdr:nvCxnSpPr>
        <xdr:cNvPr id="140" name="直線コネクタ 139"/>
        <xdr:cNvCxnSpPr/>
      </xdr:nvCxnSpPr>
      <xdr:spPr>
        <a:xfrm>
          <a:off x="1447800" y="1078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1"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3" name="テキスト ボックス 152"/>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4" name="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5" name="テキスト ボックス 15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6" name="楕円 155"/>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7" name="テキスト ボックス 156"/>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9" name="テキスト ボックス 158"/>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前年度に比べ減となった要因は、多額の費用を要した情報セキュリティ対策によるシステム構築費や機器整備費の皆減が挙げられるが、システム管理費用等の増などが要因となり、平成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年度水準まで引き下げられなかった。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年度開園予定の保育所統合後には、人件費・物件費ともに削減される見込みである。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101709</xdr:rowOff>
    </xdr:from>
    <xdr:to>
      <xdr:col>23</xdr:col>
      <xdr:colOff>133350</xdr:colOff>
      <xdr:row>83</xdr:row>
      <xdr:rowOff>118982</xdr:rowOff>
    </xdr:to>
    <xdr:cxnSp macro="">
      <xdr:nvCxnSpPr>
        <xdr:cNvPr id="196" name="直線コネクタ 195"/>
        <xdr:cNvCxnSpPr/>
      </xdr:nvCxnSpPr>
      <xdr:spPr>
        <a:xfrm flipV="1">
          <a:off x="4114800" y="14332059"/>
          <a:ext cx="8382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64562</xdr:rowOff>
    </xdr:from>
    <xdr:to>
      <xdr:col>19</xdr:col>
      <xdr:colOff>133350</xdr:colOff>
      <xdr:row>83</xdr:row>
      <xdr:rowOff>118982</xdr:rowOff>
    </xdr:to>
    <xdr:cxnSp macro="">
      <xdr:nvCxnSpPr>
        <xdr:cNvPr id="199" name="直線コネクタ 198"/>
        <xdr:cNvCxnSpPr/>
      </xdr:nvCxnSpPr>
      <xdr:spPr>
        <a:xfrm>
          <a:off x="3225800" y="14294912"/>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5609</xdr:rowOff>
    </xdr:from>
    <xdr:to>
      <xdr:col>15</xdr:col>
      <xdr:colOff>82550</xdr:colOff>
      <xdr:row>83</xdr:row>
      <xdr:rowOff>64562</xdr:rowOff>
    </xdr:to>
    <xdr:cxnSp macro="">
      <xdr:nvCxnSpPr>
        <xdr:cNvPr id="202" name="直線コネクタ 201"/>
        <xdr:cNvCxnSpPr/>
      </xdr:nvCxnSpPr>
      <xdr:spPr>
        <a:xfrm>
          <a:off x="2336800" y="14235959"/>
          <a:ext cx="889000" cy="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162544</xdr:rowOff>
    </xdr:from>
    <xdr:to>
      <xdr:col>11</xdr:col>
      <xdr:colOff>31750</xdr:colOff>
      <xdr:row>83</xdr:row>
      <xdr:rowOff>5609</xdr:rowOff>
    </xdr:to>
    <xdr:cxnSp macro="">
      <xdr:nvCxnSpPr>
        <xdr:cNvPr id="205" name="直線コネクタ 204"/>
        <xdr:cNvCxnSpPr/>
      </xdr:nvCxnSpPr>
      <xdr:spPr>
        <a:xfrm>
          <a:off x="1447800" y="1422144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50909</xdr:rowOff>
    </xdr:from>
    <xdr:to>
      <xdr:col>23</xdr:col>
      <xdr:colOff>184150</xdr:colOff>
      <xdr:row>83</xdr:row>
      <xdr:rowOff>152509</xdr:rowOff>
    </xdr:to>
    <xdr:sp macro="" textlink="">
      <xdr:nvSpPr>
        <xdr:cNvPr id="215" name="楕円 214"/>
        <xdr:cNvSpPr/>
      </xdr:nvSpPr>
      <xdr:spPr>
        <a:xfrm>
          <a:off x="4902200" y="142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67436</xdr:rowOff>
    </xdr:from>
    <xdr:ext cx="762000" cy="259045"/>
    <xdr:sp macro="" textlink="">
      <xdr:nvSpPr>
        <xdr:cNvPr id="216" name="人件費・物件費等の状況該当値テキスト"/>
        <xdr:cNvSpPr txBox="1"/>
      </xdr:nvSpPr>
      <xdr:spPr>
        <a:xfrm>
          <a:off x="5041900" y="1412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68182</xdr:rowOff>
    </xdr:from>
    <xdr:to>
      <xdr:col>19</xdr:col>
      <xdr:colOff>184150</xdr:colOff>
      <xdr:row>83</xdr:row>
      <xdr:rowOff>169782</xdr:rowOff>
    </xdr:to>
    <xdr:sp macro="" textlink="">
      <xdr:nvSpPr>
        <xdr:cNvPr id="217" name="楕円 216"/>
        <xdr:cNvSpPr/>
      </xdr:nvSpPr>
      <xdr:spPr>
        <a:xfrm>
          <a:off x="4064000" y="142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154559</xdr:rowOff>
    </xdr:from>
    <xdr:ext cx="736600" cy="259045"/>
    <xdr:sp macro="" textlink="">
      <xdr:nvSpPr>
        <xdr:cNvPr id="218" name="テキスト ボックス 217"/>
        <xdr:cNvSpPr txBox="1"/>
      </xdr:nvSpPr>
      <xdr:spPr>
        <a:xfrm>
          <a:off x="3733800" y="143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13762</xdr:rowOff>
    </xdr:from>
    <xdr:to>
      <xdr:col>15</xdr:col>
      <xdr:colOff>133350</xdr:colOff>
      <xdr:row>83</xdr:row>
      <xdr:rowOff>115362</xdr:rowOff>
    </xdr:to>
    <xdr:sp macro="" textlink="">
      <xdr:nvSpPr>
        <xdr:cNvPr id="219" name="楕円 218"/>
        <xdr:cNvSpPr/>
      </xdr:nvSpPr>
      <xdr:spPr>
        <a:xfrm>
          <a:off x="3175000" y="142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125539</xdr:rowOff>
    </xdr:from>
    <xdr:ext cx="762000" cy="259045"/>
    <xdr:sp macro="" textlink="">
      <xdr:nvSpPr>
        <xdr:cNvPr id="220" name="テキスト ボックス 219"/>
        <xdr:cNvSpPr txBox="1"/>
      </xdr:nvSpPr>
      <xdr:spPr>
        <a:xfrm>
          <a:off x="2844800" y="1401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126259</xdr:rowOff>
    </xdr:from>
    <xdr:to>
      <xdr:col>11</xdr:col>
      <xdr:colOff>82550</xdr:colOff>
      <xdr:row>83</xdr:row>
      <xdr:rowOff>56409</xdr:rowOff>
    </xdr:to>
    <xdr:sp macro="" textlink="">
      <xdr:nvSpPr>
        <xdr:cNvPr id="221" name="楕円 220"/>
        <xdr:cNvSpPr/>
      </xdr:nvSpPr>
      <xdr:spPr>
        <a:xfrm>
          <a:off x="2286000" y="141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66586</xdr:rowOff>
    </xdr:from>
    <xdr:ext cx="762000" cy="259045"/>
    <xdr:sp macro="" textlink="">
      <xdr:nvSpPr>
        <xdr:cNvPr id="222" name="テキスト ボックス 221"/>
        <xdr:cNvSpPr txBox="1"/>
      </xdr:nvSpPr>
      <xdr:spPr>
        <a:xfrm>
          <a:off x="1955800" y="1395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111744</xdr:rowOff>
    </xdr:from>
    <xdr:to>
      <xdr:col>7</xdr:col>
      <xdr:colOff>31750</xdr:colOff>
      <xdr:row>83</xdr:row>
      <xdr:rowOff>41894</xdr:rowOff>
    </xdr:to>
    <xdr:sp macro="" textlink="">
      <xdr:nvSpPr>
        <xdr:cNvPr id="223" name="楕円 222"/>
        <xdr:cNvSpPr/>
      </xdr:nvSpPr>
      <xdr:spPr>
        <a:xfrm>
          <a:off x="1397000" y="141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52071</xdr:rowOff>
    </xdr:from>
    <xdr:ext cx="762000" cy="259045"/>
    <xdr:sp macro="" textlink="">
      <xdr:nvSpPr>
        <xdr:cNvPr id="224" name="テキスト ボックス 223"/>
        <xdr:cNvSpPr txBox="1"/>
      </xdr:nvSpPr>
      <xdr:spPr>
        <a:xfrm>
          <a:off x="1066800" y="1393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給与体系の見直しが遅れ、類似団体平均を上回っている。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年度に見直しを行っているため、平成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年度には類似団体平均の水準まで引き下がるものと考えているが、今回変更がないのは、最新の数値が未公表であり、平成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年度数値を引用しているためである。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8" name="直線コネクタ 257"/>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109643</xdr:rowOff>
    </xdr:to>
    <xdr:cxnSp macro="">
      <xdr:nvCxnSpPr>
        <xdr:cNvPr id="261" name="直線コネクタ 260"/>
        <xdr:cNvCxnSpPr/>
      </xdr:nvCxnSpPr>
      <xdr:spPr>
        <a:xfrm flipV="1">
          <a:off x="15290800" y="148060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109643</xdr:rowOff>
    </xdr:to>
    <xdr:cxnSp macro="">
      <xdr:nvCxnSpPr>
        <xdr:cNvPr id="264" name="直線コネクタ 263"/>
        <xdr:cNvCxnSpPr/>
      </xdr:nvCxnSpPr>
      <xdr:spPr>
        <a:xfrm>
          <a:off x="14401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21166</xdr:rowOff>
    </xdr:to>
    <xdr:cxnSp macro="">
      <xdr:nvCxnSpPr>
        <xdr:cNvPr id="267" name="直線コネクタ 266"/>
        <xdr:cNvCxnSpPr/>
      </xdr:nvCxnSpPr>
      <xdr:spPr>
        <a:xfrm>
          <a:off x="13512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8"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81" name="楕円 280"/>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145220</xdr:rowOff>
    </xdr:from>
    <xdr:ext cx="762000" cy="259045"/>
    <xdr:sp macro="" textlink="">
      <xdr:nvSpPr>
        <xdr:cNvPr id="282" name="テキスト ボックス 281"/>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化対策の一環として取り組んでいる保育行政に係る職員が、定員モデルにおいて突出していることが、類似団体平均を上回る要因と考える。保育所統合が実現する段階へと移ったため、近い将来、職員数は削減され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91504</xdr:rowOff>
    </xdr:from>
    <xdr:to>
      <xdr:col>81</xdr:col>
      <xdr:colOff>44450</xdr:colOff>
      <xdr:row>62</xdr:row>
      <xdr:rowOff>126492</xdr:rowOff>
    </xdr:to>
    <xdr:cxnSp macro="">
      <xdr:nvCxnSpPr>
        <xdr:cNvPr id="317" name="直線コネクタ 316"/>
        <xdr:cNvCxnSpPr/>
      </xdr:nvCxnSpPr>
      <xdr:spPr>
        <a:xfrm>
          <a:off x="16179800" y="10721404"/>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49879</xdr:rowOff>
    </xdr:from>
    <xdr:to>
      <xdr:col>77</xdr:col>
      <xdr:colOff>44450</xdr:colOff>
      <xdr:row>62</xdr:row>
      <xdr:rowOff>91504</xdr:rowOff>
    </xdr:to>
    <xdr:cxnSp macro="">
      <xdr:nvCxnSpPr>
        <xdr:cNvPr id="320" name="直線コネクタ 319"/>
        <xdr:cNvCxnSpPr/>
      </xdr:nvCxnSpPr>
      <xdr:spPr>
        <a:xfrm>
          <a:off x="15290800" y="10679779"/>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29369</xdr:rowOff>
    </xdr:from>
    <xdr:to>
      <xdr:col>72</xdr:col>
      <xdr:colOff>203200</xdr:colOff>
      <xdr:row>62</xdr:row>
      <xdr:rowOff>49879</xdr:rowOff>
    </xdr:to>
    <xdr:cxnSp macro="">
      <xdr:nvCxnSpPr>
        <xdr:cNvPr id="323" name="直線コネクタ 322"/>
        <xdr:cNvCxnSpPr/>
      </xdr:nvCxnSpPr>
      <xdr:spPr>
        <a:xfrm>
          <a:off x="14401800" y="1065926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142304</xdr:rowOff>
    </xdr:from>
    <xdr:to>
      <xdr:col>68</xdr:col>
      <xdr:colOff>152400</xdr:colOff>
      <xdr:row>62</xdr:row>
      <xdr:rowOff>29369</xdr:rowOff>
    </xdr:to>
    <xdr:cxnSp macro="">
      <xdr:nvCxnSpPr>
        <xdr:cNvPr id="326" name="直線コネクタ 325"/>
        <xdr:cNvCxnSpPr/>
      </xdr:nvCxnSpPr>
      <xdr:spPr>
        <a:xfrm>
          <a:off x="13512800" y="10600754"/>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macro="" textlink="">
      <xdr:nvSpPr>
        <xdr:cNvPr id="336" name="楕円 335"/>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macro="" textlink="">
      <xdr:nvSpPr>
        <xdr:cNvPr id="337" name="定員管理の状況該当値テキスト"/>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40704</xdr:rowOff>
    </xdr:from>
    <xdr:to>
      <xdr:col>77</xdr:col>
      <xdr:colOff>95250</xdr:colOff>
      <xdr:row>62</xdr:row>
      <xdr:rowOff>142304</xdr:rowOff>
    </xdr:to>
    <xdr:sp macro="" textlink="">
      <xdr:nvSpPr>
        <xdr:cNvPr id="338" name="楕円 337"/>
        <xdr:cNvSpPr/>
      </xdr:nvSpPr>
      <xdr:spPr>
        <a:xfrm>
          <a:off x="16129000" y="106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127081</xdr:rowOff>
    </xdr:from>
    <xdr:ext cx="736600" cy="259045"/>
    <xdr:sp macro="" textlink="">
      <xdr:nvSpPr>
        <xdr:cNvPr id="339" name="テキスト ボックス 338"/>
        <xdr:cNvSpPr txBox="1"/>
      </xdr:nvSpPr>
      <xdr:spPr>
        <a:xfrm>
          <a:off x="15798800" y="1075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170529</xdr:rowOff>
    </xdr:from>
    <xdr:to>
      <xdr:col>73</xdr:col>
      <xdr:colOff>44450</xdr:colOff>
      <xdr:row>62</xdr:row>
      <xdr:rowOff>100679</xdr:rowOff>
    </xdr:to>
    <xdr:sp macro="" textlink="">
      <xdr:nvSpPr>
        <xdr:cNvPr id="340" name="楕円 339"/>
        <xdr:cNvSpPr/>
      </xdr:nvSpPr>
      <xdr:spPr>
        <a:xfrm>
          <a:off x="15240000" y="10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85456</xdr:rowOff>
    </xdr:from>
    <xdr:ext cx="762000" cy="259045"/>
    <xdr:sp macro="" textlink="">
      <xdr:nvSpPr>
        <xdr:cNvPr id="341" name="テキスト ボックス 340"/>
        <xdr:cNvSpPr txBox="1"/>
      </xdr:nvSpPr>
      <xdr:spPr>
        <a:xfrm>
          <a:off x="14909800" y="107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150019</xdr:rowOff>
    </xdr:from>
    <xdr:to>
      <xdr:col>68</xdr:col>
      <xdr:colOff>203200</xdr:colOff>
      <xdr:row>62</xdr:row>
      <xdr:rowOff>80169</xdr:rowOff>
    </xdr:to>
    <xdr:sp macro="" textlink="">
      <xdr:nvSpPr>
        <xdr:cNvPr id="342" name="楕円 341"/>
        <xdr:cNvSpPr/>
      </xdr:nvSpPr>
      <xdr:spPr>
        <a:xfrm>
          <a:off x="14351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64946</xdr:rowOff>
    </xdr:from>
    <xdr:ext cx="762000" cy="259045"/>
    <xdr:sp macro="" textlink="">
      <xdr:nvSpPr>
        <xdr:cNvPr id="343" name="テキスト ボックス 342"/>
        <xdr:cNvSpPr txBox="1"/>
      </xdr:nvSpPr>
      <xdr:spPr>
        <a:xfrm>
          <a:off x="140208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91504</xdr:rowOff>
    </xdr:from>
    <xdr:to>
      <xdr:col>64</xdr:col>
      <xdr:colOff>152400</xdr:colOff>
      <xdr:row>62</xdr:row>
      <xdr:rowOff>21654</xdr:rowOff>
    </xdr:to>
    <xdr:sp macro="" textlink="">
      <xdr:nvSpPr>
        <xdr:cNvPr id="344" name="楕円 343"/>
        <xdr:cNvSpPr/>
      </xdr:nvSpPr>
      <xdr:spPr>
        <a:xfrm>
          <a:off x="13462000" y="105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6431</xdr:rowOff>
    </xdr:from>
    <xdr:ext cx="762000" cy="259045"/>
    <xdr:sp macro="" textlink="">
      <xdr:nvSpPr>
        <xdr:cNvPr id="345" name="テキスト ボックス 344"/>
        <xdr:cNvSpPr txBox="1"/>
      </xdr:nvSpPr>
      <xdr:spPr>
        <a:xfrm>
          <a:off x="13131800" y="106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投資事業の適切な取捨選択の結果、類似団体平均を下回っているが、数年間にわたって集中的に実施してきた防災対策事業が影響し、比率は増加に転じた。これから先、保育所統合や町営住宅建設など大型事業が控えていることから、それ以外については重要度、緊急度を的確に把握した事業の選択により、比率悪化について類似団体平均で止めるよう努め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47244</xdr:rowOff>
    </xdr:to>
    <xdr:cxnSp macro="">
      <xdr:nvCxnSpPr>
        <xdr:cNvPr id="376" name="直線コネクタ 375"/>
        <xdr:cNvCxnSpPr/>
      </xdr:nvCxnSpPr>
      <xdr:spPr>
        <a:xfrm>
          <a:off x="16179800" y="70718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109982</xdr:rowOff>
    </xdr:to>
    <xdr:cxnSp macro="">
      <xdr:nvCxnSpPr>
        <xdr:cNvPr id="379" name="直線コネクタ 378"/>
        <xdr:cNvCxnSpPr/>
      </xdr:nvCxnSpPr>
      <xdr:spPr>
        <a:xfrm flipV="1">
          <a:off x="15290800" y="707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35052</xdr:rowOff>
    </xdr:to>
    <xdr:cxnSp macro="">
      <xdr:nvCxnSpPr>
        <xdr:cNvPr id="382" name="直線コネクタ 381"/>
        <xdr:cNvCxnSpPr/>
      </xdr:nvCxnSpPr>
      <xdr:spPr>
        <a:xfrm flipV="1">
          <a:off x="14401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117094</xdr:rowOff>
    </xdr:to>
    <xdr:cxnSp macro="">
      <xdr:nvCxnSpPr>
        <xdr:cNvPr id="385" name="直線コネクタ 384"/>
        <xdr:cNvCxnSpPr/>
      </xdr:nvCxnSpPr>
      <xdr:spPr>
        <a:xfrm flipV="1">
          <a:off x="13512800" y="72359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395" name="楕円 394"/>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396" name="公債費負担の状況該当値テキスト"/>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7" name="楕円 396"/>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398" name="テキスト ボックス 397"/>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0" name="テキスト ボックス 399"/>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1" name="楕円 400"/>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2" name="テキスト ボックス 40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3" name="楕円 402"/>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4" name="テキスト ボックス 403"/>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類似団体を上回る結果となり、公営企業債等繰入見込額の増加により、比率も増加した。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年度までを事業期間とする簡易水道施設整備事業が本格化したため、年々比率の上昇が見込まれることから、今後も事務事業の適正化を図り、財政の健全化に努める。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43434</xdr:rowOff>
    </xdr:from>
    <xdr:to>
      <xdr:col>81</xdr:col>
      <xdr:colOff>44450</xdr:colOff>
      <xdr:row>15</xdr:row>
      <xdr:rowOff>59521</xdr:rowOff>
    </xdr:to>
    <xdr:cxnSp macro="">
      <xdr:nvCxnSpPr>
        <xdr:cNvPr id="438" name="直線コネクタ 437"/>
        <xdr:cNvCxnSpPr/>
      </xdr:nvCxnSpPr>
      <xdr:spPr>
        <a:xfrm>
          <a:off x="16179800" y="261518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43434</xdr:rowOff>
    </xdr:from>
    <xdr:to>
      <xdr:col>77</xdr:col>
      <xdr:colOff>44450</xdr:colOff>
      <xdr:row>15</xdr:row>
      <xdr:rowOff>63542</xdr:rowOff>
    </xdr:to>
    <xdr:cxnSp macro="">
      <xdr:nvCxnSpPr>
        <xdr:cNvPr id="441" name="直線コネクタ 440"/>
        <xdr:cNvCxnSpPr/>
      </xdr:nvCxnSpPr>
      <xdr:spPr>
        <a:xfrm flipV="1">
          <a:off x="15290800" y="261518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63542</xdr:rowOff>
    </xdr:from>
    <xdr:to>
      <xdr:col>72</xdr:col>
      <xdr:colOff>203200</xdr:colOff>
      <xdr:row>16</xdr:row>
      <xdr:rowOff>1482</xdr:rowOff>
    </xdr:to>
    <xdr:cxnSp macro="">
      <xdr:nvCxnSpPr>
        <xdr:cNvPr id="444" name="直線コネクタ 443"/>
        <xdr:cNvCxnSpPr/>
      </xdr:nvCxnSpPr>
      <xdr:spPr>
        <a:xfrm flipV="1">
          <a:off x="14401800" y="2635292"/>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115020</xdr:rowOff>
    </xdr:from>
    <xdr:to>
      <xdr:col>68</xdr:col>
      <xdr:colOff>152400</xdr:colOff>
      <xdr:row>16</xdr:row>
      <xdr:rowOff>1482</xdr:rowOff>
    </xdr:to>
    <xdr:cxnSp macro="">
      <xdr:nvCxnSpPr>
        <xdr:cNvPr id="447" name="直線コネクタ 446"/>
        <xdr:cNvCxnSpPr/>
      </xdr:nvCxnSpPr>
      <xdr:spPr>
        <a:xfrm>
          <a:off x="13512800" y="26867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8721</xdr:rowOff>
    </xdr:from>
    <xdr:to>
      <xdr:col>81</xdr:col>
      <xdr:colOff>95250</xdr:colOff>
      <xdr:row>15</xdr:row>
      <xdr:rowOff>110321</xdr:rowOff>
    </xdr:to>
    <xdr:sp macro="" textlink="">
      <xdr:nvSpPr>
        <xdr:cNvPr id="457" name="楕円 456"/>
        <xdr:cNvSpPr/>
      </xdr:nvSpPr>
      <xdr:spPr>
        <a:xfrm>
          <a:off x="169672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152248</xdr:rowOff>
    </xdr:from>
    <xdr:ext cx="762000" cy="259045"/>
    <xdr:sp macro="" textlink="">
      <xdr:nvSpPr>
        <xdr:cNvPr id="458" name="将来負担の状況該当値テキスト"/>
        <xdr:cNvSpPr txBox="1"/>
      </xdr:nvSpPr>
      <xdr:spPr>
        <a:xfrm>
          <a:off x="17106900" y="255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164084</xdr:rowOff>
    </xdr:from>
    <xdr:to>
      <xdr:col>77</xdr:col>
      <xdr:colOff>95250</xdr:colOff>
      <xdr:row>15</xdr:row>
      <xdr:rowOff>94234</xdr:rowOff>
    </xdr:to>
    <xdr:sp macro="" textlink="">
      <xdr:nvSpPr>
        <xdr:cNvPr id="459" name="楕円 458"/>
        <xdr:cNvSpPr/>
      </xdr:nvSpPr>
      <xdr:spPr>
        <a:xfrm>
          <a:off x="16129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79011</xdr:rowOff>
    </xdr:from>
    <xdr:ext cx="736600" cy="259045"/>
    <xdr:sp macro="" textlink="">
      <xdr:nvSpPr>
        <xdr:cNvPr id="460" name="テキスト ボックス 459"/>
        <xdr:cNvSpPr txBox="1"/>
      </xdr:nvSpPr>
      <xdr:spPr>
        <a:xfrm>
          <a:off x="15798800" y="265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12742</xdr:rowOff>
    </xdr:from>
    <xdr:to>
      <xdr:col>73</xdr:col>
      <xdr:colOff>44450</xdr:colOff>
      <xdr:row>15</xdr:row>
      <xdr:rowOff>114342</xdr:rowOff>
    </xdr:to>
    <xdr:sp macro="" textlink="">
      <xdr:nvSpPr>
        <xdr:cNvPr id="461" name="楕円 460"/>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99119</xdr:rowOff>
    </xdr:from>
    <xdr:ext cx="762000" cy="259045"/>
    <xdr:sp macro="" textlink="">
      <xdr:nvSpPr>
        <xdr:cNvPr id="462" name="テキスト ボックス 461"/>
        <xdr:cNvSpPr txBox="1"/>
      </xdr:nvSpPr>
      <xdr:spPr>
        <a:xfrm>
          <a:off x="14909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122132</xdr:rowOff>
    </xdr:from>
    <xdr:to>
      <xdr:col>68</xdr:col>
      <xdr:colOff>203200</xdr:colOff>
      <xdr:row>16</xdr:row>
      <xdr:rowOff>52282</xdr:rowOff>
    </xdr:to>
    <xdr:sp macro="" textlink="">
      <xdr:nvSpPr>
        <xdr:cNvPr id="463" name="楕円 462"/>
        <xdr:cNvSpPr/>
      </xdr:nvSpPr>
      <xdr:spPr>
        <a:xfrm>
          <a:off x="14351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37059</xdr:rowOff>
    </xdr:from>
    <xdr:ext cx="762000" cy="259045"/>
    <xdr:sp macro="" textlink="">
      <xdr:nvSpPr>
        <xdr:cNvPr id="464" name="テキスト ボックス 463"/>
        <xdr:cNvSpPr txBox="1"/>
      </xdr:nvSpPr>
      <xdr:spPr>
        <a:xfrm>
          <a:off x="14020800" y="27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64220</xdr:rowOff>
    </xdr:from>
    <xdr:to>
      <xdr:col>64</xdr:col>
      <xdr:colOff>152400</xdr:colOff>
      <xdr:row>15</xdr:row>
      <xdr:rowOff>165820</xdr:rowOff>
    </xdr:to>
    <xdr:sp macro="" textlink="">
      <xdr:nvSpPr>
        <xdr:cNvPr id="465" name="楕円 464"/>
        <xdr:cNvSpPr/>
      </xdr:nvSpPr>
      <xdr:spPr>
        <a:xfrm>
          <a:off x="13462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150597</xdr:rowOff>
    </xdr:from>
    <xdr:ext cx="762000" cy="259045"/>
    <xdr:sp macro="" textlink="">
      <xdr:nvSpPr>
        <xdr:cNvPr id="466" name="テキスト ボックス 465"/>
        <xdr:cNvSpPr txBox="1"/>
      </xdr:nvSpPr>
      <xdr:spPr>
        <a:xfrm>
          <a:off x="13131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類似団体平均と比べて高い水準にある。これは、保育所の運営を直営で行っているために、職員数が類似団体平均と比較して多いことが主な要因であり、行政サービスの提供方法の差異によるものと言える。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今後、保育所が統合されれば人件費は抑制される。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165862</xdr:rowOff>
    </xdr:to>
    <xdr:cxnSp macro="">
      <xdr:nvCxnSpPr>
        <xdr:cNvPr id="64" name="直線コネクタ 63"/>
        <xdr:cNvCxnSpPr/>
      </xdr:nvCxnSpPr>
      <xdr:spPr>
        <a:xfrm>
          <a:off x="3987800" y="64820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143002</xdr:rowOff>
    </xdr:to>
    <xdr:cxnSp macro="">
      <xdr:nvCxnSpPr>
        <xdr:cNvPr id="67" name="直線コネクタ 66"/>
        <xdr:cNvCxnSpPr/>
      </xdr:nvCxnSpPr>
      <xdr:spPr>
        <a:xfrm flipV="1">
          <a:off x="3098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3556</xdr:rowOff>
    </xdr:to>
    <xdr:cxnSp macro="">
      <xdr:nvCxnSpPr>
        <xdr:cNvPr id="70" name="直線コネクタ 69"/>
        <xdr:cNvCxnSpPr/>
      </xdr:nvCxnSpPr>
      <xdr:spPr>
        <a:xfrm flipV="1">
          <a:off x="2209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38</xdr:row>
      <xdr:rowOff>3556</xdr:rowOff>
    </xdr:to>
    <xdr:cxnSp macro="">
      <xdr:nvCxnSpPr>
        <xdr:cNvPr id="73" name="直線コネクタ 72"/>
        <xdr:cNvCxnSpPr/>
      </xdr:nvCxnSpPr>
      <xdr:spPr>
        <a:xfrm>
          <a:off x="1320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決算額において大きな割合を占めているが、過疎対策事業債（ソフト分）を充当しているため、経常収支比率は類似団体を下回っている。比率が上昇したのは、今後の財政運営を見据え、物件費に充当する町債発行を抑制したこと、セキュリティ強化に伴うシステム保守料等の増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人件費等の抑制や行政組織の見直しを行う上で、業務の外部委託等により比率は上昇していくと予想されるため、人件費と物件費を合わせた経常収支比率の改善に努める。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110998</xdr:rowOff>
    </xdr:from>
    <xdr:to>
      <xdr:col>82</xdr:col>
      <xdr:colOff>107950</xdr:colOff>
      <xdr:row>14</xdr:row>
      <xdr:rowOff>44704</xdr:rowOff>
    </xdr:to>
    <xdr:cxnSp macro="">
      <xdr:nvCxnSpPr>
        <xdr:cNvPr id="123" name="直線コネクタ 122"/>
        <xdr:cNvCxnSpPr/>
      </xdr:nvCxnSpPr>
      <xdr:spPr>
        <a:xfrm>
          <a:off x="15671800" y="23398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83566</xdr:rowOff>
    </xdr:from>
    <xdr:to>
      <xdr:col>78</xdr:col>
      <xdr:colOff>69850</xdr:colOff>
      <xdr:row>13</xdr:row>
      <xdr:rowOff>110998</xdr:rowOff>
    </xdr:to>
    <xdr:cxnSp macro="">
      <xdr:nvCxnSpPr>
        <xdr:cNvPr id="126" name="直線コネクタ 125"/>
        <xdr:cNvCxnSpPr/>
      </xdr:nvCxnSpPr>
      <xdr:spPr>
        <a:xfrm>
          <a:off x="14782800" y="23124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83566</xdr:rowOff>
    </xdr:to>
    <xdr:cxnSp macro="">
      <xdr:nvCxnSpPr>
        <xdr:cNvPr id="129" name="直線コネクタ 128"/>
        <xdr:cNvCxnSpPr/>
      </xdr:nvCxnSpPr>
      <xdr:spPr>
        <a:xfrm>
          <a:off x="13893800" y="2289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60706</xdr:rowOff>
    </xdr:to>
    <xdr:cxnSp macro="">
      <xdr:nvCxnSpPr>
        <xdr:cNvPr id="132" name="直線コネクタ 131"/>
        <xdr:cNvCxnSpPr/>
      </xdr:nvCxnSpPr>
      <xdr:spPr>
        <a:xfrm>
          <a:off x="13004800" y="225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2" name="楕円 141"/>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3"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60198</xdr:rowOff>
    </xdr:from>
    <xdr:to>
      <xdr:col>78</xdr:col>
      <xdr:colOff>120650</xdr:colOff>
      <xdr:row>13</xdr:row>
      <xdr:rowOff>161798</xdr:rowOff>
    </xdr:to>
    <xdr:sp macro="" textlink="">
      <xdr:nvSpPr>
        <xdr:cNvPr id="144" name="楕円 143"/>
        <xdr:cNvSpPr/>
      </xdr:nvSpPr>
      <xdr:spPr>
        <a:xfrm>
          <a:off x="15621000" y="2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525</xdr:rowOff>
    </xdr:from>
    <xdr:ext cx="736600" cy="259045"/>
    <xdr:sp macro="" textlink="">
      <xdr:nvSpPr>
        <xdr:cNvPr id="145" name="テキスト ボックス 144"/>
        <xdr:cNvSpPr txBox="1"/>
      </xdr:nvSpPr>
      <xdr:spPr>
        <a:xfrm>
          <a:off x="15290800" y="2057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32766</xdr:rowOff>
    </xdr:from>
    <xdr:to>
      <xdr:col>74</xdr:col>
      <xdr:colOff>31750</xdr:colOff>
      <xdr:row>13</xdr:row>
      <xdr:rowOff>134366</xdr:rowOff>
    </xdr:to>
    <xdr:sp macro="" textlink="">
      <xdr:nvSpPr>
        <xdr:cNvPr id="146" name="楕円 145"/>
        <xdr:cNvSpPr/>
      </xdr:nvSpPr>
      <xdr:spPr>
        <a:xfrm>
          <a:off x="14732000" y="22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144543</xdr:rowOff>
    </xdr:from>
    <xdr:ext cx="762000" cy="259045"/>
    <xdr:sp macro="" textlink="">
      <xdr:nvSpPr>
        <xdr:cNvPr id="147" name="テキスト ボックス 146"/>
        <xdr:cNvSpPr txBox="1"/>
      </xdr:nvSpPr>
      <xdr:spPr>
        <a:xfrm>
          <a:off x="14401800" y="203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48" name="楕円 147"/>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49" name="テキスト ボックス 148"/>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0" name="楕円 149"/>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1" name="テキスト ボックス 150"/>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類似団体平均と比べて低い水準にある。これは、町独自の扶助が比較的少なく、法令に伴うものが大半を占めるためである。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今後、社会保障費の増加が見込まれ、町政への影響が大きくなることから、国の動向に注視していく必要がある。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4" name="直線コネクタ 183"/>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87" name="直線コネクタ 186"/>
        <xdr:cNvCxnSpPr/>
      </xdr:nvCxnSpPr>
      <xdr:spPr>
        <a:xfrm>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12700</xdr:rowOff>
    </xdr:to>
    <xdr:cxnSp macro="">
      <xdr:nvCxnSpPr>
        <xdr:cNvPr id="190" name="直線コネクタ 189"/>
        <xdr:cNvCxnSpPr/>
      </xdr:nvCxnSpPr>
      <xdr:spPr>
        <a:xfrm flipV="1">
          <a:off x="2209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3" name="直線コネクタ 192"/>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7" name="楕円 206"/>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8" name="テキスト ボックス 207"/>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その他に係る経常収支比率についても類似団体平均を下回っている。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度によってばらつきはあるが、施設の老朽化に伴い維持補修費は増加傾向にある。不要な施設の処分や、施設の集約化に取り組み、これらの経費のみならず、管理費用の削減にも繋げ、物件費についても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58420</xdr:rowOff>
    </xdr:to>
    <xdr:cxnSp macro="">
      <xdr:nvCxnSpPr>
        <xdr:cNvPr id="242" name="直線コネクタ 241"/>
        <xdr:cNvCxnSpPr/>
      </xdr:nvCxnSpPr>
      <xdr:spPr>
        <a:xfrm flipV="1">
          <a:off x="15671800" y="9645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58420</xdr:rowOff>
    </xdr:to>
    <xdr:cxnSp macro="">
      <xdr:nvCxnSpPr>
        <xdr:cNvPr id="245" name="直線コネクタ 244"/>
        <xdr:cNvCxnSpPr/>
      </xdr:nvCxnSpPr>
      <xdr:spPr>
        <a:xfrm>
          <a:off x="14782800" y="9650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108712</xdr:rowOff>
    </xdr:to>
    <xdr:cxnSp macro="">
      <xdr:nvCxnSpPr>
        <xdr:cNvPr id="248" name="直線コネクタ 247"/>
        <xdr:cNvCxnSpPr/>
      </xdr:nvCxnSpPr>
      <xdr:spPr>
        <a:xfrm flipV="1">
          <a:off x="13893800" y="9650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108712</xdr:rowOff>
    </xdr:to>
    <xdr:cxnSp macro="">
      <xdr:nvCxnSpPr>
        <xdr:cNvPr id="251" name="直線コネクタ 250"/>
        <xdr:cNvCxnSpPr/>
      </xdr:nvCxnSpPr>
      <xdr:spPr>
        <a:xfrm>
          <a:off x="13004800" y="970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2"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4" name="テキスト ボックス 263"/>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5" name="楕円 264"/>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6" name="テキスト ボックス 26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7" name="楕円 266"/>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68" name="テキスト ボックス 267"/>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144289</xdr:rowOff>
    </xdr:from>
    <xdr:ext cx="762000" cy="259045"/>
    <xdr:sp macro="" textlink="">
      <xdr:nvSpPr>
        <xdr:cNvPr id="270" name="テキスト ボックス 269"/>
        <xdr:cNvSpPr txBox="1"/>
      </xdr:nvSpPr>
      <xdr:spPr>
        <a:xfrm>
          <a:off x="12623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類似団体平均と比べて低い水準にある。これは、各種団体への補助金を毎年度実績調査し、不適当な補助金の見直しや廃止を行ってきた成果と言える。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病院事業会計への繰出金や一部事務組合に対する負担金など抑制にも限度があるが、今後も平均以下を維持できるよう努める。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300" name="直線コネクタ 299"/>
        <xdr:cNvCxnSpPr/>
      </xdr:nvCxnSpPr>
      <xdr:spPr>
        <a:xfrm flipV="1">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145288</xdr:rowOff>
    </xdr:to>
    <xdr:cxnSp macro="">
      <xdr:nvCxnSpPr>
        <xdr:cNvPr id="303" name="直線コネクタ 302"/>
        <xdr:cNvCxnSpPr/>
      </xdr:nvCxnSpPr>
      <xdr:spPr>
        <a:xfrm>
          <a:off x="14782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06" name="直線コネクタ 305"/>
        <xdr:cNvCxnSpPr/>
      </xdr:nvCxnSpPr>
      <xdr:spPr>
        <a:xfrm>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99568</xdr:rowOff>
    </xdr:to>
    <xdr:cxnSp macro="">
      <xdr:nvCxnSpPr>
        <xdr:cNvPr id="309" name="直線コネクタ 308"/>
        <xdr:cNvCxnSpPr/>
      </xdr:nvCxnSpPr>
      <xdr:spPr>
        <a:xfrm>
          <a:off x="13004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2" name="テキスト ボックス 32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5" name="楕円 324"/>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6" name="テキスト ボックス 325"/>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近年防災対策事業を集中的に実施してきたことで、比率は大きく悪化し、類似団体平均を大きく上回る結果となった。公債費のピークは平成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となると見込まれ、これまで以上に厳しい財政運営となることが予想される。そのため、現在計画している保育所統合等の事業以外については、町債の新規発行を伴う普通建設事業を抑制すること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74422</xdr:rowOff>
    </xdr:to>
    <xdr:cxnSp macro="">
      <xdr:nvCxnSpPr>
        <xdr:cNvPr id="358" name="直線コネクタ 357"/>
        <xdr:cNvCxnSpPr/>
      </xdr:nvCxnSpPr>
      <xdr:spPr>
        <a:xfrm>
          <a:off x="3987800" y="135412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78</xdr:row>
      <xdr:rowOff>168148</xdr:rowOff>
    </xdr:to>
    <xdr:cxnSp macro="">
      <xdr:nvCxnSpPr>
        <xdr:cNvPr id="361" name="直線コネクタ 360"/>
        <xdr:cNvCxnSpPr/>
      </xdr:nvCxnSpPr>
      <xdr:spPr>
        <a:xfrm>
          <a:off x="3098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37846</xdr:rowOff>
    </xdr:to>
    <xdr:cxnSp macro="">
      <xdr:nvCxnSpPr>
        <xdr:cNvPr id="364" name="直線コネクタ 363"/>
        <xdr:cNvCxnSpPr/>
      </xdr:nvCxnSpPr>
      <xdr:spPr>
        <a:xfrm flipV="1">
          <a:off x="2209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101854</xdr:rowOff>
    </xdr:to>
    <xdr:cxnSp macro="">
      <xdr:nvCxnSpPr>
        <xdr:cNvPr id="367" name="直線コネクタ 366"/>
        <xdr:cNvCxnSpPr/>
      </xdr:nvCxnSpPr>
      <xdr:spPr>
        <a:xfrm flipV="1">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7" name="楕円 376"/>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8"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79" name="楕円 378"/>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0" name="テキスト ボックス 379"/>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1" name="楕円 380"/>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2" name="テキスト ボックス 381"/>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3" name="楕円 382"/>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84" name="テキスト ボックス 383"/>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85" name="楕円 384"/>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86" name="テキスト ボックス 385"/>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公債費以外の経常収支比率は、人件費を除き類似団体平均を下回っている。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本年度に比率が大きく上昇したのは、経常経費充当特定財源が減少したこと、業務のシステム化等による物件費の比率上昇が要因となっている。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63319</xdr:rowOff>
    </xdr:from>
    <xdr:to>
      <xdr:col>82</xdr:col>
      <xdr:colOff>107950</xdr:colOff>
      <xdr:row>75</xdr:row>
      <xdr:rowOff>144962</xdr:rowOff>
    </xdr:to>
    <xdr:cxnSp macro="">
      <xdr:nvCxnSpPr>
        <xdr:cNvPr id="421" name="直線コネクタ 420"/>
        <xdr:cNvCxnSpPr/>
      </xdr:nvCxnSpPr>
      <xdr:spPr>
        <a:xfrm>
          <a:off x="15671800" y="1292206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63319</xdr:rowOff>
    </xdr:to>
    <xdr:cxnSp macro="">
      <xdr:nvCxnSpPr>
        <xdr:cNvPr id="424" name="直線コネクタ 423"/>
        <xdr:cNvCxnSpPr/>
      </xdr:nvCxnSpPr>
      <xdr:spPr>
        <a:xfrm>
          <a:off x="14782800" y="128600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56787</xdr:rowOff>
    </xdr:to>
    <xdr:cxnSp macro="">
      <xdr:nvCxnSpPr>
        <xdr:cNvPr id="427" name="直線コネクタ 426"/>
        <xdr:cNvCxnSpPr/>
      </xdr:nvCxnSpPr>
      <xdr:spPr>
        <a:xfrm flipV="1">
          <a:off x="13893800" y="12860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146594</xdr:rowOff>
    </xdr:from>
    <xdr:to>
      <xdr:col>69</xdr:col>
      <xdr:colOff>92075</xdr:colOff>
      <xdr:row>75</xdr:row>
      <xdr:rowOff>56787</xdr:rowOff>
    </xdr:to>
    <xdr:cxnSp macro="">
      <xdr:nvCxnSpPr>
        <xdr:cNvPr id="430" name="直線コネクタ 429"/>
        <xdr:cNvCxnSpPr/>
      </xdr:nvCxnSpPr>
      <xdr:spPr>
        <a:xfrm>
          <a:off x="13004800" y="128338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94162</xdr:rowOff>
    </xdr:from>
    <xdr:to>
      <xdr:col>82</xdr:col>
      <xdr:colOff>158750</xdr:colOff>
      <xdr:row>76</xdr:row>
      <xdr:rowOff>24312</xdr:rowOff>
    </xdr:to>
    <xdr:sp macro="" textlink="">
      <xdr:nvSpPr>
        <xdr:cNvPr id="440" name="楕円 439"/>
        <xdr:cNvSpPr/>
      </xdr:nvSpPr>
      <xdr:spPr>
        <a:xfrm>
          <a:off x="16459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110689</xdr:rowOff>
    </xdr:from>
    <xdr:ext cx="762000" cy="259045"/>
    <xdr:sp macro="" textlink="">
      <xdr:nvSpPr>
        <xdr:cNvPr id="441" name="公債費以外該当値テキスト"/>
        <xdr:cNvSpPr txBox="1"/>
      </xdr:nvSpPr>
      <xdr:spPr>
        <a:xfrm>
          <a:off x="16598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12519</xdr:rowOff>
    </xdr:from>
    <xdr:to>
      <xdr:col>78</xdr:col>
      <xdr:colOff>120650</xdr:colOff>
      <xdr:row>75</xdr:row>
      <xdr:rowOff>114119</xdr:rowOff>
    </xdr:to>
    <xdr:sp macro="" textlink="">
      <xdr:nvSpPr>
        <xdr:cNvPr id="442" name="楕円 441"/>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124296</xdr:rowOff>
    </xdr:from>
    <xdr:ext cx="736600" cy="259045"/>
    <xdr:sp macro="" textlink="">
      <xdr:nvSpPr>
        <xdr:cNvPr id="443" name="テキスト ボックス 442"/>
        <xdr:cNvSpPr txBox="1"/>
      </xdr:nvSpPr>
      <xdr:spPr>
        <a:xfrm>
          <a:off x="15290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4" name="楕円 443"/>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5" name="テキスト ボックス 444"/>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5987</xdr:rowOff>
    </xdr:from>
    <xdr:to>
      <xdr:col>69</xdr:col>
      <xdr:colOff>142875</xdr:colOff>
      <xdr:row>75</xdr:row>
      <xdr:rowOff>107587</xdr:rowOff>
    </xdr:to>
    <xdr:sp macro="" textlink="">
      <xdr:nvSpPr>
        <xdr:cNvPr id="446" name="楕円 445"/>
        <xdr:cNvSpPr/>
      </xdr:nvSpPr>
      <xdr:spPr>
        <a:xfrm>
          <a:off x="13843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117764</xdr:rowOff>
    </xdr:from>
    <xdr:ext cx="762000" cy="259045"/>
    <xdr:sp macro="" textlink="">
      <xdr:nvSpPr>
        <xdr:cNvPr id="447" name="テキスト ボックス 446"/>
        <xdr:cNvSpPr txBox="1"/>
      </xdr:nvSpPr>
      <xdr:spPr>
        <a:xfrm>
          <a:off x="13512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95794</xdr:rowOff>
    </xdr:from>
    <xdr:to>
      <xdr:col>65</xdr:col>
      <xdr:colOff>53975</xdr:colOff>
      <xdr:row>75</xdr:row>
      <xdr:rowOff>25944</xdr:rowOff>
    </xdr:to>
    <xdr:sp macro="" textlink="">
      <xdr:nvSpPr>
        <xdr:cNvPr id="448" name="楕円 447"/>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36121</xdr:rowOff>
    </xdr:from>
    <xdr:ext cx="762000" cy="259045"/>
    <xdr:sp macro="" textlink="">
      <xdr:nvSpPr>
        <xdr:cNvPr id="449" name="テキスト ボックス 448"/>
        <xdr:cNvSpPr txBox="1"/>
      </xdr:nvSpPr>
      <xdr:spPr>
        <a:xfrm>
          <a:off x="12623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158943</xdr:rowOff>
    </xdr:from>
    <xdr:to>
      <xdr:col>29</xdr:col>
      <xdr:colOff>127000</xdr:colOff>
      <xdr:row>17</xdr:row>
      <xdr:rowOff>11022</xdr:rowOff>
    </xdr:to>
    <xdr:cxnSp macro="">
      <xdr:nvCxnSpPr>
        <xdr:cNvPr id="46" name="直線コネクタ 45"/>
        <xdr:cNvCxnSpPr/>
      </xdr:nvCxnSpPr>
      <xdr:spPr bwMode="auto">
        <a:xfrm flipV="1">
          <a:off x="5003800" y="2949768"/>
          <a:ext cx="647700" cy="2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11022</xdr:rowOff>
    </xdr:from>
    <xdr:to>
      <xdr:col>26</xdr:col>
      <xdr:colOff>50800</xdr:colOff>
      <xdr:row>17</xdr:row>
      <xdr:rowOff>16771</xdr:rowOff>
    </xdr:to>
    <xdr:cxnSp macro="">
      <xdr:nvCxnSpPr>
        <xdr:cNvPr id="49" name="直線コネクタ 48"/>
        <xdr:cNvCxnSpPr/>
      </xdr:nvCxnSpPr>
      <xdr:spPr bwMode="auto">
        <a:xfrm flipV="1">
          <a:off x="4305300" y="2973297"/>
          <a:ext cx="698500" cy="5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16771</xdr:rowOff>
    </xdr:from>
    <xdr:to>
      <xdr:col>22</xdr:col>
      <xdr:colOff>114300</xdr:colOff>
      <xdr:row>17</xdr:row>
      <xdr:rowOff>63560</xdr:rowOff>
    </xdr:to>
    <xdr:cxnSp macro="">
      <xdr:nvCxnSpPr>
        <xdr:cNvPr id="52" name="直線コネクタ 51"/>
        <xdr:cNvCxnSpPr/>
      </xdr:nvCxnSpPr>
      <xdr:spPr bwMode="auto">
        <a:xfrm flipV="1">
          <a:off x="3606800" y="2979046"/>
          <a:ext cx="698500" cy="4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63560</xdr:rowOff>
    </xdr:from>
    <xdr:to>
      <xdr:col>18</xdr:col>
      <xdr:colOff>177800</xdr:colOff>
      <xdr:row>17</xdr:row>
      <xdr:rowOff>89209</xdr:rowOff>
    </xdr:to>
    <xdr:cxnSp macro="">
      <xdr:nvCxnSpPr>
        <xdr:cNvPr id="55" name="直線コネクタ 54"/>
        <xdr:cNvCxnSpPr/>
      </xdr:nvCxnSpPr>
      <xdr:spPr bwMode="auto">
        <a:xfrm flipV="1">
          <a:off x="2908300" y="3025835"/>
          <a:ext cx="698500" cy="2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108143</xdr:rowOff>
    </xdr:from>
    <xdr:to>
      <xdr:col>29</xdr:col>
      <xdr:colOff>177800</xdr:colOff>
      <xdr:row>17</xdr:row>
      <xdr:rowOff>38293</xdr:rowOff>
    </xdr:to>
    <xdr:sp macro="" textlink="">
      <xdr:nvSpPr>
        <xdr:cNvPr id="65" name="楕円 64"/>
        <xdr:cNvSpPr/>
      </xdr:nvSpPr>
      <xdr:spPr bwMode="auto">
        <a:xfrm>
          <a:off x="5600700" y="289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80220</xdr:rowOff>
    </xdr:from>
    <xdr:ext cx="762000" cy="259045"/>
    <xdr:sp macro="" textlink="">
      <xdr:nvSpPr>
        <xdr:cNvPr id="66" name="人口1人当たり決算額の推移該当値テキスト130"/>
        <xdr:cNvSpPr txBox="1"/>
      </xdr:nvSpPr>
      <xdr:spPr>
        <a:xfrm>
          <a:off x="5740400" y="287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131672</xdr:rowOff>
    </xdr:from>
    <xdr:to>
      <xdr:col>26</xdr:col>
      <xdr:colOff>101600</xdr:colOff>
      <xdr:row>17</xdr:row>
      <xdr:rowOff>61822</xdr:rowOff>
    </xdr:to>
    <xdr:sp macro="" textlink="">
      <xdr:nvSpPr>
        <xdr:cNvPr id="67" name="楕円 66"/>
        <xdr:cNvSpPr/>
      </xdr:nvSpPr>
      <xdr:spPr bwMode="auto">
        <a:xfrm>
          <a:off x="4953000" y="292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46599</xdr:rowOff>
    </xdr:from>
    <xdr:ext cx="736600" cy="259045"/>
    <xdr:sp macro="" textlink="">
      <xdr:nvSpPr>
        <xdr:cNvPr id="68" name="テキスト ボックス 67"/>
        <xdr:cNvSpPr txBox="1"/>
      </xdr:nvSpPr>
      <xdr:spPr>
        <a:xfrm>
          <a:off x="4622800" y="300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137421</xdr:rowOff>
    </xdr:from>
    <xdr:to>
      <xdr:col>22</xdr:col>
      <xdr:colOff>165100</xdr:colOff>
      <xdr:row>17</xdr:row>
      <xdr:rowOff>67571</xdr:rowOff>
    </xdr:to>
    <xdr:sp macro="" textlink="">
      <xdr:nvSpPr>
        <xdr:cNvPr id="69" name="楕円 68"/>
        <xdr:cNvSpPr/>
      </xdr:nvSpPr>
      <xdr:spPr bwMode="auto">
        <a:xfrm>
          <a:off x="4254500" y="292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52348</xdr:rowOff>
    </xdr:from>
    <xdr:ext cx="762000" cy="259045"/>
    <xdr:sp macro="" textlink="">
      <xdr:nvSpPr>
        <xdr:cNvPr id="70" name="テキスト ボックス 69"/>
        <xdr:cNvSpPr txBox="1"/>
      </xdr:nvSpPr>
      <xdr:spPr>
        <a:xfrm>
          <a:off x="3924300" y="301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12760</xdr:rowOff>
    </xdr:from>
    <xdr:to>
      <xdr:col>19</xdr:col>
      <xdr:colOff>38100</xdr:colOff>
      <xdr:row>17</xdr:row>
      <xdr:rowOff>114360</xdr:rowOff>
    </xdr:to>
    <xdr:sp macro="" textlink="">
      <xdr:nvSpPr>
        <xdr:cNvPr id="71" name="楕円 70"/>
        <xdr:cNvSpPr/>
      </xdr:nvSpPr>
      <xdr:spPr bwMode="auto">
        <a:xfrm>
          <a:off x="3556000" y="297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99137</xdr:rowOff>
    </xdr:from>
    <xdr:ext cx="762000" cy="259045"/>
    <xdr:sp macro="" textlink="">
      <xdr:nvSpPr>
        <xdr:cNvPr id="72" name="テキスト ボックス 71"/>
        <xdr:cNvSpPr txBox="1"/>
      </xdr:nvSpPr>
      <xdr:spPr>
        <a:xfrm>
          <a:off x="3225800" y="30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38409</xdr:rowOff>
    </xdr:from>
    <xdr:to>
      <xdr:col>15</xdr:col>
      <xdr:colOff>101600</xdr:colOff>
      <xdr:row>17</xdr:row>
      <xdr:rowOff>140009</xdr:rowOff>
    </xdr:to>
    <xdr:sp macro="" textlink="">
      <xdr:nvSpPr>
        <xdr:cNvPr id="73" name="楕円 72"/>
        <xdr:cNvSpPr/>
      </xdr:nvSpPr>
      <xdr:spPr bwMode="auto">
        <a:xfrm>
          <a:off x="2857500" y="300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124786</xdr:rowOff>
    </xdr:from>
    <xdr:ext cx="762000" cy="259045"/>
    <xdr:sp macro="" textlink="">
      <xdr:nvSpPr>
        <xdr:cNvPr id="74" name="テキスト ボックス 73"/>
        <xdr:cNvSpPr txBox="1"/>
      </xdr:nvSpPr>
      <xdr:spPr>
        <a:xfrm>
          <a:off x="2527300" y="308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315944</xdr:rowOff>
    </xdr:from>
    <xdr:to>
      <xdr:col>29</xdr:col>
      <xdr:colOff>127000</xdr:colOff>
      <xdr:row>35</xdr:row>
      <xdr:rowOff>54795</xdr:rowOff>
    </xdr:to>
    <xdr:cxnSp macro="">
      <xdr:nvCxnSpPr>
        <xdr:cNvPr id="108" name="直線コネクタ 107"/>
        <xdr:cNvCxnSpPr/>
      </xdr:nvCxnSpPr>
      <xdr:spPr bwMode="auto">
        <a:xfrm flipV="1">
          <a:off x="5003800" y="6583394"/>
          <a:ext cx="647700" cy="8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54795</xdr:rowOff>
    </xdr:from>
    <xdr:to>
      <xdr:col>26</xdr:col>
      <xdr:colOff>50800</xdr:colOff>
      <xdr:row>35</xdr:row>
      <xdr:rowOff>69241</xdr:rowOff>
    </xdr:to>
    <xdr:cxnSp macro="">
      <xdr:nvCxnSpPr>
        <xdr:cNvPr id="111" name="直線コネクタ 110"/>
        <xdr:cNvCxnSpPr/>
      </xdr:nvCxnSpPr>
      <xdr:spPr bwMode="auto">
        <a:xfrm flipV="1">
          <a:off x="4305300" y="6665145"/>
          <a:ext cx="698500" cy="14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13505</xdr:rowOff>
    </xdr:from>
    <xdr:to>
      <xdr:col>22</xdr:col>
      <xdr:colOff>114300</xdr:colOff>
      <xdr:row>35</xdr:row>
      <xdr:rowOff>69241</xdr:rowOff>
    </xdr:to>
    <xdr:cxnSp macro="">
      <xdr:nvCxnSpPr>
        <xdr:cNvPr id="114" name="直線コネクタ 113"/>
        <xdr:cNvCxnSpPr/>
      </xdr:nvCxnSpPr>
      <xdr:spPr bwMode="auto">
        <a:xfrm>
          <a:off x="3606800" y="6623855"/>
          <a:ext cx="698500" cy="5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243771</xdr:rowOff>
    </xdr:from>
    <xdr:to>
      <xdr:col>18</xdr:col>
      <xdr:colOff>177800</xdr:colOff>
      <xdr:row>35</xdr:row>
      <xdr:rowOff>13505</xdr:rowOff>
    </xdr:to>
    <xdr:cxnSp macro="">
      <xdr:nvCxnSpPr>
        <xdr:cNvPr id="117" name="直線コネクタ 116"/>
        <xdr:cNvCxnSpPr/>
      </xdr:nvCxnSpPr>
      <xdr:spPr bwMode="auto">
        <a:xfrm>
          <a:off x="2908300" y="6511221"/>
          <a:ext cx="698500" cy="1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265144</xdr:rowOff>
    </xdr:from>
    <xdr:to>
      <xdr:col>29</xdr:col>
      <xdr:colOff>177800</xdr:colOff>
      <xdr:row>35</xdr:row>
      <xdr:rowOff>23844</xdr:rowOff>
    </xdr:to>
    <xdr:sp macro="" textlink="">
      <xdr:nvSpPr>
        <xdr:cNvPr id="127" name="楕円 126"/>
        <xdr:cNvSpPr/>
      </xdr:nvSpPr>
      <xdr:spPr bwMode="auto">
        <a:xfrm>
          <a:off x="5600700" y="653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237221</xdr:rowOff>
    </xdr:from>
    <xdr:ext cx="762000" cy="259045"/>
    <xdr:sp macro="" textlink="">
      <xdr:nvSpPr>
        <xdr:cNvPr id="128" name="人口1人当たり決算額の推移該当値テキスト445"/>
        <xdr:cNvSpPr txBox="1"/>
      </xdr:nvSpPr>
      <xdr:spPr>
        <a:xfrm>
          <a:off x="5740400" y="650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3995</xdr:rowOff>
    </xdr:from>
    <xdr:to>
      <xdr:col>26</xdr:col>
      <xdr:colOff>101600</xdr:colOff>
      <xdr:row>35</xdr:row>
      <xdr:rowOff>105595</xdr:rowOff>
    </xdr:to>
    <xdr:sp macro="" textlink="">
      <xdr:nvSpPr>
        <xdr:cNvPr id="129" name="楕円 128"/>
        <xdr:cNvSpPr/>
      </xdr:nvSpPr>
      <xdr:spPr bwMode="auto">
        <a:xfrm>
          <a:off x="4953000" y="66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90372</xdr:rowOff>
    </xdr:from>
    <xdr:ext cx="736600" cy="259045"/>
    <xdr:sp macro="" textlink="">
      <xdr:nvSpPr>
        <xdr:cNvPr id="130" name="テキスト ボックス 129"/>
        <xdr:cNvSpPr txBox="1"/>
      </xdr:nvSpPr>
      <xdr:spPr>
        <a:xfrm>
          <a:off x="4622800" y="67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18441</xdr:rowOff>
    </xdr:from>
    <xdr:to>
      <xdr:col>22</xdr:col>
      <xdr:colOff>165100</xdr:colOff>
      <xdr:row>35</xdr:row>
      <xdr:rowOff>120041</xdr:rowOff>
    </xdr:to>
    <xdr:sp macro="" textlink="">
      <xdr:nvSpPr>
        <xdr:cNvPr id="131" name="楕円 130"/>
        <xdr:cNvSpPr/>
      </xdr:nvSpPr>
      <xdr:spPr bwMode="auto">
        <a:xfrm>
          <a:off x="4254500" y="66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104818</xdr:rowOff>
    </xdr:from>
    <xdr:ext cx="762000" cy="259045"/>
    <xdr:sp macro="" textlink="">
      <xdr:nvSpPr>
        <xdr:cNvPr id="132" name="テキスト ボックス 131"/>
        <xdr:cNvSpPr txBox="1"/>
      </xdr:nvSpPr>
      <xdr:spPr>
        <a:xfrm>
          <a:off x="3924300" y="671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305605</xdr:rowOff>
    </xdr:from>
    <xdr:to>
      <xdr:col>19</xdr:col>
      <xdr:colOff>38100</xdr:colOff>
      <xdr:row>35</xdr:row>
      <xdr:rowOff>64305</xdr:rowOff>
    </xdr:to>
    <xdr:sp macro="" textlink="">
      <xdr:nvSpPr>
        <xdr:cNvPr id="133" name="楕円 132"/>
        <xdr:cNvSpPr/>
      </xdr:nvSpPr>
      <xdr:spPr bwMode="auto">
        <a:xfrm>
          <a:off x="3556000" y="657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49082</xdr:rowOff>
    </xdr:from>
    <xdr:ext cx="762000" cy="259045"/>
    <xdr:sp macro="" textlink="">
      <xdr:nvSpPr>
        <xdr:cNvPr id="134" name="テキスト ボックス 133"/>
        <xdr:cNvSpPr txBox="1"/>
      </xdr:nvSpPr>
      <xdr:spPr>
        <a:xfrm>
          <a:off x="3225800" y="66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192971</xdr:rowOff>
    </xdr:from>
    <xdr:to>
      <xdr:col>15</xdr:col>
      <xdr:colOff>101600</xdr:colOff>
      <xdr:row>34</xdr:row>
      <xdr:rowOff>294571</xdr:rowOff>
    </xdr:to>
    <xdr:sp macro="" textlink="">
      <xdr:nvSpPr>
        <xdr:cNvPr id="135" name="楕円 134"/>
        <xdr:cNvSpPr/>
      </xdr:nvSpPr>
      <xdr:spPr bwMode="auto">
        <a:xfrm>
          <a:off x="2857500" y="646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304748</xdr:rowOff>
    </xdr:from>
    <xdr:ext cx="762000" cy="259045"/>
    <xdr:sp macro="" textlink="">
      <xdr:nvSpPr>
        <xdr:cNvPr id="136" name="テキスト ボックス 135"/>
        <xdr:cNvSpPr txBox="1"/>
      </xdr:nvSpPr>
      <xdr:spPr>
        <a:xfrm>
          <a:off x="2527300" y="622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96594</xdr:rowOff>
    </xdr:from>
    <xdr:to>
      <xdr:col>24</xdr:col>
      <xdr:colOff>63500</xdr:colOff>
      <xdr:row>34</xdr:row>
      <xdr:rowOff>115651</xdr:rowOff>
    </xdr:to>
    <xdr:cxnSp macro="">
      <xdr:nvCxnSpPr>
        <xdr:cNvPr id="61" name="直線コネクタ 60"/>
        <xdr:cNvCxnSpPr/>
      </xdr:nvCxnSpPr>
      <xdr:spPr>
        <a:xfrm flipV="1">
          <a:off x="3797300" y="5925894"/>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115651</xdr:rowOff>
    </xdr:from>
    <xdr:to>
      <xdr:col>19</xdr:col>
      <xdr:colOff>177800</xdr:colOff>
      <xdr:row>34</xdr:row>
      <xdr:rowOff>128659</xdr:rowOff>
    </xdr:to>
    <xdr:cxnSp macro="">
      <xdr:nvCxnSpPr>
        <xdr:cNvPr id="64" name="直線コネクタ 63"/>
        <xdr:cNvCxnSpPr/>
      </xdr:nvCxnSpPr>
      <xdr:spPr>
        <a:xfrm flipV="1">
          <a:off x="2908300" y="5944951"/>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128659</xdr:rowOff>
    </xdr:from>
    <xdr:to>
      <xdr:col>15</xdr:col>
      <xdr:colOff>50800</xdr:colOff>
      <xdr:row>35</xdr:row>
      <xdr:rowOff>12682</xdr:rowOff>
    </xdr:to>
    <xdr:cxnSp macro="">
      <xdr:nvCxnSpPr>
        <xdr:cNvPr id="67" name="直線コネクタ 66"/>
        <xdr:cNvCxnSpPr/>
      </xdr:nvCxnSpPr>
      <xdr:spPr>
        <a:xfrm flipV="1">
          <a:off x="2019300" y="5957959"/>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12682</xdr:rowOff>
    </xdr:from>
    <xdr:to>
      <xdr:col>10</xdr:col>
      <xdr:colOff>114300</xdr:colOff>
      <xdr:row>35</xdr:row>
      <xdr:rowOff>44130</xdr:rowOff>
    </xdr:to>
    <xdr:cxnSp macro="">
      <xdr:nvCxnSpPr>
        <xdr:cNvPr id="70" name="直線コネクタ 69"/>
        <xdr:cNvCxnSpPr/>
      </xdr:nvCxnSpPr>
      <xdr:spPr>
        <a:xfrm flipV="1">
          <a:off x="1130300" y="6013432"/>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45794</xdr:rowOff>
    </xdr:from>
    <xdr:to>
      <xdr:col>24</xdr:col>
      <xdr:colOff>114300</xdr:colOff>
      <xdr:row>34</xdr:row>
      <xdr:rowOff>147394</xdr:rowOff>
    </xdr:to>
    <xdr:sp macro="" textlink="">
      <xdr:nvSpPr>
        <xdr:cNvPr id="80" name="楕円 79"/>
        <xdr:cNvSpPr/>
      </xdr:nvSpPr>
      <xdr:spPr>
        <a:xfrm>
          <a:off x="4584700" y="58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68671</xdr:rowOff>
    </xdr:from>
    <xdr:ext cx="599010" cy="259045"/>
    <xdr:sp macro="" textlink="">
      <xdr:nvSpPr>
        <xdr:cNvPr id="81" name="人件費該当値テキスト"/>
        <xdr:cNvSpPr txBox="1"/>
      </xdr:nvSpPr>
      <xdr:spPr>
        <a:xfrm>
          <a:off x="4686300" y="57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64851</xdr:rowOff>
    </xdr:from>
    <xdr:to>
      <xdr:col>20</xdr:col>
      <xdr:colOff>38100</xdr:colOff>
      <xdr:row>34</xdr:row>
      <xdr:rowOff>166451</xdr:rowOff>
    </xdr:to>
    <xdr:sp macro="" textlink="">
      <xdr:nvSpPr>
        <xdr:cNvPr id="82" name="楕円 81"/>
        <xdr:cNvSpPr/>
      </xdr:nvSpPr>
      <xdr:spPr>
        <a:xfrm>
          <a:off x="3746500" y="5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11528</xdr:rowOff>
    </xdr:from>
    <xdr:ext cx="599010" cy="259045"/>
    <xdr:sp macro="" textlink="">
      <xdr:nvSpPr>
        <xdr:cNvPr id="83" name="テキスト ボックス 82"/>
        <xdr:cNvSpPr txBox="1"/>
      </xdr:nvSpPr>
      <xdr:spPr>
        <a:xfrm>
          <a:off x="3497795" y="56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77859</xdr:rowOff>
    </xdr:from>
    <xdr:to>
      <xdr:col>15</xdr:col>
      <xdr:colOff>101600</xdr:colOff>
      <xdr:row>35</xdr:row>
      <xdr:rowOff>8009</xdr:rowOff>
    </xdr:to>
    <xdr:sp macro="" textlink="">
      <xdr:nvSpPr>
        <xdr:cNvPr id="84" name="楕円 83"/>
        <xdr:cNvSpPr/>
      </xdr:nvSpPr>
      <xdr:spPr>
        <a:xfrm>
          <a:off x="2857500" y="59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24536</xdr:rowOff>
    </xdr:from>
    <xdr:ext cx="599010" cy="259045"/>
    <xdr:sp macro="" textlink="">
      <xdr:nvSpPr>
        <xdr:cNvPr id="85" name="テキスト ボックス 84"/>
        <xdr:cNvSpPr txBox="1"/>
      </xdr:nvSpPr>
      <xdr:spPr>
        <a:xfrm>
          <a:off x="2608795" y="56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133332</xdr:rowOff>
    </xdr:from>
    <xdr:to>
      <xdr:col>10</xdr:col>
      <xdr:colOff>165100</xdr:colOff>
      <xdr:row>35</xdr:row>
      <xdr:rowOff>63482</xdr:rowOff>
    </xdr:to>
    <xdr:sp macro="" textlink="">
      <xdr:nvSpPr>
        <xdr:cNvPr id="86" name="楕円 85"/>
        <xdr:cNvSpPr/>
      </xdr:nvSpPr>
      <xdr:spPr>
        <a:xfrm>
          <a:off x="1968500" y="59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80009</xdr:rowOff>
    </xdr:from>
    <xdr:ext cx="599010" cy="259045"/>
    <xdr:sp macro="" textlink="">
      <xdr:nvSpPr>
        <xdr:cNvPr id="87" name="テキスト ボックス 86"/>
        <xdr:cNvSpPr txBox="1"/>
      </xdr:nvSpPr>
      <xdr:spPr>
        <a:xfrm>
          <a:off x="1719795" y="573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164780</xdr:rowOff>
    </xdr:from>
    <xdr:to>
      <xdr:col>6</xdr:col>
      <xdr:colOff>38100</xdr:colOff>
      <xdr:row>35</xdr:row>
      <xdr:rowOff>94930</xdr:rowOff>
    </xdr:to>
    <xdr:sp macro="" textlink="">
      <xdr:nvSpPr>
        <xdr:cNvPr id="88" name="楕円 87"/>
        <xdr:cNvSpPr/>
      </xdr:nvSpPr>
      <xdr:spPr>
        <a:xfrm>
          <a:off x="1079500" y="59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111457</xdr:rowOff>
    </xdr:from>
    <xdr:ext cx="599010" cy="259045"/>
    <xdr:sp macro="" textlink="">
      <xdr:nvSpPr>
        <xdr:cNvPr id="89" name="テキスト ボックス 88"/>
        <xdr:cNvSpPr txBox="1"/>
      </xdr:nvSpPr>
      <xdr:spPr>
        <a:xfrm>
          <a:off x="830795" y="57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63671</xdr:rowOff>
    </xdr:from>
    <xdr:to>
      <xdr:col>24</xdr:col>
      <xdr:colOff>63500</xdr:colOff>
      <xdr:row>56</xdr:row>
      <xdr:rowOff>91275</xdr:rowOff>
    </xdr:to>
    <xdr:cxnSp macro="">
      <xdr:nvCxnSpPr>
        <xdr:cNvPr id="118" name="直線コネクタ 117"/>
        <xdr:cNvCxnSpPr/>
      </xdr:nvCxnSpPr>
      <xdr:spPr>
        <a:xfrm>
          <a:off x="3797300" y="9664871"/>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63671</xdr:rowOff>
    </xdr:from>
    <xdr:to>
      <xdr:col>19</xdr:col>
      <xdr:colOff>177800</xdr:colOff>
      <xdr:row>56</xdr:row>
      <xdr:rowOff>118555</xdr:rowOff>
    </xdr:to>
    <xdr:cxnSp macro="">
      <xdr:nvCxnSpPr>
        <xdr:cNvPr id="121" name="直線コネクタ 120"/>
        <xdr:cNvCxnSpPr/>
      </xdr:nvCxnSpPr>
      <xdr:spPr>
        <a:xfrm flipV="1">
          <a:off x="2908300" y="9664871"/>
          <a:ext cx="889000" cy="5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118555</xdr:rowOff>
    </xdr:from>
    <xdr:to>
      <xdr:col>15</xdr:col>
      <xdr:colOff>50800</xdr:colOff>
      <xdr:row>56</xdr:row>
      <xdr:rowOff>152883</xdr:rowOff>
    </xdr:to>
    <xdr:cxnSp macro="">
      <xdr:nvCxnSpPr>
        <xdr:cNvPr id="124" name="直線コネクタ 123"/>
        <xdr:cNvCxnSpPr/>
      </xdr:nvCxnSpPr>
      <xdr:spPr>
        <a:xfrm flipV="1">
          <a:off x="2019300" y="971975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152883</xdr:rowOff>
    </xdr:from>
    <xdr:to>
      <xdr:col>10</xdr:col>
      <xdr:colOff>114300</xdr:colOff>
      <xdr:row>56</xdr:row>
      <xdr:rowOff>154132</xdr:rowOff>
    </xdr:to>
    <xdr:cxnSp macro="">
      <xdr:nvCxnSpPr>
        <xdr:cNvPr id="127" name="直線コネクタ 126"/>
        <xdr:cNvCxnSpPr/>
      </xdr:nvCxnSpPr>
      <xdr:spPr>
        <a:xfrm flipV="1">
          <a:off x="1130300" y="97540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40475</xdr:rowOff>
    </xdr:from>
    <xdr:to>
      <xdr:col>24</xdr:col>
      <xdr:colOff>114300</xdr:colOff>
      <xdr:row>56</xdr:row>
      <xdr:rowOff>142075</xdr:rowOff>
    </xdr:to>
    <xdr:sp macro="" textlink="">
      <xdr:nvSpPr>
        <xdr:cNvPr id="137" name="楕円 136"/>
        <xdr:cNvSpPr/>
      </xdr:nvSpPr>
      <xdr:spPr>
        <a:xfrm>
          <a:off x="4584700" y="96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18902</xdr:rowOff>
    </xdr:from>
    <xdr:ext cx="599010" cy="259045"/>
    <xdr:sp macro="" textlink="">
      <xdr:nvSpPr>
        <xdr:cNvPr id="138" name="物件費該当値テキスト"/>
        <xdr:cNvSpPr txBox="1"/>
      </xdr:nvSpPr>
      <xdr:spPr>
        <a:xfrm>
          <a:off x="4686300" y="962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12871</xdr:rowOff>
    </xdr:from>
    <xdr:to>
      <xdr:col>20</xdr:col>
      <xdr:colOff>38100</xdr:colOff>
      <xdr:row>56</xdr:row>
      <xdr:rowOff>114471</xdr:rowOff>
    </xdr:to>
    <xdr:sp macro="" textlink="">
      <xdr:nvSpPr>
        <xdr:cNvPr id="139" name="楕円 138"/>
        <xdr:cNvSpPr/>
      </xdr:nvSpPr>
      <xdr:spPr>
        <a:xfrm>
          <a:off x="3746500" y="96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105598</xdr:rowOff>
    </xdr:from>
    <xdr:ext cx="599010" cy="259045"/>
    <xdr:sp macro="" textlink="">
      <xdr:nvSpPr>
        <xdr:cNvPr id="140" name="テキスト ボックス 139"/>
        <xdr:cNvSpPr txBox="1"/>
      </xdr:nvSpPr>
      <xdr:spPr>
        <a:xfrm>
          <a:off x="3497795" y="97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67755</xdr:rowOff>
    </xdr:from>
    <xdr:to>
      <xdr:col>15</xdr:col>
      <xdr:colOff>101600</xdr:colOff>
      <xdr:row>56</xdr:row>
      <xdr:rowOff>169355</xdr:rowOff>
    </xdr:to>
    <xdr:sp macro="" textlink="">
      <xdr:nvSpPr>
        <xdr:cNvPr id="141" name="楕円 140"/>
        <xdr:cNvSpPr/>
      </xdr:nvSpPr>
      <xdr:spPr>
        <a:xfrm>
          <a:off x="2857500" y="96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160482</xdr:rowOff>
    </xdr:from>
    <xdr:ext cx="599010" cy="259045"/>
    <xdr:sp macro="" textlink="">
      <xdr:nvSpPr>
        <xdr:cNvPr id="142" name="テキスト ボックス 141"/>
        <xdr:cNvSpPr txBox="1"/>
      </xdr:nvSpPr>
      <xdr:spPr>
        <a:xfrm>
          <a:off x="2608795" y="976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102083</xdr:rowOff>
    </xdr:from>
    <xdr:to>
      <xdr:col>10</xdr:col>
      <xdr:colOff>165100</xdr:colOff>
      <xdr:row>57</xdr:row>
      <xdr:rowOff>32233</xdr:rowOff>
    </xdr:to>
    <xdr:sp macro="" textlink="">
      <xdr:nvSpPr>
        <xdr:cNvPr id="143" name="楕円 142"/>
        <xdr:cNvSpPr/>
      </xdr:nvSpPr>
      <xdr:spPr>
        <a:xfrm>
          <a:off x="1968500" y="9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23360</xdr:rowOff>
    </xdr:from>
    <xdr:ext cx="599010" cy="259045"/>
    <xdr:sp macro="" textlink="">
      <xdr:nvSpPr>
        <xdr:cNvPr id="144" name="テキスト ボックス 143"/>
        <xdr:cNvSpPr txBox="1"/>
      </xdr:nvSpPr>
      <xdr:spPr>
        <a:xfrm>
          <a:off x="1719795" y="97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103332</xdr:rowOff>
    </xdr:from>
    <xdr:to>
      <xdr:col>6</xdr:col>
      <xdr:colOff>38100</xdr:colOff>
      <xdr:row>57</xdr:row>
      <xdr:rowOff>33482</xdr:rowOff>
    </xdr:to>
    <xdr:sp macro="" textlink="">
      <xdr:nvSpPr>
        <xdr:cNvPr id="145" name="楕円 144"/>
        <xdr:cNvSpPr/>
      </xdr:nvSpPr>
      <xdr:spPr>
        <a:xfrm>
          <a:off x="1079500" y="97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24609</xdr:rowOff>
    </xdr:from>
    <xdr:ext cx="599010" cy="259045"/>
    <xdr:sp macro="" textlink="">
      <xdr:nvSpPr>
        <xdr:cNvPr id="146" name="テキスト ボックス 145"/>
        <xdr:cNvSpPr txBox="1"/>
      </xdr:nvSpPr>
      <xdr:spPr>
        <a:xfrm>
          <a:off x="830795" y="9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30429</xdr:rowOff>
    </xdr:from>
    <xdr:to>
      <xdr:col>24</xdr:col>
      <xdr:colOff>63500</xdr:colOff>
      <xdr:row>78</xdr:row>
      <xdr:rowOff>59722</xdr:rowOff>
    </xdr:to>
    <xdr:cxnSp macro="">
      <xdr:nvCxnSpPr>
        <xdr:cNvPr id="177" name="直線コネクタ 176"/>
        <xdr:cNvCxnSpPr/>
      </xdr:nvCxnSpPr>
      <xdr:spPr>
        <a:xfrm>
          <a:off x="3797300" y="13403529"/>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53191</xdr:rowOff>
    </xdr:to>
    <xdr:cxnSp macro="">
      <xdr:nvCxnSpPr>
        <xdr:cNvPr id="180" name="直線コネクタ 179"/>
        <xdr:cNvCxnSpPr/>
      </xdr:nvCxnSpPr>
      <xdr:spPr>
        <a:xfrm flipV="1">
          <a:off x="2908300" y="13403529"/>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53191</xdr:rowOff>
    </xdr:from>
    <xdr:to>
      <xdr:col>15</xdr:col>
      <xdr:colOff>50800</xdr:colOff>
      <xdr:row>78</xdr:row>
      <xdr:rowOff>107435</xdr:rowOff>
    </xdr:to>
    <xdr:cxnSp macro="">
      <xdr:nvCxnSpPr>
        <xdr:cNvPr id="183" name="直線コネクタ 182"/>
        <xdr:cNvCxnSpPr/>
      </xdr:nvCxnSpPr>
      <xdr:spPr>
        <a:xfrm flipV="1">
          <a:off x="2019300" y="13426291"/>
          <a:ext cx="8890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100479</xdr:rowOff>
    </xdr:from>
    <xdr:to>
      <xdr:col>10</xdr:col>
      <xdr:colOff>114300</xdr:colOff>
      <xdr:row>78</xdr:row>
      <xdr:rowOff>107435</xdr:rowOff>
    </xdr:to>
    <xdr:cxnSp macro="">
      <xdr:nvCxnSpPr>
        <xdr:cNvPr id="186" name="直線コネクタ 185"/>
        <xdr:cNvCxnSpPr/>
      </xdr:nvCxnSpPr>
      <xdr:spPr>
        <a:xfrm>
          <a:off x="1130300" y="13473579"/>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8922</xdr:rowOff>
    </xdr:from>
    <xdr:to>
      <xdr:col>24</xdr:col>
      <xdr:colOff>114300</xdr:colOff>
      <xdr:row>78</xdr:row>
      <xdr:rowOff>110522</xdr:rowOff>
    </xdr:to>
    <xdr:sp macro="" textlink="">
      <xdr:nvSpPr>
        <xdr:cNvPr id="196" name="楕円 195"/>
        <xdr:cNvSpPr/>
      </xdr:nvSpPr>
      <xdr:spPr>
        <a:xfrm>
          <a:off x="4584700" y="133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158799</xdr:rowOff>
    </xdr:from>
    <xdr:ext cx="469744" cy="259045"/>
    <xdr:sp macro="" textlink="">
      <xdr:nvSpPr>
        <xdr:cNvPr id="197" name="維持補修費該当値テキスト"/>
        <xdr:cNvSpPr txBox="1"/>
      </xdr:nvSpPr>
      <xdr:spPr>
        <a:xfrm>
          <a:off x="4686300" y="1336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151079</xdr:rowOff>
    </xdr:from>
    <xdr:to>
      <xdr:col>20</xdr:col>
      <xdr:colOff>38100</xdr:colOff>
      <xdr:row>78</xdr:row>
      <xdr:rowOff>81229</xdr:rowOff>
    </xdr:to>
    <xdr:sp macro="" textlink="">
      <xdr:nvSpPr>
        <xdr:cNvPr id="198" name="楕円 197"/>
        <xdr:cNvSpPr/>
      </xdr:nvSpPr>
      <xdr:spPr>
        <a:xfrm>
          <a:off x="3746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72356</xdr:rowOff>
    </xdr:from>
    <xdr:ext cx="469744" cy="259045"/>
    <xdr:sp macro="" textlink="">
      <xdr:nvSpPr>
        <xdr:cNvPr id="199" name="テキスト ボックス 198"/>
        <xdr:cNvSpPr txBox="1"/>
      </xdr:nvSpPr>
      <xdr:spPr>
        <a:xfrm>
          <a:off x="3562428" y="134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2391</xdr:rowOff>
    </xdr:from>
    <xdr:to>
      <xdr:col>15</xdr:col>
      <xdr:colOff>101600</xdr:colOff>
      <xdr:row>78</xdr:row>
      <xdr:rowOff>103991</xdr:rowOff>
    </xdr:to>
    <xdr:sp macro="" textlink="">
      <xdr:nvSpPr>
        <xdr:cNvPr id="200" name="楕円 199"/>
        <xdr:cNvSpPr/>
      </xdr:nvSpPr>
      <xdr:spPr>
        <a:xfrm>
          <a:off x="2857500" y="133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95118</xdr:rowOff>
    </xdr:from>
    <xdr:ext cx="469744" cy="259045"/>
    <xdr:sp macro="" textlink="">
      <xdr:nvSpPr>
        <xdr:cNvPr id="201" name="テキスト ボックス 200"/>
        <xdr:cNvSpPr txBox="1"/>
      </xdr:nvSpPr>
      <xdr:spPr>
        <a:xfrm>
          <a:off x="2673428" y="1346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56635</xdr:rowOff>
    </xdr:from>
    <xdr:to>
      <xdr:col>10</xdr:col>
      <xdr:colOff>165100</xdr:colOff>
      <xdr:row>78</xdr:row>
      <xdr:rowOff>158235</xdr:rowOff>
    </xdr:to>
    <xdr:sp macro="" textlink="">
      <xdr:nvSpPr>
        <xdr:cNvPr id="202" name="楕円 201"/>
        <xdr:cNvSpPr/>
      </xdr:nvSpPr>
      <xdr:spPr>
        <a:xfrm>
          <a:off x="1968500" y="13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149362</xdr:rowOff>
    </xdr:from>
    <xdr:ext cx="469744" cy="259045"/>
    <xdr:sp macro="" textlink="">
      <xdr:nvSpPr>
        <xdr:cNvPr id="203" name="テキスト ボックス 202"/>
        <xdr:cNvSpPr txBox="1"/>
      </xdr:nvSpPr>
      <xdr:spPr>
        <a:xfrm>
          <a:off x="1784428" y="135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49679</xdr:rowOff>
    </xdr:from>
    <xdr:to>
      <xdr:col>6</xdr:col>
      <xdr:colOff>38100</xdr:colOff>
      <xdr:row>78</xdr:row>
      <xdr:rowOff>151279</xdr:rowOff>
    </xdr:to>
    <xdr:sp macro="" textlink="">
      <xdr:nvSpPr>
        <xdr:cNvPr id="204" name="楕円 203"/>
        <xdr:cNvSpPr/>
      </xdr:nvSpPr>
      <xdr:spPr>
        <a:xfrm>
          <a:off x="1079500" y="134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142406</xdr:rowOff>
    </xdr:from>
    <xdr:ext cx="469744" cy="259045"/>
    <xdr:sp macro="" textlink="">
      <xdr:nvSpPr>
        <xdr:cNvPr id="205" name="テキスト ボックス 204"/>
        <xdr:cNvSpPr txBox="1"/>
      </xdr:nvSpPr>
      <xdr:spPr>
        <a:xfrm>
          <a:off x="895428" y="1351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144109</xdr:rowOff>
    </xdr:from>
    <xdr:to>
      <xdr:col>24</xdr:col>
      <xdr:colOff>63500</xdr:colOff>
      <xdr:row>97</xdr:row>
      <xdr:rowOff>169222</xdr:rowOff>
    </xdr:to>
    <xdr:cxnSp macro="">
      <xdr:nvCxnSpPr>
        <xdr:cNvPr id="237" name="直線コネクタ 236"/>
        <xdr:cNvCxnSpPr/>
      </xdr:nvCxnSpPr>
      <xdr:spPr>
        <a:xfrm>
          <a:off x="3797300" y="16774759"/>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144109</xdr:rowOff>
    </xdr:from>
    <xdr:to>
      <xdr:col>19</xdr:col>
      <xdr:colOff>177800</xdr:colOff>
      <xdr:row>98</xdr:row>
      <xdr:rowOff>59379</xdr:rowOff>
    </xdr:to>
    <xdr:cxnSp macro="">
      <xdr:nvCxnSpPr>
        <xdr:cNvPr id="240" name="直線コネクタ 239"/>
        <xdr:cNvCxnSpPr/>
      </xdr:nvCxnSpPr>
      <xdr:spPr>
        <a:xfrm flipV="1">
          <a:off x="2908300" y="16774759"/>
          <a:ext cx="8890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39426</xdr:rowOff>
    </xdr:from>
    <xdr:to>
      <xdr:col>15</xdr:col>
      <xdr:colOff>50800</xdr:colOff>
      <xdr:row>98</xdr:row>
      <xdr:rowOff>59379</xdr:rowOff>
    </xdr:to>
    <xdr:cxnSp macro="">
      <xdr:nvCxnSpPr>
        <xdr:cNvPr id="243" name="直線コネクタ 242"/>
        <xdr:cNvCxnSpPr/>
      </xdr:nvCxnSpPr>
      <xdr:spPr>
        <a:xfrm>
          <a:off x="2019300" y="1684152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39426</xdr:rowOff>
    </xdr:from>
    <xdr:to>
      <xdr:col>10</xdr:col>
      <xdr:colOff>114300</xdr:colOff>
      <xdr:row>98</xdr:row>
      <xdr:rowOff>143832</xdr:rowOff>
    </xdr:to>
    <xdr:cxnSp macro="">
      <xdr:nvCxnSpPr>
        <xdr:cNvPr id="246" name="直線コネクタ 245"/>
        <xdr:cNvCxnSpPr/>
      </xdr:nvCxnSpPr>
      <xdr:spPr>
        <a:xfrm flipV="1">
          <a:off x="1130300" y="16841526"/>
          <a:ext cx="889000" cy="1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118422</xdr:rowOff>
    </xdr:from>
    <xdr:to>
      <xdr:col>24</xdr:col>
      <xdr:colOff>114300</xdr:colOff>
      <xdr:row>98</xdr:row>
      <xdr:rowOff>48572</xdr:rowOff>
    </xdr:to>
    <xdr:sp macro="" textlink="">
      <xdr:nvSpPr>
        <xdr:cNvPr id="256" name="楕円 255"/>
        <xdr:cNvSpPr/>
      </xdr:nvSpPr>
      <xdr:spPr>
        <a:xfrm>
          <a:off x="4584700" y="167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96849</xdr:rowOff>
    </xdr:from>
    <xdr:ext cx="534377" cy="259045"/>
    <xdr:sp macro="" textlink="">
      <xdr:nvSpPr>
        <xdr:cNvPr id="257" name="扶助費該当値テキスト"/>
        <xdr:cNvSpPr txBox="1"/>
      </xdr:nvSpPr>
      <xdr:spPr>
        <a:xfrm>
          <a:off x="4686300" y="167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93309</xdr:rowOff>
    </xdr:from>
    <xdr:to>
      <xdr:col>20</xdr:col>
      <xdr:colOff>38100</xdr:colOff>
      <xdr:row>98</xdr:row>
      <xdr:rowOff>23459</xdr:rowOff>
    </xdr:to>
    <xdr:sp macro="" textlink="">
      <xdr:nvSpPr>
        <xdr:cNvPr id="258" name="楕円 257"/>
        <xdr:cNvSpPr/>
      </xdr:nvSpPr>
      <xdr:spPr>
        <a:xfrm>
          <a:off x="3746500" y="16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14586</xdr:rowOff>
    </xdr:from>
    <xdr:ext cx="534377" cy="259045"/>
    <xdr:sp macro="" textlink="">
      <xdr:nvSpPr>
        <xdr:cNvPr id="259" name="テキスト ボックス 258"/>
        <xdr:cNvSpPr txBox="1"/>
      </xdr:nvSpPr>
      <xdr:spPr>
        <a:xfrm>
          <a:off x="3530111" y="168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8579</xdr:rowOff>
    </xdr:from>
    <xdr:to>
      <xdr:col>15</xdr:col>
      <xdr:colOff>101600</xdr:colOff>
      <xdr:row>98</xdr:row>
      <xdr:rowOff>110179</xdr:rowOff>
    </xdr:to>
    <xdr:sp macro="" textlink="">
      <xdr:nvSpPr>
        <xdr:cNvPr id="260" name="楕円 259"/>
        <xdr:cNvSpPr/>
      </xdr:nvSpPr>
      <xdr:spPr>
        <a:xfrm>
          <a:off x="2857500" y="16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101306</xdr:rowOff>
    </xdr:from>
    <xdr:ext cx="534377" cy="259045"/>
    <xdr:sp macro="" textlink="">
      <xdr:nvSpPr>
        <xdr:cNvPr id="261" name="テキスト ボックス 260"/>
        <xdr:cNvSpPr txBox="1"/>
      </xdr:nvSpPr>
      <xdr:spPr>
        <a:xfrm>
          <a:off x="2641111" y="16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160076</xdr:rowOff>
    </xdr:from>
    <xdr:to>
      <xdr:col>10</xdr:col>
      <xdr:colOff>165100</xdr:colOff>
      <xdr:row>98</xdr:row>
      <xdr:rowOff>90226</xdr:rowOff>
    </xdr:to>
    <xdr:sp macro="" textlink="">
      <xdr:nvSpPr>
        <xdr:cNvPr id="262" name="楕円 261"/>
        <xdr:cNvSpPr/>
      </xdr:nvSpPr>
      <xdr:spPr>
        <a:xfrm>
          <a:off x="1968500" y="1679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81353</xdr:rowOff>
    </xdr:from>
    <xdr:ext cx="534377" cy="259045"/>
    <xdr:sp macro="" textlink="">
      <xdr:nvSpPr>
        <xdr:cNvPr id="263" name="テキスト ボックス 262"/>
        <xdr:cNvSpPr txBox="1"/>
      </xdr:nvSpPr>
      <xdr:spPr>
        <a:xfrm>
          <a:off x="1752111" y="168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93032</xdr:rowOff>
    </xdr:from>
    <xdr:to>
      <xdr:col>6</xdr:col>
      <xdr:colOff>38100</xdr:colOff>
      <xdr:row>99</xdr:row>
      <xdr:rowOff>23182</xdr:rowOff>
    </xdr:to>
    <xdr:sp macro="" textlink="">
      <xdr:nvSpPr>
        <xdr:cNvPr id="264" name="楕円 263"/>
        <xdr:cNvSpPr/>
      </xdr:nvSpPr>
      <xdr:spPr>
        <a:xfrm>
          <a:off x="1079500" y="168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14309</xdr:rowOff>
    </xdr:from>
    <xdr:ext cx="534377" cy="259045"/>
    <xdr:sp macro="" textlink="">
      <xdr:nvSpPr>
        <xdr:cNvPr id="265" name="テキスト ボックス 264"/>
        <xdr:cNvSpPr txBox="1"/>
      </xdr:nvSpPr>
      <xdr:spPr>
        <a:xfrm>
          <a:off x="863111" y="1698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137185</xdr:rowOff>
    </xdr:from>
    <xdr:to>
      <xdr:col>55</xdr:col>
      <xdr:colOff>0</xdr:colOff>
      <xdr:row>37</xdr:row>
      <xdr:rowOff>128</xdr:rowOff>
    </xdr:to>
    <xdr:cxnSp macro="">
      <xdr:nvCxnSpPr>
        <xdr:cNvPr id="294" name="直線コネクタ 293"/>
        <xdr:cNvCxnSpPr/>
      </xdr:nvCxnSpPr>
      <xdr:spPr>
        <a:xfrm flipV="1">
          <a:off x="9639300" y="6309385"/>
          <a:ext cx="838200" cy="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xdr:rowOff>
    </xdr:from>
    <xdr:to>
      <xdr:col>50</xdr:col>
      <xdr:colOff>114300</xdr:colOff>
      <xdr:row>37</xdr:row>
      <xdr:rowOff>22672</xdr:rowOff>
    </xdr:to>
    <xdr:cxnSp macro="">
      <xdr:nvCxnSpPr>
        <xdr:cNvPr id="297" name="直線コネクタ 296"/>
        <xdr:cNvCxnSpPr/>
      </xdr:nvCxnSpPr>
      <xdr:spPr>
        <a:xfrm flipV="1">
          <a:off x="8750300" y="6343778"/>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87964</xdr:rowOff>
    </xdr:from>
    <xdr:to>
      <xdr:col>45</xdr:col>
      <xdr:colOff>177800</xdr:colOff>
      <xdr:row>37</xdr:row>
      <xdr:rowOff>22672</xdr:rowOff>
    </xdr:to>
    <xdr:cxnSp macro="">
      <xdr:nvCxnSpPr>
        <xdr:cNvPr id="300" name="直線コネクタ 299"/>
        <xdr:cNvCxnSpPr/>
      </xdr:nvCxnSpPr>
      <xdr:spPr>
        <a:xfrm>
          <a:off x="7861300" y="6260164"/>
          <a:ext cx="889000" cy="1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87964</xdr:rowOff>
    </xdr:from>
    <xdr:to>
      <xdr:col>41</xdr:col>
      <xdr:colOff>50800</xdr:colOff>
      <xdr:row>37</xdr:row>
      <xdr:rowOff>57271</xdr:rowOff>
    </xdr:to>
    <xdr:cxnSp macro="">
      <xdr:nvCxnSpPr>
        <xdr:cNvPr id="303" name="直線コネクタ 302"/>
        <xdr:cNvCxnSpPr/>
      </xdr:nvCxnSpPr>
      <xdr:spPr>
        <a:xfrm flipV="1">
          <a:off x="6972300" y="626016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86385</xdr:rowOff>
    </xdr:from>
    <xdr:to>
      <xdr:col>55</xdr:col>
      <xdr:colOff>50800</xdr:colOff>
      <xdr:row>37</xdr:row>
      <xdr:rowOff>16535</xdr:rowOff>
    </xdr:to>
    <xdr:sp macro="" textlink="">
      <xdr:nvSpPr>
        <xdr:cNvPr id="313" name="楕円 312"/>
        <xdr:cNvSpPr/>
      </xdr:nvSpPr>
      <xdr:spPr>
        <a:xfrm>
          <a:off x="104267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64812</xdr:rowOff>
    </xdr:from>
    <xdr:ext cx="599010" cy="259045"/>
    <xdr:sp macro="" textlink="">
      <xdr:nvSpPr>
        <xdr:cNvPr id="314" name="補助費等該当値テキスト"/>
        <xdr:cNvSpPr txBox="1"/>
      </xdr:nvSpPr>
      <xdr:spPr>
        <a:xfrm>
          <a:off x="10528300" y="62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120778</xdr:rowOff>
    </xdr:from>
    <xdr:to>
      <xdr:col>50</xdr:col>
      <xdr:colOff>165100</xdr:colOff>
      <xdr:row>37</xdr:row>
      <xdr:rowOff>50928</xdr:rowOff>
    </xdr:to>
    <xdr:sp macro="" textlink="">
      <xdr:nvSpPr>
        <xdr:cNvPr id="315" name="楕円 314"/>
        <xdr:cNvSpPr/>
      </xdr:nvSpPr>
      <xdr:spPr>
        <a:xfrm>
          <a:off x="9588500" y="62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42055</xdr:rowOff>
    </xdr:from>
    <xdr:ext cx="599010" cy="259045"/>
    <xdr:sp macro="" textlink="">
      <xdr:nvSpPr>
        <xdr:cNvPr id="316" name="テキスト ボックス 315"/>
        <xdr:cNvSpPr txBox="1"/>
      </xdr:nvSpPr>
      <xdr:spPr>
        <a:xfrm>
          <a:off x="9339795" y="638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143322</xdr:rowOff>
    </xdr:from>
    <xdr:to>
      <xdr:col>46</xdr:col>
      <xdr:colOff>38100</xdr:colOff>
      <xdr:row>37</xdr:row>
      <xdr:rowOff>73472</xdr:rowOff>
    </xdr:to>
    <xdr:sp macro="" textlink="">
      <xdr:nvSpPr>
        <xdr:cNvPr id="317" name="楕円 316"/>
        <xdr:cNvSpPr/>
      </xdr:nvSpPr>
      <xdr:spPr>
        <a:xfrm>
          <a:off x="8699500" y="63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64599</xdr:rowOff>
    </xdr:from>
    <xdr:ext cx="534377" cy="259045"/>
    <xdr:sp macro="" textlink="">
      <xdr:nvSpPr>
        <xdr:cNvPr id="318" name="テキスト ボックス 317"/>
        <xdr:cNvSpPr txBox="1"/>
      </xdr:nvSpPr>
      <xdr:spPr>
        <a:xfrm>
          <a:off x="8483111" y="64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37164</xdr:rowOff>
    </xdr:from>
    <xdr:to>
      <xdr:col>41</xdr:col>
      <xdr:colOff>101600</xdr:colOff>
      <xdr:row>36</xdr:row>
      <xdr:rowOff>138764</xdr:rowOff>
    </xdr:to>
    <xdr:sp macro="" textlink="">
      <xdr:nvSpPr>
        <xdr:cNvPr id="319" name="楕円 318"/>
        <xdr:cNvSpPr/>
      </xdr:nvSpPr>
      <xdr:spPr>
        <a:xfrm>
          <a:off x="7810500" y="62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129891</xdr:rowOff>
    </xdr:from>
    <xdr:ext cx="599010" cy="259045"/>
    <xdr:sp macro="" textlink="">
      <xdr:nvSpPr>
        <xdr:cNvPr id="320" name="テキスト ボックス 319"/>
        <xdr:cNvSpPr txBox="1"/>
      </xdr:nvSpPr>
      <xdr:spPr>
        <a:xfrm>
          <a:off x="7561795" y="630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6471</xdr:rowOff>
    </xdr:from>
    <xdr:to>
      <xdr:col>36</xdr:col>
      <xdr:colOff>165100</xdr:colOff>
      <xdr:row>37</xdr:row>
      <xdr:rowOff>108071</xdr:rowOff>
    </xdr:to>
    <xdr:sp macro="" textlink="">
      <xdr:nvSpPr>
        <xdr:cNvPr id="321" name="楕円 320"/>
        <xdr:cNvSpPr/>
      </xdr:nvSpPr>
      <xdr:spPr>
        <a:xfrm>
          <a:off x="6921500" y="63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99198</xdr:rowOff>
    </xdr:from>
    <xdr:ext cx="534377" cy="259045"/>
    <xdr:sp macro="" textlink="">
      <xdr:nvSpPr>
        <xdr:cNvPr id="322" name="テキスト ボックス 321"/>
        <xdr:cNvSpPr txBox="1"/>
      </xdr:nvSpPr>
      <xdr:spPr>
        <a:xfrm>
          <a:off x="6705111" y="64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109397</xdr:rowOff>
    </xdr:from>
    <xdr:to>
      <xdr:col>55</xdr:col>
      <xdr:colOff>0</xdr:colOff>
      <xdr:row>58</xdr:row>
      <xdr:rowOff>121851</xdr:rowOff>
    </xdr:to>
    <xdr:cxnSp macro="">
      <xdr:nvCxnSpPr>
        <xdr:cNvPr id="353" name="直線コネクタ 352"/>
        <xdr:cNvCxnSpPr/>
      </xdr:nvCxnSpPr>
      <xdr:spPr>
        <a:xfrm>
          <a:off x="9639300" y="10053497"/>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78226</xdr:rowOff>
    </xdr:from>
    <xdr:to>
      <xdr:col>50</xdr:col>
      <xdr:colOff>114300</xdr:colOff>
      <xdr:row>58</xdr:row>
      <xdr:rowOff>109397</xdr:rowOff>
    </xdr:to>
    <xdr:cxnSp macro="">
      <xdr:nvCxnSpPr>
        <xdr:cNvPr id="356" name="直線コネクタ 355"/>
        <xdr:cNvCxnSpPr/>
      </xdr:nvCxnSpPr>
      <xdr:spPr>
        <a:xfrm>
          <a:off x="8750300" y="10022326"/>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78226</xdr:rowOff>
    </xdr:from>
    <xdr:to>
      <xdr:col>45</xdr:col>
      <xdr:colOff>177800</xdr:colOff>
      <xdr:row>58</xdr:row>
      <xdr:rowOff>131180</xdr:rowOff>
    </xdr:to>
    <xdr:cxnSp macro="">
      <xdr:nvCxnSpPr>
        <xdr:cNvPr id="359" name="直線コネクタ 358"/>
        <xdr:cNvCxnSpPr/>
      </xdr:nvCxnSpPr>
      <xdr:spPr>
        <a:xfrm flipV="1">
          <a:off x="7861300" y="10022326"/>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131180</xdr:rowOff>
    </xdr:from>
    <xdr:to>
      <xdr:col>41</xdr:col>
      <xdr:colOff>50800</xdr:colOff>
      <xdr:row>59</xdr:row>
      <xdr:rowOff>18670</xdr:rowOff>
    </xdr:to>
    <xdr:cxnSp macro="">
      <xdr:nvCxnSpPr>
        <xdr:cNvPr id="362" name="直線コネクタ 361"/>
        <xdr:cNvCxnSpPr/>
      </xdr:nvCxnSpPr>
      <xdr:spPr>
        <a:xfrm flipV="1">
          <a:off x="6972300" y="10075280"/>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71051</xdr:rowOff>
    </xdr:from>
    <xdr:to>
      <xdr:col>55</xdr:col>
      <xdr:colOff>50800</xdr:colOff>
      <xdr:row>59</xdr:row>
      <xdr:rowOff>1201</xdr:rowOff>
    </xdr:to>
    <xdr:sp macro="" textlink="">
      <xdr:nvSpPr>
        <xdr:cNvPr id="372" name="楕円 371"/>
        <xdr:cNvSpPr/>
      </xdr:nvSpPr>
      <xdr:spPr>
        <a:xfrm>
          <a:off x="10426700" y="100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157428</xdr:rowOff>
    </xdr:from>
    <xdr:ext cx="599010" cy="259045"/>
    <xdr:sp macro="" textlink="">
      <xdr:nvSpPr>
        <xdr:cNvPr id="373" name="普通建設事業費該当値テキスト"/>
        <xdr:cNvSpPr txBox="1"/>
      </xdr:nvSpPr>
      <xdr:spPr>
        <a:xfrm>
          <a:off x="10528300" y="99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58597</xdr:rowOff>
    </xdr:from>
    <xdr:to>
      <xdr:col>50</xdr:col>
      <xdr:colOff>165100</xdr:colOff>
      <xdr:row>58</xdr:row>
      <xdr:rowOff>160197</xdr:rowOff>
    </xdr:to>
    <xdr:sp macro="" textlink="">
      <xdr:nvSpPr>
        <xdr:cNvPr id="374" name="楕円 373"/>
        <xdr:cNvSpPr/>
      </xdr:nvSpPr>
      <xdr:spPr>
        <a:xfrm>
          <a:off x="9588500" y="100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151324</xdr:rowOff>
    </xdr:from>
    <xdr:ext cx="599010" cy="259045"/>
    <xdr:sp macro="" textlink="">
      <xdr:nvSpPr>
        <xdr:cNvPr id="375" name="テキスト ボックス 374"/>
        <xdr:cNvSpPr txBox="1"/>
      </xdr:nvSpPr>
      <xdr:spPr>
        <a:xfrm>
          <a:off x="9339795" y="1009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27426</xdr:rowOff>
    </xdr:from>
    <xdr:to>
      <xdr:col>46</xdr:col>
      <xdr:colOff>38100</xdr:colOff>
      <xdr:row>58</xdr:row>
      <xdr:rowOff>129026</xdr:rowOff>
    </xdr:to>
    <xdr:sp macro="" textlink="">
      <xdr:nvSpPr>
        <xdr:cNvPr id="376" name="楕円 375"/>
        <xdr:cNvSpPr/>
      </xdr:nvSpPr>
      <xdr:spPr>
        <a:xfrm>
          <a:off x="8699500" y="9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145553</xdr:rowOff>
    </xdr:from>
    <xdr:ext cx="599010" cy="259045"/>
    <xdr:sp macro="" textlink="">
      <xdr:nvSpPr>
        <xdr:cNvPr id="377" name="テキスト ボックス 376"/>
        <xdr:cNvSpPr txBox="1"/>
      </xdr:nvSpPr>
      <xdr:spPr>
        <a:xfrm>
          <a:off x="8450795" y="974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80380</xdr:rowOff>
    </xdr:from>
    <xdr:to>
      <xdr:col>41</xdr:col>
      <xdr:colOff>101600</xdr:colOff>
      <xdr:row>59</xdr:row>
      <xdr:rowOff>10530</xdr:rowOff>
    </xdr:to>
    <xdr:sp macro="" textlink="">
      <xdr:nvSpPr>
        <xdr:cNvPr id="378" name="楕円 377"/>
        <xdr:cNvSpPr/>
      </xdr:nvSpPr>
      <xdr:spPr>
        <a:xfrm>
          <a:off x="7810500" y="100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1657</xdr:rowOff>
    </xdr:from>
    <xdr:ext cx="599010" cy="259045"/>
    <xdr:sp macro="" textlink="">
      <xdr:nvSpPr>
        <xdr:cNvPr id="379" name="テキスト ボックス 378"/>
        <xdr:cNvSpPr txBox="1"/>
      </xdr:nvSpPr>
      <xdr:spPr>
        <a:xfrm>
          <a:off x="7561795" y="1011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139320</xdr:rowOff>
    </xdr:from>
    <xdr:to>
      <xdr:col>36</xdr:col>
      <xdr:colOff>165100</xdr:colOff>
      <xdr:row>59</xdr:row>
      <xdr:rowOff>69470</xdr:rowOff>
    </xdr:to>
    <xdr:sp macro="" textlink="">
      <xdr:nvSpPr>
        <xdr:cNvPr id="380" name="楕円 379"/>
        <xdr:cNvSpPr/>
      </xdr:nvSpPr>
      <xdr:spPr>
        <a:xfrm>
          <a:off x="6921500" y="100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60597</xdr:rowOff>
    </xdr:from>
    <xdr:ext cx="534377" cy="259045"/>
    <xdr:sp macro="" textlink="">
      <xdr:nvSpPr>
        <xdr:cNvPr id="381" name="テキスト ボックス 380"/>
        <xdr:cNvSpPr txBox="1"/>
      </xdr:nvSpPr>
      <xdr:spPr>
        <a:xfrm>
          <a:off x="6705111" y="101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33586</xdr:rowOff>
    </xdr:from>
    <xdr:to>
      <xdr:col>55</xdr:col>
      <xdr:colOff>0</xdr:colOff>
      <xdr:row>79</xdr:row>
      <xdr:rowOff>44450</xdr:rowOff>
    </xdr:to>
    <xdr:cxnSp macro="">
      <xdr:nvCxnSpPr>
        <xdr:cNvPr id="410" name="直線コネクタ 409"/>
        <xdr:cNvCxnSpPr/>
      </xdr:nvCxnSpPr>
      <xdr:spPr>
        <a:xfrm flipV="1">
          <a:off x="9639300" y="13578136"/>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44783</xdr:rowOff>
    </xdr:from>
    <xdr:to>
      <xdr:col>50</xdr:col>
      <xdr:colOff>114300</xdr:colOff>
      <xdr:row>79</xdr:row>
      <xdr:rowOff>44450</xdr:rowOff>
    </xdr:to>
    <xdr:cxnSp macro="">
      <xdr:nvCxnSpPr>
        <xdr:cNvPr id="413" name="直線コネクタ 412"/>
        <xdr:cNvCxnSpPr/>
      </xdr:nvCxnSpPr>
      <xdr:spPr>
        <a:xfrm>
          <a:off x="8750300" y="13417883"/>
          <a:ext cx="889000" cy="1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44783</xdr:rowOff>
    </xdr:from>
    <xdr:to>
      <xdr:col>45</xdr:col>
      <xdr:colOff>177800</xdr:colOff>
      <xdr:row>78</xdr:row>
      <xdr:rowOff>95827</xdr:rowOff>
    </xdr:to>
    <xdr:cxnSp macro="">
      <xdr:nvCxnSpPr>
        <xdr:cNvPr id="416" name="直線コネクタ 415"/>
        <xdr:cNvCxnSpPr/>
      </xdr:nvCxnSpPr>
      <xdr:spPr>
        <a:xfrm flipV="1">
          <a:off x="7861300" y="13417883"/>
          <a:ext cx="889000" cy="5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154236</xdr:rowOff>
    </xdr:from>
    <xdr:to>
      <xdr:col>55</xdr:col>
      <xdr:colOff>50800</xdr:colOff>
      <xdr:row>79</xdr:row>
      <xdr:rowOff>84386</xdr:rowOff>
    </xdr:to>
    <xdr:sp macro="" textlink="">
      <xdr:nvSpPr>
        <xdr:cNvPr id="426" name="楕円 425"/>
        <xdr:cNvSpPr/>
      </xdr:nvSpPr>
      <xdr:spPr>
        <a:xfrm>
          <a:off x="10426700" y="135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69163</xdr:rowOff>
    </xdr:from>
    <xdr:ext cx="469744" cy="259045"/>
    <xdr:sp macro="" textlink="">
      <xdr:nvSpPr>
        <xdr:cNvPr id="427" name="普通建設事業費 （ うち新規整備　）該当値テキスト"/>
        <xdr:cNvSpPr txBox="1"/>
      </xdr:nvSpPr>
      <xdr:spPr>
        <a:xfrm>
          <a:off x="10528300" y="134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165433</xdr:rowOff>
    </xdr:from>
    <xdr:to>
      <xdr:col>46</xdr:col>
      <xdr:colOff>38100</xdr:colOff>
      <xdr:row>78</xdr:row>
      <xdr:rowOff>95583</xdr:rowOff>
    </xdr:to>
    <xdr:sp macro="" textlink="">
      <xdr:nvSpPr>
        <xdr:cNvPr id="430" name="楕円 429"/>
        <xdr:cNvSpPr/>
      </xdr:nvSpPr>
      <xdr:spPr>
        <a:xfrm>
          <a:off x="8699500" y="13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112110</xdr:rowOff>
    </xdr:from>
    <xdr:ext cx="599010" cy="259045"/>
    <xdr:sp macro="" textlink="">
      <xdr:nvSpPr>
        <xdr:cNvPr id="431" name="テキスト ボックス 430"/>
        <xdr:cNvSpPr txBox="1"/>
      </xdr:nvSpPr>
      <xdr:spPr>
        <a:xfrm>
          <a:off x="8450795" y="131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45027</xdr:rowOff>
    </xdr:from>
    <xdr:to>
      <xdr:col>41</xdr:col>
      <xdr:colOff>101600</xdr:colOff>
      <xdr:row>78</xdr:row>
      <xdr:rowOff>146627</xdr:rowOff>
    </xdr:to>
    <xdr:sp macro="" textlink="">
      <xdr:nvSpPr>
        <xdr:cNvPr id="432" name="楕円 431"/>
        <xdr:cNvSpPr/>
      </xdr:nvSpPr>
      <xdr:spPr>
        <a:xfrm>
          <a:off x="7810500" y="134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163154</xdr:rowOff>
    </xdr:from>
    <xdr:ext cx="534377" cy="259045"/>
    <xdr:sp macro="" textlink="">
      <xdr:nvSpPr>
        <xdr:cNvPr id="433" name="テキスト ボックス 432"/>
        <xdr:cNvSpPr txBox="1"/>
      </xdr:nvSpPr>
      <xdr:spPr>
        <a:xfrm>
          <a:off x="7594111" y="131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159085</xdr:rowOff>
    </xdr:from>
    <xdr:to>
      <xdr:col>55</xdr:col>
      <xdr:colOff>0</xdr:colOff>
      <xdr:row>97</xdr:row>
      <xdr:rowOff>74425</xdr:rowOff>
    </xdr:to>
    <xdr:cxnSp macro="">
      <xdr:nvCxnSpPr>
        <xdr:cNvPr id="464" name="直線コネクタ 463"/>
        <xdr:cNvCxnSpPr/>
      </xdr:nvCxnSpPr>
      <xdr:spPr>
        <a:xfrm>
          <a:off x="9639300" y="16618285"/>
          <a:ext cx="8382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159085</xdr:rowOff>
    </xdr:from>
    <xdr:to>
      <xdr:col>50</xdr:col>
      <xdr:colOff>114300</xdr:colOff>
      <xdr:row>99</xdr:row>
      <xdr:rowOff>7834</xdr:rowOff>
    </xdr:to>
    <xdr:cxnSp macro="">
      <xdr:nvCxnSpPr>
        <xdr:cNvPr id="467" name="直線コネクタ 466"/>
        <xdr:cNvCxnSpPr/>
      </xdr:nvCxnSpPr>
      <xdr:spPr>
        <a:xfrm flipV="1">
          <a:off x="8750300" y="16618285"/>
          <a:ext cx="889000" cy="3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7834</xdr:rowOff>
    </xdr:from>
    <xdr:to>
      <xdr:col>45</xdr:col>
      <xdr:colOff>177800</xdr:colOff>
      <xdr:row>99</xdr:row>
      <xdr:rowOff>15613</xdr:rowOff>
    </xdr:to>
    <xdr:cxnSp macro="">
      <xdr:nvCxnSpPr>
        <xdr:cNvPr id="470" name="直線コネクタ 469"/>
        <xdr:cNvCxnSpPr/>
      </xdr:nvCxnSpPr>
      <xdr:spPr>
        <a:xfrm flipV="1">
          <a:off x="7861300" y="16981384"/>
          <a:ext cx="88900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23625</xdr:rowOff>
    </xdr:from>
    <xdr:to>
      <xdr:col>55</xdr:col>
      <xdr:colOff>50800</xdr:colOff>
      <xdr:row>97</xdr:row>
      <xdr:rowOff>125225</xdr:rowOff>
    </xdr:to>
    <xdr:sp macro="" textlink="">
      <xdr:nvSpPr>
        <xdr:cNvPr id="480" name="楕円 479"/>
        <xdr:cNvSpPr/>
      </xdr:nvSpPr>
      <xdr:spPr>
        <a:xfrm>
          <a:off x="10426700" y="166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46502</xdr:rowOff>
    </xdr:from>
    <xdr:ext cx="599010" cy="259045"/>
    <xdr:sp macro="" textlink="">
      <xdr:nvSpPr>
        <xdr:cNvPr id="481" name="普通建設事業費 （ うち更新整備　）該当値テキスト"/>
        <xdr:cNvSpPr txBox="1"/>
      </xdr:nvSpPr>
      <xdr:spPr>
        <a:xfrm>
          <a:off x="10528300" y="1650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108285</xdr:rowOff>
    </xdr:from>
    <xdr:to>
      <xdr:col>50</xdr:col>
      <xdr:colOff>165100</xdr:colOff>
      <xdr:row>97</xdr:row>
      <xdr:rowOff>38435</xdr:rowOff>
    </xdr:to>
    <xdr:sp macro="" textlink="">
      <xdr:nvSpPr>
        <xdr:cNvPr id="482" name="楕円 481"/>
        <xdr:cNvSpPr/>
      </xdr:nvSpPr>
      <xdr:spPr>
        <a:xfrm>
          <a:off x="9588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54962</xdr:rowOff>
    </xdr:from>
    <xdr:ext cx="599010" cy="259045"/>
    <xdr:sp macro="" textlink="">
      <xdr:nvSpPr>
        <xdr:cNvPr id="483" name="テキスト ボックス 482"/>
        <xdr:cNvSpPr txBox="1"/>
      </xdr:nvSpPr>
      <xdr:spPr>
        <a:xfrm>
          <a:off x="9339795" y="1634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128484</xdr:rowOff>
    </xdr:from>
    <xdr:to>
      <xdr:col>46</xdr:col>
      <xdr:colOff>38100</xdr:colOff>
      <xdr:row>99</xdr:row>
      <xdr:rowOff>58634</xdr:rowOff>
    </xdr:to>
    <xdr:sp macro="" textlink="">
      <xdr:nvSpPr>
        <xdr:cNvPr id="484" name="楕円 483"/>
        <xdr:cNvSpPr/>
      </xdr:nvSpPr>
      <xdr:spPr>
        <a:xfrm>
          <a:off x="8699500" y="169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49761</xdr:rowOff>
    </xdr:from>
    <xdr:ext cx="534377" cy="259045"/>
    <xdr:sp macro="" textlink="">
      <xdr:nvSpPr>
        <xdr:cNvPr id="485" name="テキスト ボックス 484"/>
        <xdr:cNvSpPr txBox="1"/>
      </xdr:nvSpPr>
      <xdr:spPr>
        <a:xfrm>
          <a:off x="8483111" y="1702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136263</xdr:rowOff>
    </xdr:from>
    <xdr:to>
      <xdr:col>41</xdr:col>
      <xdr:colOff>101600</xdr:colOff>
      <xdr:row>99</xdr:row>
      <xdr:rowOff>66413</xdr:rowOff>
    </xdr:to>
    <xdr:sp macro="" textlink="">
      <xdr:nvSpPr>
        <xdr:cNvPr id="486" name="楕円 485"/>
        <xdr:cNvSpPr/>
      </xdr:nvSpPr>
      <xdr:spPr>
        <a:xfrm>
          <a:off x="7810500" y="169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57540</xdr:rowOff>
    </xdr:from>
    <xdr:ext cx="534377" cy="259045"/>
    <xdr:sp macro="" textlink="">
      <xdr:nvSpPr>
        <xdr:cNvPr id="487" name="テキスト ボックス 486"/>
        <xdr:cNvSpPr txBox="1"/>
      </xdr:nvSpPr>
      <xdr:spPr>
        <a:xfrm>
          <a:off x="7594111" y="170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120717</xdr:rowOff>
    </xdr:from>
    <xdr:to>
      <xdr:col>85</xdr:col>
      <xdr:colOff>127000</xdr:colOff>
      <xdr:row>38</xdr:row>
      <xdr:rowOff>128839</xdr:rowOff>
    </xdr:to>
    <xdr:cxnSp macro="">
      <xdr:nvCxnSpPr>
        <xdr:cNvPr id="514" name="直線コネクタ 513"/>
        <xdr:cNvCxnSpPr/>
      </xdr:nvCxnSpPr>
      <xdr:spPr>
        <a:xfrm flipV="1">
          <a:off x="15481300" y="6635817"/>
          <a:ext cx="8382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113788</xdr:rowOff>
    </xdr:from>
    <xdr:to>
      <xdr:col>81</xdr:col>
      <xdr:colOff>50800</xdr:colOff>
      <xdr:row>38</xdr:row>
      <xdr:rowOff>128839</xdr:rowOff>
    </xdr:to>
    <xdr:cxnSp macro="">
      <xdr:nvCxnSpPr>
        <xdr:cNvPr id="517" name="直線コネクタ 516"/>
        <xdr:cNvCxnSpPr/>
      </xdr:nvCxnSpPr>
      <xdr:spPr>
        <a:xfrm>
          <a:off x="14592300" y="662888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106455</xdr:rowOff>
    </xdr:from>
    <xdr:to>
      <xdr:col>76</xdr:col>
      <xdr:colOff>114300</xdr:colOff>
      <xdr:row>38</xdr:row>
      <xdr:rowOff>113788</xdr:rowOff>
    </xdr:to>
    <xdr:cxnSp macro="">
      <xdr:nvCxnSpPr>
        <xdr:cNvPr id="520" name="直線コネクタ 519"/>
        <xdr:cNvCxnSpPr/>
      </xdr:nvCxnSpPr>
      <xdr:spPr>
        <a:xfrm>
          <a:off x="13703300" y="6621555"/>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106455</xdr:rowOff>
    </xdr:from>
    <xdr:to>
      <xdr:col>71</xdr:col>
      <xdr:colOff>177800</xdr:colOff>
      <xdr:row>38</xdr:row>
      <xdr:rowOff>133253</xdr:rowOff>
    </xdr:to>
    <xdr:cxnSp macro="">
      <xdr:nvCxnSpPr>
        <xdr:cNvPr id="523" name="直線コネクタ 522"/>
        <xdr:cNvCxnSpPr/>
      </xdr:nvCxnSpPr>
      <xdr:spPr>
        <a:xfrm flipV="1">
          <a:off x="12814300" y="6621555"/>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69917</xdr:rowOff>
    </xdr:from>
    <xdr:to>
      <xdr:col>85</xdr:col>
      <xdr:colOff>177800</xdr:colOff>
      <xdr:row>39</xdr:row>
      <xdr:rowOff>67</xdr:rowOff>
    </xdr:to>
    <xdr:sp macro="" textlink="">
      <xdr:nvSpPr>
        <xdr:cNvPr id="533" name="楕円 532"/>
        <xdr:cNvSpPr/>
      </xdr:nvSpPr>
      <xdr:spPr>
        <a:xfrm>
          <a:off x="16268700" y="65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78039</xdr:rowOff>
    </xdr:from>
    <xdr:to>
      <xdr:col>81</xdr:col>
      <xdr:colOff>101600</xdr:colOff>
      <xdr:row>39</xdr:row>
      <xdr:rowOff>8189</xdr:rowOff>
    </xdr:to>
    <xdr:sp macro="" textlink="">
      <xdr:nvSpPr>
        <xdr:cNvPr id="535" name="楕円 534"/>
        <xdr:cNvSpPr/>
      </xdr:nvSpPr>
      <xdr:spPr>
        <a:xfrm>
          <a:off x="15430500" y="65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170766</xdr:rowOff>
    </xdr:from>
    <xdr:ext cx="469744" cy="259045"/>
    <xdr:sp macro="" textlink="">
      <xdr:nvSpPr>
        <xdr:cNvPr id="536" name="テキスト ボックス 535"/>
        <xdr:cNvSpPr txBox="1"/>
      </xdr:nvSpPr>
      <xdr:spPr>
        <a:xfrm>
          <a:off x="15246428" y="66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62988</xdr:rowOff>
    </xdr:from>
    <xdr:to>
      <xdr:col>76</xdr:col>
      <xdr:colOff>165100</xdr:colOff>
      <xdr:row>38</xdr:row>
      <xdr:rowOff>164588</xdr:rowOff>
    </xdr:to>
    <xdr:sp macro="" textlink="">
      <xdr:nvSpPr>
        <xdr:cNvPr id="537" name="楕円 536"/>
        <xdr:cNvSpPr/>
      </xdr:nvSpPr>
      <xdr:spPr>
        <a:xfrm>
          <a:off x="14541500" y="65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9665</xdr:rowOff>
    </xdr:from>
    <xdr:ext cx="534377" cy="259045"/>
    <xdr:sp macro="" textlink="">
      <xdr:nvSpPr>
        <xdr:cNvPr id="538" name="テキスト ボックス 537"/>
        <xdr:cNvSpPr txBox="1"/>
      </xdr:nvSpPr>
      <xdr:spPr>
        <a:xfrm>
          <a:off x="14325111" y="63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55655</xdr:rowOff>
    </xdr:from>
    <xdr:to>
      <xdr:col>72</xdr:col>
      <xdr:colOff>38100</xdr:colOff>
      <xdr:row>38</xdr:row>
      <xdr:rowOff>157255</xdr:rowOff>
    </xdr:to>
    <xdr:sp macro="" textlink="">
      <xdr:nvSpPr>
        <xdr:cNvPr id="539" name="楕円 538"/>
        <xdr:cNvSpPr/>
      </xdr:nvSpPr>
      <xdr:spPr>
        <a:xfrm>
          <a:off x="13652500" y="657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2332</xdr:rowOff>
    </xdr:from>
    <xdr:ext cx="534377" cy="259045"/>
    <xdr:sp macro="" textlink="">
      <xdr:nvSpPr>
        <xdr:cNvPr id="540" name="テキスト ボックス 539"/>
        <xdr:cNvSpPr txBox="1"/>
      </xdr:nvSpPr>
      <xdr:spPr>
        <a:xfrm>
          <a:off x="13436111" y="63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1" name="楕円 540"/>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3730</xdr:rowOff>
    </xdr:from>
    <xdr:ext cx="469744" cy="259045"/>
    <xdr:sp macro="" textlink="">
      <xdr:nvSpPr>
        <xdr:cNvPr id="542" name="テキスト ボックス 541"/>
        <xdr:cNvSpPr txBox="1"/>
      </xdr:nvSpPr>
      <xdr:spPr>
        <a:xfrm>
          <a:off x="12579428" y="669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109118</xdr:rowOff>
    </xdr:from>
    <xdr:to>
      <xdr:col>85</xdr:col>
      <xdr:colOff>127000</xdr:colOff>
      <xdr:row>75</xdr:row>
      <xdr:rowOff>146371</xdr:rowOff>
    </xdr:to>
    <xdr:cxnSp macro="">
      <xdr:nvCxnSpPr>
        <xdr:cNvPr id="622" name="直線コネクタ 621"/>
        <xdr:cNvCxnSpPr/>
      </xdr:nvCxnSpPr>
      <xdr:spPr>
        <a:xfrm flipV="1">
          <a:off x="15481300" y="12967868"/>
          <a:ext cx="8382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131475</xdr:rowOff>
    </xdr:from>
    <xdr:to>
      <xdr:col>81</xdr:col>
      <xdr:colOff>50800</xdr:colOff>
      <xdr:row>75</xdr:row>
      <xdr:rowOff>146371</xdr:rowOff>
    </xdr:to>
    <xdr:cxnSp macro="">
      <xdr:nvCxnSpPr>
        <xdr:cNvPr id="625" name="直線コネクタ 624"/>
        <xdr:cNvCxnSpPr/>
      </xdr:nvCxnSpPr>
      <xdr:spPr>
        <a:xfrm>
          <a:off x="14592300" y="12990225"/>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131475</xdr:rowOff>
    </xdr:from>
    <xdr:to>
      <xdr:col>76</xdr:col>
      <xdr:colOff>114300</xdr:colOff>
      <xdr:row>76</xdr:row>
      <xdr:rowOff>721</xdr:rowOff>
    </xdr:to>
    <xdr:cxnSp macro="">
      <xdr:nvCxnSpPr>
        <xdr:cNvPr id="628" name="直線コネクタ 627"/>
        <xdr:cNvCxnSpPr/>
      </xdr:nvCxnSpPr>
      <xdr:spPr>
        <a:xfrm flipV="1">
          <a:off x="13703300" y="12990225"/>
          <a:ext cx="889000" cy="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144089</xdr:rowOff>
    </xdr:from>
    <xdr:to>
      <xdr:col>71</xdr:col>
      <xdr:colOff>177800</xdr:colOff>
      <xdr:row>76</xdr:row>
      <xdr:rowOff>721</xdr:rowOff>
    </xdr:to>
    <xdr:cxnSp macro="">
      <xdr:nvCxnSpPr>
        <xdr:cNvPr id="631" name="直線コネクタ 630"/>
        <xdr:cNvCxnSpPr/>
      </xdr:nvCxnSpPr>
      <xdr:spPr>
        <a:xfrm>
          <a:off x="12814300" y="13002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58318</xdr:rowOff>
    </xdr:from>
    <xdr:to>
      <xdr:col>85</xdr:col>
      <xdr:colOff>177800</xdr:colOff>
      <xdr:row>75</xdr:row>
      <xdr:rowOff>159919</xdr:rowOff>
    </xdr:to>
    <xdr:sp macro="" textlink="">
      <xdr:nvSpPr>
        <xdr:cNvPr id="641" name="楕円 640"/>
        <xdr:cNvSpPr/>
      </xdr:nvSpPr>
      <xdr:spPr>
        <a:xfrm>
          <a:off x="16268700" y="1291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81195</xdr:rowOff>
    </xdr:from>
    <xdr:ext cx="599010" cy="259045"/>
    <xdr:sp macro="" textlink="">
      <xdr:nvSpPr>
        <xdr:cNvPr id="642" name="公債費該当値テキスト"/>
        <xdr:cNvSpPr txBox="1"/>
      </xdr:nvSpPr>
      <xdr:spPr>
        <a:xfrm>
          <a:off x="16370300" y="127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95571</xdr:rowOff>
    </xdr:from>
    <xdr:to>
      <xdr:col>81</xdr:col>
      <xdr:colOff>101600</xdr:colOff>
      <xdr:row>76</xdr:row>
      <xdr:rowOff>25721</xdr:rowOff>
    </xdr:to>
    <xdr:sp macro="" textlink="">
      <xdr:nvSpPr>
        <xdr:cNvPr id="643" name="楕円 642"/>
        <xdr:cNvSpPr/>
      </xdr:nvSpPr>
      <xdr:spPr>
        <a:xfrm>
          <a:off x="15430500" y="129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42248</xdr:rowOff>
    </xdr:from>
    <xdr:ext cx="599010" cy="259045"/>
    <xdr:sp macro="" textlink="">
      <xdr:nvSpPr>
        <xdr:cNvPr id="644" name="テキスト ボックス 643"/>
        <xdr:cNvSpPr txBox="1"/>
      </xdr:nvSpPr>
      <xdr:spPr>
        <a:xfrm>
          <a:off x="15181795" y="1272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80675</xdr:rowOff>
    </xdr:from>
    <xdr:to>
      <xdr:col>76</xdr:col>
      <xdr:colOff>165100</xdr:colOff>
      <xdr:row>76</xdr:row>
      <xdr:rowOff>10824</xdr:rowOff>
    </xdr:to>
    <xdr:sp macro="" textlink="">
      <xdr:nvSpPr>
        <xdr:cNvPr id="645" name="楕円 644"/>
        <xdr:cNvSpPr/>
      </xdr:nvSpPr>
      <xdr:spPr>
        <a:xfrm>
          <a:off x="14541500" y="12939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27352</xdr:rowOff>
    </xdr:from>
    <xdr:ext cx="599010" cy="259045"/>
    <xdr:sp macro="" textlink="">
      <xdr:nvSpPr>
        <xdr:cNvPr id="646" name="テキスト ボックス 645"/>
        <xdr:cNvSpPr txBox="1"/>
      </xdr:nvSpPr>
      <xdr:spPr>
        <a:xfrm>
          <a:off x="14292795" y="1271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121370</xdr:rowOff>
    </xdr:from>
    <xdr:to>
      <xdr:col>72</xdr:col>
      <xdr:colOff>38100</xdr:colOff>
      <xdr:row>76</xdr:row>
      <xdr:rowOff>51519</xdr:rowOff>
    </xdr:to>
    <xdr:sp macro="" textlink="">
      <xdr:nvSpPr>
        <xdr:cNvPr id="647" name="楕円 646"/>
        <xdr:cNvSpPr/>
      </xdr:nvSpPr>
      <xdr:spPr>
        <a:xfrm>
          <a:off x="13652500" y="12980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42648</xdr:rowOff>
    </xdr:from>
    <xdr:ext cx="599010" cy="259045"/>
    <xdr:sp macro="" textlink="">
      <xdr:nvSpPr>
        <xdr:cNvPr id="648" name="テキスト ボックス 647"/>
        <xdr:cNvSpPr txBox="1"/>
      </xdr:nvSpPr>
      <xdr:spPr>
        <a:xfrm>
          <a:off x="13403795" y="1307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93289</xdr:rowOff>
    </xdr:from>
    <xdr:to>
      <xdr:col>67</xdr:col>
      <xdr:colOff>101600</xdr:colOff>
      <xdr:row>76</xdr:row>
      <xdr:rowOff>23439</xdr:rowOff>
    </xdr:to>
    <xdr:sp macro="" textlink="">
      <xdr:nvSpPr>
        <xdr:cNvPr id="649" name="楕円 648"/>
        <xdr:cNvSpPr/>
      </xdr:nvSpPr>
      <xdr:spPr>
        <a:xfrm>
          <a:off x="12763500" y="12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39966</xdr:rowOff>
    </xdr:from>
    <xdr:ext cx="599010" cy="259045"/>
    <xdr:sp macro="" textlink="">
      <xdr:nvSpPr>
        <xdr:cNvPr id="650" name="テキスト ボックス 649"/>
        <xdr:cNvSpPr txBox="1"/>
      </xdr:nvSpPr>
      <xdr:spPr>
        <a:xfrm>
          <a:off x="12514795" y="127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15909</xdr:rowOff>
    </xdr:from>
    <xdr:to>
      <xdr:col>85</xdr:col>
      <xdr:colOff>127000</xdr:colOff>
      <xdr:row>97</xdr:row>
      <xdr:rowOff>62140</xdr:rowOff>
    </xdr:to>
    <xdr:cxnSp macro="">
      <xdr:nvCxnSpPr>
        <xdr:cNvPr id="677" name="直線コネクタ 676"/>
        <xdr:cNvCxnSpPr/>
      </xdr:nvCxnSpPr>
      <xdr:spPr>
        <a:xfrm>
          <a:off x="15481300" y="16646559"/>
          <a:ext cx="8382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164960</xdr:rowOff>
    </xdr:from>
    <xdr:to>
      <xdr:col>81</xdr:col>
      <xdr:colOff>50800</xdr:colOff>
      <xdr:row>97</xdr:row>
      <xdr:rowOff>15909</xdr:rowOff>
    </xdr:to>
    <xdr:cxnSp macro="">
      <xdr:nvCxnSpPr>
        <xdr:cNvPr id="680" name="直線コネクタ 679"/>
        <xdr:cNvCxnSpPr/>
      </xdr:nvCxnSpPr>
      <xdr:spPr>
        <a:xfrm>
          <a:off x="14592300" y="16624160"/>
          <a:ext cx="889000" cy="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164960</xdr:rowOff>
    </xdr:from>
    <xdr:to>
      <xdr:col>76</xdr:col>
      <xdr:colOff>114300</xdr:colOff>
      <xdr:row>98</xdr:row>
      <xdr:rowOff>26512</xdr:rowOff>
    </xdr:to>
    <xdr:cxnSp macro="">
      <xdr:nvCxnSpPr>
        <xdr:cNvPr id="683" name="直線コネクタ 682"/>
        <xdr:cNvCxnSpPr/>
      </xdr:nvCxnSpPr>
      <xdr:spPr>
        <a:xfrm flipV="1">
          <a:off x="13703300" y="16624160"/>
          <a:ext cx="889000" cy="20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107902</xdr:rowOff>
    </xdr:from>
    <xdr:to>
      <xdr:col>71</xdr:col>
      <xdr:colOff>177800</xdr:colOff>
      <xdr:row>98</xdr:row>
      <xdr:rowOff>26512</xdr:rowOff>
    </xdr:to>
    <xdr:cxnSp macro="">
      <xdr:nvCxnSpPr>
        <xdr:cNvPr id="686" name="直線コネクタ 685"/>
        <xdr:cNvCxnSpPr/>
      </xdr:nvCxnSpPr>
      <xdr:spPr>
        <a:xfrm>
          <a:off x="12814300" y="16738552"/>
          <a:ext cx="889000" cy="9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11340</xdr:rowOff>
    </xdr:from>
    <xdr:to>
      <xdr:col>85</xdr:col>
      <xdr:colOff>177800</xdr:colOff>
      <xdr:row>97</xdr:row>
      <xdr:rowOff>112940</xdr:rowOff>
    </xdr:to>
    <xdr:sp macro="" textlink="">
      <xdr:nvSpPr>
        <xdr:cNvPr id="696" name="楕円 695"/>
        <xdr:cNvSpPr/>
      </xdr:nvSpPr>
      <xdr:spPr>
        <a:xfrm>
          <a:off x="162687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34217</xdr:rowOff>
    </xdr:from>
    <xdr:ext cx="534377" cy="259045"/>
    <xdr:sp macro="" textlink="">
      <xdr:nvSpPr>
        <xdr:cNvPr id="697" name="積立金該当値テキスト"/>
        <xdr:cNvSpPr txBox="1"/>
      </xdr:nvSpPr>
      <xdr:spPr>
        <a:xfrm>
          <a:off x="16370300" y="164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136559</xdr:rowOff>
    </xdr:from>
    <xdr:to>
      <xdr:col>81</xdr:col>
      <xdr:colOff>101600</xdr:colOff>
      <xdr:row>97</xdr:row>
      <xdr:rowOff>66709</xdr:rowOff>
    </xdr:to>
    <xdr:sp macro="" textlink="">
      <xdr:nvSpPr>
        <xdr:cNvPr id="698" name="楕円 697"/>
        <xdr:cNvSpPr/>
      </xdr:nvSpPr>
      <xdr:spPr>
        <a:xfrm>
          <a:off x="15430500" y="165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83236</xdr:rowOff>
    </xdr:from>
    <xdr:ext cx="534377" cy="259045"/>
    <xdr:sp macro="" textlink="">
      <xdr:nvSpPr>
        <xdr:cNvPr id="699" name="テキスト ボックス 698"/>
        <xdr:cNvSpPr txBox="1"/>
      </xdr:nvSpPr>
      <xdr:spPr>
        <a:xfrm>
          <a:off x="15214111" y="163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114160</xdr:rowOff>
    </xdr:from>
    <xdr:to>
      <xdr:col>76</xdr:col>
      <xdr:colOff>165100</xdr:colOff>
      <xdr:row>97</xdr:row>
      <xdr:rowOff>44310</xdr:rowOff>
    </xdr:to>
    <xdr:sp macro="" textlink="">
      <xdr:nvSpPr>
        <xdr:cNvPr id="700" name="楕円 699"/>
        <xdr:cNvSpPr/>
      </xdr:nvSpPr>
      <xdr:spPr>
        <a:xfrm>
          <a:off x="14541500" y="165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60837</xdr:rowOff>
    </xdr:from>
    <xdr:ext cx="534377" cy="259045"/>
    <xdr:sp macro="" textlink="">
      <xdr:nvSpPr>
        <xdr:cNvPr id="701" name="テキスト ボックス 700"/>
        <xdr:cNvSpPr txBox="1"/>
      </xdr:nvSpPr>
      <xdr:spPr>
        <a:xfrm>
          <a:off x="14325111" y="163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147162</xdr:rowOff>
    </xdr:from>
    <xdr:to>
      <xdr:col>72</xdr:col>
      <xdr:colOff>38100</xdr:colOff>
      <xdr:row>98</xdr:row>
      <xdr:rowOff>77312</xdr:rowOff>
    </xdr:to>
    <xdr:sp macro="" textlink="">
      <xdr:nvSpPr>
        <xdr:cNvPr id="702" name="楕円 701"/>
        <xdr:cNvSpPr/>
      </xdr:nvSpPr>
      <xdr:spPr>
        <a:xfrm>
          <a:off x="13652500" y="167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68439</xdr:rowOff>
    </xdr:from>
    <xdr:ext cx="534377" cy="259045"/>
    <xdr:sp macro="" textlink="">
      <xdr:nvSpPr>
        <xdr:cNvPr id="703" name="テキスト ボックス 702"/>
        <xdr:cNvSpPr txBox="1"/>
      </xdr:nvSpPr>
      <xdr:spPr>
        <a:xfrm>
          <a:off x="13436111" y="1687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57102</xdr:rowOff>
    </xdr:from>
    <xdr:to>
      <xdr:col>67</xdr:col>
      <xdr:colOff>101600</xdr:colOff>
      <xdr:row>97</xdr:row>
      <xdr:rowOff>158702</xdr:rowOff>
    </xdr:to>
    <xdr:sp macro="" textlink="">
      <xdr:nvSpPr>
        <xdr:cNvPr id="704" name="楕円 703"/>
        <xdr:cNvSpPr/>
      </xdr:nvSpPr>
      <xdr:spPr>
        <a:xfrm>
          <a:off x="12763500" y="166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149829</xdr:rowOff>
    </xdr:from>
    <xdr:ext cx="534377" cy="259045"/>
    <xdr:sp macro="" textlink="">
      <xdr:nvSpPr>
        <xdr:cNvPr id="705" name="テキスト ボックス 704"/>
        <xdr:cNvSpPr txBox="1"/>
      </xdr:nvSpPr>
      <xdr:spPr>
        <a:xfrm>
          <a:off x="12547111" y="167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116977</xdr:rowOff>
    </xdr:from>
    <xdr:to>
      <xdr:col>116</xdr:col>
      <xdr:colOff>63500</xdr:colOff>
      <xdr:row>38</xdr:row>
      <xdr:rowOff>139700</xdr:rowOff>
    </xdr:to>
    <xdr:cxnSp macro="">
      <xdr:nvCxnSpPr>
        <xdr:cNvPr id="732" name="直線コネクタ 731"/>
        <xdr:cNvCxnSpPr/>
      </xdr:nvCxnSpPr>
      <xdr:spPr>
        <a:xfrm>
          <a:off x="21323300" y="6632077"/>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113137</xdr:rowOff>
    </xdr:from>
    <xdr:to>
      <xdr:col>111</xdr:col>
      <xdr:colOff>177800</xdr:colOff>
      <xdr:row>38</xdr:row>
      <xdr:rowOff>116977</xdr:rowOff>
    </xdr:to>
    <xdr:cxnSp macro="">
      <xdr:nvCxnSpPr>
        <xdr:cNvPr id="735" name="直線コネクタ 734"/>
        <xdr:cNvCxnSpPr/>
      </xdr:nvCxnSpPr>
      <xdr:spPr>
        <a:xfrm>
          <a:off x="20434300" y="6628237"/>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16347</xdr:rowOff>
    </xdr:from>
    <xdr:to>
      <xdr:col>107</xdr:col>
      <xdr:colOff>50800</xdr:colOff>
      <xdr:row>38</xdr:row>
      <xdr:rowOff>113137</xdr:rowOff>
    </xdr:to>
    <xdr:cxnSp macro="">
      <xdr:nvCxnSpPr>
        <xdr:cNvPr id="738" name="直線コネクタ 737"/>
        <xdr:cNvCxnSpPr/>
      </xdr:nvCxnSpPr>
      <xdr:spPr>
        <a:xfrm>
          <a:off x="19545300" y="6531447"/>
          <a:ext cx="889000" cy="9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16347</xdr:rowOff>
    </xdr:from>
    <xdr:to>
      <xdr:col>102</xdr:col>
      <xdr:colOff>114300</xdr:colOff>
      <xdr:row>38</xdr:row>
      <xdr:rowOff>22520</xdr:rowOff>
    </xdr:to>
    <xdr:cxnSp macro="">
      <xdr:nvCxnSpPr>
        <xdr:cNvPr id="741" name="直線コネクタ 740"/>
        <xdr:cNvCxnSpPr/>
      </xdr:nvCxnSpPr>
      <xdr:spPr>
        <a:xfrm flipV="1">
          <a:off x="18656300" y="653144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66177</xdr:rowOff>
    </xdr:from>
    <xdr:to>
      <xdr:col>112</xdr:col>
      <xdr:colOff>38100</xdr:colOff>
      <xdr:row>38</xdr:row>
      <xdr:rowOff>167777</xdr:rowOff>
    </xdr:to>
    <xdr:sp macro="" textlink="">
      <xdr:nvSpPr>
        <xdr:cNvPr id="753" name="楕円 752"/>
        <xdr:cNvSpPr/>
      </xdr:nvSpPr>
      <xdr:spPr>
        <a:xfrm>
          <a:off x="21272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158904</xdr:rowOff>
    </xdr:from>
    <xdr:ext cx="378565" cy="259045"/>
    <xdr:sp macro="" textlink="">
      <xdr:nvSpPr>
        <xdr:cNvPr id="754" name="テキスト ボックス 753"/>
        <xdr:cNvSpPr txBox="1"/>
      </xdr:nvSpPr>
      <xdr:spPr>
        <a:xfrm>
          <a:off x="21134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62337</xdr:rowOff>
    </xdr:from>
    <xdr:to>
      <xdr:col>107</xdr:col>
      <xdr:colOff>101600</xdr:colOff>
      <xdr:row>38</xdr:row>
      <xdr:rowOff>163937</xdr:rowOff>
    </xdr:to>
    <xdr:sp macro="" textlink="">
      <xdr:nvSpPr>
        <xdr:cNvPr id="755" name="楕円 754"/>
        <xdr:cNvSpPr/>
      </xdr:nvSpPr>
      <xdr:spPr>
        <a:xfrm>
          <a:off x="2038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155064</xdr:rowOff>
    </xdr:from>
    <xdr:ext cx="378565" cy="259045"/>
    <xdr:sp macro="" textlink="">
      <xdr:nvSpPr>
        <xdr:cNvPr id="756" name="テキスト ボックス 755"/>
        <xdr:cNvSpPr txBox="1"/>
      </xdr:nvSpPr>
      <xdr:spPr>
        <a:xfrm>
          <a:off x="20245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136997</xdr:rowOff>
    </xdr:from>
    <xdr:to>
      <xdr:col>102</xdr:col>
      <xdr:colOff>165100</xdr:colOff>
      <xdr:row>38</xdr:row>
      <xdr:rowOff>67148</xdr:rowOff>
    </xdr:to>
    <xdr:sp macro="" textlink="">
      <xdr:nvSpPr>
        <xdr:cNvPr id="757" name="楕円 756"/>
        <xdr:cNvSpPr/>
      </xdr:nvSpPr>
      <xdr:spPr>
        <a:xfrm>
          <a:off x="19494500" y="6480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58274</xdr:rowOff>
    </xdr:from>
    <xdr:ext cx="469744" cy="259045"/>
    <xdr:sp macro="" textlink="">
      <xdr:nvSpPr>
        <xdr:cNvPr id="758" name="テキスト ボックス 757"/>
        <xdr:cNvSpPr txBox="1"/>
      </xdr:nvSpPr>
      <xdr:spPr>
        <a:xfrm>
          <a:off x="19310428" y="657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143170</xdr:rowOff>
    </xdr:from>
    <xdr:to>
      <xdr:col>98</xdr:col>
      <xdr:colOff>38100</xdr:colOff>
      <xdr:row>38</xdr:row>
      <xdr:rowOff>73320</xdr:rowOff>
    </xdr:to>
    <xdr:sp macro="" textlink="">
      <xdr:nvSpPr>
        <xdr:cNvPr id="759" name="楕円 758"/>
        <xdr:cNvSpPr/>
      </xdr:nvSpPr>
      <xdr:spPr>
        <a:xfrm>
          <a:off x="18605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64447</xdr:rowOff>
    </xdr:from>
    <xdr:ext cx="469744" cy="259045"/>
    <xdr:sp macro="" textlink="">
      <xdr:nvSpPr>
        <xdr:cNvPr id="760" name="テキスト ボックス 759"/>
        <xdr:cNvSpPr txBox="1"/>
      </xdr:nvSpPr>
      <xdr:spPr>
        <a:xfrm>
          <a:off x="18421428" y="657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20850</xdr:rowOff>
    </xdr:from>
    <xdr:to>
      <xdr:col>116</xdr:col>
      <xdr:colOff>63500</xdr:colOff>
      <xdr:row>74</xdr:row>
      <xdr:rowOff>26989</xdr:rowOff>
    </xdr:to>
    <xdr:cxnSp macro="">
      <xdr:nvCxnSpPr>
        <xdr:cNvPr id="848" name="直線コネクタ 847"/>
        <xdr:cNvCxnSpPr/>
      </xdr:nvCxnSpPr>
      <xdr:spPr>
        <a:xfrm>
          <a:off x="21323300" y="12708150"/>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20850</xdr:rowOff>
    </xdr:from>
    <xdr:to>
      <xdr:col>111</xdr:col>
      <xdr:colOff>177800</xdr:colOff>
      <xdr:row>74</xdr:row>
      <xdr:rowOff>126322</xdr:rowOff>
    </xdr:to>
    <xdr:cxnSp macro="">
      <xdr:nvCxnSpPr>
        <xdr:cNvPr id="851" name="直線コネクタ 850"/>
        <xdr:cNvCxnSpPr/>
      </xdr:nvCxnSpPr>
      <xdr:spPr>
        <a:xfrm flipV="1">
          <a:off x="20434300" y="12708150"/>
          <a:ext cx="88900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126322</xdr:rowOff>
    </xdr:from>
    <xdr:to>
      <xdr:col>107</xdr:col>
      <xdr:colOff>50800</xdr:colOff>
      <xdr:row>75</xdr:row>
      <xdr:rowOff>243</xdr:rowOff>
    </xdr:to>
    <xdr:cxnSp macro="">
      <xdr:nvCxnSpPr>
        <xdr:cNvPr id="854" name="直線コネクタ 853"/>
        <xdr:cNvCxnSpPr/>
      </xdr:nvCxnSpPr>
      <xdr:spPr>
        <a:xfrm flipV="1">
          <a:off x="19545300" y="12813622"/>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121837</xdr:rowOff>
    </xdr:from>
    <xdr:to>
      <xdr:col>102</xdr:col>
      <xdr:colOff>114300</xdr:colOff>
      <xdr:row>75</xdr:row>
      <xdr:rowOff>243</xdr:rowOff>
    </xdr:to>
    <xdr:cxnSp macro="">
      <xdr:nvCxnSpPr>
        <xdr:cNvPr id="857" name="直線コネクタ 856"/>
        <xdr:cNvCxnSpPr/>
      </xdr:nvCxnSpPr>
      <xdr:spPr>
        <a:xfrm>
          <a:off x="18656300" y="12809137"/>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147639</xdr:rowOff>
    </xdr:from>
    <xdr:to>
      <xdr:col>116</xdr:col>
      <xdr:colOff>114300</xdr:colOff>
      <xdr:row>74</xdr:row>
      <xdr:rowOff>77789</xdr:rowOff>
    </xdr:to>
    <xdr:sp macro="" textlink="">
      <xdr:nvSpPr>
        <xdr:cNvPr id="867" name="楕円 866"/>
        <xdr:cNvSpPr/>
      </xdr:nvSpPr>
      <xdr:spPr>
        <a:xfrm>
          <a:off x="22110700" y="126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170516</xdr:rowOff>
    </xdr:from>
    <xdr:ext cx="534377" cy="259045"/>
    <xdr:sp macro="" textlink="">
      <xdr:nvSpPr>
        <xdr:cNvPr id="868" name="繰出金該当値テキスト"/>
        <xdr:cNvSpPr txBox="1"/>
      </xdr:nvSpPr>
      <xdr:spPr>
        <a:xfrm>
          <a:off x="22212300" y="125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141500</xdr:rowOff>
    </xdr:from>
    <xdr:to>
      <xdr:col>112</xdr:col>
      <xdr:colOff>38100</xdr:colOff>
      <xdr:row>74</xdr:row>
      <xdr:rowOff>71650</xdr:rowOff>
    </xdr:to>
    <xdr:sp macro="" textlink="">
      <xdr:nvSpPr>
        <xdr:cNvPr id="869" name="楕円 868"/>
        <xdr:cNvSpPr/>
      </xdr:nvSpPr>
      <xdr:spPr>
        <a:xfrm>
          <a:off x="21272500" y="126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88177</xdr:rowOff>
    </xdr:from>
    <xdr:ext cx="534377" cy="259045"/>
    <xdr:sp macro="" textlink="">
      <xdr:nvSpPr>
        <xdr:cNvPr id="870" name="テキスト ボックス 869"/>
        <xdr:cNvSpPr txBox="1"/>
      </xdr:nvSpPr>
      <xdr:spPr>
        <a:xfrm>
          <a:off x="21056111" y="124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75522</xdr:rowOff>
    </xdr:from>
    <xdr:to>
      <xdr:col>107</xdr:col>
      <xdr:colOff>101600</xdr:colOff>
      <xdr:row>75</xdr:row>
      <xdr:rowOff>5672</xdr:rowOff>
    </xdr:to>
    <xdr:sp macro="" textlink="">
      <xdr:nvSpPr>
        <xdr:cNvPr id="871" name="楕円 870"/>
        <xdr:cNvSpPr/>
      </xdr:nvSpPr>
      <xdr:spPr>
        <a:xfrm>
          <a:off x="20383500" y="127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168249</xdr:rowOff>
    </xdr:from>
    <xdr:ext cx="534377" cy="259045"/>
    <xdr:sp macro="" textlink="">
      <xdr:nvSpPr>
        <xdr:cNvPr id="872" name="テキスト ボックス 871"/>
        <xdr:cNvSpPr txBox="1"/>
      </xdr:nvSpPr>
      <xdr:spPr>
        <a:xfrm>
          <a:off x="20167111" y="128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120893</xdr:rowOff>
    </xdr:from>
    <xdr:to>
      <xdr:col>102</xdr:col>
      <xdr:colOff>165100</xdr:colOff>
      <xdr:row>75</xdr:row>
      <xdr:rowOff>51043</xdr:rowOff>
    </xdr:to>
    <xdr:sp macro="" textlink="">
      <xdr:nvSpPr>
        <xdr:cNvPr id="873" name="楕円 872"/>
        <xdr:cNvSpPr/>
      </xdr:nvSpPr>
      <xdr:spPr>
        <a:xfrm>
          <a:off x="19494500" y="12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42170</xdr:rowOff>
    </xdr:from>
    <xdr:ext cx="534377" cy="259045"/>
    <xdr:sp macro="" textlink="">
      <xdr:nvSpPr>
        <xdr:cNvPr id="874" name="テキスト ボックス 873"/>
        <xdr:cNvSpPr txBox="1"/>
      </xdr:nvSpPr>
      <xdr:spPr>
        <a:xfrm>
          <a:off x="19278111" y="129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71037</xdr:rowOff>
    </xdr:from>
    <xdr:to>
      <xdr:col>98</xdr:col>
      <xdr:colOff>38100</xdr:colOff>
      <xdr:row>75</xdr:row>
      <xdr:rowOff>1187</xdr:rowOff>
    </xdr:to>
    <xdr:sp macro="" textlink="">
      <xdr:nvSpPr>
        <xdr:cNvPr id="875" name="楕円 874"/>
        <xdr:cNvSpPr/>
      </xdr:nvSpPr>
      <xdr:spPr>
        <a:xfrm>
          <a:off x="18605500" y="127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163764</xdr:rowOff>
    </xdr:from>
    <xdr:ext cx="534377" cy="259045"/>
    <xdr:sp macro="" textlink="">
      <xdr:nvSpPr>
        <xdr:cNvPr id="876" name="テキスト ボックス 875"/>
        <xdr:cNvSpPr txBox="1"/>
      </xdr:nvSpPr>
      <xdr:spPr>
        <a:xfrm>
          <a:off x="18389111" y="12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155,657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円となっており、類似団体と比較して一人当たりコストが高い状況となっている。これは、保育所の運営を直営で行っているためである。さらに、平成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年度には、防災対策を重点的に進めるため、職員を増員し新たな課を設置したことも要因となっている。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また、普通建設事業費のうち新規整備費が皆増となったのは、地震により孤立する危険性のある地域にヘリポート整備をしたこと、定住促進のための新たな町営住宅建設事業に着手したためである。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
5,205
102.94
4,680,096
4,465,105
190,531
2,692,430
5,377,133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18923</xdr:rowOff>
    </xdr:from>
    <xdr:to>
      <xdr:col>24</xdr:col>
      <xdr:colOff>63500</xdr:colOff>
      <xdr:row>36</xdr:row>
      <xdr:rowOff>94488</xdr:rowOff>
    </xdr:to>
    <xdr:cxnSp macro="">
      <xdr:nvCxnSpPr>
        <xdr:cNvPr id="61" name="直線コネクタ 60"/>
        <xdr:cNvCxnSpPr/>
      </xdr:nvCxnSpPr>
      <xdr:spPr>
        <a:xfrm flipV="1">
          <a:off x="3797300" y="6191123"/>
          <a:ext cx="838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36</xdr:row>
      <xdr:rowOff>94488</xdr:rowOff>
    </xdr:to>
    <xdr:cxnSp macro="">
      <xdr:nvCxnSpPr>
        <xdr:cNvPr id="64" name="直線コネクタ 63"/>
        <xdr:cNvCxnSpPr/>
      </xdr:nvCxnSpPr>
      <xdr:spPr>
        <a:xfrm>
          <a:off x="2908300" y="6042152"/>
          <a:ext cx="889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155829</xdr:rowOff>
    </xdr:to>
    <xdr:cxnSp macro="">
      <xdr:nvCxnSpPr>
        <xdr:cNvPr id="67" name="直線コネクタ 66"/>
        <xdr:cNvCxnSpPr/>
      </xdr:nvCxnSpPr>
      <xdr:spPr>
        <a:xfrm flipV="1">
          <a:off x="2019300" y="6042152"/>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145796</xdr:rowOff>
    </xdr:from>
    <xdr:to>
      <xdr:col>10</xdr:col>
      <xdr:colOff>114300</xdr:colOff>
      <xdr:row>35</xdr:row>
      <xdr:rowOff>155829</xdr:rowOff>
    </xdr:to>
    <xdr:cxnSp macro="">
      <xdr:nvCxnSpPr>
        <xdr:cNvPr id="70" name="直線コネクタ 69"/>
        <xdr:cNvCxnSpPr/>
      </xdr:nvCxnSpPr>
      <xdr:spPr>
        <a:xfrm>
          <a:off x="1130300" y="614654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139573</xdr:rowOff>
    </xdr:from>
    <xdr:to>
      <xdr:col>24</xdr:col>
      <xdr:colOff>114300</xdr:colOff>
      <xdr:row>36</xdr:row>
      <xdr:rowOff>69723</xdr:rowOff>
    </xdr:to>
    <xdr:sp macro="" textlink="">
      <xdr:nvSpPr>
        <xdr:cNvPr id="80" name="楕円 79"/>
        <xdr:cNvSpPr/>
      </xdr:nvSpPr>
      <xdr:spPr>
        <a:xfrm>
          <a:off x="4584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118000</xdr:rowOff>
    </xdr:from>
    <xdr:ext cx="534377" cy="259045"/>
    <xdr:sp macro="" textlink="">
      <xdr:nvSpPr>
        <xdr:cNvPr id="81" name="議会費該当値テキスト"/>
        <xdr:cNvSpPr txBox="1"/>
      </xdr:nvSpPr>
      <xdr:spPr>
        <a:xfrm>
          <a:off x="4686300" y="61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43688</xdr:rowOff>
    </xdr:from>
    <xdr:to>
      <xdr:col>20</xdr:col>
      <xdr:colOff>38100</xdr:colOff>
      <xdr:row>36</xdr:row>
      <xdr:rowOff>145288</xdr:rowOff>
    </xdr:to>
    <xdr:sp macro="" textlink="">
      <xdr:nvSpPr>
        <xdr:cNvPr id="82" name="楕円 81"/>
        <xdr:cNvSpPr/>
      </xdr:nvSpPr>
      <xdr:spPr>
        <a:xfrm>
          <a:off x="3746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136415</xdr:rowOff>
    </xdr:from>
    <xdr:ext cx="469744" cy="259045"/>
    <xdr:sp macro="" textlink="">
      <xdr:nvSpPr>
        <xdr:cNvPr id="83" name="テキスト ボックス 82"/>
        <xdr:cNvSpPr txBox="1"/>
      </xdr:nvSpPr>
      <xdr:spPr>
        <a:xfrm>
          <a:off x="3562428" y="63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108729</xdr:rowOff>
    </xdr:from>
    <xdr:ext cx="534377" cy="259045"/>
    <xdr:sp macro="" textlink="">
      <xdr:nvSpPr>
        <xdr:cNvPr id="85" name="テキスト ボックス 84"/>
        <xdr:cNvSpPr txBox="1"/>
      </xdr:nvSpPr>
      <xdr:spPr>
        <a:xfrm>
          <a:off x="2641111" y="57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105029</xdr:rowOff>
    </xdr:from>
    <xdr:to>
      <xdr:col>10</xdr:col>
      <xdr:colOff>165100</xdr:colOff>
      <xdr:row>36</xdr:row>
      <xdr:rowOff>35179</xdr:rowOff>
    </xdr:to>
    <xdr:sp macro="" textlink="">
      <xdr:nvSpPr>
        <xdr:cNvPr id="86" name="楕円 85"/>
        <xdr:cNvSpPr/>
      </xdr:nvSpPr>
      <xdr:spPr>
        <a:xfrm>
          <a:off x="1968500" y="6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26306</xdr:rowOff>
    </xdr:from>
    <xdr:ext cx="534377" cy="259045"/>
    <xdr:sp macro="" textlink="">
      <xdr:nvSpPr>
        <xdr:cNvPr id="87" name="テキスト ボックス 86"/>
        <xdr:cNvSpPr txBox="1"/>
      </xdr:nvSpPr>
      <xdr:spPr>
        <a:xfrm>
          <a:off x="1752111" y="6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94996</xdr:rowOff>
    </xdr:from>
    <xdr:to>
      <xdr:col>6</xdr:col>
      <xdr:colOff>38100</xdr:colOff>
      <xdr:row>36</xdr:row>
      <xdr:rowOff>25146</xdr:rowOff>
    </xdr:to>
    <xdr:sp macro="" textlink="">
      <xdr:nvSpPr>
        <xdr:cNvPr id="88" name="楕円 87"/>
        <xdr:cNvSpPr/>
      </xdr:nvSpPr>
      <xdr:spPr>
        <a:xfrm>
          <a:off x="1079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16273</xdr:rowOff>
    </xdr:from>
    <xdr:ext cx="534377" cy="259045"/>
    <xdr:sp macro="" textlink="">
      <xdr:nvSpPr>
        <xdr:cNvPr id="89" name="テキスト ボックス 88"/>
        <xdr:cNvSpPr txBox="1"/>
      </xdr:nvSpPr>
      <xdr:spPr>
        <a:xfrm>
          <a:off x="863111" y="6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137467</xdr:rowOff>
    </xdr:from>
    <xdr:to>
      <xdr:col>24</xdr:col>
      <xdr:colOff>63500</xdr:colOff>
      <xdr:row>56</xdr:row>
      <xdr:rowOff>1532</xdr:rowOff>
    </xdr:to>
    <xdr:cxnSp macro="">
      <xdr:nvCxnSpPr>
        <xdr:cNvPr id="116" name="直線コネクタ 115"/>
        <xdr:cNvCxnSpPr/>
      </xdr:nvCxnSpPr>
      <xdr:spPr>
        <a:xfrm>
          <a:off x="3797300" y="9567217"/>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137467</xdr:rowOff>
    </xdr:from>
    <xdr:to>
      <xdr:col>19</xdr:col>
      <xdr:colOff>177800</xdr:colOff>
      <xdr:row>56</xdr:row>
      <xdr:rowOff>40437</xdr:rowOff>
    </xdr:to>
    <xdr:cxnSp macro="">
      <xdr:nvCxnSpPr>
        <xdr:cNvPr id="119" name="直線コネクタ 118"/>
        <xdr:cNvCxnSpPr/>
      </xdr:nvCxnSpPr>
      <xdr:spPr>
        <a:xfrm flipV="1">
          <a:off x="2908300" y="9567217"/>
          <a:ext cx="889000" cy="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40437</xdr:rowOff>
    </xdr:from>
    <xdr:to>
      <xdr:col>15</xdr:col>
      <xdr:colOff>50800</xdr:colOff>
      <xdr:row>57</xdr:row>
      <xdr:rowOff>10013</xdr:rowOff>
    </xdr:to>
    <xdr:cxnSp macro="">
      <xdr:nvCxnSpPr>
        <xdr:cNvPr id="122" name="直線コネクタ 121"/>
        <xdr:cNvCxnSpPr/>
      </xdr:nvCxnSpPr>
      <xdr:spPr>
        <a:xfrm flipV="1">
          <a:off x="2019300" y="9641637"/>
          <a:ext cx="889000" cy="1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133665</xdr:rowOff>
    </xdr:from>
    <xdr:to>
      <xdr:col>10</xdr:col>
      <xdr:colOff>114300</xdr:colOff>
      <xdr:row>57</xdr:row>
      <xdr:rowOff>10013</xdr:rowOff>
    </xdr:to>
    <xdr:cxnSp macro="">
      <xdr:nvCxnSpPr>
        <xdr:cNvPr id="125" name="直線コネクタ 124"/>
        <xdr:cNvCxnSpPr/>
      </xdr:nvCxnSpPr>
      <xdr:spPr>
        <a:xfrm>
          <a:off x="1130300" y="9734865"/>
          <a:ext cx="889000" cy="4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122182</xdr:rowOff>
    </xdr:from>
    <xdr:to>
      <xdr:col>24</xdr:col>
      <xdr:colOff>114300</xdr:colOff>
      <xdr:row>56</xdr:row>
      <xdr:rowOff>52332</xdr:rowOff>
    </xdr:to>
    <xdr:sp macro="" textlink="">
      <xdr:nvSpPr>
        <xdr:cNvPr id="135" name="楕円 134"/>
        <xdr:cNvSpPr/>
      </xdr:nvSpPr>
      <xdr:spPr>
        <a:xfrm>
          <a:off x="4584700" y="95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145059</xdr:rowOff>
    </xdr:from>
    <xdr:ext cx="599010" cy="259045"/>
    <xdr:sp macro="" textlink="">
      <xdr:nvSpPr>
        <xdr:cNvPr id="136" name="総務費該当値テキスト"/>
        <xdr:cNvSpPr txBox="1"/>
      </xdr:nvSpPr>
      <xdr:spPr>
        <a:xfrm>
          <a:off x="4686300" y="94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86667</xdr:rowOff>
    </xdr:from>
    <xdr:to>
      <xdr:col>20</xdr:col>
      <xdr:colOff>38100</xdr:colOff>
      <xdr:row>56</xdr:row>
      <xdr:rowOff>16817</xdr:rowOff>
    </xdr:to>
    <xdr:sp macro="" textlink="">
      <xdr:nvSpPr>
        <xdr:cNvPr id="137" name="楕円 136"/>
        <xdr:cNvSpPr/>
      </xdr:nvSpPr>
      <xdr:spPr>
        <a:xfrm>
          <a:off x="3746500" y="95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33344</xdr:rowOff>
    </xdr:from>
    <xdr:ext cx="599010" cy="259045"/>
    <xdr:sp macro="" textlink="">
      <xdr:nvSpPr>
        <xdr:cNvPr id="138" name="テキスト ボックス 137"/>
        <xdr:cNvSpPr txBox="1"/>
      </xdr:nvSpPr>
      <xdr:spPr>
        <a:xfrm>
          <a:off x="3497795" y="929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161087</xdr:rowOff>
    </xdr:from>
    <xdr:to>
      <xdr:col>15</xdr:col>
      <xdr:colOff>101600</xdr:colOff>
      <xdr:row>56</xdr:row>
      <xdr:rowOff>91237</xdr:rowOff>
    </xdr:to>
    <xdr:sp macro="" textlink="">
      <xdr:nvSpPr>
        <xdr:cNvPr id="139" name="楕円 138"/>
        <xdr:cNvSpPr/>
      </xdr:nvSpPr>
      <xdr:spPr>
        <a:xfrm>
          <a:off x="2857500" y="95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107764</xdr:rowOff>
    </xdr:from>
    <xdr:ext cx="599010" cy="259045"/>
    <xdr:sp macro="" textlink="">
      <xdr:nvSpPr>
        <xdr:cNvPr id="140" name="テキスト ボックス 139"/>
        <xdr:cNvSpPr txBox="1"/>
      </xdr:nvSpPr>
      <xdr:spPr>
        <a:xfrm>
          <a:off x="2608795" y="93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130663</xdr:rowOff>
    </xdr:from>
    <xdr:to>
      <xdr:col>10</xdr:col>
      <xdr:colOff>165100</xdr:colOff>
      <xdr:row>57</xdr:row>
      <xdr:rowOff>60813</xdr:rowOff>
    </xdr:to>
    <xdr:sp macro="" textlink="">
      <xdr:nvSpPr>
        <xdr:cNvPr id="141" name="楕円 140"/>
        <xdr:cNvSpPr/>
      </xdr:nvSpPr>
      <xdr:spPr>
        <a:xfrm>
          <a:off x="1968500" y="97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51940</xdr:rowOff>
    </xdr:from>
    <xdr:ext cx="599010" cy="259045"/>
    <xdr:sp macro="" textlink="">
      <xdr:nvSpPr>
        <xdr:cNvPr id="142" name="テキスト ボックス 141"/>
        <xdr:cNvSpPr txBox="1"/>
      </xdr:nvSpPr>
      <xdr:spPr>
        <a:xfrm>
          <a:off x="1719795" y="982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82865</xdr:rowOff>
    </xdr:from>
    <xdr:to>
      <xdr:col>6</xdr:col>
      <xdr:colOff>38100</xdr:colOff>
      <xdr:row>57</xdr:row>
      <xdr:rowOff>13015</xdr:rowOff>
    </xdr:to>
    <xdr:sp macro="" textlink="">
      <xdr:nvSpPr>
        <xdr:cNvPr id="143" name="楕円 142"/>
        <xdr:cNvSpPr/>
      </xdr:nvSpPr>
      <xdr:spPr>
        <a:xfrm>
          <a:off x="1079500" y="96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4142</xdr:rowOff>
    </xdr:from>
    <xdr:ext cx="599010" cy="259045"/>
    <xdr:sp macro="" textlink="">
      <xdr:nvSpPr>
        <xdr:cNvPr id="144" name="テキスト ボックス 143"/>
        <xdr:cNvSpPr txBox="1"/>
      </xdr:nvSpPr>
      <xdr:spPr>
        <a:xfrm>
          <a:off x="830795" y="977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119222</xdr:rowOff>
    </xdr:from>
    <xdr:to>
      <xdr:col>24</xdr:col>
      <xdr:colOff>63500</xdr:colOff>
      <xdr:row>76</xdr:row>
      <xdr:rowOff>8305</xdr:rowOff>
    </xdr:to>
    <xdr:cxnSp macro="">
      <xdr:nvCxnSpPr>
        <xdr:cNvPr id="172" name="直線コネクタ 171"/>
        <xdr:cNvCxnSpPr/>
      </xdr:nvCxnSpPr>
      <xdr:spPr>
        <a:xfrm flipV="1">
          <a:off x="3797300" y="12977972"/>
          <a:ext cx="8382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8305</xdr:rowOff>
    </xdr:from>
    <xdr:to>
      <xdr:col>19</xdr:col>
      <xdr:colOff>177800</xdr:colOff>
      <xdr:row>76</xdr:row>
      <xdr:rowOff>53299</xdr:rowOff>
    </xdr:to>
    <xdr:cxnSp macro="">
      <xdr:nvCxnSpPr>
        <xdr:cNvPr id="175" name="直線コネクタ 174"/>
        <xdr:cNvCxnSpPr/>
      </xdr:nvCxnSpPr>
      <xdr:spPr>
        <a:xfrm flipV="1">
          <a:off x="2908300" y="13038505"/>
          <a:ext cx="889000" cy="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53299</xdr:rowOff>
    </xdr:from>
    <xdr:to>
      <xdr:col>15</xdr:col>
      <xdr:colOff>50800</xdr:colOff>
      <xdr:row>76</xdr:row>
      <xdr:rowOff>112725</xdr:rowOff>
    </xdr:to>
    <xdr:cxnSp macro="">
      <xdr:nvCxnSpPr>
        <xdr:cNvPr id="178" name="直線コネクタ 177"/>
        <xdr:cNvCxnSpPr/>
      </xdr:nvCxnSpPr>
      <xdr:spPr>
        <a:xfrm flipV="1">
          <a:off x="2019300" y="13083499"/>
          <a:ext cx="8890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112725</xdr:rowOff>
    </xdr:from>
    <xdr:to>
      <xdr:col>10</xdr:col>
      <xdr:colOff>114300</xdr:colOff>
      <xdr:row>76</xdr:row>
      <xdr:rowOff>130885</xdr:rowOff>
    </xdr:to>
    <xdr:cxnSp macro="">
      <xdr:nvCxnSpPr>
        <xdr:cNvPr id="181" name="直線コネクタ 180"/>
        <xdr:cNvCxnSpPr/>
      </xdr:nvCxnSpPr>
      <xdr:spPr>
        <a:xfrm flipV="1">
          <a:off x="1130300" y="1314292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68422</xdr:rowOff>
    </xdr:from>
    <xdr:to>
      <xdr:col>24</xdr:col>
      <xdr:colOff>114300</xdr:colOff>
      <xdr:row>75</xdr:row>
      <xdr:rowOff>170022</xdr:rowOff>
    </xdr:to>
    <xdr:sp macro="" textlink="">
      <xdr:nvSpPr>
        <xdr:cNvPr id="191" name="楕円 190"/>
        <xdr:cNvSpPr/>
      </xdr:nvSpPr>
      <xdr:spPr>
        <a:xfrm>
          <a:off x="4584700" y="1292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91299</xdr:rowOff>
    </xdr:from>
    <xdr:ext cx="599010" cy="259045"/>
    <xdr:sp macro="" textlink="">
      <xdr:nvSpPr>
        <xdr:cNvPr id="192" name="民生費該当値テキスト"/>
        <xdr:cNvSpPr txBox="1"/>
      </xdr:nvSpPr>
      <xdr:spPr>
        <a:xfrm>
          <a:off x="4686300" y="1277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128955</xdr:rowOff>
    </xdr:from>
    <xdr:to>
      <xdr:col>20</xdr:col>
      <xdr:colOff>38100</xdr:colOff>
      <xdr:row>76</xdr:row>
      <xdr:rowOff>59105</xdr:rowOff>
    </xdr:to>
    <xdr:sp macro="" textlink="">
      <xdr:nvSpPr>
        <xdr:cNvPr id="193" name="楕円 192"/>
        <xdr:cNvSpPr/>
      </xdr:nvSpPr>
      <xdr:spPr>
        <a:xfrm>
          <a:off x="3746500" y="129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75632</xdr:rowOff>
    </xdr:from>
    <xdr:ext cx="599010" cy="259045"/>
    <xdr:sp macro="" textlink="">
      <xdr:nvSpPr>
        <xdr:cNvPr id="194" name="テキスト ボックス 193"/>
        <xdr:cNvSpPr txBox="1"/>
      </xdr:nvSpPr>
      <xdr:spPr>
        <a:xfrm>
          <a:off x="3497795" y="1276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2499</xdr:rowOff>
    </xdr:from>
    <xdr:to>
      <xdr:col>15</xdr:col>
      <xdr:colOff>101600</xdr:colOff>
      <xdr:row>76</xdr:row>
      <xdr:rowOff>104099</xdr:rowOff>
    </xdr:to>
    <xdr:sp macro="" textlink="">
      <xdr:nvSpPr>
        <xdr:cNvPr id="195" name="楕円 194"/>
        <xdr:cNvSpPr/>
      </xdr:nvSpPr>
      <xdr:spPr>
        <a:xfrm>
          <a:off x="2857500" y="1303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120625</xdr:rowOff>
    </xdr:from>
    <xdr:ext cx="599010" cy="259045"/>
    <xdr:sp macro="" textlink="">
      <xdr:nvSpPr>
        <xdr:cNvPr id="196" name="テキスト ボックス 195"/>
        <xdr:cNvSpPr txBox="1"/>
      </xdr:nvSpPr>
      <xdr:spPr>
        <a:xfrm>
          <a:off x="2608795" y="1280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61925</xdr:rowOff>
    </xdr:from>
    <xdr:to>
      <xdr:col>10</xdr:col>
      <xdr:colOff>165100</xdr:colOff>
      <xdr:row>76</xdr:row>
      <xdr:rowOff>163525</xdr:rowOff>
    </xdr:to>
    <xdr:sp macro="" textlink="">
      <xdr:nvSpPr>
        <xdr:cNvPr id="197" name="楕円 196"/>
        <xdr:cNvSpPr/>
      </xdr:nvSpPr>
      <xdr:spPr>
        <a:xfrm>
          <a:off x="1968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8602</xdr:rowOff>
    </xdr:from>
    <xdr:ext cx="599010" cy="259045"/>
    <xdr:sp macro="" textlink="">
      <xdr:nvSpPr>
        <xdr:cNvPr id="198" name="テキスト ボックス 197"/>
        <xdr:cNvSpPr txBox="1"/>
      </xdr:nvSpPr>
      <xdr:spPr>
        <a:xfrm>
          <a:off x="1719795"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80085</xdr:rowOff>
    </xdr:from>
    <xdr:to>
      <xdr:col>6</xdr:col>
      <xdr:colOff>38100</xdr:colOff>
      <xdr:row>77</xdr:row>
      <xdr:rowOff>10235</xdr:rowOff>
    </xdr:to>
    <xdr:sp macro="" textlink="">
      <xdr:nvSpPr>
        <xdr:cNvPr id="199" name="楕円 198"/>
        <xdr:cNvSpPr/>
      </xdr:nvSpPr>
      <xdr:spPr>
        <a:xfrm>
          <a:off x="1079500" y="131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26762</xdr:rowOff>
    </xdr:from>
    <xdr:ext cx="599010" cy="259045"/>
    <xdr:sp macro="" textlink="">
      <xdr:nvSpPr>
        <xdr:cNvPr id="200" name="テキスト ボックス 199"/>
        <xdr:cNvSpPr txBox="1"/>
      </xdr:nvSpPr>
      <xdr:spPr>
        <a:xfrm>
          <a:off x="830795" y="1288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127566</xdr:rowOff>
    </xdr:from>
    <xdr:to>
      <xdr:col>24</xdr:col>
      <xdr:colOff>63500</xdr:colOff>
      <xdr:row>97</xdr:row>
      <xdr:rowOff>134530</xdr:rowOff>
    </xdr:to>
    <xdr:cxnSp macro="">
      <xdr:nvCxnSpPr>
        <xdr:cNvPr id="229" name="直線コネクタ 228"/>
        <xdr:cNvCxnSpPr/>
      </xdr:nvCxnSpPr>
      <xdr:spPr>
        <a:xfrm flipV="1">
          <a:off x="3797300" y="16758216"/>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111018</xdr:rowOff>
    </xdr:from>
    <xdr:to>
      <xdr:col>19</xdr:col>
      <xdr:colOff>177800</xdr:colOff>
      <xdr:row>97</xdr:row>
      <xdr:rowOff>134530</xdr:rowOff>
    </xdr:to>
    <xdr:cxnSp macro="">
      <xdr:nvCxnSpPr>
        <xdr:cNvPr id="232" name="直線コネクタ 231"/>
        <xdr:cNvCxnSpPr/>
      </xdr:nvCxnSpPr>
      <xdr:spPr>
        <a:xfrm>
          <a:off x="2908300" y="16741668"/>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111018</xdr:rowOff>
    </xdr:from>
    <xdr:to>
      <xdr:col>15</xdr:col>
      <xdr:colOff>50800</xdr:colOff>
      <xdr:row>97</xdr:row>
      <xdr:rowOff>119628</xdr:rowOff>
    </xdr:to>
    <xdr:cxnSp macro="">
      <xdr:nvCxnSpPr>
        <xdr:cNvPr id="235" name="直線コネクタ 234"/>
        <xdr:cNvCxnSpPr/>
      </xdr:nvCxnSpPr>
      <xdr:spPr>
        <a:xfrm flipV="1">
          <a:off x="2019300" y="16741668"/>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119628</xdr:rowOff>
    </xdr:from>
    <xdr:to>
      <xdr:col>10</xdr:col>
      <xdr:colOff>114300</xdr:colOff>
      <xdr:row>97</xdr:row>
      <xdr:rowOff>135463</xdr:rowOff>
    </xdr:to>
    <xdr:cxnSp macro="">
      <xdr:nvCxnSpPr>
        <xdr:cNvPr id="238" name="直線コネクタ 237"/>
        <xdr:cNvCxnSpPr/>
      </xdr:nvCxnSpPr>
      <xdr:spPr>
        <a:xfrm flipV="1">
          <a:off x="1130300" y="16750278"/>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76766</xdr:rowOff>
    </xdr:from>
    <xdr:to>
      <xdr:col>24</xdr:col>
      <xdr:colOff>114300</xdr:colOff>
      <xdr:row>98</xdr:row>
      <xdr:rowOff>6916</xdr:rowOff>
    </xdr:to>
    <xdr:sp macro="" textlink="">
      <xdr:nvSpPr>
        <xdr:cNvPr id="248" name="楕円 247"/>
        <xdr:cNvSpPr/>
      </xdr:nvSpPr>
      <xdr:spPr>
        <a:xfrm>
          <a:off x="4584700" y="167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55193</xdr:rowOff>
    </xdr:from>
    <xdr:ext cx="534377" cy="259045"/>
    <xdr:sp macro="" textlink="">
      <xdr:nvSpPr>
        <xdr:cNvPr id="249" name="衛生費該当値テキスト"/>
        <xdr:cNvSpPr txBox="1"/>
      </xdr:nvSpPr>
      <xdr:spPr>
        <a:xfrm>
          <a:off x="4686300" y="166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83730</xdr:rowOff>
    </xdr:from>
    <xdr:to>
      <xdr:col>20</xdr:col>
      <xdr:colOff>38100</xdr:colOff>
      <xdr:row>98</xdr:row>
      <xdr:rowOff>13880</xdr:rowOff>
    </xdr:to>
    <xdr:sp macro="" textlink="">
      <xdr:nvSpPr>
        <xdr:cNvPr id="250" name="楕円 249"/>
        <xdr:cNvSpPr/>
      </xdr:nvSpPr>
      <xdr:spPr>
        <a:xfrm>
          <a:off x="3746500" y="167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5007</xdr:rowOff>
    </xdr:from>
    <xdr:ext cx="534377" cy="259045"/>
    <xdr:sp macro="" textlink="">
      <xdr:nvSpPr>
        <xdr:cNvPr id="251" name="テキスト ボックス 250"/>
        <xdr:cNvSpPr txBox="1"/>
      </xdr:nvSpPr>
      <xdr:spPr>
        <a:xfrm>
          <a:off x="3530111" y="1680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60218</xdr:rowOff>
    </xdr:from>
    <xdr:to>
      <xdr:col>15</xdr:col>
      <xdr:colOff>101600</xdr:colOff>
      <xdr:row>97</xdr:row>
      <xdr:rowOff>161818</xdr:rowOff>
    </xdr:to>
    <xdr:sp macro="" textlink="">
      <xdr:nvSpPr>
        <xdr:cNvPr id="252" name="楕円 251"/>
        <xdr:cNvSpPr/>
      </xdr:nvSpPr>
      <xdr:spPr>
        <a:xfrm>
          <a:off x="2857500" y="1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152945</xdr:rowOff>
    </xdr:from>
    <xdr:ext cx="534377" cy="259045"/>
    <xdr:sp macro="" textlink="">
      <xdr:nvSpPr>
        <xdr:cNvPr id="253" name="テキスト ボックス 252"/>
        <xdr:cNvSpPr txBox="1"/>
      </xdr:nvSpPr>
      <xdr:spPr>
        <a:xfrm>
          <a:off x="2641111" y="1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68828</xdr:rowOff>
    </xdr:from>
    <xdr:to>
      <xdr:col>10</xdr:col>
      <xdr:colOff>165100</xdr:colOff>
      <xdr:row>97</xdr:row>
      <xdr:rowOff>170428</xdr:rowOff>
    </xdr:to>
    <xdr:sp macro="" textlink="">
      <xdr:nvSpPr>
        <xdr:cNvPr id="254" name="楕円 253"/>
        <xdr:cNvSpPr/>
      </xdr:nvSpPr>
      <xdr:spPr>
        <a:xfrm>
          <a:off x="1968500" y="166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161555</xdr:rowOff>
    </xdr:from>
    <xdr:ext cx="534377" cy="259045"/>
    <xdr:sp macro="" textlink="">
      <xdr:nvSpPr>
        <xdr:cNvPr id="255" name="テキスト ボックス 254"/>
        <xdr:cNvSpPr txBox="1"/>
      </xdr:nvSpPr>
      <xdr:spPr>
        <a:xfrm>
          <a:off x="1752111" y="167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84663</xdr:rowOff>
    </xdr:from>
    <xdr:to>
      <xdr:col>6</xdr:col>
      <xdr:colOff>38100</xdr:colOff>
      <xdr:row>98</xdr:row>
      <xdr:rowOff>14813</xdr:rowOff>
    </xdr:to>
    <xdr:sp macro="" textlink="">
      <xdr:nvSpPr>
        <xdr:cNvPr id="256" name="楕円 255"/>
        <xdr:cNvSpPr/>
      </xdr:nvSpPr>
      <xdr:spPr>
        <a:xfrm>
          <a:off x="1079500" y="167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5940</xdr:rowOff>
    </xdr:from>
    <xdr:ext cx="534377" cy="259045"/>
    <xdr:sp macro="" textlink="">
      <xdr:nvSpPr>
        <xdr:cNvPr id="257" name="テキスト ボックス 256"/>
        <xdr:cNvSpPr txBox="1"/>
      </xdr:nvSpPr>
      <xdr:spPr>
        <a:xfrm>
          <a:off x="863111" y="168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80373</xdr:rowOff>
    </xdr:from>
    <xdr:to>
      <xdr:col>54</xdr:col>
      <xdr:colOff>189865</xdr:colOff>
      <xdr:row>39</xdr:row>
      <xdr:rowOff>98878</xdr:rowOff>
    </xdr:to>
    <xdr:cxnSp macro="">
      <xdr:nvCxnSpPr>
        <xdr:cNvPr id="283" name="直線コネクタ 282"/>
        <xdr:cNvCxnSpPr/>
      </xdr:nvCxnSpPr>
      <xdr:spPr>
        <a:xfrm flipV="1">
          <a:off x="10475595" y="5566773"/>
          <a:ext cx="1270" cy="1218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27050</xdr:rowOff>
    </xdr:from>
    <xdr:ext cx="534377" cy="259045"/>
    <xdr:sp macro="" textlink="">
      <xdr:nvSpPr>
        <xdr:cNvPr id="286" name="労働費最大値テキスト"/>
        <xdr:cNvSpPr txBox="1"/>
      </xdr:nvSpPr>
      <xdr:spPr>
        <a:xfrm>
          <a:off x="10528300" y="53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80373</xdr:rowOff>
    </xdr:from>
    <xdr:to>
      <xdr:col>55</xdr:col>
      <xdr:colOff>88900</xdr:colOff>
      <xdr:row>32</xdr:row>
      <xdr:rowOff>80373</xdr:rowOff>
    </xdr:to>
    <xdr:cxnSp macro="">
      <xdr:nvCxnSpPr>
        <xdr:cNvPr id="287" name="直線コネクタ 286"/>
        <xdr:cNvCxnSpPr/>
      </xdr:nvCxnSpPr>
      <xdr:spPr>
        <a:xfrm>
          <a:off x="10388600" y="556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8036</xdr:rowOff>
    </xdr:from>
    <xdr:ext cx="378565" cy="259045"/>
    <xdr:sp macro="" textlink="">
      <xdr:nvSpPr>
        <xdr:cNvPr id="289" name="労働費平均値テキスト"/>
        <xdr:cNvSpPr txBox="1"/>
      </xdr:nvSpPr>
      <xdr:spPr>
        <a:xfrm>
          <a:off x="10528300" y="65231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156609</xdr:rowOff>
    </xdr:from>
    <xdr:to>
      <xdr:col>55</xdr:col>
      <xdr:colOff>50800</xdr:colOff>
      <xdr:row>39</xdr:row>
      <xdr:rowOff>86759</xdr:rowOff>
    </xdr:to>
    <xdr:sp macro="" textlink="">
      <xdr:nvSpPr>
        <xdr:cNvPr id="290" name="フローチャート: 判断 289"/>
        <xdr:cNvSpPr/>
      </xdr:nvSpPr>
      <xdr:spPr>
        <a:xfrm>
          <a:off x="10426700" y="66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167168</xdr:rowOff>
    </xdr:from>
    <xdr:to>
      <xdr:col>50</xdr:col>
      <xdr:colOff>165100</xdr:colOff>
      <xdr:row>39</xdr:row>
      <xdr:rowOff>97318</xdr:rowOff>
    </xdr:to>
    <xdr:sp macro="" textlink="">
      <xdr:nvSpPr>
        <xdr:cNvPr id="292" name="フローチャート: 判断 291"/>
        <xdr:cNvSpPr/>
      </xdr:nvSpPr>
      <xdr:spPr>
        <a:xfrm>
          <a:off x="9588500" y="668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113845</xdr:rowOff>
    </xdr:from>
    <xdr:ext cx="378565" cy="259045"/>
    <xdr:sp macro="" textlink="">
      <xdr:nvSpPr>
        <xdr:cNvPr id="293" name="テキスト ボックス 292"/>
        <xdr:cNvSpPr txBox="1"/>
      </xdr:nvSpPr>
      <xdr:spPr>
        <a:xfrm>
          <a:off x="9450017" y="645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62520</xdr:rowOff>
    </xdr:from>
    <xdr:to>
      <xdr:col>45</xdr:col>
      <xdr:colOff>177800</xdr:colOff>
      <xdr:row>39</xdr:row>
      <xdr:rowOff>98878</xdr:rowOff>
    </xdr:to>
    <xdr:cxnSp macro="">
      <xdr:nvCxnSpPr>
        <xdr:cNvPr id="294" name="直線コネクタ 293"/>
        <xdr:cNvCxnSpPr/>
      </xdr:nvCxnSpPr>
      <xdr:spPr>
        <a:xfrm>
          <a:off x="7861300" y="6406170"/>
          <a:ext cx="889000" cy="3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92057</xdr:rowOff>
    </xdr:from>
    <xdr:to>
      <xdr:col>46</xdr:col>
      <xdr:colOff>38100</xdr:colOff>
      <xdr:row>39</xdr:row>
      <xdr:rowOff>22207</xdr:rowOff>
    </xdr:to>
    <xdr:sp macro="" textlink="">
      <xdr:nvSpPr>
        <xdr:cNvPr id="295" name="フローチャート: 判断 294"/>
        <xdr:cNvSpPr/>
      </xdr:nvSpPr>
      <xdr:spPr>
        <a:xfrm>
          <a:off x="8699500" y="660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38734</xdr:rowOff>
    </xdr:from>
    <xdr:ext cx="469744" cy="259045"/>
    <xdr:sp macro="" textlink="">
      <xdr:nvSpPr>
        <xdr:cNvPr id="296" name="テキスト ボックス 295"/>
        <xdr:cNvSpPr txBox="1"/>
      </xdr:nvSpPr>
      <xdr:spPr>
        <a:xfrm>
          <a:off x="8515428" y="63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163540</xdr:rowOff>
    </xdr:from>
    <xdr:to>
      <xdr:col>41</xdr:col>
      <xdr:colOff>50800</xdr:colOff>
      <xdr:row>37</xdr:row>
      <xdr:rowOff>62520</xdr:rowOff>
    </xdr:to>
    <xdr:cxnSp macro="">
      <xdr:nvCxnSpPr>
        <xdr:cNvPr id="297" name="直線コネクタ 296"/>
        <xdr:cNvCxnSpPr/>
      </xdr:nvCxnSpPr>
      <xdr:spPr>
        <a:xfrm>
          <a:off x="6972300" y="5307040"/>
          <a:ext cx="889000" cy="109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99351</xdr:rowOff>
    </xdr:from>
    <xdr:to>
      <xdr:col>41</xdr:col>
      <xdr:colOff>101600</xdr:colOff>
      <xdr:row>39</xdr:row>
      <xdr:rowOff>29501</xdr:rowOff>
    </xdr:to>
    <xdr:sp macro="" textlink="">
      <xdr:nvSpPr>
        <xdr:cNvPr id="298" name="フローチャート: 判断 297"/>
        <xdr:cNvSpPr/>
      </xdr:nvSpPr>
      <xdr:spPr>
        <a:xfrm>
          <a:off x="7810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20628</xdr:rowOff>
    </xdr:from>
    <xdr:ext cx="469744" cy="259045"/>
    <xdr:sp macro="" textlink="">
      <xdr:nvSpPr>
        <xdr:cNvPr id="299" name="テキスト ボックス 298"/>
        <xdr:cNvSpPr txBox="1"/>
      </xdr:nvSpPr>
      <xdr:spPr>
        <a:xfrm>
          <a:off x="7626428"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64734</xdr:rowOff>
    </xdr:from>
    <xdr:to>
      <xdr:col>36</xdr:col>
      <xdr:colOff>165100</xdr:colOff>
      <xdr:row>37</xdr:row>
      <xdr:rowOff>166334</xdr:rowOff>
    </xdr:to>
    <xdr:sp macro="" textlink="">
      <xdr:nvSpPr>
        <xdr:cNvPr id="300" name="フローチャート: 判断 299"/>
        <xdr:cNvSpPr/>
      </xdr:nvSpPr>
      <xdr:spPr>
        <a:xfrm>
          <a:off x="6921500" y="64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157461</xdr:rowOff>
    </xdr:from>
    <xdr:ext cx="469744" cy="259045"/>
    <xdr:sp macro="" textlink="">
      <xdr:nvSpPr>
        <xdr:cNvPr id="301" name="テキスト ボックス 300"/>
        <xdr:cNvSpPr txBox="1"/>
      </xdr:nvSpPr>
      <xdr:spPr>
        <a:xfrm>
          <a:off x="6737428" y="65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135036</xdr:rowOff>
    </xdr:from>
    <xdr:ext cx="249299" cy="259045"/>
    <xdr:sp macro="" textlink="">
      <xdr:nvSpPr>
        <xdr:cNvPr id="308" name="労働費該当値テキスト"/>
        <xdr:cNvSpPr txBox="1"/>
      </xdr:nvSpPr>
      <xdr:spPr>
        <a:xfrm>
          <a:off x="10528300" y="6650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11720</xdr:rowOff>
    </xdr:from>
    <xdr:to>
      <xdr:col>41</xdr:col>
      <xdr:colOff>101600</xdr:colOff>
      <xdr:row>37</xdr:row>
      <xdr:rowOff>113320</xdr:rowOff>
    </xdr:to>
    <xdr:sp macro="" textlink="">
      <xdr:nvSpPr>
        <xdr:cNvPr id="313" name="楕円 312"/>
        <xdr:cNvSpPr/>
      </xdr:nvSpPr>
      <xdr:spPr>
        <a:xfrm>
          <a:off x="78105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129847</xdr:rowOff>
    </xdr:from>
    <xdr:ext cx="469744" cy="259045"/>
    <xdr:sp macro="" textlink="">
      <xdr:nvSpPr>
        <xdr:cNvPr id="314" name="テキスト ボックス 313"/>
        <xdr:cNvSpPr txBox="1"/>
      </xdr:nvSpPr>
      <xdr:spPr>
        <a:xfrm>
          <a:off x="7626428" y="61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112740</xdr:rowOff>
    </xdr:from>
    <xdr:to>
      <xdr:col>36</xdr:col>
      <xdr:colOff>165100</xdr:colOff>
      <xdr:row>31</xdr:row>
      <xdr:rowOff>42890</xdr:rowOff>
    </xdr:to>
    <xdr:sp macro="" textlink="">
      <xdr:nvSpPr>
        <xdr:cNvPr id="315" name="楕円 314"/>
        <xdr:cNvSpPr/>
      </xdr:nvSpPr>
      <xdr:spPr>
        <a:xfrm>
          <a:off x="6921500" y="52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59417</xdr:rowOff>
    </xdr:from>
    <xdr:ext cx="534377" cy="259045"/>
    <xdr:sp macro="" textlink="">
      <xdr:nvSpPr>
        <xdr:cNvPr id="316" name="テキスト ボックス 315"/>
        <xdr:cNvSpPr txBox="1"/>
      </xdr:nvSpPr>
      <xdr:spPr>
        <a:xfrm>
          <a:off x="6705111" y="50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40" name="直線コネクタ 339"/>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41"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2" name="直線コネクタ 341"/>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3"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4" name="直線コネクタ 343"/>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166373</xdr:rowOff>
    </xdr:from>
    <xdr:to>
      <xdr:col>55</xdr:col>
      <xdr:colOff>0</xdr:colOff>
      <xdr:row>59</xdr:row>
      <xdr:rowOff>3014</xdr:rowOff>
    </xdr:to>
    <xdr:cxnSp macro="">
      <xdr:nvCxnSpPr>
        <xdr:cNvPr id="345" name="直線コネクタ 344"/>
        <xdr:cNvCxnSpPr/>
      </xdr:nvCxnSpPr>
      <xdr:spPr>
        <a:xfrm>
          <a:off x="9639300" y="10110473"/>
          <a:ext cx="8382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6"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7" name="フローチャート: 判断 346"/>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166373</xdr:rowOff>
    </xdr:from>
    <xdr:to>
      <xdr:col>50</xdr:col>
      <xdr:colOff>114300</xdr:colOff>
      <xdr:row>59</xdr:row>
      <xdr:rowOff>3260</xdr:rowOff>
    </xdr:to>
    <xdr:cxnSp macro="">
      <xdr:nvCxnSpPr>
        <xdr:cNvPr id="348" name="直線コネクタ 347"/>
        <xdr:cNvCxnSpPr/>
      </xdr:nvCxnSpPr>
      <xdr:spPr>
        <a:xfrm flipV="1">
          <a:off x="8750300" y="10110473"/>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9" name="フローチャート: 判断 348"/>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50" name="テキスト ボックス 349"/>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143990</xdr:rowOff>
    </xdr:from>
    <xdr:to>
      <xdr:col>45</xdr:col>
      <xdr:colOff>177800</xdr:colOff>
      <xdr:row>59</xdr:row>
      <xdr:rowOff>3260</xdr:rowOff>
    </xdr:to>
    <xdr:cxnSp macro="">
      <xdr:nvCxnSpPr>
        <xdr:cNvPr id="351" name="直線コネクタ 350"/>
        <xdr:cNvCxnSpPr/>
      </xdr:nvCxnSpPr>
      <xdr:spPr>
        <a:xfrm>
          <a:off x="7861300" y="10088090"/>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2" name="フローチャート: 判断 351"/>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3" name="テキスト ボックス 352"/>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143990</xdr:rowOff>
    </xdr:from>
    <xdr:to>
      <xdr:col>41</xdr:col>
      <xdr:colOff>50800</xdr:colOff>
      <xdr:row>58</xdr:row>
      <xdr:rowOff>166756</xdr:rowOff>
    </xdr:to>
    <xdr:cxnSp macro="">
      <xdr:nvCxnSpPr>
        <xdr:cNvPr id="354" name="直線コネクタ 353"/>
        <xdr:cNvCxnSpPr/>
      </xdr:nvCxnSpPr>
      <xdr:spPr>
        <a:xfrm flipV="1">
          <a:off x="6972300" y="10088090"/>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5" name="フローチャート: 判断 354"/>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6" name="テキスト ボックス 355"/>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7" name="フローチャート: 判断 356"/>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8" name="テキスト ボックス 357"/>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123664</xdr:rowOff>
    </xdr:from>
    <xdr:to>
      <xdr:col>55</xdr:col>
      <xdr:colOff>50800</xdr:colOff>
      <xdr:row>59</xdr:row>
      <xdr:rowOff>53814</xdr:rowOff>
    </xdr:to>
    <xdr:sp macro="" textlink="">
      <xdr:nvSpPr>
        <xdr:cNvPr id="364" name="楕円 363"/>
        <xdr:cNvSpPr/>
      </xdr:nvSpPr>
      <xdr:spPr>
        <a:xfrm>
          <a:off x="10426700" y="100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38591</xdr:rowOff>
    </xdr:from>
    <xdr:ext cx="534377" cy="259045"/>
    <xdr:sp macro="" textlink="">
      <xdr:nvSpPr>
        <xdr:cNvPr id="365" name="農林水産業費該当値テキスト"/>
        <xdr:cNvSpPr txBox="1"/>
      </xdr:nvSpPr>
      <xdr:spPr>
        <a:xfrm>
          <a:off x="10528300" y="998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115573</xdr:rowOff>
    </xdr:from>
    <xdr:to>
      <xdr:col>50</xdr:col>
      <xdr:colOff>165100</xdr:colOff>
      <xdr:row>59</xdr:row>
      <xdr:rowOff>45723</xdr:rowOff>
    </xdr:to>
    <xdr:sp macro="" textlink="">
      <xdr:nvSpPr>
        <xdr:cNvPr id="366" name="楕円 365"/>
        <xdr:cNvSpPr/>
      </xdr:nvSpPr>
      <xdr:spPr>
        <a:xfrm>
          <a:off x="9588500" y="100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36850</xdr:rowOff>
    </xdr:from>
    <xdr:ext cx="534377" cy="259045"/>
    <xdr:sp macro="" textlink="">
      <xdr:nvSpPr>
        <xdr:cNvPr id="367" name="テキスト ボックス 366"/>
        <xdr:cNvSpPr txBox="1"/>
      </xdr:nvSpPr>
      <xdr:spPr>
        <a:xfrm>
          <a:off x="9372111" y="101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123910</xdr:rowOff>
    </xdr:from>
    <xdr:to>
      <xdr:col>46</xdr:col>
      <xdr:colOff>38100</xdr:colOff>
      <xdr:row>59</xdr:row>
      <xdr:rowOff>54060</xdr:rowOff>
    </xdr:to>
    <xdr:sp macro="" textlink="">
      <xdr:nvSpPr>
        <xdr:cNvPr id="368" name="楕円 367"/>
        <xdr:cNvSpPr/>
      </xdr:nvSpPr>
      <xdr:spPr>
        <a:xfrm>
          <a:off x="8699500" y="100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45187</xdr:rowOff>
    </xdr:from>
    <xdr:ext cx="534377" cy="259045"/>
    <xdr:sp macro="" textlink="">
      <xdr:nvSpPr>
        <xdr:cNvPr id="369" name="テキスト ボックス 368"/>
        <xdr:cNvSpPr txBox="1"/>
      </xdr:nvSpPr>
      <xdr:spPr>
        <a:xfrm>
          <a:off x="8483111" y="101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93190</xdr:rowOff>
    </xdr:from>
    <xdr:to>
      <xdr:col>41</xdr:col>
      <xdr:colOff>101600</xdr:colOff>
      <xdr:row>59</xdr:row>
      <xdr:rowOff>23340</xdr:rowOff>
    </xdr:to>
    <xdr:sp macro="" textlink="">
      <xdr:nvSpPr>
        <xdr:cNvPr id="370" name="楕円 369"/>
        <xdr:cNvSpPr/>
      </xdr:nvSpPr>
      <xdr:spPr>
        <a:xfrm>
          <a:off x="7810500" y="100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14467</xdr:rowOff>
    </xdr:from>
    <xdr:ext cx="534377" cy="259045"/>
    <xdr:sp macro="" textlink="">
      <xdr:nvSpPr>
        <xdr:cNvPr id="371" name="テキスト ボックス 370"/>
        <xdr:cNvSpPr txBox="1"/>
      </xdr:nvSpPr>
      <xdr:spPr>
        <a:xfrm>
          <a:off x="7594111" y="101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115956</xdr:rowOff>
    </xdr:from>
    <xdr:to>
      <xdr:col>36</xdr:col>
      <xdr:colOff>165100</xdr:colOff>
      <xdr:row>59</xdr:row>
      <xdr:rowOff>46106</xdr:rowOff>
    </xdr:to>
    <xdr:sp macro="" textlink="">
      <xdr:nvSpPr>
        <xdr:cNvPr id="372" name="楕円 371"/>
        <xdr:cNvSpPr/>
      </xdr:nvSpPr>
      <xdr:spPr>
        <a:xfrm>
          <a:off x="6921500" y="100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37233</xdr:rowOff>
    </xdr:from>
    <xdr:ext cx="534377" cy="259045"/>
    <xdr:sp macro="" textlink="">
      <xdr:nvSpPr>
        <xdr:cNvPr id="373" name="テキスト ボックス 372"/>
        <xdr:cNvSpPr txBox="1"/>
      </xdr:nvSpPr>
      <xdr:spPr>
        <a:xfrm>
          <a:off x="6705111" y="101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9" name="直線コネクタ 398"/>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400"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401" name="直線コネクタ 400"/>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2"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3" name="直線コネクタ 402"/>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43345</xdr:rowOff>
    </xdr:from>
    <xdr:to>
      <xdr:col>55</xdr:col>
      <xdr:colOff>0</xdr:colOff>
      <xdr:row>78</xdr:row>
      <xdr:rowOff>50498</xdr:rowOff>
    </xdr:to>
    <xdr:cxnSp macro="">
      <xdr:nvCxnSpPr>
        <xdr:cNvPr id="404" name="直線コネクタ 403"/>
        <xdr:cNvCxnSpPr/>
      </xdr:nvCxnSpPr>
      <xdr:spPr>
        <a:xfrm flipV="1">
          <a:off x="9639300" y="13416445"/>
          <a:ext cx="8382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5"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6" name="フローチャート: 判断 405"/>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50498</xdr:rowOff>
    </xdr:from>
    <xdr:to>
      <xdr:col>50</xdr:col>
      <xdr:colOff>114300</xdr:colOff>
      <xdr:row>78</xdr:row>
      <xdr:rowOff>77081</xdr:rowOff>
    </xdr:to>
    <xdr:cxnSp macro="">
      <xdr:nvCxnSpPr>
        <xdr:cNvPr id="407" name="直線コネクタ 406"/>
        <xdr:cNvCxnSpPr/>
      </xdr:nvCxnSpPr>
      <xdr:spPr>
        <a:xfrm flipV="1">
          <a:off x="8750300" y="1342359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8" name="フローチャート: 判断 407"/>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9" name="テキスト ボックス 408"/>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77081</xdr:rowOff>
    </xdr:from>
    <xdr:to>
      <xdr:col>45</xdr:col>
      <xdr:colOff>177800</xdr:colOff>
      <xdr:row>79</xdr:row>
      <xdr:rowOff>11195</xdr:rowOff>
    </xdr:to>
    <xdr:cxnSp macro="">
      <xdr:nvCxnSpPr>
        <xdr:cNvPr id="410" name="直線コネクタ 409"/>
        <xdr:cNvCxnSpPr/>
      </xdr:nvCxnSpPr>
      <xdr:spPr>
        <a:xfrm flipV="1">
          <a:off x="7861300" y="13450181"/>
          <a:ext cx="889000" cy="10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11" name="フローチャート: 判断 410"/>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2" name="テキスト ボックス 411"/>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3111</xdr:rowOff>
    </xdr:from>
    <xdr:to>
      <xdr:col>41</xdr:col>
      <xdr:colOff>50800</xdr:colOff>
      <xdr:row>79</xdr:row>
      <xdr:rowOff>11195</xdr:rowOff>
    </xdr:to>
    <xdr:cxnSp macro="">
      <xdr:nvCxnSpPr>
        <xdr:cNvPr id="413" name="直線コネクタ 412"/>
        <xdr:cNvCxnSpPr/>
      </xdr:nvCxnSpPr>
      <xdr:spPr>
        <a:xfrm>
          <a:off x="6972300" y="13547661"/>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4" name="フローチャート: 判断 413"/>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5" name="テキスト ボックス 414"/>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6" name="フローチャート: 判断 415"/>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7" name="テキスト ボックス 416"/>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163995</xdr:rowOff>
    </xdr:from>
    <xdr:to>
      <xdr:col>55</xdr:col>
      <xdr:colOff>50800</xdr:colOff>
      <xdr:row>78</xdr:row>
      <xdr:rowOff>94145</xdr:rowOff>
    </xdr:to>
    <xdr:sp macro="" textlink="">
      <xdr:nvSpPr>
        <xdr:cNvPr id="423" name="楕円 422"/>
        <xdr:cNvSpPr/>
      </xdr:nvSpPr>
      <xdr:spPr>
        <a:xfrm>
          <a:off x="104267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142422</xdr:rowOff>
    </xdr:from>
    <xdr:ext cx="534377" cy="259045"/>
    <xdr:sp macro="" textlink="">
      <xdr:nvSpPr>
        <xdr:cNvPr id="424" name="商工費該当値テキスト"/>
        <xdr:cNvSpPr txBox="1"/>
      </xdr:nvSpPr>
      <xdr:spPr>
        <a:xfrm>
          <a:off x="10528300" y="133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171148</xdr:rowOff>
    </xdr:from>
    <xdr:to>
      <xdr:col>50</xdr:col>
      <xdr:colOff>165100</xdr:colOff>
      <xdr:row>78</xdr:row>
      <xdr:rowOff>101298</xdr:rowOff>
    </xdr:to>
    <xdr:sp macro="" textlink="">
      <xdr:nvSpPr>
        <xdr:cNvPr id="425" name="楕円 424"/>
        <xdr:cNvSpPr/>
      </xdr:nvSpPr>
      <xdr:spPr>
        <a:xfrm>
          <a:off x="9588500" y="133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92425</xdr:rowOff>
    </xdr:from>
    <xdr:ext cx="534377" cy="259045"/>
    <xdr:sp macro="" textlink="">
      <xdr:nvSpPr>
        <xdr:cNvPr id="426" name="テキスト ボックス 425"/>
        <xdr:cNvSpPr txBox="1"/>
      </xdr:nvSpPr>
      <xdr:spPr>
        <a:xfrm>
          <a:off x="9372111" y="1346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26281</xdr:rowOff>
    </xdr:from>
    <xdr:to>
      <xdr:col>46</xdr:col>
      <xdr:colOff>38100</xdr:colOff>
      <xdr:row>78</xdr:row>
      <xdr:rowOff>127881</xdr:rowOff>
    </xdr:to>
    <xdr:sp macro="" textlink="">
      <xdr:nvSpPr>
        <xdr:cNvPr id="427" name="楕円 426"/>
        <xdr:cNvSpPr/>
      </xdr:nvSpPr>
      <xdr:spPr>
        <a:xfrm>
          <a:off x="8699500" y="133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119008</xdr:rowOff>
    </xdr:from>
    <xdr:ext cx="534377" cy="259045"/>
    <xdr:sp macro="" textlink="">
      <xdr:nvSpPr>
        <xdr:cNvPr id="428" name="テキスト ボックス 427"/>
        <xdr:cNvSpPr txBox="1"/>
      </xdr:nvSpPr>
      <xdr:spPr>
        <a:xfrm>
          <a:off x="8483111" y="1349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131845</xdr:rowOff>
    </xdr:from>
    <xdr:to>
      <xdr:col>41</xdr:col>
      <xdr:colOff>101600</xdr:colOff>
      <xdr:row>79</xdr:row>
      <xdr:rowOff>61995</xdr:rowOff>
    </xdr:to>
    <xdr:sp macro="" textlink="">
      <xdr:nvSpPr>
        <xdr:cNvPr id="429" name="楕円 428"/>
        <xdr:cNvSpPr/>
      </xdr:nvSpPr>
      <xdr:spPr>
        <a:xfrm>
          <a:off x="7810500" y="135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53122</xdr:rowOff>
    </xdr:from>
    <xdr:ext cx="469744" cy="259045"/>
    <xdr:sp macro="" textlink="">
      <xdr:nvSpPr>
        <xdr:cNvPr id="430" name="テキスト ボックス 429"/>
        <xdr:cNvSpPr txBox="1"/>
      </xdr:nvSpPr>
      <xdr:spPr>
        <a:xfrm>
          <a:off x="7626428" y="1359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123761</xdr:rowOff>
    </xdr:from>
    <xdr:to>
      <xdr:col>36</xdr:col>
      <xdr:colOff>165100</xdr:colOff>
      <xdr:row>79</xdr:row>
      <xdr:rowOff>53911</xdr:rowOff>
    </xdr:to>
    <xdr:sp macro="" textlink="">
      <xdr:nvSpPr>
        <xdr:cNvPr id="431" name="楕円 430"/>
        <xdr:cNvSpPr/>
      </xdr:nvSpPr>
      <xdr:spPr>
        <a:xfrm>
          <a:off x="6921500" y="13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45038</xdr:rowOff>
    </xdr:from>
    <xdr:ext cx="469744" cy="259045"/>
    <xdr:sp macro="" textlink="">
      <xdr:nvSpPr>
        <xdr:cNvPr id="432" name="テキスト ボックス 431"/>
        <xdr:cNvSpPr txBox="1"/>
      </xdr:nvSpPr>
      <xdr:spPr>
        <a:xfrm>
          <a:off x="6737428" y="135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4" name="直線コネクタ 453"/>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5"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6" name="直線コネクタ 455"/>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7"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8" name="直線コネクタ 457"/>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140765</xdr:rowOff>
    </xdr:from>
    <xdr:to>
      <xdr:col>55</xdr:col>
      <xdr:colOff>0</xdr:colOff>
      <xdr:row>97</xdr:row>
      <xdr:rowOff>114435</xdr:rowOff>
    </xdr:to>
    <xdr:cxnSp macro="">
      <xdr:nvCxnSpPr>
        <xdr:cNvPr id="459" name="直線コネクタ 458"/>
        <xdr:cNvCxnSpPr/>
      </xdr:nvCxnSpPr>
      <xdr:spPr>
        <a:xfrm flipV="1">
          <a:off x="9639300" y="16599965"/>
          <a:ext cx="838200" cy="1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60"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61" name="フローチャート: 判断 460"/>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82189</xdr:rowOff>
    </xdr:from>
    <xdr:to>
      <xdr:col>50</xdr:col>
      <xdr:colOff>114300</xdr:colOff>
      <xdr:row>97</xdr:row>
      <xdr:rowOff>114435</xdr:rowOff>
    </xdr:to>
    <xdr:cxnSp macro="">
      <xdr:nvCxnSpPr>
        <xdr:cNvPr id="462" name="直線コネクタ 461"/>
        <xdr:cNvCxnSpPr/>
      </xdr:nvCxnSpPr>
      <xdr:spPr>
        <a:xfrm>
          <a:off x="8750300" y="16712839"/>
          <a:ext cx="889000" cy="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3" name="フローチャート: 判断 462"/>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4" name="テキスト ボックス 463"/>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82189</xdr:rowOff>
    </xdr:from>
    <xdr:to>
      <xdr:col>45</xdr:col>
      <xdr:colOff>177800</xdr:colOff>
      <xdr:row>97</xdr:row>
      <xdr:rowOff>89733</xdr:rowOff>
    </xdr:to>
    <xdr:cxnSp macro="">
      <xdr:nvCxnSpPr>
        <xdr:cNvPr id="465" name="直線コネクタ 464"/>
        <xdr:cNvCxnSpPr/>
      </xdr:nvCxnSpPr>
      <xdr:spPr>
        <a:xfrm flipV="1">
          <a:off x="7861300" y="1671283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6" name="フローチャート: 判断 465"/>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7" name="テキスト ボックス 466"/>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89733</xdr:rowOff>
    </xdr:from>
    <xdr:to>
      <xdr:col>41</xdr:col>
      <xdr:colOff>50800</xdr:colOff>
      <xdr:row>97</xdr:row>
      <xdr:rowOff>137579</xdr:rowOff>
    </xdr:to>
    <xdr:cxnSp macro="">
      <xdr:nvCxnSpPr>
        <xdr:cNvPr id="468" name="直線コネクタ 467"/>
        <xdr:cNvCxnSpPr/>
      </xdr:nvCxnSpPr>
      <xdr:spPr>
        <a:xfrm flipV="1">
          <a:off x="6972300" y="16720383"/>
          <a:ext cx="889000" cy="4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9" name="フローチャート: 判断 468"/>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70" name="テキスト ボックス 469"/>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71" name="フローチャート: 判断 470"/>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2" name="テキスト ボックス 471"/>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89965</xdr:rowOff>
    </xdr:from>
    <xdr:to>
      <xdr:col>55</xdr:col>
      <xdr:colOff>50800</xdr:colOff>
      <xdr:row>97</xdr:row>
      <xdr:rowOff>20115</xdr:rowOff>
    </xdr:to>
    <xdr:sp macro="" textlink="">
      <xdr:nvSpPr>
        <xdr:cNvPr id="478" name="楕円 477"/>
        <xdr:cNvSpPr/>
      </xdr:nvSpPr>
      <xdr:spPr>
        <a:xfrm>
          <a:off x="10426700" y="165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68392</xdr:rowOff>
    </xdr:from>
    <xdr:ext cx="534377" cy="259045"/>
    <xdr:sp macro="" textlink="">
      <xdr:nvSpPr>
        <xdr:cNvPr id="479" name="土木費該当値テキスト"/>
        <xdr:cNvSpPr txBox="1"/>
      </xdr:nvSpPr>
      <xdr:spPr>
        <a:xfrm>
          <a:off x="10528300" y="165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63635</xdr:rowOff>
    </xdr:from>
    <xdr:to>
      <xdr:col>50</xdr:col>
      <xdr:colOff>165100</xdr:colOff>
      <xdr:row>97</xdr:row>
      <xdr:rowOff>165235</xdr:rowOff>
    </xdr:to>
    <xdr:sp macro="" textlink="">
      <xdr:nvSpPr>
        <xdr:cNvPr id="480" name="楕円 479"/>
        <xdr:cNvSpPr/>
      </xdr:nvSpPr>
      <xdr:spPr>
        <a:xfrm>
          <a:off x="9588500" y="166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156362</xdr:rowOff>
    </xdr:from>
    <xdr:ext cx="534377" cy="259045"/>
    <xdr:sp macro="" textlink="">
      <xdr:nvSpPr>
        <xdr:cNvPr id="481" name="テキスト ボックス 480"/>
        <xdr:cNvSpPr txBox="1"/>
      </xdr:nvSpPr>
      <xdr:spPr>
        <a:xfrm>
          <a:off x="9372111" y="167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31389</xdr:rowOff>
    </xdr:from>
    <xdr:to>
      <xdr:col>46</xdr:col>
      <xdr:colOff>38100</xdr:colOff>
      <xdr:row>97</xdr:row>
      <xdr:rowOff>132989</xdr:rowOff>
    </xdr:to>
    <xdr:sp macro="" textlink="">
      <xdr:nvSpPr>
        <xdr:cNvPr id="482" name="楕円 481"/>
        <xdr:cNvSpPr/>
      </xdr:nvSpPr>
      <xdr:spPr>
        <a:xfrm>
          <a:off x="8699500" y="1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124116</xdr:rowOff>
    </xdr:from>
    <xdr:ext cx="534377" cy="259045"/>
    <xdr:sp macro="" textlink="">
      <xdr:nvSpPr>
        <xdr:cNvPr id="483" name="テキスト ボックス 482"/>
        <xdr:cNvSpPr txBox="1"/>
      </xdr:nvSpPr>
      <xdr:spPr>
        <a:xfrm>
          <a:off x="8483111" y="167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38933</xdr:rowOff>
    </xdr:from>
    <xdr:to>
      <xdr:col>41</xdr:col>
      <xdr:colOff>101600</xdr:colOff>
      <xdr:row>97</xdr:row>
      <xdr:rowOff>140533</xdr:rowOff>
    </xdr:to>
    <xdr:sp macro="" textlink="">
      <xdr:nvSpPr>
        <xdr:cNvPr id="484" name="楕円 483"/>
        <xdr:cNvSpPr/>
      </xdr:nvSpPr>
      <xdr:spPr>
        <a:xfrm>
          <a:off x="7810500" y="166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131660</xdr:rowOff>
    </xdr:from>
    <xdr:ext cx="534377" cy="259045"/>
    <xdr:sp macro="" textlink="">
      <xdr:nvSpPr>
        <xdr:cNvPr id="485" name="テキスト ボックス 484"/>
        <xdr:cNvSpPr txBox="1"/>
      </xdr:nvSpPr>
      <xdr:spPr>
        <a:xfrm>
          <a:off x="7594111" y="16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86779</xdr:rowOff>
    </xdr:from>
    <xdr:to>
      <xdr:col>36</xdr:col>
      <xdr:colOff>165100</xdr:colOff>
      <xdr:row>98</xdr:row>
      <xdr:rowOff>16929</xdr:rowOff>
    </xdr:to>
    <xdr:sp macro="" textlink="">
      <xdr:nvSpPr>
        <xdr:cNvPr id="486" name="楕円 485"/>
        <xdr:cNvSpPr/>
      </xdr:nvSpPr>
      <xdr:spPr>
        <a:xfrm>
          <a:off x="6921500" y="167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8056</xdr:rowOff>
    </xdr:from>
    <xdr:ext cx="534377" cy="259045"/>
    <xdr:sp macro="" textlink="">
      <xdr:nvSpPr>
        <xdr:cNvPr id="487" name="テキスト ボックス 486"/>
        <xdr:cNvSpPr txBox="1"/>
      </xdr:nvSpPr>
      <xdr:spPr>
        <a:xfrm>
          <a:off x="6705111" y="168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77989</xdr:rowOff>
    </xdr:from>
    <xdr:to>
      <xdr:col>85</xdr:col>
      <xdr:colOff>126364</xdr:colOff>
      <xdr:row>38</xdr:row>
      <xdr:rowOff>61606</xdr:rowOff>
    </xdr:to>
    <xdr:cxnSp macro="">
      <xdr:nvCxnSpPr>
        <xdr:cNvPr id="513" name="直線コネクタ 512"/>
        <xdr:cNvCxnSpPr/>
      </xdr:nvCxnSpPr>
      <xdr:spPr>
        <a:xfrm flipV="1">
          <a:off x="16317595" y="5735839"/>
          <a:ext cx="1269" cy="84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65433</xdr:rowOff>
    </xdr:from>
    <xdr:ext cx="534377" cy="259045"/>
    <xdr:sp macro="" textlink="">
      <xdr:nvSpPr>
        <xdr:cNvPr id="514" name="消防費最小値テキスト"/>
        <xdr:cNvSpPr txBox="1"/>
      </xdr:nvSpPr>
      <xdr:spPr>
        <a:xfrm>
          <a:off x="16370300" y="65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61606</xdr:rowOff>
    </xdr:from>
    <xdr:to>
      <xdr:col>86</xdr:col>
      <xdr:colOff>25400</xdr:colOff>
      <xdr:row>38</xdr:row>
      <xdr:rowOff>61606</xdr:rowOff>
    </xdr:to>
    <xdr:cxnSp macro="">
      <xdr:nvCxnSpPr>
        <xdr:cNvPr id="515" name="直線コネクタ 514"/>
        <xdr:cNvCxnSpPr/>
      </xdr:nvCxnSpPr>
      <xdr:spPr>
        <a:xfrm>
          <a:off x="16230600" y="65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24666</xdr:rowOff>
    </xdr:from>
    <xdr:ext cx="534377" cy="259045"/>
    <xdr:sp macro="" textlink="">
      <xdr:nvSpPr>
        <xdr:cNvPr id="516" name="消防費最大値テキスト"/>
        <xdr:cNvSpPr txBox="1"/>
      </xdr:nvSpPr>
      <xdr:spPr>
        <a:xfrm>
          <a:off x="16370300" y="55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77989</xdr:rowOff>
    </xdr:from>
    <xdr:to>
      <xdr:col>86</xdr:col>
      <xdr:colOff>25400</xdr:colOff>
      <xdr:row>33</xdr:row>
      <xdr:rowOff>77989</xdr:rowOff>
    </xdr:to>
    <xdr:cxnSp macro="">
      <xdr:nvCxnSpPr>
        <xdr:cNvPr id="517" name="直線コネクタ 516"/>
        <xdr:cNvCxnSpPr/>
      </xdr:nvCxnSpPr>
      <xdr:spPr>
        <a:xfrm>
          <a:off x="16230600" y="573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153220</xdr:rowOff>
    </xdr:from>
    <xdr:to>
      <xdr:col>85</xdr:col>
      <xdr:colOff>127000</xdr:colOff>
      <xdr:row>35</xdr:row>
      <xdr:rowOff>160568</xdr:rowOff>
    </xdr:to>
    <xdr:cxnSp macro="">
      <xdr:nvCxnSpPr>
        <xdr:cNvPr id="518" name="直線コネクタ 517"/>
        <xdr:cNvCxnSpPr/>
      </xdr:nvCxnSpPr>
      <xdr:spPr>
        <a:xfrm>
          <a:off x="15481300" y="5639620"/>
          <a:ext cx="838200" cy="5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93670</xdr:rowOff>
    </xdr:from>
    <xdr:ext cx="534377" cy="259045"/>
    <xdr:sp macro="" textlink="">
      <xdr:nvSpPr>
        <xdr:cNvPr id="519" name="消防費平均値テキスト"/>
        <xdr:cNvSpPr txBox="1"/>
      </xdr:nvSpPr>
      <xdr:spPr>
        <a:xfrm>
          <a:off x="16370300" y="626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115243</xdr:rowOff>
    </xdr:from>
    <xdr:to>
      <xdr:col>85</xdr:col>
      <xdr:colOff>177800</xdr:colOff>
      <xdr:row>37</xdr:row>
      <xdr:rowOff>45393</xdr:rowOff>
    </xdr:to>
    <xdr:sp macro="" textlink="">
      <xdr:nvSpPr>
        <xdr:cNvPr id="520" name="フローチャート: 判断 519"/>
        <xdr:cNvSpPr/>
      </xdr:nvSpPr>
      <xdr:spPr>
        <a:xfrm>
          <a:off x="162687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118135</xdr:rowOff>
    </xdr:from>
    <xdr:to>
      <xdr:col>81</xdr:col>
      <xdr:colOff>50800</xdr:colOff>
      <xdr:row>32</xdr:row>
      <xdr:rowOff>153220</xdr:rowOff>
    </xdr:to>
    <xdr:cxnSp macro="">
      <xdr:nvCxnSpPr>
        <xdr:cNvPr id="521" name="直線コネクタ 520"/>
        <xdr:cNvCxnSpPr/>
      </xdr:nvCxnSpPr>
      <xdr:spPr>
        <a:xfrm>
          <a:off x="14592300" y="5261635"/>
          <a:ext cx="889000" cy="3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89499</xdr:rowOff>
    </xdr:from>
    <xdr:to>
      <xdr:col>81</xdr:col>
      <xdr:colOff>101600</xdr:colOff>
      <xdr:row>37</xdr:row>
      <xdr:rowOff>19649</xdr:rowOff>
    </xdr:to>
    <xdr:sp macro="" textlink="">
      <xdr:nvSpPr>
        <xdr:cNvPr id="522" name="フローチャート: 判断 521"/>
        <xdr:cNvSpPr/>
      </xdr:nvSpPr>
      <xdr:spPr>
        <a:xfrm>
          <a:off x="15430500" y="62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10776</xdr:rowOff>
    </xdr:from>
    <xdr:ext cx="534377" cy="259045"/>
    <xdr:sp macro="" textlink="">
      <xdr:nvSpPr>
        <xdr:cNvPr id="523" name="テキスト ボックス 522"/>
        <xdr:cNvSpPr txBox="1"/>
      </xdr:nvSpPr>
      <xdr:spPr>
        <a:xfrm>
          <a:off x="15214111" y="6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118135</xdr:rowOff>
    </xdr:from>
    <xdr:to>
      <xdr:col>76</xdr:col>
      <xdr:colOff>114300</xdr:colOff>
      <xdr:row>32</xdr:row>
      <xdr:rowOff>32704</xdr:rowOff>
    </xdr:to>
    <xdr:cxnSp macro="">
      <xdr:nvCxnSpPr>
        <xdr:cNvPr id="524" name="直線コネクタ 523"/>
        <xdr:cNvCxnSpPr/>
      </xdr:nvCxnSpPr>
      <xdr:spPr>
        <a:xfrm flipV="1">
          <a:off x="13703300" y="5261635"/>
          <a:ext cx="889000" cy="25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25" name="フローチャート: 判断 524"/>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155632</xdr:rowOff>
    </xdr:from>
    <xdr:ext cx="534377" cy="259045"/>
    <xdr:sp macro="" textlink="">
      <xdr:nvSpPr>
        <xdr:cNvPr id="526" name="テキスト ボックス 525"/>
        <xdr:cNvSpPr txBox="1"/>
      </xdr:nvSpPr>
      <xdr:spPr>
        <a:xfrm>
          <a:off x="14325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32704</xdr:rowOff>
    </xdr:from>
    <xdr:to>
      <xdr:col>71</xdr:col>
      <xdr:colOff>177800</xdr:colOff>
      <xdr:row>36</xdr:row>
      <xdr:rowOff>127976</xdr:rowOff>
    </xdr:to>
    <xdr:cxnSp macro="">
      <xdr:nvCxnSpPr>
        <xdr:cNvPr id="527" name="直線コネクタ 526"/>
        <xdr:cNvCxnSpPr/>
      </xdr:nvCxnSpPr>
      <xdr:spPr>
        <a:xfrm flipV="1">
          <a:off x="12814300" y="5519104"/>
          <a:ext cx="889000" cy="78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28" name="フローチャート: 判断 527"/>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138520</xdr:rowOff>
    </xdr:from>
    <xdr:ext cx="534377" cy="259045"/>
    <xdr:sp macro="" textlink="">
      <xdr:nvSpPr>
        <xdr:cNvPr id="529" name="テキスト ボックス 528"/>
        <xdr:cNvSpPr txBox="1"/>
      </xdr:nvSpPr>
      <xdr:spPr>
        <a:xfrm>
          <a:off x="13436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0" name="フローチャート: 判断 529"/>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31" name="テキスト ボックス 530"/>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109768</xdr:rowOff>
    </xdr:from>
    <xdr:to>
      <xdr:col>85</xdr:col>
      <xdr:colOff>177800</xdr:colOff>
      <xdr:row>36</xdr:row>
      <xdr:rowOff>39918</xdr:rowOff>
    </xdr:to>
    <xdr:sp macro="" textlink="">
      <xdr:nvSpPr>
        <xdr:cNvPr id="537" name="楕円 536"/>
        <xdr:cNvSpPr/>
      </xdr:nvSpPr>
      <xdr:spPr>
        <a:xfrm>
          <a:off x="16268700" y="61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132645</xdr:rowOff>
    </xdr:from>
    <xdr:ext cx="534377" cy="259045"/>
    <xdr:sp macro="" textlink="">
      <xdr:nvSpPr>
        <xdr:cNvPr id="538" name="消防費該当値テキスト"/>
        <xdr:cNvSpPr txBox="1"/>
      </xdr:nvSpPr>
      <xdr:spPr>
        <a:xfrm>
          <a:off x="16370300" y="5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102420</xdr:rowOff>
    </xdr:from>
    <xdr:to>
      <xdr:col>81</xdr:col>
      <xdr:colOff>101600</xdr:colOff>
      <xdr:row>33</xdr:row>
      <xdr:rowOff>32570</xdr:rowOff>
    </xdr:to>
    <xdr:sp macro="" textlink="">
      <xdr:nvSpPr>
        <xdr:cNvPr id="539" name="楕円 538"/>
        <xdr:cNvSpPr/>
      </xdr:nvSpPr>
      <xdr:spPr>
        <a:xfrm>
          <a:off x="15430500" y="55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49097</xdr:rowOff>
    </xdr:from>
    <xdr:ext cx="599010" cy="259045"/>
    <xdr:sp macro="" textlink="">
      <xdr:nvSpPr>
        <xdr:cNvPr id="540" name="テキスト ボックス 539"/>
        <xdr:cNvSpPr txBox="1"/>
      </xdr:nvSpPr>
      <xdr:spPr>
        <a:xfrm>
          <a:off x="15181795" y="536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67335</xdr:rowOff>
    </xdr:from>
    <xdr:to>
      <xdr:col>76</xdr:col>
      <xdr:colOff>165100</xdr:colOff>
      <xdr:row>30</xdr:row>
      <xdr:rowOff>168935</xdr:rowOff>
    </xdr:to>
    <xdr:sp macro="" textlink="">
      <xdr:nvSpPr>
        <xdr:cNvPr id="541" name="楕円 540"/>
        <xdr:cNvSpPr/>
      </xdr:nvSpPr>
      <xdr:spPr>
        <a:xfrm>
          <a:off x="14541500" y="52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14012</xdr:rowOff>
    </xdr:from>
    <xdr:ext cx="599010" cy="259045"/>
    <xdr:sp macro="" textlink="">
      <xdr:nvSpPr>
        <xdr:cNvPr id="542" name="テキスト ボックス 541"/>
        <xdr:cNvSpPr txBox="1"/>
      </xdr:nvSpPr>
      <xdr:spPr>
        <a:xfrm>
          <a:off x="14292795" y="498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153354</xdr:rowOff>
    </xdr:from>
    <xdr:to>
      <xdr:col>72</xdr:col>
      <xdr:colOff>38100</xdr:colOff>
      <xdr:row>32</xdr:row>
      <xdr:rowOff>83504</xdr:rowOff>
    </xdr:to>
    <xdr:sp macro="" textlink="">
      <xdr:nvSpPr>
        <xdr:cNvPr id="543" name="楕円 542"/>
        <xdr:cNvSpPr/>
      </xdr:nvSpPr>
      <xdr:spPr>
        <a:xfrm>
          <a:off x="13652500" y="54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100031</xdr:rowOff>
    </xdr:from>
    <xdr:ext cx="599010" cy="259045"/>
    <xdr:sp macro="" textlink="">
      <xdr:nvSpPr>
        <xdr:cNvPr id="544" name="テキスト ボックス 543"/>
        <xdr:cNvSpPr txBox="1"/>
      </xdr:nvSpPr>
      <xdr:spPr>
        <a:xfrm>
          <a:off x="13403795" y="52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77176</xdr:rowOff>
    </xdr:from>
    <xdr:to>
      <xdr:col>67</xdr:col>
      <xdr:colOff>101600</xdr:colOff>
      <xdr:row>37</xdr:row>
      <xdr:rowOff>7326</xdr:rowOff>
    </xdr:to>
    <xdr:sp macro="" textlink="">
      <xdr:nvSpPr>
        <xdr:cNvPr id="545" name="楕円 544"/>
        <xdr:cNvSpPr/>
      </xdr:nvSpPr>
      <xdr:spPr>
        <a:xfrm>
          <a:off x="127635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23853</xdr:rowOff>
    </xdr:from>
    <xdr:ext cx="534377" cy="259045"/>
    <xdr:sp macro="" textlink="">
      <xdr:nvSpPr>
        <xdr:cNvPr id="546" name="テキスト ボックス 545"/>
        <xdr:cNvSpPr txBox="1"/>
      </xdr:nvSpPr>
      <xdr:spPr>
        <a:xfrm>
          <a:off x="12547111" y="60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72" name="直線コネクタ 571"/>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3"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4" name="直線コネクタ 573"/>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5"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6" name="直線コネクタ 575"/>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126964</xdr:rowOff>
    </xdr:from>
    <xdr:to>
      <xdr:col>85</xdr:col>
      <xdr:colOff>127000</xdr:colOff>
      <xdr:row>58</xdr:row>
      <xdr:rowOff>130964</xdr:rowOff>
    </xdr:to>
    <xdr:cxnSp macro="">
      <xdr:nvCxnSpPr>
        <xdr:cNvPr id="577" name="直線コネクタ 576"/>
        <xdr:cNvCxnSpPr/>
      </xdr:nvCxnSpPr>
      <xdr:spPr>
        <a:xfrm flipV="1">
          <a:off x="15481300" y="1007106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8"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9" name="フローチャート: 判断 578"/>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130964</xdr:rowOff>
    </xdr:from>
    <xdr:to>
      <xdr:col>81</xdr:col>
      <xdr:colOff>50800</xdr:colOff>
      <xdr:row>58</xdr:row>
      <xdr:rowOff>141529</xdr:rowOff>
    </xdr:to>
    <xdr:cxnSp macro="">
      <xdr:nvCxnSpPr>
        <xdr:cNvPr id="580" name="直線コネクタ 579"/>
        <xdr:cNvCxnSpPr/>
      </xdr:nvCxnSpPr>
      <xdr:spPr>
        <a:xfrm flipV="1">
          <a:off x="14592300" y="10075064"/>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81" name="フローチャート: 判断 580"/>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82" name="テキスト ボックス 581"/>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141529</xdr:rowOff>
    </xdr:from>
    <xdr:to>
      <xdr:col>76</xdr:col>
      <xdr:colOff>114300</xdr:colOff>
      <xdr:row>58</xdr:row>
      <xdr:rowOff>149161</xdr:rowOff>
    </xdr:to>
    <xdr:cxnSp macro="">
      <xdr:nvCxnSpPr>
        <xdr:cNvPr id="583" name="直線コネクタ 582"/>
        <xdr:cNvCxnSpPr/>
      </xdr:nvCxnSpPr>
      <xdr:spPr>
        <a:xfrm flipV="1">
          <a:off x="13703300" y="10085629"/>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4" name="フローチャート: 判断 583"/>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5" name="テキスト ボックス 584"/>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149161</xdr:rowOff>
    </xdr:from>
    <xdr:to>
      <xdr:col>71</xdr:col>
      <xdr:colOff>177800</xdr:colOff>
      <xdr:row>58</xdr:row>
      <xdr:rowOff>152074</xdr:rowOff>
    </xdr:to>
    <xdr:cxnSp macro="">
      <xdr:nvCxnSpPr>
        <xdr:cNvPr id="586" name="直線コネクタ 585"/>
        <xdr:cNvCxnSpPr/>
      </xdr:nvCxnSpPr>
      <xdr:spPr>
        <a:xfrm flipV="1">
          <a:off x="12814300" y="10093261"/>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7" name="フローチャート: 判断 586"/>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8" name="テキスト ボックス 587"/>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9" name="フローチャート: 判断 588"/>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90" name="テキスト ボックス 589"/>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76164</xdr:rowOff>
    </xdr:from>
    <xdr:to>
      <xdr:col>85</xdr:col>
      <xdr:colOff>177800</xdr:colOff>
      <xdr:row>59</xdr:row>
      <xdr:rowOff>6314</xdr:rowOff>
    </xdr:to>
    <xdr:sp macro="" textlink="">
      <xdr:nvSpPr>
        <xdr:cNvPr id="596" name="楕円 595"/>
        <xdr:cNvSpPr/>
      </xdr:nvSpPr>
      <xdr:spPr>
        <a:xfrm>
          <a:off x="16268700" y="10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162541</xdr:rowOff>
    </xdr:from>
    <xdr:ext cx="534377" cy="259045"/>
    <xdr:sp macro="" textlink="">
      <xdr:nvSpPr>
        <xdr:cNvPr id="597" name="教育費該当値テキスト"/>
        <xdr:cNvSpPr txBox="1"/>
      </xdr:nvSpPr>
      <xdr:spPr>
        <a:xfrm>
          <a:off x="16370300" y="993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80164</xdr:rowOff>
    </xdr:from>
    <xdr:to>
      <xdr:col>81</xdr:col>
      <xdr:colOff>101600</xdr:colOff>
      <xdr:row>59</xdr:row>
      <xdr:rowOff>10314</xdr:rowOff>
    </xdr:to>
    <xdr:sp macro="" textlink="">
      <xdr:nvSpPr>
        <xdr:cNvPr id="598" name="楕円 597"/>
        <xdr:cNvSpPr/>
      </xdr:nvSpPr>
      <xdr:spPr>
        <a:xfrm>
          <a:off x="15430500" y="10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1441</xdr:rowOff>
    </xdr:from>
    <xdr:ext cx="534377" cy="259045"/>
    <xdr:sp macro="" textlink="">
      <xdr:nvSpPr>
        <xdr:cNvPr id="599" name="テキスト ボックス 598"/>
        <xdr:cNvSpPr txBox="1"/>
      </xdr:nvSpPr>
      <xdr:spPr>
        <a:xfrm>
          <a:off x="15214111" y="1011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90729</xdr:rowOff>
    </xdr:from>
    <xdr:to>
      <xdr:col>76</xdr:col>
      <xdr:colOff>165100</xdr:colOff>
      <xdr:row>59</xdr:row>
      <xdr:rowOff>20879</xdr:rowOff>
    </xdr:to>
    <xdr:sp macro="" textlink="">
      <xdr:nvSpPr>
        <xdr:cNvPr id="600" name="楕円 599"/>
        <xdr:cNvSpPr/>
      </xdr:nvSpPr>
      <xdr:spPr>
        <a:xfrm>
          <a:off x="14541500" y="10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12006</xdr:rowOff>
    </xdr:from>
    <xdr:ext cx="534377" cy="259045"/>
    <xdr:sp macro="" textlink="">
      <xdr:nvSpPr>
        <xdr:cNvPr id="601" name="テキスト ボックス 600"/>
        <xdr:cNvSpPr txBox="1"/>
      </xdr:nvSpPr>
      <xdr:spPr>
        <a:xfrm>
          <a:off x="14325111" y="101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98361</xdr:rowOff>
    </xdr:from>
    <xdr:to>
      <xdr:col>72</xdr:col>
      <xdr:colOff>38100</xdr:colOff>
      <xdr:row>59</xdr:row>
      <xdr:rowOff>28511</xdr:rowOff>
    </xdr:to>
    <xdr:sp macro="" textlink="">
      <xdr:nvSpPr>
        <xdr:cNvPr id="602" name="楕円 601"/>
        <xdr:cNvSpPr/>
      </xdr:nvSpPr>
      <xdr:spPr>
        <a:xfrm>
          <a:off x="13652500" y="100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19638</xdr:rowOff>
    </xdr:from>
    <xdr:ext cx="534377" cy="259045"/>
    <xdr:sp macro="" textlink="">
      <xdr:nvSpPr>
        <xdr:cNvPr id="603" name="テキスト ボックス 602"/>
        <xdr:cNvSpPr txBox="1"/>
      </xdr:nvSpPr>
      <xdr:spPr>
        <a:xfrm>
          <a:off x="13436111" y="101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101274</xdr:rowOff>
    </xdr:from>
    <xdr:to>
      <xdr:col>67</xdr:col>
      <xdr:colOff>101600</xdr:colOff>
      <xdr:row>59</xdr:row>
      <xdr:rowOff>31424</xdr:rowOff>
    </xdr:to>
    <xdr:sp macro="" textlink="">
      <xdr:nvSpPr>
        <xdr:cNvPr id="604" name="楕円 603"/>
        <xdr:cNvSpPr/>
      </xdr:nvSpPr>
      <xdr:spPr>
        <a:xfrm>
          <a:off x="12763500" y="100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22551</xdr:rowOff>
    </xdr:from>
    <xdr:ext cx="534377" cy="259045"/>
    <xdr:sp macro="" textlink="">
      <xdr:nvSpPr>
        <xdr:cNvPr id="605" name="テキスト ボックス 604"/>
        <xdr:cNvSpPr txBox="1"/>
      </xdr:nvSpPr>
      <xdr:spPr>
        <a:xfrm>
          <a:off x="12547111" y="101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7" name="直線コネクタ 626"/>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8"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30"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31" name="直線コネクタ 630"/>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120717</xdr:rowOff>
    </xdr:from>
    <xdr:to>
      <xdr:col>85</xdr:col>
      <xdr:colOff>127000</xdr:colOff>
      <xdr:row>78</xdr:row>
      <xdr:rowOff>128839</xdr:rowOff>
    </xdr:to>
    <xdr:cxnSp macro="">
      <xdr:nvCxnSpPr>
        <xdr:cNvPr id="632" name="直線コネクタ 631"/>
        <xdr:cNvCxnSpPr/>
      </xdr:nvCxnSpPr>
      <xdr:spPr>
        <a:xfrm flipV="1">
          <a:off x="15481300" y="13493817"/>
          <a:ext cx="8382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3"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4" name="フローチャート: 判断 633"/>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113788</xdr:rowOff>
    </xdr:from>
    <xdr:to>
      <xdr:col>81</xdr:col>
      <xdr:colOff>50800</xdr:colOff>
      <xdr:row>78</xdr:row>
      <xdr:rowOff>128839</xdr:rowOff>
    </xdr:to>
    <xdr:cxnSp macro="">
      <xdr:nvCxnSpPr>
        <xdr:cNvPr id="635" name="直線コネクタ 634"/>
        <xdr:cNvCxnSpPr/>
      </xdr:nvCxnSpPr>
      <xdr:spPr>
        <a:xfrm>
          <a:off x="14592300" y="1348688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6" name="フローチャート: 判断 635"/>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7" name="テキスト ボックス 636"/>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106454</xdr:rowOff>
    </xdr:from>
    <xdr:to>
      <xdr:col>76</xdr:col>
      <xdr:colOff>114300</xdr:colOff>
      <xdr:row>78</xdr:row>
      <xdr:rowOff>113788</xdr:rowOff>
    </xdr:to>
    <xdr:cxnSp macro="">
      <xdr:nvCxnSpPr>
        <xdr:cNvPr id="638" name="直線コネクタ 637"/>
        <xdr:cNvCxnSpPr/>
      </xdr:nvCxnSpPr>
      <xdr:spPr>
        <a:xfrm>
          <a:off x="13703300" y="13479554"/>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9" name="フローチャート: 判断 638"/>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40" name="テキスト ボックス 639"/>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106454</xdr:rowOff>
    </xdr:from>
    <xdr:to>
      <xdr:col>71</xdr:col>
      <xdr:colOff>177800</xdr:colOff>
      <xdr:row>78</xdr:row>
      <xdr:rowOff>133254</xdr:rowOff>
    </xdr:to>
    <xdr:cxnSp macro="">
      <xdr:nvCxnSpPr>
        <xdr:cNvPr id="641" name="直線コネクタ 640"/>
        <xdr:cNvCxnSpPr/>
      </xdr:nvCxnSpPr>
      <xdr:spPr>
        <a:xfrm flipV="1">
          <a:off x="12814300" y="13479554"/>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2" name="フローチャート: 判断 641"/>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3" name="テキスト ボックス 642"/>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4" name="フローチャート: 判断 643"/>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5" name="テキスト ボックス 644"/>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69917</xdr:rowOff>
    </xdr:from>
    <xdr:to>
      <xdr:col>85</xdr:col>
      <xdr:colOff>177800</xdr:colOff>
      <xdr:row>79</xdr:row>
      <xdr:rowOff>67</xdr:rowOff>
    </xdr:to>
    <xdr:sp macro="" textlink="">
      <xdr:nvSpPr>
        <xdr:cNvPr id="651" name="楕円 650"/>
        <xdr:cNvSpPr/>
      </xdr:nvSpPr>
      <xdr:spPr>
        <a:xfrm>
          <a:off x="16268700" y="134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52"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78039</xdr:rowOff>
    </xdr:from>
    <xdr:to>
      <xdr:col>81</xdr:col>
      <xdr:colOff>101600</xdr:colOff>
      <xdr:row>79</xdr:row>
      <xdr:rowOff>8189</xdr:rowOff>
    </xdr:to>
    <xdr:sp macro="" textlink="">
      <xdr:nvSpPr>
        <xdr:cNvPr id="653" name="楕円 652"/>
        <xdr:cNvSpPr/>
      </xdr:nvSpPr>
      <xdr:spPr>
        <a:xfrm>
          <a:off x="15430500" y="134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170766</xdr:rowOff>
    </xdr:from>
    <xdr:ext cx="469744" cy="259045"/>
    <xdr:sp macro="" textlink="">
      <xdr:nvSpPr>
        <xdr:cNvPr id="654" name="テキスト ボックス 653"/>
        <xdr:cNvSpPr txBox="1"/>
      </xdr:nvSpPr>
      <xdr:spPr>
        <a:xfrm>
          <a:off x="15246428" y="1354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62988</xdr:rowOff>
    </xdr:from>
    <xdr:to>
      <xdr:col>76</xdr:col>
      <xdr:colOff>165100</xdr:colOff>
      <xdr:row>78</xdr:row>
      <xdr:rowOff>164588</xdr:rowOff>
    </xdr:to>
    <xdr:sp macro="" textlink="">
      <xdr:nvSpPr>
        <xdr:cNvPr id="655" name="楕円 654"/>
        <xdr:cNvSpPr/>
      </xdr:nvSpPr>
      <xdr:spPr>
        <a:xfrm>
          <a:off x="14541500" y="134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9665</xdr:rowOff>
    </xdr:from>
    <xdr:ext cx="534377" cy="259045"/>
    <xdr:sp macro="" textlink="">
      <xdr:nvSpPr>
        <xdr:cNvPr id="656" name="テキスト ボックス 655"/>
        <xdr:cNvSpPr txBox="1"/>
      </xdr:nvSpPr>
      <xdr:spPr>
        <a:xfrm>
          <a:off x="14325111" y="132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55654</xdr:rowOff>
    </xdr:from>
    <xdr:to>
      <xdr:col>72</xdr:col>
      <xdr:colOff>38100</xdr:colOff>
      <xdr:row>78</xdr:row>
      <xdr:rowOff>157254</xdr:rowOff>
    </xdr:to>
    <xdr:sp macro="" textlink="">
      <xdr:nvSpPr>
        <xdr:cNvPr id="657" name="楕円 656"/>
        <xdr:cNvSpPr/>
      </xdr:nvSpPr>
      <xdr:spPr>
        <a:xfrm>
          <a:off x="13652500" y="134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2331</xdr:rowOff>
    </xdr:from>
    <xdr:ext cx="534377" cy="259045"/>
    <xdr:sp macro="" textlink="">
      <xdr:nvSpPr>
        <xdr:cNvPr id="658" name="テキスト ボックス 657"/>
        <xdr:cNvSpPr txBox="1"/>
      </xdr:nvSpPr>
      <xdr:spPr>
        <a:xfrm>
          <a:off x="13436111" y="132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59" name="楕円 658"/>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3731</xdr:rowOff>
    </xdr:from>
    <xdr:ext cx="469744" cy="259045"/>
    <xdr:sp macro="" textlink="">
      <xdr:nvSpPr>
        <xdr:cNvPr id="660" name="テキスト ボックス 659"/>
        <xdr:cNvSpPr txBox="1"/>
      </xdr:nvSpPr>
      <xdr:spPr>
        <a:xfrm>
          <a:off x="12579428" y="135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82" name="直線コネクタ 681"/>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3"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4" name="直線コネクタ 683"/>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5"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6" name="直線コネクタ 685"/>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109117</xdr:rowOff>
    </xdr:from>
    <xdr:to>
      <xdr:col>85</xdr:col>
      <xdr:colOff>127000</xdr:colOff>
      <xdr:row>95</xdr:row>
      <xdr:rowOff>146371</xdr:rowOff>
    </xdr:to>
    <xdr:cxnSp macro="">
      <xdr:nvCxnSpPr>
        <xdr:cNvPr id="687" name="直線コネクタ 686"/>
        <xdr:cNvCxnSpPr/>
      </xdr:nvCxnSpPr>
      <xdr:spPr>
        <a:xfrm flipV="1">
          <a:off x="15481300" y="16396867"/>
          <a:ext cx="8382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8"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9" name="フローチャート: 判断 688"/>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131476</xdr:rowOff>
    </xdr:from>
    <xdr:to>
      <xdr:col>81</xdr:col>
      <xdr:colOff>50800</xdr:colOff>
      <xdr:row>95</xdr:row>
      <xdr:rowOff>146371</xdr:rowOff>
    </xdr:to>
    <xdr:cxnSp macro="">
      <xdr:nvCxnSpPr>
        <xdr:cNvPr id="690" name="直線コネクタ 689"/>
        <xdr:cNvCxnSpPr/>
      </xdr:nvCxnSpPr>
      <xdr:spPr>
        <a:xfrm>
          <a:off x="14592300" y="16419226"/>
          <a:ext cx="889000" cy="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91" name="フローチャート: 判断 690"/>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92" name="テキスト ボックス 691"/>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131476</xdr:rowOff>
    </xdr:from>
    <xdr:to>
      <xdr:col>76</xdr:col>
      <xdr:colOff>114300</xdr:colOff>
      <xdr:row>96</xdr:row>
      <xdr:rowOff>721</xdr:rowOff>
    </xdr:to>
    <xdr:cxnSp macro="">
      <xdr:nvCxnSpPr>
        <xdr:cNvPr id="693" name="直線コネクタ 692"/>
        <xdr:cNvCxnSpPr/>
      </xdr:nvCxnSpPr>
      <xdr:spPr>
        <a:xfrm flipV="1">
          <a:off x="13703300" y="16419226"/>
          <a:ext cx="889000" cy="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4" name="フローチャート: 判断 693"/>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5" name="テキスト ボックス 694"/>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144089</xdr:rowOff>
    </xdr:from>
    <xdr:to>
      <xdr:col>71</xdr:col>
      <xdr:colOff>177800</xdr:colOff>
      <xdr:row>96</xdr:row>
      <xdr:rowOff>721</xdr:rowOff>
    </xdr:to>
    <xdr:cxnSp macro="">
      <xdr:nvCxnSpPr>
        <xdr:cNvPr id="696" name="直線コネクタ 695"/>
        <xdr:cNvCxnSpPr/>
      </xdr:nvCxnSpPr>
      <xdr:spPr>
        <a:xfrm>
          <a:off x="12814300" y="16431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7" name="フローチャート: 判断 696"/>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8" name="テキスト ボックス 697"/>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9" name="フローチャート: 判断 698"/>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700" name="テキスト ボックス 699"/>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58317</xdr:rowOff>
    </xdr:from>
    <xdr:to>
      <xdr:col>85</xdr:col>
      <xdr:colOff>177800</xdr:colOff>
      <xdr:row>95</xdr:row>
      <xdr:rowOff>159917</xdr:rowOff>
    </xdr:to>
    <xdr:sp macro="" textlink="">
      <xdr:nvSpPr>
        <xdr:cNvPr id="706" name="楕円 705"/>
        <xdr:cNvSpPr/>
      </xdr:nvSpPr>
      <xdr:spPr>
        <a:xfrm>
          <a:off x="16268700" y="163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81194</xdr:rowOff>
    </xdr:from>
    <xdr:ext cx="599010" cy="259045"/>
    <xdr:sp macro="" textlink="">
      <xdr:nvSpPr>
        <xdr:cNvPr id="707" name="公債費該当値テキスト"/>
        <xdr:cNvSpPr txBox="1"/>
      </xdr:nvSpPr>
      <xdr:spPr>
        <a:xfrm>
          <a:off x="16370300" y="1619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95571</xdr:rowOff>
    </xdr:from>
    <xdr:to>
      <xdr:col>81</xdr:col>
      <xdr:colOff>101600</xdr:colOff>
      <xdr:row>96</xdr:row>
      <xdr:rowOff>25721</xdr:rowOff>
    </xdr:to>
    <xdr:sp macro="" textlink="">
      <xdr:nvSpPr>
        <xdr:cNvPr id="708" name="楕円 707"/>
        <xdr:cNvSpPr/>
      </xdr:nvSpPr>
      <xdr:spPr>
        <a:xfrm>
          <a:off x="15430500" y="163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42248</xdr:rowOff>
    </xdr:from>
    <xdr:ext cx="599010" cy="259045"/>
    <xdr:sp macro="" textlink="">
      <xdr:nvSpPr>
        <xdr:cNvPr id="709" name="テキスト ボックス 708"/>
        <xdr:cNvSpPr txBox="1"/>
      </xdr:nvSpPr>
      <xdr:spPr>
        <a:xfrm>
          <a:off x="15181795" y="1615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80676</xdr:rowOff>
    </xdr:from>
    <xdr:to>
      <xdr:col>76</xdr:col>
      <xdr:colOff>165100</xdr:colOff>
      <xdr:row>96</xdr:row>
      <xdr:rowOff>10826</xdr:rowOff>
    </xdr:to>
    <xdr:sp macro="" textlink="">
      <xdr:nvSpPr>
        <xdr:cNvPr id="710" name="楕円 709"/>
        <xdr:cNvSpPr/>
      </xdr:nvSpPr>
      <xdr:spPr>
        <a:xfrm>
          <a:off x="14541500" y="16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27353</xdr:rowOff>
    </xdr:from>
    <xdr:ext cx="599010" cy="259045"/>
    <xdr:sp macro="" textlink="">
      <xdr:nvSpPr>
        <xdr:cNvPr id="711" name="テキスト ボックス 710"/>
        <xdr:cNvSpPr txBox="1"/>
      </xdr:nvSpPr>
      <xdr:spPr>
        <a:xfrm>
          <a:off x="14292795" y="161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121371</xdr:rowOff>
    </xdr:from>
    <xdr:to>
      <xdr:col>72</xdr:col>
      <xdr:colOff>38100</xdr:colOff>
      <xdr:row>96</xdr:row>
      <xdr:rowOff>51521</xdr:rowOff>
    </xdr:to>
    <xdr:sp macro="" textlink="">
      <xdr:nvSpPr>
        <xdr:cNvPr id="712" name="楕円 711"/>
        <xdr:cNvSpPr/>
      </xdr:nvSpPr>
      <xdr:spPr>
        <a:xfrm>
          <a:off x="13652500" y="164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42648</xdr:rowOff>
    </xdr:from>
    <xdr:ext cx="599010" cy="259045"/>
    <xdr:sp macro="" textlink="">
      <xdr:nvSpPr>
        <xdr:cNvPr id="713" name="テキスト ボックス 712"/>
        <xdr:cNvSpPr txBox="1"/>
      </xdr:nvSpPr>
      <xdr:spPr>
        <a:xfrm>
          <a:off x="13403795" y="1650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93289</xdr:rowOff>
    </xdr:from>
    <xdr:to>
      <xdr:col>67</xdr:col>
      <xdr:colOff>101600</xdr:colOff>
      <xdr:row>96</xdr:row>
      <xdr:rowOff>23439</xdr:rowOff>
    </xdr:to>
    <xdr:sp macro="" textlink="">
      <xdr:nvSpPr>
        <xdr:cNvPr id="714" name="楕円 713"/>
        <xdr:cNvSpPr/>
      </xdr:nvSpPr>
      <xdr:spPr>
        <a:xfrm>
          <a:off x="12763500" y="163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39966</xdr:rowOff>
    </xdr:from>
    <xdr:ext cx="599010" cy="259045"/>
    <xdr:sp macro="" textlink="">
      <xdr:nvSpPr>
        <xdr:cNvPr id="715" name="テキスト ボックス 714"/>
        <xdr:cNvSpPr txBox="1"/>
      </xdr:nvSpPr>
      <xdr:spPr>
        <a:xfrm>
          <a:off x="12514795" y="161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41" name="直線コネクタ 740"/>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42"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4"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5" name="直線コネクタ 744"/>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7"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8" name="フローチャート: 判断 747"/>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50" name="フローチャート: 判断 749"/>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51" name="テキスト ボックス 750"/>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3" name="フローチャート: 判断 752"/>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4" name="テキスト ボックス 753"/>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6" name="フローチャート: 判断 755"/>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7" name="テキスト ボックス 756"/>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8" name="フローチャート: 判断 757"/>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9" name="テキスト ボックス 758"/>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6"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57,333</a:t>
          </a:r>
          <a:r>
            <a:rPr kumimoji="1" lang="ja-JP" altLang="en-US" sz="1300">
              <a:latin typeface="ＭＳ Ｐゴシック" panose="020B0600070205080204" pitchFamily="50" charset="-128"/>
              <a:ea typeface="ＭＳ Ｐゴシック" panose="020B0600070205080204" pitchFamily="50" charset="-128"/>
            </a:rPr>
            <a:t>円となり、前年度に比べ</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％の減となったが、類似団体と比較して一人当たりコストが高い状況となっている。これは、津波避難対策事業を重点事業に位置付け、短期間に集中的に取り組んできたためである。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210,441</a:t>
          </a:r>
          <a:r>
            <a:rPr kumimoji="1" lang="ja-JP" altLang="en-US" sz="1300">
              <a:latin typeface="ＭＳ Ｐゴシック" panose="020B0600070205080204" pitchFamily="50" charset="-128"/>
              <a:ea typeface="ＭＳ Ｐゴシック" panose="020B0600070205080204" pitchFamily="50" charset="-128"/>
            </a:rPr>
            <a:t>円となり、類似団体内で上位に位置することとなったのは、引き続き、ふるさと納税の促進を精力的に行ったためである。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崩しを回避し、決算剰余金を中心に積み立てをしてきたことで、伸び続けてきた。実質収支額については、これまで発生していた国民健康保険特別会計への赤字補てん繰出金が皆減となったことで黒字額を大きく伸ばすこととなったが、業務の複雑化による職員数の増、業務のシステム化による物件費の増、普通建設事業費増による公債費の増が見込まれるため、財政調整基金の取崩しは回避できなくなると考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このため、今後も事務事業の見直し・統廃合など歳出の合理化等を更に進めていかなければならない。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係する各会計の決算において、赤字となっていた住宅新築資金等貸付事業特別会計は、貸付事業の原資である公債費の償還が終了し、事業執行の状況から特別会計を設けて経理する必要がなくなったことで、一般会計の負担により赤字を解消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年度末をもって特別会計を廃止した。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養護老人ホームでは、施設建設時の起債償還に限らず、人件費の増加により運営面でも赤字となり始め、簡易水道事業会計では、現在建設中の春遠ダムを水源とする簡易水道施設整備が本格化したことで、使用料では財源を賄えず、両会計とも一般会計からの赤字補てん繰入金により赤字決算を回避す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その他の会計でも、赤字補てん繰出金によって、普通会計の財政を圧迫する予定ではあるが、比率面においては当面は正常な範囲で推移していくものと考える。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4680096</v>
      </c>
      <c r="BO4" s="441"/>
      <c r="BP4" s="441"/>
      <c r="BQ4" s="441"/>
      <c r="BR4" s="441"/>
      <c r="BS4" s="441"/>
      <c r="BT4" s="441"/>
      <c r="BU4" s="442"/>
      <c r="BV4" s="440">
        <v>4805157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4465105</v>
      </c>
      <c r="BO5" s="446"/>
      <c r="BP5" s="446"/>
      <c r="BQ5" s="446"/>
      <c r="BR5" s="446"/>
      <c r="BS5" s="446"/>
      <c r="BT5" s="446"/>
      <c r="BU5" s="447"/>
      <c r="BV5" s="445">
        <v>4650786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89.4</v>
      </c>
      <c r="CU5" s="416"/>
      <c r="CV5" s="416"/>
      <c r="CW5" s="416"/>
      <c r="CX5" s="416"/>
      <c r="CY5" s="416"/>
      <c r="CZ5" s="416"/>
      <c r="DA5" s="417"/>
      <c r="DB5" s="415">
        <v>85.2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214991</v>
      </c>
      <c r="BO6" s="446"/>
      <c r="BP6" s="446"/>
      <c r="BQ6" s="446"/>
      <c r="BR6" s="446"/>
      <c r="BS6" s="446"/>
      <c r="BT6" s="446"/>
      <c r="BU6" s="447"/>
      <c r="BV6" s="445">
        <v>154371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92.9</v>
      </c>
      <c r="CU6" s="596"/>
      <c r="CV6" s="596"/>
      <c r="CW6" s="596"/>
      <c r="CX6" s="596"/>
      <c r="CY6" s="596"/>
      <c r="CZ6" s="596"/>
      <c r="DA6" s="597"/>
      <c r="DB6" s="595">
        <v>88.5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24460</v>
      </c>
      <c r="BO7" s="446"/>
      <c r="BP7" s="446"/>
      <c r="BQ7" s="446"/>
      <c r="BR7" s="446"/>
      <c r="BS7" s="446"/>
      <c r="BT7" s="446"/>
      <c r="BU7" s="447"/>
      <c r="BV7" s="445">
        <v>18231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2692430</v>
      </c>
      <c r="CU7" s="446"/>
      <c r="CV7" s="446"/>
      <c r="CW7" s="446"/>
      <c r="CX7" s="446"/>
      <c r="CY7" s="446"/>
      <c r="CZ7" s="446"/>
      <c r="DA7" s="447"/>
      <c r="DB7" s="445">
        <v>2747499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190531</v>
      </c>
      <c r="BO8" s="446"/>
      <c r="BP8" s="446"/>
      <c r="BQ8" s="446"/>
      <c r="BR8" s="446"/>
      <c r="BS8" s="446"/>
      <c r="BT8" s="446"/>
      <c r="BU8" s="447"/>
      <c r="BV8" s="445">
        <v>136140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5095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54391</v>
      </c>
      <c r="BO9" s="446"/>
      <c r="BP9" s="446"/>
      <c r="BQ9" s="446"/>
      <c r="BR9" s="446"/>
      <c r="BS9" s="446"/>
      <c r="BT9" s="446"/>
      <c r="BU9" s="447"/>
      <c r="BV9" s="445">
        <v>-28081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19.3</v>
      </c>
      <c r="CU9" s="416"/>
      <c r="CV9" s="416"/>
      <c r="CW9" s="416"/>
      <c r="CX9" s="416"/>
      <c r="CY9" s="416"/>
      <c r="CZ9" s="416"/>
      <c r="DA9" s="417"/>
      <c r="DB9" s="415">
        <v>18.399999999999999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5783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84829</v>
      </c>
      <c r="BO10" s="446"/>
      <c r="BP10" s="446"/>
      <c r="BQ10" s="446"/>
      <c r="BR10" s="446"/>
      <c r="BS10" s="446"/>
      <c r="BT10" s="446"/>
      <c r="BU10" s="447"/>
      <c r="BV10" s="445">
        <v>118499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100</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10000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5217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50000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5205</v>
      </c>
      <c r="S13" s="549"/>
      <c r="T13" s="549"/>
      <c r="U13" s="549"/>
      <c r="V13" s="550"/>
      <c r="W13" s="536" t="s">
        <v>134</v>
      </c>
      <c r="X13" s="458"/>
      <c r="Y13" s="458"/>
      <c r="Z13" s="458"/>
      <c r="AA13" s="458"/>
      <c r="AB13" s="459"/>
      <c r="AC13" s="421">
        <v>676</v>
      </c>
      <c r="AD13" s="422"/>
      <c r="AE13" s="422"/>
      <c r="AF13" s="422"/>
      <c r="AG13" s="423"/>
      <c r="AH13" s="421">
        <v>713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39220</v>
      </c>
      <c r="BO13" s="446"/>
      <c r="BP13" s="446"/>
      <c r="BQ13" s="446"/>
      <c r="BR13" s="446"/>
      <c r="BS13" s="446"/>
      <c r="BT13" s="446"/>
      <c r="BU13" s="447"/>
      <c r="BV13" s="445">
        <v>50418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6.9</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5377</v>
      </c>
      <c r="S14" s="549"/>
      <c r="T14" s="549"/>
      <c r="U14" s="549"/>
      <c r="V14" s="550"/>
      <c r="W14" s="551"/>
      <c r="X14" s="461"/>
      <c r="Y14" s="461"/>
      <c r="Z14" s="461"/>
      <c r="AA14" s="461"/>
      <c r="AB14" s="462"/>
      <c r="AC14" s="541">
        <v>30.5</v>
      </c>
      <c r="AD14" s="542"/>
      <c r="AE14" s="542"/>
      <c r="AF14" s="542"/>
      <c r="AG14" s="543"/>
      <c r="AH14" s="541">
        <v>31.2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32.4</v>
      </c>
      <c r="CU14" s="553"/>
      <c r="CV14" s="553"/>
      <c r="CW14" s="553"/>
      <c r="CX14" s="553"/>
      <c r="CY14" s="553"/>
      <c r="CZ14" s="553"/>
      <c r="DA14" s="554"/>
      <c r="DB14" s="552">
        <v>30.4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5366</v>
      </c>
      <c r="S15" s="549"/>
      <c r="T15" s="549"/>
      <c r="U15" s="549"/>
      <c r="V15" s="550"/>
      <c r="W15" s="536" t="s">
        <v>142</v>
      </c>
      <c r="X15" s="458"/>
      <c r="Y15" s="458"/>
      <c r="Z15" s="458"/>
      <c r="AA15" s="458"/>
      <c r="AB15" s="459"/>
      <c r="AC15" s="421">
        <v>325</v>
      </c>
      <c r="AD15" s="422"/>
      <c r="AE15" s="422"/>
      <c r="AF15" s="422"/>
      <c r="AG15" s="423"/>
      <c r="AH15" s="421">
        <v>319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405251</v>
      </c>
      <c r="BO15" s="441"/>
      <c r="BP15" s="441"/>
      <c r="BQ15" s="441"/>
      <c r="BR15" s="441"/>
      <c r="BS15" s="441"/>
      <c r="BT15" s="441"/>
      <c r="BU15" s="442"/>
      <c r="BV15" s="440">
        <v>404428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14.7</v>
      </c>
      <c r="AD16" s="542"/>
      <c r="AE16" s="542"/>
      <c r="AF16" s="542"/>
      <c r="AG16" s="543"/>
      <c r="AH16" s="541">
        <v>14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2490045</v>
      </c>
      <c r="BO16" s="446"/>
      <c r="BP16" s="446"/>
      <c r="BQ16" s="446"/>
      <c r="BR16" s="446"/>
      <c r="BS16" s="446"/>
      <c r="BT16" s="446"/>
      <c r="BU16" s="447"/>
      <c r="BV16" s="445">
        <v>2544510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1215</v>
      </c>
      <c r="AD17" s="422"/>
      <c r="AE17" s="422"/>
      <c r="AF17" s="422"/>
      <c r="AG17" s="423"/>
      <c r="AH17" s="421">
        <v>1250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507038</v>
      </c>
      <c r="BO17" s="446"/>
      <c r="BP17" s="446"/>
      <c r="BQ17" s="446"/>
      <c r="BR17" s="446"/>
      <c r="BS17" s="446"/>
      <c r="BT17" s="446"/>
      <c r="BU17" s="447"/>
      <c r="BV17" s="445">
        <v>506322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102.94</v>
      </c>
      <c r="M18" s="510"/>
      <c r="N18" s="510"/>
      <c r="O18" s="510"/>
      <c r="P18" s="510"/>
      <c r="Q18" s="510"/>
      <c r="R18" s="511"/>
      <c r="S18" s="511"/>
      <c r="T18" s="511"/>
      <c r="U18" s="511"/>
      <c r="V18" s="512"/>
      <c r="W18" s="526"/>
      <c r="X18" s="527"/>
      <c r="Y18" s="527"/>
      <c r="Z18" s="527"/>
      <c r="AA18" s="527"/>
      <c r="AB18" s="537"/>
      <c r="AC18" s="409">
        <v>54.8</v>
      </c>
      <c r="AD18" s="410"/>
      <c r="AE18" s="410"/>
      <c r="AF18" s="410"/>
      <c r="AG18" s="513"/>
      <c r="AH18" s="409">
        <v>54.8</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2416512</v>
      </c>
      <c r="BO18" s="446"/>
      <c r="BP18" s="446"/>
      <c r="BQ18" s="446"/>
      <c r="BR18" s="446"/>
      <c r="BS18" s="446"/>
      <c r="BT18" s="446"/>
      <c r="BU18" s="447"/>
      <c r="BV18" s="445">
        <v>2343359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3161306</v>
      </c>
      <c r="BO19" s="446"/>
      <c r="BP19" s="446"/>
      <c r="BQ19" s="446"/>
      <c r="BR19" s="446"/>
      <c r="BS19" s="446"/>
      <c r="BT19" s="446"/>
      <c r="BU19" s="447"/>
      <c r="BV19" s="445">
        <v>3180716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2369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5377133</v>
      </c>
      <c r="BO23" s="446"/>
      <c r="BP23" s="446"/>
      <c r="BQ23" s="446"/>
      <c r="BR23" s="446"/>
      <c r="BS23" s="446"/>
      <c r="BT23" s="446"/>
      <c r="BU23" s="447"/>
      <c r="BV23" s="445">
        <v>5397352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7055</v>
      </c>
      <c r="R24" s="422"/>
      <c r="S24" s="422"/>
      <c r="T24" s="422"/>
      <c r="U24" s="422"/>
      <c r="V24" s="423"/>
      <c r="W24" s="487"/>
      <c r="X24" s="478"/>
      <c r="Y24" s="479"/>
      <c r="Z24" s="418" t="s">
        <v>166</v>
      </c>
      <c r="AA24" s="419"/>
      <c r="AB24" s="419"/>
      <c r="AC24" s="419"/>
      <c r="AD24" s="419"/>
      <c r="AE24" s="419"/>
      <c r="AF24" s="419"/>
      <c r="AG24" s="420"/>
      <c r="AH24" s="421">
        <v>101</v>
      </c>
      <c r="AI24" s="422"/>
      <c r="AJ24" s="422"/>
      <c r="AK24" s="422"/>
      <c r="AL24" s="423"/>
      <c r="AM24" s="421">
        <v>294920</v>
      </c>
      <c r="AN24" s="422"/>
      <c r="AO24" s="422"/>
      <c r="AP24" s="422"/>
      <c r="AQ24" s="422"/>
      <c r="AR24" s="423"/>
      <c r="AS24" s="421">
        <v>2920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4678657</v>
      </c>
      <c r="BO24" s="446"/>
      <c r="BP24" s="446"/>
      <c r="BQ24" s="446"/>
      <c r="BR24" s="446"/>
      <c r="BS24" s="446"/>
      <c r="BT24" s="446"/>
      <c r="BU24" s="447"/>
      <c r="BV24" s="445">
        <v>4540761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6080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89186</v>
      </c>
      <c r="BO25" s="441"/>
      <c r="BP25" s="441"/>
      <c r="BQ25" s="441"/>
      <c r="BR25" s="441"/>
      <c r="BS25" s="441"/>
      <c r="BT25" s="441"/>
      <c r="BU25" s="442"/>
      <c r="BV25" s="440">
        <v>96258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5632</v>
      </c>
      <c r="R26" s="422"/>
      <c r="S26" s="422"/>
      <c r="T26" s="422"/>
      <c r="U26" s="422"/>
      <c r="V26" s="423"/>
      <c r="W26" s="487"/>
      <c r="X26" s="478"/>
      <c r="Y26" s="479"/>
      <c r="Z26" s="418" t="s">
        <v>172</v>
      </c>
      <c r="AA26" s="500"/>
      <c r="AB26" s="500"/>
      <c r="AC26" s="500"/>
      <c r="AD26" s="500"/>
      <c r="AE26" s="500"/>
      <c r="AF26" s="500"/>
      <c r="AG26" s="501"/>
      <c r="AH26" s="421">
        <v>7</v>
      </c>
      <c r="AI26" s="422"/>
      <c r="AJ26" s="422"/>
      <c r="AK26" s="422"/>
      <c r="AL26" s="423"/>
      <c r="AM26" s="421">
        <v>20111</v>
      </c>
      <c r="AN26" s="422"/>
      <c r="AO26" s="422"/>
      <c r="AP26" s="422"/>
      <c r="AQ26" s="422"/>
      <c r="AR26" s="423"/>
      <c r="AS26" s="421">
        <v>2873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2440</v>
      </c>
      <c r="R27" s="422"/>
      <c r="S27" s="422"/>
      <c r="T27" s="422"/>
      <c r="U27" s="422"/>
      <c r="V27" s="423"/>
      <c r="W27" s="487"/>
      <c r="X27" s="478"/>
      <c r="Y27" s="479"/>
      <c r="Z27" s="418" t="s">
        <v>175</v>
      </c>
      <c r="AA27" s="419"/>
      <c r="AB27" s="419"/>
      <c r="AC27" s="419"/>
      <c r="AD27" s="419"/>
      <c r="AE27" s="419"/>
      <c r="AF27" s="419"/>
      <c r="AG27" s="420"/>
      <c r="AH27" s="421" t="s">
        <v>132</v>
      </c>
      <c r="AI27" s="422"/>
      <c r="AJ27" s="422"/>
      <c r="AK27" s="422"/>
      <c r="AL27" s="423"/>
      <c r="AM27" s="421" t="s">
        <v>132</v>
      </c>
      <c r="AN27" s="422"/>
      <c r="AO27" s="422"/>
      <c r="AP27" s="422"/>
      <c r="AQ27" s="422"/>
      <c r="AR27" s="423"/>
      <c r="AS27" s="421" t="s">
        <v>132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1960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1364923</v>
      </c>
      <c r="BO28" s="441"/>
      <c r="BP28" s="441"/>
      <c r="BQ28" s="441"/>
      <c r="BR28" s="441"/>
      <c r="BS28" s="441"/>
      <c r="BT28" s="441"/>
      <c r="BU28" s="442"/>
      <c r="BV28" s="440">
        <v>1380094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8</v>
      </c>
      <c r="M29" s="422"/>
      <c r="N29" s="422"/>
      <c r="O29" s="422"/>
      <c r="P29" s="423"/>
      <c r="Q29" s="421">
        <v>1750</v>
      </c>
      <c r="R29" s="422"/>
      <c r="S29" s="422"/>
      <c r="T29" s="422"/>
      <c r="U29" s="422"/>
      <c r="V29" s="423"/>
      <c r="W29" s="488"/>
      <c r="X29" s="489"/>
      <c r="Y29" s="490"/>
      <c r="Z29" s="418" t="s">
        <v>181</v>
      </c>
      <c r="AA29" s="419"/>
      <c r="AB29" s="419"/>
      <c r="AC29" s="419"/>
      <c r="AD29" s="419"/>
      <c r="AE29" s="419"/>
      <c r="AF29" s="419"/>
      <c r="AG29" s="420"/>
      <c r="AH29" s="421">
        <v>101</v>
      </c>
      <c r="AI29" s="422"/>
      <c r="AJ29" s="422"/>
      <c r="AK29" s="422"/>
      <c r="AL29" s="423"/>
      <c r="AM29" s="421">
        <v>294920</v>
      </c>
      <c r="AN29" s="422"/>
      <c r="AO29" s="422"/>
      <c r="AP29" s="422"/>
      <c r="AQ29" s="422"/>
      <c r="AR29" s="423"/>
      <c r="AS29" s="421">
        <v>2920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269014</v>
      </c>
      <c r="BO29" s="446"/>
      <c r="BP29" s="446"/>
      <c r="BQ29" s="446"/>
      <c r="BR29" s="446"/>
      <c r="BS29" s="446"/>
      <c r="BT29" s="446"/>
      <c r="BU29" s="447"/>
      <c r="BV29" s="445">
        <v>268699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463352</v>
      </c>
      <c r="BO30" s="449"/>
      <c r="BP30" s="449"/>
      <c r="BQ30" s="449"/>
      <c r="BR30" s="449"/>
      <c r="BS30" s="449"/>
      <c r="BT30" s="449"/>
      <c r="BU30" s="450"/>
      <c r="BV30" s="448">
        <v>402546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大月町病院事業会計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簡易水道事業会計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幡多広域市町村圏事務組合（一般会計）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大月町ふるさと振興公社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漁業集落排水処理事業特別会計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幡多広域市町村圏事務組合（ふるさと特別会計）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幡多広域市町村圏事務組合（滞納整理事業特別会計）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特別養護老人ホーム特別会計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幡多西部消防組合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こうち人づくり広域連合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高知県市町村総合事務組合（一般会計）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高知県市町村総合事務組合（交通災害共済事業特別会計）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高知県後期高齢者医療広域連合（一般会計）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高知県後期高齢者医療広域連合（特別会計）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NRsOR2AD7+KwyvGRlW+8ouX9d3YbDGskKMb9DMlyBEtqIOF590WVBxNb30Ky/weoVFaaEE7QxkWmOuqxIlbytw==" saltValue="ZiLKEADh/MY90oANSUU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566</v>
      </c>
      <c r="D34" s="1224"/>
      <c r="E34" s="1225"/>
      <c r="F34" s="32">
        <v>7.89</v>
      </c>
      <c r="G34" s="33">
        <v>9.3000000000000007</v>
      </c>
      <c r="H34" s="33">
        <v>6.96</v>
      </c>
      <c r="I34" s="33">
        <v>6.05</v>
      </c>
      <c r="J34" s="34">
        <v>7.07</v>
      </c>
      <c r="K34" s="22"/>
      <c r="L34" s="22"/>
      <c r="M34" s="22"/>
      <c r="N34" s="22"/>
      <c r="O34" s="22"/>
      <c r="P34" s="22"/>
    </row>
    <row r="35" spans="1:16" ht="39" customHeight="1">
      <c r="A35" s="22"/>
      <c r="B35" s="35"/>
      <c r="C35" s="1218" t="s">
        <v>567</v>
      </c>
      <c r="D35" s="1219"/>
      <c r="E35" s="1220"/>
      <c r="F35" s="36">
        <v>2.59</v>
      </c>
      <c r="G35" s="37">
        <v>4.16</v>
      </c>
      <c r="H35" s="37">
        <v>5.9</v>
      </c>
      <c r="I35" s="37">
        <v>6.85</v>
      </c>
      <c r="J35" s="38">
        <v>6.68</v>
      </c>
      <c r="K35" s="22"/>
      <c r="L35" s="22"/>
      <c r="M35" s="22"/>
      <c r="N35" s="22"/>
      <c r="O35" s="22"/>
      <c r="P35" s="22"/>
    </row>
    <row r="36" spans="1:16" ht="39" customHeight="1">
      <c r="A36" s="22"/>
      <c r="B36" s="35"/>
      <c r="C36" s="1218" t="s">
        <v>568</v>
      </c>
      <c r="D36" s="1219"/>
      <c r="E36" s="1220"/>
      <c r="F36" s="36">
        <v>0</v>
      </c>
      <c r="G36" s="37">
        <v>0.63</v>
      </c>
      <c r="H36" s="37">
        <v>0.69</v>
      </c>
      <c r="I36" s="37">
        <v>0.76</v>
      </c>
      <c r="J36" s="38">
        <v>0.72</v>
      </c>
      <c r="K36" s="22"/>
      <c r="L36" s="22"/>
      <c r="M36" s="22"/>
      <c r="N36" s="22"/>
      <c r="O36" s="22"/>
      <c r="P36" s="22"/>
    </row>
    <row r="37" spans="1:16" ht="39" customHeight="1">
      <c r="A37" s="22"/>
      <c r="B37" s="35"/>
      <c r="C37" s="1218" t="s">
        <v>569</v>
      </c>
      <c r="D37" s="1219"/>
      <c r="E37" s="1220"/>
      <c r="F37" s="36">
        <v>0.05</v>
      </c>
      <c r="G37" s="37">
        <v>0.03</v>
      </c>
      <c r="H37" s="37">
        <v>0.02</v>
      </c>
      <c r="I37" s="37">
        <v>0.03</v>
      </c>
      <c r="J37" s="38">
        <v>0.44</v>
      </c>
      <c r="K37" s="22"/>
      <c r="L37" s="22"/>
      <c r="M37" s="22"/>
      <c r="N37" s="22"/>
      <c r="O37" s="22"/>
      <c r="P37" s="22"/>
    </row>
    <row r="38" spans="1:16" ht="39" customHeight="1">
      <c r="A38" s="22"/>
      <c r="B38" s="35"/>
      <c r="C38" s="1218" t="s">
        <v>570</v>
      </c>
      <c r="D38" s="1219"/>
      <c r="E38" s="1220"/>
      <c r="F38" s="36">
        <v>0.02</v>
      </c>
      <c r="G38" s="37">
        <v>0.04</v>
      </c>
      <c r="H38" s="37">
        <v>0.05</v>
      </c>
      <c r="I38" s="37">
        <v>0.11</v>
      </c>
      <c r="J38" s="38">
        <v>0.08</v>
      </c>
      <c r="K38" s="22"/>
      <c r="L38" s="22"/>
      <c r="M38" s="22"/>
      <c r="N38" s="22"/>
      <c r="O38" s="22"/>
      <c r="P38" s="22"/>
    </row>
    <row r="39" spans="1:16" ht="39" customHeight="1">
      <c r="A39" s="22"/>
      <c r="B39" s="35"/>
      <c r="C39" s="1218" t="s">
        <v>571</v>
      </c>
      <c r="D39" s="1219"/>
      <c r="E39" s="1220"/>
      <c r="F39" s="36">
        <v>0.04</v>
      </c>
      <c r="G39" s="37">
        <v>0.01</v>
      </c>
      <c r="H39" s="37">
        <v>0.02</v>
      </c>
      <c r="I39" s="37">
        <v>0.02</v>
      </c>
      <c r="J39" s="38">
        <v>0.02</v>
      </c>
      <c r="K39" s="22"/>
      <c r="L39" s="22"/>
      <c r="M39" s="22"/>
      <c r="N39" s="22"/>
      <c r="O39" s="22"/>
      <c r="P39" s="22"/>
    </row>
    <row r="40" spans="1:16" ht="39" customHeight="1">
      <c r="A40" s="22"/>
      <c r="B40" s="35"/>
      <c r="C40" s="1218" t="s">
        <v>572</v>
      </c>
      <c r="D40" s="1219"/>
      <c r="E40" s="1220"/>
      <c r="F40" s="36">
        <v>0.7</v>
      </c>
      <c r="G40" s="37">
        <v>0.33</v>
      </c>
      <c r="H40" s="37">
        <v>0.08</v>
      </c>
      <c r="I40" s="37">
        <v>0.05</v>
      </c>
      <c r="J40" s="38">
        <v>0.01</v>
      </c>
      <c r="K40" s="22"/>
      <c r="L40" s="22"/>
      <c r="M40" s="22"/>
      <c r="N40" s="22"/>
      <c r="O40" s="22"/>
      <c r="P40" s="22"/>
    </row>
    <row r="41" spans="1:16" ht="39" customHeight="1">
      <c r="A41" s="22"/>
      <c r="B41" s="35"/>
      <c r="C41" s="1218" t="s">
        <v>573</v>
      </c>
      <c r="D41" s="1219"/>
      <c r="E41" s="1220"/>
      <c r="F41" s="36" t="s">
        <v>574</v>
      </c>
      <c r="G41" s="37" t="s">
        <v>575</v>
      </c>
      <c r="H41" s="37" t="s">
        <v>576</v>
      </c>
      <c r="I41" s="37" t="s">
        <v>577</v>
      </c>
      <c r="J41" s="38">
        <v>0</v>
      </c>
      <c r="K41" s="22"/>
      <c r="L41" s="22"/>
      <c r="M41" s="22"/>
      <c r="N41" s="22"/>
      <c r="O41" s="22"/>
      <c r="P41" s="22"/>
    </row>
    <row r="42" spans="1:16" ht="39" customHeight="1">
      <c r="A42" s="22"/>
      <c r="B42" s="39"/>
      <c r="C42" s="1218" t="s">
        <v>578</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579</v>
      </c>
      <c r="D43" s="1222"/>
      <c r="E43" s="1223"/>
      <c r="F43" s="41">
        <v>0.36</v>
      </c>
      <c r="G43" s="42">
        <v>0.23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PDW/hgXXndkVENFai043UJTDj8tHONP4mCNnrSThOkghKvmEfsxP2BJ9ZIr4HaLyu3HaDQdBdML/jqnEjzp3Q==" saltValue="FQuwnjwhtu+tut8qvpe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645</v>
      </c>
      <c r="L45" s="60">
        <v>600</v>
      </c>
      <c r="M45" s="60">
        <v>592</v>
      </c>
      <c r="N45" s="60">
        <v>587</v>
      </c>
      <c r="O45" s="61">
        <v>622</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49</v>
      </c>
      <c r="L48" s="64">
        <v>43</v>
      </c>
      <c r="M48" s="64">
        <v>26</v>
      </c>
      <c r="N48" s="64">
        <v>33</v>
      </c>
      <c r="O48" s="65">
        <v>44</v>
      </c>
      <c r="P48" s="48"/>
      <c r="Q48" s="48"/>
      <c r="R48" s="48"/>
      <c r="S48" s="48"/>
      <c r="T48" s="48"/>
      <c r="U48" s="48"/>
    </row>
    <row r="49" spans="1:21" ht="30.75" customHeight="1">
      <c r="A49" s="48"/>
      <c r="B49" s="1236"/>
      <c r="C49" s="1237"/>
      <c r="D49" s="62"/>
      <c r="E49" s="1228" t="s">
        <v>16</v>
      </c>
      <c r="F49" s="1228"/>
      <c r="G49" s="1228"/>
      <c r="H49" s="1228"/>
      <c r="I49" s="1228"/>
      <c r="J49" s="1229"/>
      <c r="K49" s="63">
        <v>48</v>
      </c>
      <c r="L49" s="64">
        <v>48</v>
      </c>
      <c r="M49" s="64">
        <v>50</v>
      </c>
      <c r="N49" s="64">
        <v>39</v>
      </c>
      <c r="O49" s="65">
        <v>18</v>
      </c>
      <c r="P49" s="48"/>
      <c r="Q49" s="48"/>
      <c r="R49" s="48"/>
      <c r="S49" s="48"/>
      <c r="T49" s="48"/>
      <c r="U49" s="48"/>
    </row>
    <row r="50" spans="1:21" ht="30.75" customHeight="1">
      <c r="A50" s="48"/>
      <c r="B50" s="1236"/>
      <c r="C50" s="1237"/>
      <c r="D50" s="62"/>
      <c r="E50" s="1228" t="s">
        <v>17</v>
      </c>
      <c r="F50" s="1228"/>
      <c r="G50" s="1228"/>
      <c r="H50" s="1228"/>
      <c r="I50" s="1228"/>
      <c r="J50" s="1229"/>
      <c r="K50" s="63">
        <v>3</v>
      </c>
      <c r="L50" s="64">
        <v>4</v>
      </c>
      <c r="M50" s="64">
        <v>4</v>
      </c>
      <c r="N50" s="64">
        <v>0</v>
      </c>
      <c r="O50" s="65">
        <v>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507</v>
      </c>
      <c r="L52" s="64">
        <v>519</v>
      </c>
      <c r="M52" s="64">
        <v>530</v>
      </c>
      <c r="N52" s="64">
        <v>514</v>
      </c>
      <c r="O52" s="65">
        <v>507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238</v>
      </c>
      <c r="L53" s="69">
        <v>176</v>
      </c>
      <c r="M53" s="69">
        <v>142</v>
      </c>
      <c r="N53" s="69">
        <v>145</v>
      </c>
      <c r="O53" s="70">
        <v>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o/No1ubmT+lBeEi9Vr0j5DMZLp9D2zyLsv3tO1F5TJ6rRt0sGi1alpJrgue7t19HJawwJDLVH6b4ETD/q/eUg==" saltValue="WoeN55oGQBhMKe07D5l9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54" t="s">
        <v>24</v>
      </c>
      <c r="C41" s="1255"/>
      <c r="D41" s="81"/>
      <c r="E41" s="1256" t="s">
        <v>25</v>
      </c>
      <c r="F41" s="1256"/>
      <c r="G41" s="1256"/>
      <c r="H41" s="1257"/>
      <c r="I41" s="82">
        <v>5154</v>
      </c>
      <c r="J41" s="83">
        <v>5351</v>
      </c>
      <c r="K41" s="83">
        <v>5380</v>
      </c>
      <c r="L41" s="83">
        <v>5397</v>
      </c>
      <c r="M41" s="84">
        <v>5377</v>
      </c>
    </row>
    <row r="42" spans="2:13" ht="27.75" customHeight="1">
      <c r="B42" s="1244"/>
      <c r="C42" s="1245"/>
      <c r="D42" s="85"/>
      <c r="E42" s="1248" t="s">
        <v>26</v>
      </c>
      <c r="F42" s="1248"/>
      <c r="G42" s="1248"/>
      <c r="H42" s="1249"/>
      <c r="I42" s="86" t="s">
        <v>518</v>
      </c>
      <c r="J42" s="87" t="s">
        <v>518</v>
      </c>
      <c r="K42" s="87" t="s">
        <v>518</v>
      </c>
      <c r="L42" s="87" t="s">
        <v>518</v>
      </c>
      <c r="M42" s="88" t="s">
        <v>518</v>
      </c>
    </row>
    <row r="43" spans="2:13" ht="27.75" customHeight="1">
      <c r="B43" s="1244"/>
      <c r="C43" s="1245"/>
      <c r="D43" s="85"/>
      <c r="E43" s="1248" t="s">
        <v>27</v>
      </c>
      <c r="F43" s="1248"/>
      <c r="G43" s="1248"/>
      <c r="H43" s="1249"/>
      <c r="I43" s="86">
        <v>312</v>
      </c>
      <c r="J43" s="87">
        <v>289</v>
      </c>
      <c r="K43" s="87">
        <v>308</v>
      </c>
      <c r="L43" s="87">
        <v>358</v>
      </c>
      <c r="M43" s="88">
        <v>446</v>
      </c>
    </row>
    <row r="44" spans="2:13" ht="27.75" customHeight="1">
      <c r="B44" s="1244"/>
      <c r="C44" s="1245"/>
      <c r="D44" s="85"/>
      <c r="E44" s="1248" t="s">
        <v>28</v>
      </c>
      <c r="F44" s="1248"/>
      <c r="G44" s="1248"/>
      <c r="H44" s="1249"/>
      <c r="I44" s="86">
        <v>186</v>
      </c>
      <c r="J44" s="87">
        <v>143</v>
      </c>
      <c r="K44" s="87">
        <v>92</v>
      </c>
      <c r="L44" s="87">
        <v>46</v>
      </c>
      <c r="M44" s="88">
        <v>32</v>
      </c>
    </row>
    <row r="45" spans="2:13" ht="27.75" customHeight="1">
      <c r="B45" s="1244"/>
      <c r="C45" s="1245"/>
      <c r="D45" s="85"/>
      <c r="E45" s="1248" t="s">
        <v>29</v>
      </c>
      <c r="F45" s="1248"/>
      <c r="G45" s="1248"/>
      <c r="H45" s="1249"/>
      <c r="I45" s="86">
        <v>1552</v>
      </c>
      <c r="J45" s="87">
        <v>1443</v>
      </c>
      <c r="K45" s="87">
        <v>1346</v>
      </c>
      <c r="L45" s="87">
        <v>1310</v>
      </c>
      <c r="M45" s="88">
        <v>1293</v>
      </c>
    </row>
    <row r="46" spans="2:13" ht="27.75" customHeight="1">
      <c r="B46" s="1244"/>
      <c r="C46" s="1245"/>
      <c r="D46" s="89"/>
      <c r="E46" s="1248" t="s">
        <v>30</v>
      </c>
      <c r="F46" s="1248"/>
      <c r="G46" s="1248"/>
      <c r="H46" s="1249"/>
      <c r="I46" s="86" t="s">
        <v>518</v>
      </c>
      <c r="J46" s="87" t="s">
        <v>518</v>
      </c>
      <c r="K46" s="87" t="s">
        <v>518</v>
      </c>
      <c r="L46" s="87" t="s">
        <v>518</v>
      </c>
      <c r="M46" s="88" t="s">
        <v>518</v>
      </c>
    </row>
    <row r="47" spans="2:13" ht="27.75" customHeight="1">
      <c r="B47" s="1244"/>
      <c r="C47" s="1245"/>
      <c r="D47" s="90"/>
      <c r="E47" s="1258" t="s">
        <v>31</v>
      </c>
      <c r="F47" s="1259"/>
      <c r="G47" s="1259"/>
      <c r="H47" s="1260"/>
      <c r="I47" s="86" t="s">
        <v>518</v>
      </c>
      <c r="J47" s="87" t="s">
        <v>518</v>
      </c>
      <c r="K47" s="87" t="s">
        <v>518</v>
      </c>
      <c r="L47" s="87" t="s">
        <v>518</v>
      </c>
      <c r="M47" s="88" t="s">
        <v>518</v>
      </c>
    </row>
    <row r="48" spans="2:13" ht="27.75" customHeight="1">
      <c r="B48" s="1244"/>
      <c r="C48" s="1245"/>
      <c r="D48" s="85"/>
      <c r="E48" s="1248" t="s">
        <v>32</v>
      </c>
      <c r="F48" s="1248"/>
      <c r="G48" s="1248"/>
      <c r="H48" s="1249"/>
      <c r="I48" s="86" t="s">
        <v>518</v>
      </c>
      <c r="J48" s="87" t="s">
        <v>518</v>
      </c>
      <c r="K48" s="87" t="s">
        <v>518</v>
      </c>
      <c r="L48" s="87" t="s">
        <v>518</v>
      </c>
      <c r="M48" s="88" t="s">
        <v>518</v>
      </c>
    </row>
    <row r="49" spans="2:13" ht="27.75" customHeight="1">
      <c r="B49" s="1246"/>
      <c r="C49" s="1247"/>
      <c r="D49" s="85"/>
      <c r="E49" s="1248" t="s">
        <v>33</v>
      </c>
      <c r="F49" s="1248"/>
      <c r="G49" s="1248"/>
      <c r="H49" s="1249"/>
      <c r="I49" s="86" t="s">
        <v>518</v>
      </c>
      <c r="J49" s="87" t="s">
        <v>518</v>
      </c>
      <c r="K49" s="87" t="s">
        <v>518</v>
      </c>
      <c r="L49" s="87" t="s">
        <v>518</v>
      </c>
      <c r="M49" s="88" t="s">
        <v>518</v>
      </c>
    </row>
    <row r="50" spans="2:13" ht="27.75" customHeight="1">
      <c r="B50" s="1242" t="s">
        <v>34</v>
      </c>
      <c r="C50" s="1243"/>
      <c r="D50" s="91"/>
      <c r="E50" s="1248" t="s">
        <v>35</v>
      </c>
      <c r="F50" s="1248"/>
      <c r="G50" s="1248"/>
      <c r="H50" s="1249"/>
      <c r="I50" s="86">
        <v>1611</v>
      </c>
      <c r="J50" s="87">
        <v>1667</v>
      </c>
      <c r="K50" s="87">
        <v>1970</v>
      </c>
      <c r="L50" s="87">
        <v>2131</v>
      </c>
      <c r="M50" s="88">
        <v>2168</v>
      </c>
    </row>
    <row r="51" spans="2:13" ht="27.75" customHeight="1">
      <c r="B51" s="1244"/>
      <c r="C51" s="1245"/>
      <c r="D51" s="85"/>
      <c r="E51" s="1248" t="s">
        <v>36</v>
      </c>
      <c r="F51" s="1248"/>
      <c r="G51" s="1248"/>
      <c r="H51" s="1249"/>
      <c r="I51" s="86">
        <v>67</v>
      </c>
      <c r="J51" s="87">
        <v>68</v>
      </c>
      <c r="K51" s="87">
        <v>61</v>
      </c>
      <c r="L51" s="87">
        <v>50</v>
      </c>
      <c r="M51" s="88">
        <v>40</v>
      </c>
    </row>
    <row r="52" spans="2:13" ht="27.75" customHeight="1">
      <c r="B52" s="1246"/>
      <c r="C52" s="1247"/>
      <c r="D52" s="85"/>
      <c r="E52" s="1248" t="s">
        <v>37</v>
      </c>
      <c r="F52" s="1248"/>
      <c r="G52" s="1248"/>
      <c r="H52" s="1249"/>
      <c r="I52" s="86">
        <v>4652</v>
      </c>
      <c r="J52" s="87">
        <v>4477</v>
      </c>
      <c r="K52" s="87">
        <v>4348</v>
      </c>
      <c r="L52" s="87">
        <v>4247</v>
      </c>
      <c r="M52" s="88">
        <v>4227</v>
      </c>
    </row>
    <row r="53" spans="2:13" ht="27.75" customHeight="1" thickBot="1">
      <c r="B53" s="1250" t="s">
        <v>38</v>
      </c>
      <c r="C53" s="1251"/>
      <c r="D53" s="92"/>
      <c r="E53" s="1252" t="s">
        <v>39</v>
      </c>
      <c r="F53" s="1252"/>
      <c r="G53" s="1252"/>
      <c r="H53" s="1253"/>
      <c r="I53" s="93">
        <v>875</v>
      </c>
      <c r="J53" s="94">
        <v>1014</v>
      </c>
      <c r="K53" s="94">
        <v>748</v>
      </c>
      <c r="L53" s="94">
        <v>683</v>
      </c>
      <c r="M53" s="95">
        <v>712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CKtKzCg2WipMPf4zxhAbSnN9qlTPv3iTR1ec7MsEloblnHYARblxf56S/H0zDauLq8q7al68rnRO1/eGHG+fw==" saltValue="T4Iki9I3Xu9FxbKR8f4L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1312</v>
      </c>
      <c r="G55" s="107">
        <v>1380</v>
      </c>
      <c r="H55" s="108">
        <v>1365</v>
      </c>
    </row>
    <row r="56" spans="2:8" ht="52.5" customHeight="1">
      <c r="B56" s="109"/>
      <c r="C56" s="1271" t="s">
        <v>43</v>
      </c>
      <c r="D56" s="1271"/>
      <c r="E56" s="1272"/>
      <c r="F56" s="110">
        <v>269</v>
      </c>
      <c r="G56" s="110">
        <v>269</v>
      </c>
      <c r="H56" s="111">
        <v>269</v>
      </c>
    </row>
    <row r="57" spans="2:8" ht="53.25" customHeight="1">
      <c r="B57" s="109"/>
      <c r="C57" s="1273" t="s">
        <v>44</v>
      </c>
      <c r="D57" s="1273"/>
      <c r="E57" s="1274"/>
      <c r="F57" s="112">
        <v>298</v>
      </c>
      <c r="G57" s="112">
        <v>403</v>
      </c>
      <c r="H57" s="113">
        <v>463</v>
      </c>
    </row>
    <row r="58" spans="2:8" ht="45.75" customHeight="1">
      <c r="B58" s="114"/>
      <c r="C58" s="1261" t="s">
        <v>591</v>
      </c>
      <c r="D58" s="1262"/>
      <c r="E58" s="1263"/>
      <c r="F58" s="115">
        <v>58</v>
      </c>
      <c r="G58" s="115">
        <v>125</v>
      </c>
      <c r="H58" s="116">
        <v>147</v>
      </c>
    </row>
    <row r="59" spans="2:8" ht="45.75" customHeight="1">
      <c r="B59" s="114"/>
      <c r="C59" s="1261" t="s">
        <v>592</v>
      </c>
      <c r="D59" s="1262"/>
      <c r="E59" s="1263"/>
      <c r="F59" s="115">
        <v>43</v>
      </c>
      <c r="G59" s="115">
        <v>57</v>
      </c>
      <c r="H59" s="116">
        <v>58</v>
      </c>
    </row>
    <row r="60" spans="2:8" ht="45.75" customHeight="1">
      <c r="B60" s="114"/>
      <c r="C60" s="1261" t="s">
        <v>593</v>
      </c>
      <c r="D60" s="1262"/>
      <c r="E60" s="1263"/>
      <c r="F60" s="115">
        <v>50</v>
      </c>
      <c r="G60" s="115">
        <v>59</v>
      </c>
      <c r="H60" s="116">
        <v>55</v>
      </c>
    </row>
    <row r="61" spans="2:8" ht="45.75" customHeight="1">
      <c r="B61" s="114"/>
      <c r="C61" s="1261" t="s">
        <v>594</v>
      </c>
      <c r="D61" s="1262"/>
      <c r="E61" s="1263"/>
      <c r="F61" s="115">
        <v>27</v>
      </c>
      <c r="G61" s="115">
        <v>35</v>
      </c>
      <c r="H61" s="116">
        <v>44</v>
      </c>
    </row>
    <row r="62" spans="2:8" ht="45.75" customHeight="1" thickBot="1">
      <c r="B62" s="117"/>
      <c r="C62" s="1264" t="s">
        <v>595</v>
      </c>
      <c r="D62" s="1265"/>
      <c r="E62" s="1266"/>
      <c r="F62" s="118">
        <v>47</v>
      </c>
      <c r="G62" s="118">
        <v>42</v>
      </c>
      <c r="H62" s="119">
        <v>37</v>
      </c>
    </row>
    <row r="63" spans="2:8" ht="52.5" customHeight="1" thickBot="1">
      <c r="B63" s="120"/>
      <c r="C63" s="1267" t="s">
        <v>45</v>
      </c>
      <c r="D63" s="1267"/>
      <c r="E63" s="1268"/>
      <c r="F63" s="121">
        <v>1878</v>
      </c>
      <c r="G63" s="121">
        <v>2051</v>
      </c>
      <c r="H63" s="122">
        <v>2097</v>
      </c>
    </row>
    <row r="64" spans="2:8" ht="15" customHeight="1"/>
    <row r="65" ht="0" hidden="1" customHeight="1"/>
    <row r="66" ht="0" hidden="1" customHeight="1"/>
  </sheetData>
  <sheetProtection algorithmName="SHA-512" hashValue="wkIjPTfn4qlaO9fv6ZmryEzcp1eb6tWSeiFsRGeGZm4a7pwHZS2lUZVnQK8gM/pDHPuy05jHxUaQBpn6RnF98g==" saltValue="muvZluDuaeoYl0paLM7H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561</v>
      </c>
      <c r="BQ50" s="1280"/>
      <c r="BR50" s="1280"/>
      <c r="BS50" s="1280"/>
      <c r="BT50" s="1280"/>
      <c r="BU50" s="1280"/>
      <c r="BV50" s="1280"/>
      <c r="BW50" s="1280"/>
      <c r="BX50" s="1280" t="s">
        <v>562</v>
      </c>
      <c r="BY50" s="1280"/>
      <c r="BZ50" s="1280"/>
      <c r="CA50" s="1280"/>
      <c r="CB50" s="1280"/>
      <c r="CC50" s="1280"/>
      <c r="CD50" s="1280"/>
      <c r="CE50" s="1280"/>
      <c r="CF50" s="1280" t="s">
        <v>563</v>
      </c>
      <c r="CG50" s="1280"/>
      <c r="CH50" s="1280"/>
      <c r="CI50" s="1280"/>
      <c r="CJ50" s="1280"/>
      <c r="CK50" s="1280"/>
      <c r="CL50" s="1280"/>
      <c r="CM50" s="1280"/>
      <c r="CN50" s="1280" t="s">
        <v>564</v>
      </c>
      <c r="CO50" s="1280"/>
      <c r="CP50" s="1280"/>
      <c r="CQ50" s="1280"/>
      <c r="CR50" s="1280"/>
      <c r="CS50" s="1280"/>
      <c r="CT50" s="1280"/>
      <c r="CU50" s="1280"/>
      <c r="CV50" s="1280" t="s">
        <v>565</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32.9</v>
      </c>
      <c r="CG51" s="1275"/>
      <c r="CH51" s="1275"/>
      <c r="CI51" s="1275"/>
      <c r="CJ51" s="1275"/>
      <c r="CK51" s="1275"/>
      <c r="CL51" s="1275"/>
      <c r="CM51" s="1275"/>
      <c r="CN51" s="1275">
        <v>30.4</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53.8</v>
      </c>
      <c r="CG53" s="1275"/>
      <c r="CH53" s="1275"/>
      <c r="CI53" s="1275"/>
      <c r="CJ53" s="1275"/>
      <c r="CK53" s="1275"/>
      <c r="CL53" s="1275"/>
      <c r="CM53" s="1275"/>
      <c r="CN53" s="1275">
        <v>55</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605</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607</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561</v>
      </c>
      <c r="BQ72" s="1280"/>
      <c r="BR72" s="1280"/>
      <c r="BS72" s="1280"/>
      <c r="BT72" s="1280"/>
      <c r="BU72" s="1280"/>
      <c r="BV72" s="1280"/>
      <c r="BW72" s="1280"/>
      <c r="BX72" s="1280" t="s">
        <v>562</v>
      </c>
      <c r="BY72" s="1280"/>
      <c r="BZ72" s="1280"/>
      <c r="CA72" s="1280"/>
      <c r="CB72" s="1280"/>
      <c r="CC72" s="1280"/>
      <c r="CD72" s="1280"/>
      <c r="CE72" s="1280"/>
      <c r="CF72" s="1280" t="s">
        <v>563</v>
      </c>
      <c r="CG72" s="1280"/>
      <c r="CH72" s="1280"/>
      <c r="CI72" s="1280"/>
      <c r="CJ72" s="1280"/>
      <c r="CK72" s="1280"/>
      <c r="CL72" s="1280"/>
      <c r="CM72" s="1280"/>
      <c r="CN72" s="1280" t="s">
        <v>564</v>
      </c>
      <c r="CO72" s="1280"/>
      <c r="CP72" s="1280"/>
      <c r="CQ72" s="1280"/>
      <c r="CR72" s="1280"/>
      <c r="CS72" s="1280"/>
      <c r="CT72" s="1280"/>
      <c r="CU72" s="1280"/>
      <c r="CV72" s="1280" t="s">
        <v>565</v>
      </c>
      <c r="CW72" s="1280"/>
      <c r="CX72" s="1280"/>
      <c r="CY72" s="1280"/>
      <c r="CZ72" s="1280"/>
      <c r="DA72" s="1280"/>
      <c r="DB72" s="1280"/>
      <c r="DC72" s="1280"/>
    </row>
    <row r="73" spans="2:107">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39.299999999999997</v>
      </c>
      <c r="BQ73" s="1275"/>
      <c r="BR73" s="1275"/>
      <c r="BS73" s="1275"/>
      <c r="BT73" s="1275"/>
      <c r="BU73" s="1275"/>
      <c r="BV73" s="1275"/>
      <c r="BW73" s="1275"/>
      <c r="BX73" s="1275">
        <v>46.5</v>
      </c>
      <c r="BY73" s="1275"/>
      <c r="BZ73" s="1275"/>
      <c r="CA73" s="1275"/>
      <c r="CB73" s="1275"/>
      <c r="CC73" s="1275"/>
      <c r="CD73" s="1275"/>
      <c r="CE73" s="1275"/>
      <c r="CF73" s="1275">
        <v>32.9</v>
      </c>
      <c r="CG73" s="1275"/>
      <c r="CH73" s="1275"/>
      <c r="CI73" s="1275"/>
      <c r="CJ73" s="1275"/>
      <c r="CK73" s="1275"/>
      <c r="CL73" s="1275"/>
      <c r="CM73" s="1275"/>
      <c r="CN73" s="1275">
        <v>30.4</v>
      </c>
      <c r="CO73" s="1275"/>
      <c r="CP73" s="1275"/>
      <c r="CQ73" s="1275"/>
      <c r="CR73" s="1275"/>
      <c r="CS73" s="1275"/>
      <c r="CT73" s="1275"/>
      <c r="CU73" s="1275"/>
      <c r="CV73" s="1275">
        <v>32.4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5">
        <v>11.9</v>
      </c>
      <c r="BQ75" s="1275"/>
      <c r="BR75" s="1275"/>
      <c r="BS75" s="1275"/>
      <c r="BT75" s="1275"/>
      <c r="BU75" s="1275"/>
      <c r="BV75" s="1275"/>
      <c r="BW75" s="1275"/>
      <c r="BX75" s="1275">
        <v>10.199999999999999</v>
      </c>
      <c r="BY75" s="1275"/>
      <c r="BZ75" s="1275"/>
      <c r="CA75" s="1275"/>
      <c r="CB75" s="1275"/>
      <c r="CC75" s="1275"/>
      <c r="CD75" s="1275"/>
      <c r="CE75" s="1275"/>
      <c r="CF75" s="1275">
        <v>8.1999999999999993</v>
      </c>
      <c r="CG75" s="1275"/>
      <c r="CH75" s="1275"/>
      <c r="CI75" s="1275"/>
      <c r="CJ75" s="1275"/>
      <c r="CK75" s="1275"/>
      <c r="CL75" s="1275"/>
      <c r="CM75" s="1275"/>
      <c r="CN75" s="1275">
        <v>6.8</v>
      </c>
      <c r="CO75" s="1275"/>
      <c r="CP75" s="1275"/>
      <c r="CQ75" s="1275"/>
      <c r="CR75" s="1275"/>
      <c r="CS75" s="1275"/>
      <c r="CT75" s="1275"/>
      <c r="CU75" s="1275"/>
      <c r="CV75" s="1275">
        <v>6.9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605</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28K+rjHxk1Tv96ngXSGdffGtyLtrsdjjE6uyIZMNRpvwypns09s6q2oJeSSVGkbs1Vt4XSfgVdZnAQQt+DiFA==" saltValue="nT/VqOAFayF4fj/B6hE0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Ns+g8KBr4331e0pKTcv+OipIBUDi+VoKx0PV2+NcECv9kNMB7fyyLnPDpAgvZvGQ73qtwc3m6F2walXJcYInw==" saltValue="idCimzRGLgxSvv68lqZN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e/T7hJJE4gm3/oOgFBBj47pJP1879dsbakpV64TaRbICAeQ+0G7xafoVu/HOphzfjGQe/Coi/7hR4y6Zu8wow==" saltValue="uy1pync67SzpaHp1Hlvj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73682</v>
      </c>
      <c r="E3" s="141"/>
      <c r="F3" s="142">
        <v>174587</v>
      </c>
      <c r="G3" s="143"/>
      <c r="H3" s="144"/>
    </row>
    <row r="4" spans="1:8">
      <c r="A4" s="145"/>
      <c r="B4" s="146"/>
      <c r="C4" s="147"/>
      <c r="D4" s="148">
        <v>37137</v>
      </c>
      <c r="E4" s="149"/>
      <c r="F4" s="150">
        <v>79695</v>
      </c>
      <c r="G4" s="151"/>
      <c r="H4" s="152"/>
    </row>
    <row r="5" spans="1:8">
      <c r="A5" s="133" t="s">
        <v>553</v>
      </c>
      <c r="B5" s="138"/>
      <c r="C5" s="139"/>
      <c r="D5" s="140">
        <v>127827</v>
      </c>
      <c r="E5" s="141"/>
      <c r="F5" s="142">
        <v>175675</v>
      </c>
      <c r="G5" s="143"/>
      <c r="H5" s="144"/>
    </row>
    <row r="6" spans="1:8">
      <c r="A6" s="145"/>
      <c r="B6" s="146"/>
      <c r="C6" s="147"/>
      <c r="D6" s="148">
        <v>56412</v>
      </c>
      <c r="E6" s="149"/>
      <c r="F6" s="150">
        <v>87698</v>
      </c>
      <c r="G6" s="151"/>
      <c r="H6" s="152"/>
    </row>
    <row r="7" spans="1:8">
      <c r="A7" s="133" t="s">
        <v>554</v>
      </c>
      <c r="B7" s="138"/>
      <c r="C7" s="139"/>
      <c r="D7" s="140">
        <v>176472</v>
      </c>
      <c r="E7" s="141"/>
      <c r="F7" s="142">
        <v>162193</v>
      </c>
      <c r="G7" s="143"/>
      <c r="H7" s="144"/>
    </row>
    <row r="8" spans="1:8">
      <c r="A8" s="145"/>
      <c r="B8" s="146"/>
      <c r="C8" s="147"/>
      <c r="D8" s="148">
        <v>74498</v>
      </c>
      <c r="E8" s="149"/>
      <c r="F8" s="150">
        <v>79985</v>
      </c>
      <c r="G8" s="151"/>
      <c r="H8" s="152"/>
    </row>
    <row r="9" spans="1:8">
      <c r="A9" s="133" t="s">
        <v>555</v>
      </c>
      <c r="B9" s="138"/>
      <c r="C9" s="139"/>
      <c r="D9" s="140">
        <v>147837</v>
      </c>
      <c r="E9" s="141"/>
      <c r="F9" s="142">
        <v>168868</v>
      </c>
      <c r="G9" s="143"/>
      <c r="H9" s="144"/>
    </row>
    <row r="10" spans="1:8">
      <c r="A10" s="145"/>
      <c r="B10" s="146"/>
      <c r="C10" s="147"/>
      <c r="D10" s="148">
        <v>54590</v>
      </c>
      <c r="E10" s="149"/>
      <c r="F10" s="150">
        <v>79360</v>
      </c>
      <c r="G10" s="151"/>
      <c r="H10" s="152"/>
    </row>
    <row r="11" spans="1:8">
      <c r="A11" s="133" t="s">
        <v>556</v>
      </c>
      <c r="B11" s="138"/>
      <c r="C11" s="139"/>
      <c r="D11" s="140">
        <v>136396</v>
      </c>
      <c r="E11" s="141"/>
      <c r="F11" s="142">
        <v>202870</v>
      </c>
      <c r="G11" s="143"/>
      <c r="H11" s="144"/>
    </row>
    <row r="12" spans="1:8">
      <c r="A12" s="145"/>
      <c r="B12" s="146"/>
      <c r="C12" s="153"/>
      <c r="D12" s="148">
        <v>68904</v>
      </c>
      <c r="E12" s="149"/>
      <c r="F12" s="150">
        <v>79735</v>
      </c>
      <c r="G12" s="151"/>
      <c r="H12" s="152"/>
    </row>
    <row r="13" spans="1:8">
      <c r="A13" s="133"/>
      <c r="B13" s="138"/>
      <c r="C13" s="154"/>
      <c r="D13" s="155">
        <v>132443</v>
      </c>
      <c r="E13" s="156"/>
      <c r="F13" s="157">
        <v>176839</v>
      </c>
      <c r="G13" s="158"/>
      <c r="H13" s="144"/>
    </row>
    <row r="14" spans="1:8">
      <c r="A14" s="145"/>
      <c r="B14" s="146"/>
      <c r="C14" s="147"/>
      <c r="D14" s="148">
        <v>58308</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6.81</v>
      </c>
      <c r="C19" s="159">
        <f>ROUND(VALUE(SUBSTITUTE(実質収支比率等に係る経年分析!G$48,"▲","-")),2)</f>
        <v>8.1999999999999993</v>
      </c>
      <c r="D19" s="159">
        <f>ROUND(VALUE(SUBSTITUTE(実質収支比率等に係る経年分析!H$48,"▲","-")),2)</f>
        <v>5.89</v>
      </c>
      <c r="E19" s="159">
        <f>ROUND(VALUE(SUBSTITUTE(実質収支比率等に係る経年分析!I$48,"▲","-")),2)</f>
        <v>4.96</v>
      </c>
      <c r="F19" s="159">
        <f>ROUND(VALUE(SUBSTITUTE(実質収支比率等に係る経年分析!J$48,"▲","-")),2)</f>
        <v>7.08</v>
      </c>
    </row>
    <row r="20" spans="1:11">
      <c r="A20" s="159" t="s">
        <v>49</v>
      </c>
      <c r="B20" s="159">
        <f>ROUND(VALUE(SUBSTITUTE(実質収支比率等に係る経年分析!F$47,"▲","-")),2)</f>
        <v>41.16</v>
      </c>
      <c r="C20" s="159">
        <f>ROUND(VALUE(SUBSTITUTE(実質収支比率等に係る経年分析!G$47,"▲","-")),2)</f>
        <v>43.76</v>
      </c>
      <c r="D20" s="159">
        <f>ROUND(VALUE(SUBSTITUTE(実質収支比率等に係る経年分析!H$47,"▲","-")),2)</f>
        <v>47.02</v>
      </c>
      <c r="E20" s="159">
        <f>ROUND(VALUE(SUBSTITUTE(実質収支比率等に係る経年分析!I$47,"▲","-")),2)</f>
        <v>50.23</v>
      </c>
      <c r="F20" s="159">
        <f>ROUND(VALUE(SUBSTITUTE(実質収支比率等に係る経年分析!J$47,"▲","-")),2)</f>
        <v>50.69</v>
      </c>
    </row>
    <row r="21" spans="1:11">
      <c r="A21" s="159" t="s">
        <v>50</v>
      </c>
      <c r="B21" s="159">
        <f>IF(ISNUMBER(VALUE(SUBSTITUTE(実質収支比率等に係る経年分析!F$49,"▲","-"))),ROUND(VALUE(SUBSTITUTE(実質収支比率等に係る経年分析!F$49,"▲","-")),2),NA())</f>
        <v>6.73</v>
      </c>
      <c r="C21" s="159">
        <f>IF(ISNUMBER(VALUE(SUBSTITUTE(実質収支比率等に係る経年分析!G$49,"▲","-"))),ROUND(VALUE(SUBSTITUTE(実質収支比率等に係る経年分析!G$49,"▲","-")),2),NA())</f>
        <v>3.44</v>
      </c>
      <c r="D21" s="159">
        <f>IF(ISNUMBER(VALUE(SUBSTITUTE(実質収支比率等に係る経年分析!H$49,"▲","-"))),ROUND(VALUE(SUBSTITUTE(実質収支比率等に係る経年分析!H$49,"▲","-")),2),NA())</f>
        <v>4.26</v>
      </c>
      <c r="E21" s="159">
        <f>IF(ISNUMBER(VALUE(SUBSTITUTE(実質収支比率等に係る経年分析!I$49,"▲","-"))),ROUND(VALUE(SUBSTITUTE(実質収支比率等に係る経年分析!I$49,"▲","-")),2),NA())</f>
        <v>1.84</v>
      </c>
      <c r="F21" s="159">
        <f>IF(ISNUMBER(VALUE(SUBSTITUTE(実質収支比率等に係る経年分析!J$49,"▲","-"))),ROUND(VALUE(SUBSTITUTE(実質収支比率等に係る経年分析!J$49,"▲","-")),2),NA())</f>
        <v>1.46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住宅新築資金等貸付事業特別会計</v>
      </c>
      <c r="B29" s="160">
        <f>IF(ROUND(VALUE(SUBSTITUTE(連結実質赤字比率に係る赤字・黒字の構成分析!F$41,"▲", "-")), 2) &lt; 0, ABS(ROUND(VALUE(SUBSTITUTE(連結実質赤字比率に係る赤字・黒字の構成分析!F$41,"▲", "-")), 2)), NA())</f>
        <v>1.08</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1.1000000000000001</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1.07</v>
      </c>
      <c r="G29" s="160" t="e">
        <f>IF(ROUND(VALUE(SUBSTITUTE(連結実質赤字比率に係る赤字・黒字の構成分析!H$41,"▲", "-")), 2) &gt;= 0, ABS(ROUND(VALUE(SUBSTITUTE(連結実質赤字比率に係る赤字・黒字の構成分析!H$41,"▲", "-")), 2)), NA())</f>
        <v>#N/A</v>
      </c>
      <c r="H29" s="160">
        <f>IF(ROUND(VALUE(SUBSTITUTE(連結実質赤字比率に係る赤字・黒字の構成分析!I$41,"▲", "-")), 2) &lt; 0, ABS(ROUND(VALUE(SUBSTITUTE(連結実質赤字比率に係る赤字・黒字の構成分析!I$41,"▲", "-")), 2)), NA())</f>
        <v>1.0900000000000001</v>
      </c>
      <c r="I29" s="160" t="e">
        <f>IF(ROUND(VALUE(SUBSTITUTE(連結実質赤字比率に係る赤字・黒字の構成分析!I$41,"▲", "-")), 2) &gt;= 0, ABS(ROUND(VALUE(SUBSTITUTE(連結実質赤字比率に係る赤字・黒字の構成分析!I$41,"▲", "-")), 2)), NA())</f>
        <v>#N/A</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漁業集落排水処理事業特別会計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0.72</v>
      </c>
    </row>
    <row r="35" spans="1:16">
      <c r="A35" s="160" t="str">
        <f>IF(連結実質赤字比率に係る赤字・黒字の構成分析!C$35="",NA(),連結実質赤字比率に係る赤字・黒字の構成分析!C$35)</f>
        <v>大月町病院事業会計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9.3000000000000007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507</v>
      </c>
      <c r="E42" s="161"/>
      <c r="F42" s="161"/>
      <c r="G42" s="161">
        <f>'実質公債費比率（分子）の構造'!L$52</f>
        <v>519</v>
      </c>
      <c r="H42" s="161"/>
      <c r="I42" s="161"/>
      <c r="J42" s="161">
        <f>'実質公債費比率（分子）の構造'!M$52</f>
        <v>530</v>
      </c>
      <c r="K42" s="161"/>
      <c r="L42" s="161"/>
      <c r="M42" s="161">
        <f>'実質公債費比率（分子）の構造'!N$52</f>
        <v>514</v>
      </c>
      <c r="N42" s="161"/>
      <c r="O42" s="161"/>
      <c r="P42" s="161">
        <f>'実質公債費比率（分子）の構造'!O$52</f>
        <v>507</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3</v>
      </c>
      <c r="C44" s="161"/>
      <c r="D44" s="161"/>
      <c r="E44" s="161">
        <f>'実質公債費比率（分子）の構造'!L$50</f>
        <v>4</v>
      </c>
      <c r="F44" s="161"/>
      <c r="G44" s="161"/>
      <c r="H44" s="161">
        <f>'実質公債費比率（分子）の構造'!M$50</f>
        <v>4</v>
      </c>
      <c r="I44" s="161"/>
      <c r="J44" s="161"/>
      <c r="K44" s="161">
        <f>'実質公債費比率（分子）の構造'!N$50</f>
        <v>0</v>
      </c>
      <c r="L44" s="161"/>
      <c r="M44" s="161"/>
      <c r="N44" s="161">
        <f>'実質公債費比率（分子）の構造'!O$50</f>
        <v>3</v>
      </c>
      <c r="O44" s="161"/>
      <c r="P44" s="161"/>
    </row>
    <row r="45" spans="1:16">
      <c r="A45" s="161" t="s">
        <v>60</v>
      </c>
      <c r="B45" s="161">
        <f>'実質公債費比率（分子）の構造'!K$49</f>
        <v>48</v>
      </c>
      <c r="C45" s="161"/>
      <c r="D45" s="161"/>
      <c r="E45" s="161">
        <f>'実質公債費比率（分子）の構造'!L$49</f>
        <v>48</v>
      </c>
      <c r="F45" s="161"/>
      <c r="G45" s="161"/>
      <c r="H45" s="161">
        <f>'実質公債費比率（分子）の構造'!M$49</f>
        <v>50</v>
      </c>
      <c r="I45" s="161"/>
      <c r="J45" s="161"/>
      <c r="K45" s="161">
        <f>'実質公債費比率（分子）の構造'!N$49</f>
        <v>39</v>
      </c>
      <c r="L45" s="161"/>
      <c r="M45" s="161"/>
      <c r="N45" s="161">
        <f>'実質公債費比率（分子）の構造'!O$49</f>
        <v>18</v>
      </c>
      <c r="O45" s="161"/>
      <c r="P45" s="161"/>
    </row>
    <row r="46" spans="1:16">
      <c r="A46" s="161" t="s">
        <v>61</v>
      </c>
      <c r="B46" s="161">
        <f>'実質公債費比率（分子）の構造'!K$48</f>
        <v>49</v>
      </c>
      <c r="C46" s="161"/>
      <c r="D46" s="161"/>
      <c r="E46" s="161">
        <f>'実質公債費比率（分子）の構造'!L$48</f>
        <v>43</v>
      </c>
      <c r="F46" s="161"/>
      <c r="G46" s="161"/>
      <c r="H46" s="161">
        <f>'実質公債費比率（分子）の構造'!M$48</f>
        <v>26</v>
      </c>
      <c r="I46" s="161"/>
      <c r="J46" s="161"/>
      <c r="K46" s="161">
        <f>'実質公債費比率（分子）の構造'!N$48</f>
        <v>33</v>
      </c>
      <c r="L46" s="161"/>
      <c r="M46" s="161"/>
      <c r="N46" s="161">
        <f>'実質公債費比率（分子）の構造'!O$48</f>
        <v>44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645</v>
      </c>
      <c r="C49" s="161"/>
      <c r="D49" s="161"/>
      <c r="E49" s="161">
        <f>'実質公債費比率（分子）の構造'!L$45</f>
        <v>600</v>
      </c>
      <c r="F49" s="161"/>
      <c r="G49" s="161"/>
      <c r="H49" s="161">
        <f>'実質公債費比率（分子）の構造'!M$45</f>
        <v>592</v>
      </c>
      <c r="I49" s="161"/>
      <c r="J49" s="161"/>
      <c r="K49" s="161">
        <f>'実質公債費比率（分子）の構造'!N$45</f>
        <v>587</v>
      </c>
      <c r="L49" s="161"/>
      <c r="M49" s="161"/>
      <c r="N49" s="161">
        <f>'実質公債費比率（分子）の構造'!O$45</f>
        <v>622</v>
      </c>
      <c r="O49" s="161"/>
      <c r="P49" s="161"/>
    </row>
    <row r="50" spans="1:16">
      <c r="A50" s="161" t="s">
        <v>65</v>
      </c>
      <c r="B50" s="161" t="e">
        <f>NA()</f>
        <v>#N/A</v>
      </c>
      <c r="C50" s="161">
        <f>IF(ISNUMBER('実質公債費比率（分子）の構造'!K$53),'実質公債費比率（分子）の構造'!K$53,NA())</f>
        <v>238</v>
      </c>
      <c r="D50" s="161" t="e">
        <f>NA()</f>
        <v>#N/A</v>
      </c>
      <c r="E50" s="161" t="e">
        <f>NA()</f>
        <v>#N/A</v>
      </c>
      <c r="F50" s="161">
        <f>IF(ISNUMBER('実質公債費比率（分子）の構造'!L$53),'実質公債費比率（分子）の構造'!L$53,NA())</f>
        <v>176</v>
      </c>
      <c r="G50" s="161" t="e">
        <f>NA()</f>
        <v>#N/A</v>
      </c>
      <c r="H50" s="161" t="e">
        <f>NA()</f>
        <v>#N/A</v>
      </c>
      <c r="I50" s="161">
        <f>IF(ISNUMBER('実質公債費比率（分子）の構造'!M$53),'実質公債費比率（分子）の構造'!M$53,NA())</f>
        <v>142</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4652</v>
      </c>
      <c r="E56" s="160"/>
      <c r="F56" s="160"/>
      <c r="G56" s="160">
        <f>'将来負担比率（分子）の構造'!J$52</f>
        <v>4477</v>
      </c>
      <c r="H56" s="160"/>
      <c r="I56" s="160"/>
      <c r="J56" s="160">
        <f>'将来負担比率（分子）の構造'!K$52</f>
        <v>4348</v>
      </c>
      <c r="K56" s="160"/>
      <c r="L56" s="160"/>
      <c r="M56" s="160">
        <f>'将来負担比率（分子）の構造'!L$52</f>
        <v>4247</v>
      </c>
      <c r="N56" s="160"/>
      <c r="O56" s="160"/>
      <c r="P56" s="160">
        <f>'将来負担比率（分子）の構造'!M$52</f>
        <v>4227</v>
      </c>
    </row>
    <row r="57" spans="1:16">
      <c r="A57" s="160" t="s">
        <v>36</v>
      </c>
      <c r="B57" s="160"/>
      <c r="C57" s="160"/>
      <c r="D57" s="160">
        <f>'将来負担比率（分子）の構造'!I$51</f>
        <v>67</v>
      </c>
      <c r="E57" s="160"/>
      <c r="F57" s="160"/>
      <c r="G57" s="160">
        <f>'将来負担比率（分子）の構造'!J$51</f>
        <v>68</v>
      </c>
      <c r="H57" s="160"/>
      <c r="I57" s="160"/>
      <c r="J57" s="160">
        <f>'将来負担比率（分子）の構造'!K$51</f>
        <v>61</v>
      </c>
      <c r="K57" s="160"/>
      <c r="L57" s="160"/>
      <c r="M57" s="160">
        <f>'将来負担比率（分子）の構造'!L$51</f>
        <v>50</v>
      </c>
      <c r="N57" s="160"/>
      <c r="O57" s="160"/>
      <c r="P57" s="160">
        <f>'将来負担比率（分子）の構造'!M$51</f>
        <v>40</v>
      </c>
    </row>
    <row r="58" spans="1:16">
      <c r="A58" s="160" t="s">
        <v>35</v>
      </c>
      <c r="B58" s="160"/>
      <c r="C58" s="160"/>
      <c r="D58" s="160">
        <f>'将来負担比率（分子）の構造'!I$50</f>
        <v>1611</v>
      </c>
      <c r="E58" s="160"/>
      <c r="F58" s="160"/>
      <c r="G58" s="160">
        <f>'将来負担比率（分子）の構造'!J$50</f>
        <v>1667</v>
      </c>
      <c r="H58" s="160"/>
      <c r="I58" s="160"/>
      <c r="J58" s="160">
        <f>'将来負担比率（分子）の構造'!K$50</f>
        <v>1970</v>
      </c>
      <c r="K58" s="160"/>
      <c r="L58" s="160"/>
      <c r="M58" s="160">
        <f>'将来負担比率（分子）の構造'!L$50</f>
        <v>2131</v>
      </c>
      <c r="N58" s="160"/>
      <c r="O58" s="160"/>
      <c r="P58" s="160">
        <f>'将来負担比率（分子）の構造'!M$50</f>
        <v>2168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1552</v>
      </c>
      <c r="C62" s="160"/>
      <c r="D62" s="160"/>
      <c r="E62" s="160">
        <f>'将来負担比率（分子）の構造'!J$45</f>
        <v>1443</v>
      </c>
      <c r="F62" s="160"/>
      <c r="G62" s="160"/>
      <c r="H62" s="160">
        <f>'将来負担比率（分子）の構造'!K$45</f>
        <v>1346</v>
      </c>
      <c r="I62" s="160"/>
      <c r="J62" s="160"/>
      <c r="K62" s="160">
        <f>'将来負担比率（分子）の構造'!L$45</f>
        <v>1310</v>
      </c>
      <c r="L62" s="160"/>
      <c r="M62" s="160"/>
      <c r="N62" s="160">
        <f>'将来負担比率（分子）の構造'!M$45</f>
        <v>1293</v>
      </c>
      <c r="O62" s="160"/>
      <c r="P62" s="160"/>
    </row>
    <row r="63" spans="1:16">
      <c r="A63" s="160" t="s">
        <v>28</v>
      </c>
      <c r="B63" s="160">
        <f>'将来負担比率（分子）の構造'!I$44</f>
        <v>186</v>
      </c>
      <c r="C63" s="160"/>
      <c r="D63" s="160"/>
      <c r="E63" s="160">
        <f>'将来負担比率（分子）の構造'!J$44</f>
        <v>143</v>
      </c>
      <c r="F63" s="160"/>
      <c r="G63" s="160"/>
      <c r="H63" s="160">
        <f>'将来負担比率（分子）の構造'!K$44</f>
        <v>92</v>
      </c>
      <c r="I63" s="160"/>
      <c r="J63" s="160"/>
      <c r="K63" s="160">
        <f>'将来負担比率（分子）の構造'!L$44</f>
        <v>46</v>
      </c>
      <c r="L63" s="160"/>
      <c r="M63" s="160"/>
      <c r="N63" s="160">
        <f>'将来負担比率（分子）の構造'!M$44</f>
        <v>32</v>
      </c>
      <c r="O63" s="160"/>
      <c r="P63" s="160"/>
    </row>
    <row r="64" spans="1:16">
      <c r="A64" s="160" t="s">
        <v>27</v>
      </c>
      <c r="B64" s="160">
        <f>'将来負担比率（分子）の構造'!I$43</f>
        <v>312</v>
      </c>
      <c r="C64" s="160"/>
      <c r="D64" s="160"/>
      <c r="E64" s="160">
        <f>'将来負担比率（分子）の構造'!J$43</f>
        <v>289</v>
      </c>
      <c r="F64" s="160"/>
      <c r="G64" s="160"/>
      <c r="H64" s="160">
        <f>'将来負担比率（分子）の構造'!K$43</f>
        <v>308</v>
      </c>
      <c r="I64" s="160"/>
      <c r="J64" s="160"/>
      <c r="K64" s="160">
        <f>'将来負担比率（分子）の構造'!L$43</f>
        <v>358</v>
      </c>
      <c r="L64" s="160"/>
      <c r="M64" s="160"/>
      <c r="N64" s="160">
        <f>'将来負担比率（分子）の構造'!M$43</f>
        <v>446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5154</v>
      </c>
      <c r="C66" s="160"/>
      <c r="D66" s="160"/>
      <c r="E66" s="160">
        <f>'将来負担比率（分子）の構造'!J$41</f>
        <v>5351</v>
      </c>
      <c r="F66" s="160"/>
      <c r="G66" s="160"/>
      <c r="H66" s="160">
        <f>'将来負担比率（分子）の構造'!K$41</f>
        <v>5380</v>
      </c>
      <c r="I66" s="160"/>
      <c r="J66" s="160"/>
      <c r="K66" s="160">
        <f>'将来負担比率（分子）の構造'!L$41</f>
        <v>5397</v>
      </c>
      <c r="L66" s="160"/>
      <c r="M66" s="160"/>
      <c r="N66" s="160">
        <f>'将来負担比率（分子）の構造'!M$41</f>
        <v>5377</v>
      </c>
      <c r="O66" s="160"/>
      <c r="P66" s="160"/>
    </row>
    <row r="67" spans="1:16">
      <c r="A67" s="160" t="s">
        <v>69</v>
      </c>
      <c r="B67" s="160" t="e">
        <f>NA()</f>
        <v>#N/A</v>
      </c>
      <c r="C67" s="160">
        <f>IF(ISNUMBER('将来負担比率（分子）の構造'!I$53), IF('将来負担比率（分子）の構造'!I$53 &lt; 0, 0, '将来負担比率（分子）の構造'!I$53), NA())</f>
        <v>875</v>
      </c>
      <c r="D67" s="160" t="e">
        <f>NA()</f>
        <v>#N/A</v>
      </c>
      <c r="E67" s="160" t="e">
        <f>NA()</f>
        <v>#N/A</v>
      </c>
      <c r="F67" s="160">
        <f>IF(ISNUMBER('将来負担比率（分子）の構造'!J$53), IF('将来負担比率（分子）の構造'!J$53 &lt; 0, 0, '将来負担比率（分子）の構造'!J$53), NA())</f>
        <v>1014</v>
      </c>
      <c r="G67" s="160" t="e">
        <f>NA()</f>
        <v>#N/A</v>
      </c>
      <c r="H67" s="160" t="e">
        <f>NA()</f>
        <v>#N/A</v>
      </c>
      <c r="I67" s="160">
        <f>IF(ISNUMBER('将来負担比率（分子）の構造'!K$53), IF('将来負担比率（分子）の構造'!K$53 &lt; 0, 0, '将来負担比率（分子）の構造'!K$53), NA())</f>
        <v>748</v>
      </c>
      <c r="J67" s="160" t="e">
        <f>NA()</f>
        <v>#N/A</v>
      </c>
      <c r="K67" s="160" t="e">
        <f>NA()</f>
        <v>#N/A</v>
      </c>
      <c r="L67" s="160">
        <f>IF(ISNUMBER('将来負担比率（分子）の構造'!L$53), IF('将来負担比率（分子）の構造'!L$53 &lt; 0, 0, '将来負担比率（分子）の構造'!L$53), NA())</f>
        <v>683</v>
      </c>
      <c r="M67" s="160" t="e">
        <f>NA()</f>
        <v>#N/A</v>
      </c>
      <c r="N67" s="160" t="e">
        <f>NA()</f>
        <v>#N/A</v>
      </c>
      <c r="O67" s="160">
        <f>IF(ISNUMBER('将来負担比率（分子）の構造'!M$53), IF('将来負担比率（分子）の構造'!M$53 &lt; 0, 0, '将来負担比率（分子）の構造'!M$53), NA())</f>
        <v>712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1312</v>
      </c>
      <c r="C72" s="164">
        <f>基金残高に係る経年分析!G55</f>
        <v>1380</v>
      </c>
      <c r="D72" s="164">
        <f>基金残高に係る経年分析!H55</f>
        <v>1365</v>
      </c>
    </row>
    <row r="73" spans="1:16">
      <c r="A73" s="163" t="s">
        <v>72</v>
      </c>
      <c r="B73" s="164">
        <f>基金残高に係る経年分析!F56</f>
        <v>269</v>
      </c>
      <c r="C73" s="164">
        <f>基金残高に係る経年分析!G56</f>
        <v>269</v>
      </c>
      <c r="D73" s="164">
        <f>基金残高に係る経年分析!H56</f>
        <v>269</v>
      </c>
    </row>
    <row r="74" spans="1:16">
      <c r="A74" s="163" t="s">
        <v>73</v>
      </c>
      <c r="B74" s="164">
        <f>基金残高に係る経年分析!F57</f>
        <v>298</v>
      </c>
      <c r="C74" s="164">
        <f>基金残高に係る経年分析!G57</f>
        <v>403</v>
      </c>
      <c r="D74" s="164">
        <f>基金残高に係る経年分析!H57</f>
        <v>463</v>
      </c>
    </row>
  </sheetData>
  <sheetProtection algorithmName="SHA-512" hashValue="lI3AR6zt6tA6+JYLHHj0/A1lgVd/WGPA79E465X38Ec0xRQK6/mIlQfS6OJHtoD4K8YeWHGVzmySMx38HtLIEw==" saltValue="swQBw/JQMEWIdZ+/zkyH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375019</v>
      </c>
      <c r="S5" s="707"/>
      <c r="T5" s="707"/>
      <c r="U5" s="707"/>
      <c r="V5" s="707"/>
      <c r="W5" s="707"/>
      <c r="X5" s="707"/>
      <c r="Y5" s="753"/>
      <c r="Z5" s="771">
        <v>8</v>
      </c>
      <c r="AA5" s="771"/>
      <c r="AB5" s="771"/>
      <c r="AC5" s="771"/>
      <c r="AD5" s="772">
        <v>375019</v>
      </c>
      <c r="AE5" s="772"/>
      <c r="AF5" s="772"/>
      <c r="AG5" s="772"/>
      <c r="AH5" s="772"/>
      <c r="AI5" s="772"/>
      <c r="AJ5" s="772"/>
      <c r="AK5" s="772"/>
      <c r="AL5" s="754">
        <v>14.4</v>
      </c>
      <c r="AM5" s="723"/>
      <c r="AN5" s="723"/>
      <c r="AO5" s="755"/>
      <c r="AP5" s="740" t="s">
        <v>220</v>
      </c>
      <c r="AQ5" s="741"/>
      <c r="AR5" s="741"/>
      <c r="AS5" s="741"/>
      <c r="AT5" s="741"/>
      <c r="AU5" s="741"/>
      <c r="AV5" s="741"/>
      <c r="AW5" s="741"/>
      <c r="AX5" s="741"/>
      <c r="AY5" s="741"/>
      <c r="AZ5" s="741"/>
      <c r="BA5" s="741"/>
      <c r="BB5" s="741"/>
      <c r="BC5" s="741"/>
      <c r="BD5" s="741"/>
      <c r="BE5" s="741"/>
      <c r="BF5" s="742"/>
      <c r="BG5" s="641">
        <v>375019</v>
      </c>
      <c r="BH5" s="644"/>
      <c r="BI5" s="644"/>
      <c r="BJ5" s="644"/>
      <c r="BK5" s="644"/>
      <c r="BL5" s="644"/>
      <c r="BM5" s="644"/>
      <c r="BN5" s="645"/>
      <c r="BO5" s="703">
        <v>100</v>
      </c>
      <c r="BP5" s="703"/>
      <c r="BQ5" s="703"/>
      <c r="BR5" s="703"/>
      <c r="BS5" s="704">
        <v>977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40434</v>
      </c>
      <c r="S6" s="644"/>
      <c r="T6" s="644"/>
      <c r="U6" s="644"/>
      <c r="V6" s="644"/>
      <c r="W6" s="644"/>
      <c r="X6" s="644"/>
      <c r="Y6" s="645"/>
      <c r="Z6" s="703">
        <v>0.9</v>
      </c>
      <c r="AA6" s="703"/>
      <c r="AB6" s="703"/>
      <c r="AC6" s="703"/>
      <c r="AD6" s="704">
        <v>40434</v>
      </c>
      <c r="AE6" s="704"/>
      <c r="AF6" s="704"/>
      <c r="AG6" s="704"/>
      <c r="AH6" s="704"/>
      <c r="AI6" s="704"/>
      <c r="AJ6" s="704"/>
      <c r="AK6" s="704"/>
      <c r="AL6" s="646">
        <v>1.6</v>
      </c>
      <c r="AM6" s="647"/>
      <c r="AN6" s="647"/>
      <c r="AO6" s="705"/>
      <c r="AP6" s="638" t="s">
        <v>225</v>
      </c>
      <c r="AQ6" s="639"/>
      <c r="AR6" s="639"/>
      <c r="AS6" s="639"/>
      <c r="AT6" s="639"/>
      <c r="AU6" s="639"/>
      <c r="AV6" s="639"/>
      <c r="AW6" s="639"/>
      <c r="AX6" s="639"/>
      <c r="AY6" s="639"/>
      <c r="AZ6" s="639"/>
      <c r="BA6" s="639"/>
      <c r="BB6" s="639"/>
      <c r="BC6" s="639"/>
      <c r="BD6" s="639"/>
      <c r="BE6" s="639"/>
      <c r="BF6" s="640"/>
      <c r="BG6" s="641">
        <v>375019</v>
      </c>
      <c r="BH6" s="644"/>
      <c r="BI6" s="644"/>
      <c r="BJ6" s="644"/>
      <c r="BK6" s="644"/>
      <c r="BL6" s="644"/>
      <c r="BM6" s="644"/>
      <c r="BN6" s="645"/>
      <c r="BO6" s="703">
        <v>100</v>
      </c>
      <c r="BP6" s="703"/>
      <c r="BQ6" s="703"/>
      <c r="BR6" s="703"/>
      <c r="BS6" s="704">
        <v>977</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53478</v>
      </c>
      <c r="CS6" s="644"/>
      <c r="CT6" s="644"/>
      <c r="CU6" s="644"/>
      <c r="CV6" s="644"/>
      <c r="CW6" s="644"/>
      <c r="CX6" s="644"/>
      <c r="CY6" s="645"/>
      <c r="CZ6" s="754">
        <v>1.2</v>
      </c>
      <c r="DA6" s="723"/>
      <c r="DB6" s="723"/>
      <c r="DC6" s="757"/>
      <c r="DD6" s="649" t="s">
        <v>132</v>
      </c>
      <c r="DE6" s="644"/>
      <c r="DF6" s="644"/>
      <c r="DG6" s="644"/>
      <c r="DH6" s="644"/>
      <c r="DI6" s="644"/>
      <c r="DJ6" s="644"/>
      <c r="DK6" s="644"/>
      <c r="DL6" s="644"/>
      <c r="DM6" s="644"/>
      <c r="DN6" s="644"/>
      <c r="DO6" s="644"/>
      <c r="DP6" s="645"/>
      <c r="DQ6" s="649">
        <v>53478</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1411</v>
      </c>
      <c r="S7" s="644"/>
      <c r="T7" s="644"/>
      <c r="U7" s="644"/>
      <c r="V7" s="644"/>
      <c r="W7" s="644"/>
      <c r="X7" s="644"/>
      <c r="Y7" s="645"/>
      <c r="Z7" s="703">
        <v>0</v>
      </c>
      <c r="AA7" s="703"/>
      <c r="AB7" s="703"/>
      <c r="AC7" s="703"/>
      <c r="AD7" s="704">
        <v>1411</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166318</v>
      </c>
      <c r="BH7" s="644"/>
      <c r="BI7" s="644"/>
      <c r="BJ7" s="644"/>
      <c r="BK7" s="644"/>
      <c r="BL7" s="644"/>
      <c r="BM7" s="644"/>
      <c r="BN7" s="645"/>
      <c r="BO7" s="703">
        <v>44.3</v>
      </c>
      <c r="BP7" s="703"/>
      <c r="BQ7" s="703"/>
      <c r="BR7" s="703"/>
      <c r="BS7" s="704">
        <v>977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1097870</v>
      </c>
      <c r="CS7" s="644"/>
      <c r="CT7" s="644"/>
      <c r="CU7" s="644"/>
      <c r="CV7" s="644"/>
      <c r="CW7" s="644"/>
      <c r="CX7" s="644"/>
      <c r="CY7" s="645"/>
      <c r="CZ7" s="703">
        <v>24.6</v>
      </c>
      <c r="DA7" s="703"/>
      <c r="DB7" s="703"/>
      <c r="DC7" s="703"/>
      <c r="DD7" s="649">
        <v>64256</v>
      </c>
      <c r="DE7" s="644"/>
      <c r="DF7" s="644"/>
      <c r="DG7" s="644"/>
      <c r="DH7" s="644"/>
      <c r="DI7" s="644"/>
      <c r="DJ7" s="644"/>
      <c r="DK7" s="644"/>
      <c r="DL7" s="644"/>
      <c r="DM7" s="644"/>
      <c r="DN7" s="644"/>
      <c r="DO7" s="644"/>
      <c r="DP7" s="645"/>
      <c r="DQ7" s="649">
        <v>710523</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1654</v>
      </c>
      <c r="S8" s="644"/>
      <c r="T8" s="644"/>
      <c r="U8" s="644"/>
      <c r="V8" s="644"/>
      <c r="W8" s="644"/>
      <c r="X8" s="644"/>
      <c r="Y8" s="645"/>
      <c r="Z8" s="703">
        <v>0</v>
      </c>
      <c r="AA8" s="703"/>
      <c r="AB8" s="703"/>
      <c r="AC8" s="703"/>
      <c r="AD8" s="704">
        <v>1654</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7169</v>
      </c>
      <c r="BH8" s="644"/>
      <c r="BI8" s="644"/>
      <c r="BJ8" s="644"/>
      <c r="BK8" s="644"/>
      <c r="BL8" s="644"/>
      <c r="BM8" s="644"/>
      <c r="BN8" s="645"/>
      <c r="BO8" s="703">
        <v>1.9</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1131978</v>
      </c>
      <c r="CS8" s="644"/>
      <c r="CT8" s="644"/>
      <c r="CU8" s="644"/>
      <c r="CV8" s="644"/>
      <c r="CW8" s="644"/>
      <c r="CX8" s="644"/>
      <c r="CY8" s="645"/>
      <c r="CZ8" s="703">
        <v>25.4</v>
      </c>
      <c r="DA8" s="703"/>
      <c r="DB8" s="703"/>
      <c r="DC8" s="703"/>
      <c r="DD8" s="649">
        <v>119007</v>
      </c>
      <c r="DE8" s="644"/>
      <c r="DF8" s="644"/>
      <c r="DG8" s="644"/>
      <c r="DH8" s="644"/>
      <c r="DI8" s="644"/>
      <c r="DJ8" s="644"/>
      <c r="DK8" s="644"/>
      <c r="DL8" s="644"/>
      <c r="DM8" s="644"/>
      <c r="DN8" s="644"/>
      <c r="DO8" s="644"/>
      <c r="DP8" s="645"/>
      <c r="DQ8" s="649">
        <v>634968</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1873</v>
      </c>
      <c r="S9" s="644"/>
      <c r="T9" s="644"/>
      <c r="U9" s="644"/>
      <c r="V9" s="644"/>
      <c r="W9" s="644"/>
      <c r="X9" s="644"/>
      <c r="Y9" s="645"/>
      <c r="Z9" s="703">
        <v>0</v>
      </c>
      <c r="AA9" s="703"/>
      <c r="AB9" s="703"/>
      <c r="AC9" s="703"/>
      <c r="AD9" s="704">
        <v>1873</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135974</v>
      </c>
      <c r="BH9" s="644"/>
      <c r="BI9" s="644"/>
      <c r="BJ9" s="644"/>
      <c r="BK9" s="644"/>
      <c r="BL9" s="644"/>
      <c r="BM9" s="644"/>
      <c r="BN9" s="645"/>
      <c r="BO9" s="703">
        <v>36.299999999999997</v>
      </c>
      <c r="BP9" s="703"/>
      <c r="BQ9" s="703"/>
      <c r="BR9" s="703"/>
      <c r="BS9" s="649" t="s">
        <v>232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355720</v>
      </c>
      <c r="CS9" s="644"/>
      <c r="CT9" s="644"/>
      <c r="CU9" s="644"/>
      <c r="CV9" s="644"/>
      <c r="CW9" s="644"/>
      <c r="CX9" s="644"/>
      <c r="CY9" s="645"/>
      <c r="CZ9" s="703">
        <v>8</v>
      </c>
      <c r="DA9" s="703"/>
      <c r="DB9" s="703"/>
      <c r="DC9" s="703"/>
      <c r="DD9" s="649">
        <v>6694</v>
      </c>
      <c r="DE9" s="644"/>
      <c r="DF9" s="644"/>
      <c r="DG9" s="644"/>
      <c r="DH9" s="644"/>
      <c r="DI9" s="644"/>
      <c r="DJ9" s="644"/>
      <c r="DK9" s="644"/>
      <c r="DL9" s="644"/>
      <c r="DM9" s="644"/>
      <c r="DN9" s="644"/>
      <c r="DO9" s="644"/>
      <c r="DP9" s="645"/>
      <c r="DQ9" s="649">
        <v>334139</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238</v>
      </c>
      <c r="S10" s="644"/>
      <c r="T10" s="644"/>
      <c r="U10" s="644"/>
      <c r="V10" s="644"/>
      <c r="W10" s="644"/>
      <c r="X10" s="644"/>
      <c r="Y10" s="645"/>
      <c r="Z10" s="703" t="s">
        <v>238</v>
      </c>
      <c r="AA10" s="703"/>
      <c r="AB10" s="703"/>
      <c r="AC10" s="703"/>
      <c r="AD10" s="704" t="s">
        <v>238</v>
      </c>
      <c r="AE10" s="704"/>
      <c r="AF10" s="704"/>
      <c r="AG10" s="704"/>
      <c r="AH10" s="704"/>
      <c r="AI10" s="704"/>
      <c r="AJ10" s="704"/>
      <c r="AK10" s="704"/>
      <c r="AL10" s="646" t="s">
        <v>132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8666</v>
      </c>
      <c r="BH10" s="644"/>
      <c r="BI10" s="644"/>
      <c r="BJ10" s="644"/>
      <c r="BK10" s="644"/>
      <c r="BL10" s="644"/>
      <c r="BM10" s="644"/>
      <c r="BN10" s="645"/>
      <c r="BO10" s="703">
        <v>2.2999999999999998</v>
      </c>
      <c r="BP10" s="703"/>
      <c r="BQ10" s="703"/>
      <c r="BR10" s="703"/>
      <c r="BS10" s="649" t="s">
        <v>238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232</v>
      </c>
      <c r="CS10" s="644"/>
      <c r="CT10" s="644"/>
      <c r="CU10" s="644"/>
      <c r="CV10" s="644"/>
      <c r="CW10" s="644"/>
      <c r="CX10" s="644"/>
      <c r="CY10" s="645"/>
      <c r="CZ10" s="703" t="s">
        <v>238</v>
      </c>
      <c r="DA10" s="703"/>
      <c r="DB10" s="703"/>
      <c r="DC10" s="703"/>
      <c r="DD10" s="649" t="s">
        <v>232</v>
      </c>
      <c r="DE10" s="644"/>
      <c r="DF10" s="644"/>
      <c r="DG10" s="644"/>
      <c r="DH10" s="644"/>
      <c r="DI10" s="644"/>
      <c r="DJ10" s="644"/>
      <c r="DK10" s="644"/>
      <c r="DL10" s="644"/>
      <c r="DM10" s="644"/>
      <c r="DN10" s="644"/>
      <c r="DO10" s="644"/>
      <c r="DP10" s="645"/>
      <c r="DQ10" s="649" t="s">
        <v>232</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232</v>
      </c>
      <c r="AA11" s="703"/>
      <c r="AB11" s="703"/>
      <c r="AC11" s="703"/>
      <c r="AD11" s="704" t="s">
        <v>238</v>
      </c>
      <c r="AE11" s="704"/>
      <c r="AF11" s="704"/>
      <c r="AG11" s="704"/>
      <c r="AH11" s="704"/>
      <c r="AI11" s="704"/>
      <c r="AJ11" s="704"/>
      <c r="AK11" s="704"/>
      <c r="AL11" s="646" t="s">
        <v>132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14509</v>
      </c>
      <c r="BH11" s="644"/>
      <c r="BI11" s="644"/>
      <c r="BJ11" s="644"/>
      <c r="BK11" s="644"/>
      <c r="BL11" s="644"/>
      <c r="BM11" s="644"/>
      <c r="BN11" s="645"/>
      <c r="BO11" s="703">
        <v>3.9</v>
      </c>
      <c r="BP11" s="703"/>
      <c r="BQ11" s="703"/>
      <c r="BR11" s="703"/>
      <c r="BS11" s="649">
        <v>977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170215</v>
      </c>
      <c r="CS11" s="644"/>
      <c r="CT11" s="644"/>
      <c r="CU11" s="644"/>
      <c r="CV11" s="644"/>
      <c r="CW11" s="644"/>
      <c r="CX11" s="644"/>
      <c r="CY11" s="645"/>
      <c r="CZ11" s="703">
        <v>3.8</v>
      </c>
      <c r="DA11" s="703"/>
      <c r="DB11" s="703"/>
      <c r="DC11" s="703"/>
      <c r="DD11" s="649">
        <v>66253</v>
      </c>
      <c r="DE11" s="644"/>
      <c r="DF11" s="644"/>
      <c r="DG11" s="644"/>
      <c r="DH11" s="644"/>
      <c r="DI11" s="644"/>
      <c r="DJ11" s="644"/>
      <c r="DK11" s="644"/>
      <c r="DL11" s="644"/>
      <c r="DM11" s="644"/>
      <c r="DN11" s="644"/>
      <c r="DO11" s="644"/>
      <c r="DP11" s="645"/>
      <c r="DQ11" s="649">
        <v>100623</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85516</v>
      </c>
      <c r="S12" s="644"/>
      <c r="T12" s="644"/>
      <c r="U12" s="644"/>
      <c r="V12" s="644"/>
      <c r="W12" s="644"/>
      <c r="X12" s="644"/>
      <c r="Y12" s="645"/>
      <c r="Z12" s="703">
        <v>1.8</v>
      </c>
      <c r="AA12" s="703"/>
      <c r="AB12" s="703"/>
      <c r="AC12" s="703"/>
      <c r="AD12" s="704">
        <v>85516</v>
      </c>
      <c r="AE12" s="704"/>
      <c r="AF12" s="704"/>
      <c r="AG12" s="704"/>
      <c r="AH12" s="704"/>
      <c r="AI12" s="704"/>
      <c r="AJ12" s="704"/>
      <c r="AK12" s="704"/>
      <c r="AL12" s="646">
        <v>3.3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153551</v>
      </c>
      <c r="BH12" s="644"/>
      <c r="BI12" s="644"/>
      <c r="BJ12" s="644"/>
      <c r="BK12" s="644"/>
      <c r="BL12" s="644"/>
      <c r="BM12" s="644"/>
      <c r="BN12" s="645"/>
      <c r="BO12" s="703">
        <v>40.9</v>
      </c>
      <c r="BP12" s="703"/>
      <c r="BQ12" s="703"/>
      <c r="BR12" s="703"/>
      <c r="BS12" s="649" t="s">
        <v>238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72520</v>
      </c>
      <c r="CS12" s="644"/>
      <c r="CT12" s="644"/>
      <c r="CU12" s="644"/>
      <c r="CV12" s="644"/>
      <c r="CW12" s="644"/>
      <c r="CX12" s="644"/>
      <c r="CY12" s="645"/>
      <c r="CZ12" s="703">
        <v>1.6</v>
      </c>
      <c r="DA12" s="703"/>
      <c r="DB12" s="703"/>
      <c r="DC12" s="703"/>
      <c r="DD12" s="649">
        <v>8854</v>
      </c>
      <c r="DE12" s="644"/>
      <c r="DF12" s="644"/>
      <c r="DG12" s="644"/>
      <c r="DH12" s="644"/>
      <c r="DI12" s="644"/>
      <c r="DJ12" s="644"/>
      <c r="DK12" s="644"/>
      <c r="DL12" s="644"/>
      <c r="DM12" s="644"/>
      <c r="DN12" s="644"/>
      <c r="DO12" s="644"/>
      <c r="DP12" s="645"/>
      <c r="DQ12" s="649">
        <v>59761</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238</v>
      </c>
      <c r="S13" s="644"/>
      <c r="T13" s="644"/>
      <c r="U13" s="644"/>
      <c r="V13" s="644"/>
      <c r="W13" s="644"/>
      <c r="X13" s="644"/>
      <c r="Y13" s="645"/>
      <c r="Z13" s="703" t="s">
        <v>232</v>
      </c>
      <c r="AA13" s="703"/>
      <c r="AB13" s="703"/>
      <c r="AC13" s="703"/>
      <c r="AD13" s="704" t="s">
        <v>238</v>
      </c>
      <c r="AE13" s="704"/>
      <c r="AF13" s="704"/>
      <c r="AG13" s="704"/>
      <c r="AH13" s="704"/>
      <c r="AI13" s="704"/>
      <c r="AJ13" s="704"/>
      <c r="AK13" s="704"/>
      <c r="AL13" s="646" t="s">
        <v>232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152940</v>
      </c>
      <c r="BH13" s="644"/>
      <c r="BI13" s="644"/>
      <c r="BJ13" s="644"/>
      <c r="BK13" s="644"/>
      <c r="BL13" s="644"/>
      <c r="BM13" s="644"/>
      <c r="BN13" s="645"/>
      <c r="BO13" s="703">
        <v>40.799999999999997</v>
      </c>
      <c r="BP13" s="703"/>
      <c r="BQ13" s="703"/>
      <c r="BR13" s="703"/>
      <c r="BS13" s="649" t="s">
        <v>238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390060</v>
      </c>
      <c r="CS13" s="644"/>
      <c r="CT13" s="644"/>
      <c r="CU13" s="644"/>
      <c r="CV13" s="644"/>
      <c r="CW13" s="644"/>
      <c r="CX13" s="644"/>
      <c r="CY13" s="645"/>
      <c r="CZ13" s="703">
        <v>8.6999999999999993</v>
      </c>
      <c r="DA13" s="703"/>
      <c r="DB13" s="703"/>
      <c r="DC13" s="703"/>
      <c r="DD13" s="649">
        <v>326304</v>
      </c>
      <c r="DE13" s="644"/>
      <c r="DF13" s="644"/>
      <c r="DG13" s="644"/>
      <c r="DH13" s="644"/>
      <c r="DI13" s="644"/>
      <c r="DJ13" s="644"/>
      <c r="DK13" s="644"/>
      <c r="DL13" s="644"/>
      <c r="DM13" s="644"/>
      <c r="DN13" s="644"/>
      <c r="DO13" s="644"/>
      <c r="DP13" s="645"/>
      <c r="DQ13" s="649">
        <v>69552</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132</v>
      </c>
      <c r="AA14" s="703"/>
      <c r="AB14" s="703"/>
      <c r="AC14" s="703"/>
      <c r="AD14" s="704" t="s">
        <v>232</v>
      </c>
      <c r="AE14" s="704"/>
      <c r="AF14" s="704"/>
      <c r="AG14" s="704"/>
      <c r="AH14" s="704"/>
      <c r="AI14" s="704"/>
      <c r="AJ14" s="704"/>
      <c r="AK14" s="704"/>
      <c r="AL14" s="646" t="s">
        <v>232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20759</v>
      </c>
      <c r="BH14" s="644"/>
      <c r="BI14" s="644"/>
      <c r="BJ14" s="644"/>
      <c r="BK14" s="644"/>
      <c r="BL14" s="644"/>
      <c r="BM14" s="644"/>
      <c r="BN14" s="645"/>
      <c r="BO14" s="703">
        <v>5.5</v>
      </c>
      <c r="BP14" s="703"/>
      <c r="BQ14" s="703"/>
      <c r="BR14" s="703"/>
      <c r="BS14" s="649" t="s">
        <v>238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299105</v>
      </c>
      <c r="CS14" s="644"/>
      <c r="CT14" s="644"/>
      <c r="CU14" s="644"/>
      <c r="CV14" s="644"/>
      <c r="CW14" s="644"/>
      <c r="CX14" s="644"/>
      <c r="CY14" s="645"/>
      <c r="CZ14" s="703">
        <v>6.7</v>
      </c>
      <c r="DA14" s="703"/>
      <c r="DB14" s="703"/>
      <c r="DC14" s="703"/>
      <c r="DD14" s="649">
        <v>112410</v>
      </c>
      <c r="DE14" s="644"/>
      <c r="DF14" s="644"/>
      <c r="DG14" s="644"/>
      <c r="DH14" s="644"/>
      <c r="DI14" s="644"/>
      <c r="DJ14" s="644"/>
      <c r="DK14" s="644"/>
      <c r="DL14" s="644"/>
      <c r="DM14" s="644"/>
      <c r="DN14" s="644"/>
      <c r="DO14" s="644"/>
      <c r="DP14" s="645"/>
      <c r="DQ14" s="649">
        <v>149834</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7768</v>
      </c>
      <c r="S15" s="644"/>
      <c r="T15" s="644"/>
      <c r="U15" s="644"/>
      <c r="V15" s="644"/>
      <c r="W15" s="644"/>
      <c r="X15" s="644"/>
      <c r="Y15" s="645"/>
      <c r="Z15" s="703">
        <v>0.2</v>
      </c>
      <c r="AA15" s="703"/>
      <c r="AB15" s="703"/>
      <c r="AC15" s="703"/>
      <c r="AD15" s="704">
        <v>7768</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34391</v>
      </c>
      <c r="BH15" s="644"/>
      <c r="BI15" s="644"/>
      <c r="BJ15" s="644"/>
      <c r="BK15" s="644"/>
      <c r="BL15" s="644"/>
      <c r="BM15" s="644"/>
      <c r="BN15" s="645"/>
      <c r="BO15" s="703">
        <v>9.1999999999999993</v>
      </c>
      <c r="BP15" s="703"/>
      <c r="BQ15" s="703"/>
      <c r="BR15" s="703"/>
      <c r="BS15" s="649" t="s">
        <v>238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229026</v>
      </c>
      <c r="CS15" s="644"/>
      <c r="CT15" s="644"/>
      <c r="CU15" s="644"/>
      <c r="CV15" s="644"/>
      <c r="CW15" s="644"/>
      <c r="CX15" s="644"/>
      <c r="CY15" s="645"/>
      <c r="CZ15" s="703">
        <v>5.0999999999999996</v>
      </c>
      <c r="DA15" s="703"/>
      <c r="DB15" s="703"/>
      <c r="DC15" s="703"/>
      <c r="DD15" s="649">
        <v>7801</v>
      </c>
      <c r="DE15" s="644"/>
      <c r="DF15" s="644"/>
      <c r="DG15" s="644"/>
      <c r="DH15" s="644"/>
      <c r="DI15" s="644"/>
      <c r="DJ15" s="644"/>
      <c r="DK15" s="644"/>
      <c r="DL15" s="644"/>
      <c r="DM15" s="644"/>
      <c r="DN15" s="644"/>
      <c r="DO15" s="644"/>
      <c r="DP15" s="645"/>
      <c r="DQ15" s="649">
        <v>207722</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238</v>
      </c>
      <c r="AA16" s="703"/>
      <c r="AB16" s="703"/>
      <c r="AC16" s="703"/>
      <c r="AD16" s="704" t="s">
        <v>238</v>
      </c>
      <c r="AE16" s="704"/>
      <c r="AF16" s="704"/>
      <c r="AG16" s="704"/>
      <c r="AH16" s="704"/>
      <c r="AI16" s="704"/>
      <c r="AJ16" s="704"/>
      <c r="AK16" s="704"/>
      <c r="AL16" s="646" t="s">
        <v>238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238</v>
      </c>
      <c r="BP16" s="703"/>
      <c r="BQ16" s="703"/>
      <c r="BR16" s="703"/>
      <c r="BS16" s="649" t="s">
        <v>132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43323</v>
      </c>
      <c r="CS16" s="644"/>
      <c r="CT16" s="644"/>
      <c r="CU16" s="644"/>
      <c r="CV16" s="644"/>
      <c r="CW16" s="644"/>
      <c r="CX16" s="644"/>
      <c r="CY16" s="645"/>
      <c r="CZ16" s="703">
        <v>1</v>
      </c>
      <c r="DA16" s="703"/>
      <c r="DB16" s="703"/>
      <c r="DC16" s="703"/>
      <c r="DD16" s="649" t="s">
        <v>238</v>
      </c>
      <c r="DE16" s="644"/>
      <c r="DF16" s="644"/>
      <c r="DG16" s="644"/>
      <c r="DH16" s="644"/>
      <c r="DI16" s="644"/>
      <c r="DJ16" s="644"/>
      <c r="DK16" s="644"/>
      <c r="DL16" s="644"/>
      <c r="DM16" s="644"/>
      <c r="DN16" s="644"/>
      <c r="DO16" s="644"/>
      <c r="DP16" s="645"/>
      <c r="DQ16" s="649">
        <v>15470</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521</v>
      </c>
      <c r="S17" s="644"/>
      <c r="T17" s="644"/>
      <c r="U17" s="644"/>
      <c r="V17" s="644"/>
      <c r="W17" s="644"/>
      <c r="X17" s="644"/>
      <c r="Y17" s="645"/>
      <c r="Z17" s="703">
        <v>0</v>
      </c>
      <c r="AA17" s="703"/>
      <c r="AB17" s="703"/>
      <c r="AC17" s="703"/>
      <c r="AD17" s="704">
        <v>521</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238</v>
      </c>
      <c r="BP17" s="703"/>
      <c r="BQ17" s="703"/>
      <c r="BR17" s="703"/>
      <c r="BS17" s="649" t="s">
        <v>132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621810</v>
      </c>
      <c r="CS17" s="644"/>
      <c r="CT17" s="644"/>
      <c r="CU17" s="644"/>
      <c r="CV17" s="644"/>
      <c r="CW17" s="644"/>
      <c r="CX17" s="644"/>
      <c r="CY17" s="645"/>
      <c r="CZ17" s="703">
        <v>13.9</v>
      </c>
      <c r="DA17" s="703"/>
      <c r="DB17" s="703"/>
      <c r="DC17" s="703"/>
      <c r="DD17" s="649" t="s">
        <v>238</v>
      </c>
      <c r="DE17" s="644"/>
      <c r="DF17" s="644"/>
      <c r="DG17" s="644"/>
      <c r="DH17" s="644"/>
      <c r="DI17" s="644"/>
      <c r="DJ17" s="644"/>
      <c r="DK17" s="644"/>
      <c r="DL17" s="644"/>
      <c r="DM17" s="644"/>
      <c r="DN17" s="644"/>
      <c r="DO17" s="644"/>
      <c r="DP17" s="645"/>
      <c r="DQ17" s="649">
        <v>610245</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2257672</v>
      </c>
      <c r="S18" s="644"/>
      <c r="T18" s="644"/>
      <c r="U18" s="644"/>
      <c r="V18" s="644"/>
      <c r="W18" s="644"/>
      <c r="X18" s="644"/>
      <c r="Y18" s="645"/>
      <c r="Z18" s="703">
        <v>48.2</v>
      </c>
      <c r="AA18" s="703"/>
      <c r="AB18" s="703"/>
      <c r="AC18" s="703"/>
      <c r="AD18" s="704">
        <v>2082830</v>
      </c>
      <c r="AE18" s="704"/>
      <c r="AF18" s="704"/>
      <c r="AG18" s="704"/>
      <c r="AH18" s="704"/>
      <c r="AI18" s="704"/>
      <c r="AJ18" s="704"/>
      <c r="AK18" s="704"/>
      <c r="AL18" s="646">
        <v>80.099999999999994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238</v>
      </c>
      <c r="BP18" s="703"/>
      <c r="BQ18" s="703"/>
      <c r="BR18" s="703"/>
      <c r="BS18" s="649" t="s">
        <v>238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132</v>
      </c>
      <c r="DA18" s="703"/>
      <c r="DB18" s="703"/>
      <c r="DC18" s="703"/>
      <c r="DD18" s="649" t="s">
        <v>238</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2082830</v>
      </c>
      <c r="S19" s="644"/>
      <c r="T19" s="644"/>
      <c r="U19" s="644"/>
      <c r="V19" s="644"/>
      <c r="W19" s="644"/>
      <c r="X19" s="644"/>
      <c r="Y19" s="645"/>
      <c r="Z19" s="703">
        <v>44.5</v>
      </c>
      <c r="AA19" s="703"/>
      <c r="AB19" s="703"/>
      <c r="AC19" s="703"/>
      <c r="AD19" s="704">
        <v>2082830</v>
      </c>
      <c r="AE19" s="704"/>
      <c r="AF19" s="704"/>
      <c r="AG19" s="704"/>
      <c r="AH19" s="704"/>
      <c r="AI19" s="704"/>
      <c r="AJ19" s="704"/>
      <c r="AK19" s="704"/>
      <c r="AL19" s="646">
        <v>80.099999999999994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132</v>
      </c>
      <c r="BP19" s="703"/>
      <c r="BQ19" s="703"/>
      <c r="BR19" s="703"/>
      <c r="BS19" s="649" t="s">
        <v>132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238</v>
      </c>
      <c r="DA19" s="703"/>
      <c r="DB19" s="703"/>
      <c r="DC19" s="703"/>
      <c r="DD19" s="649" t="s">
        <v>238</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174842</v>
      </c>
      <c r="S20" s="644"/>
      <c r="T20" s="644"/>
      <c r="U20" s="644"/>
      <c r="V20" s="644"/>
      <c r="W20" s="644"/>
      <c r="X20" s="644"/>
      <c r="Y20" s="645"/>
      <c r="Z20" s="703">
        <v>3.7</v>
      </c>
      <c r="AA20" s="703"/>
      <c r="AB20" s="703"/>
      <c r="AC20" s="703"/>
      <c r="AD20" s="704" t="s">
        <v>238</v>
      </c>
      <c r="AE20" s="704"/>
      <c r="AF20" s="704"/>
      <c r="AG20" s="704"/>
      <c r="AH20" s="704"/>
      <c r="AI20" s="704"/>
      <c r="AJ20" s="704"/>
      <c r="AK20" s="704"/>
      <c r="AL20" s="646" t="s">
        <v>132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238</v>
      </c>
      <c r="BH20" s="644"/>
      <c r="BI20" s="644"/>
      <c r="BJ20" s="644"/>
      <c r="BK20" s="644"/>
      <c r="BL20" s="644"/>
      <c r="BM20" s="644"/>
      <c r="BN20" s="645"/>
      <c r="BO20" s="703" t="s">
        <v>132</v>
      </c>
      <c r="BP20" s="703"/>
      <c r="BQ20" s="703"/>
      <c r="BR20" s="703"/>
      <c r="BS20" s="649" t="s">
        <v>232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4465105</v>
      </c>
      <c r="CS20" s="644"/>
      <c r="CT20" s="644"/>
      <c r="CU20" s="644"/>
      <c r="CV20" s="644"/>
      <c r="CW20" s="644"/>
      <c r="CX20" s="644"/>
      <c r="CY20" s="645"/>
      <c r="CZ20" s="703">
        <v>100</v>
      </c>
      <c r="DA20" s="703"/>
      <c r="DB20" s="703"/>
      <c r="DC20" s="703"/>
      <c r="DD20" s="649">
        <v>711579</v>
      </c>
      <c r="DE20" s="644"/>
      <c r="DF20" s="644"/>
      <c r="DG20" s="644"/>
      <c r="DH20" s="644"/>
      <c r="DI20" s="644"/>
      <c r="DJ20" s="644"/>
      <c r="DK20" s="644"/>
      <c r="DL20" s="644"/>
      <c r="DM20" s="644"/>
      <c r="DN20" s="644"/>
      <c r="DO20" s="644"/>
      <c r="DP20" s="645"/>
      <c r="DQ20" s="649">
        <v>2946315</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238</v>
      </c>
      <c r="S21" s="644"/>
      <c r="T21" s="644"/>
      <c r="U21" s="644"/>
      <c r="V21" s="644"/>
      <c r="W21" s="644"/>
      <c r="X21" s="644"/>
      <c r="Y21" s="645"/>
      <c r="Z21" s="703" t="s">
        <v>238</v>
      </c>
      <c r="AA21" s="703"/>
      <c r="AB21" s="703"/>
      <c r="AC21" s="703"/>
      <c r="AD21" s="704" t="s">
        <v>238</v>
      </c>
      <c r="AE21" s="704"/>
      <c r="AF21" s="704"/>
      <c r="AG21" s="704"/>
      <c r="AH21" s="704"/>
      <c r="AI21" s="704"/>
      <c r="AJ21" s="704"/>
      <c r="AK21" s="704"/>
      <c r="AL21" s="646" t="s">
        <v>232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238</v>
      </c>
      <c r="BH21" s="644"/>
      <c r="BI21" s="644"/>
      <c r="BJ21" s="644"/>
      <c r="BK21" s="644"/>
      <c r="BL21" s="644"/>
      <c r="BM21" s="644"/>
      <c r="BN21" s="645"/>
      <c r="BO21" s="703" t="s">
        <v>238</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2771868</v>
      </c>
      <c r="S22" s="644"/>
      <c r="T22" s="644"/>
      <c r="U22" s="644"/>
      <c r="V22" s="644"/>
      <c r="W22" s="644"/>
      <c r="X22" s="644"/>
      <c r="Y22" s="645"/>
      <c r="Z22" s="703">
        <v>59.2</v>
      </c>
      <c r="AA22" s="703"/>
      <c r="AB22" s="703"/>
      <c r="AC22" s="703"/>
      <c r="AD22" s="704">
        <v>2597026</v>
      </c>
      <c r="AE22" s="704"/>
      <c r="AF22" s="704"/>
      <c r="AG22" s="704"/>
      <c r="AH22" s="704"/>
      <c r="AI22" s="704"/>
      <c r="AJ22" s="704"/>
      <c r="AK22" s="704"/>
      <c r="AL22" s="646">
        <v>99.9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238</v>
      </c>
      <c r="BP22" s="703"/>
      <c r="BQ22" s="703"/>
      <c r="BR22" s="703"/>
      <c r="BS22" s="649" t="s">
        <v>232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t="s">
        <v>238</v>
      </c>
      <c r="S23" s="644"/>
      <c r="T23" s="644"/>
      <c r="U23" s="644"/>
      <c r="V23" s="644"/>
      <c r="W23" s="644"/>
      <c r="X23" s="644"/>
      <c r="Y23" s="645"/>
      <c r="Z23" s="703" t="s">
        <v>238</v>
      </c>
      <c r="AA23" s="703"/>
      <c r="AB23" s="703"/>
      <c r="AC23" s="703"/>
      <c r="AD23" s="704" t="s">
        <v>232</v>
      </c>
      <c r="AE23" s="704"/>
      <c r="AF23" s="704"/>
      <c r="AG23" s="704"/>
      <c r="AH23" s="704"/>
      <c r="AI23" s="704"/>
      <c r="AJ23" s="704"/>
      <c r="AK23" s="704"/>
      <c r="AL23" s="646" t="s">
        <v>238</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232</v>
      </c>
      <c r="BH23" s="644"/>
      <c r="BI23" s="644"/>
      <c r="BJ23" s="644"/>
      <c r="BK23" s="644"/>
      <c r="BL23" s="644"/>
      <c r="BM23" s="644"/>
      <c r="BN23" s="645"/>
      <c r="BO23" s="703" t="s">
        <v>238</v>
      </c>
      <c r="BP23" s="703"/>
      <c r="BQ23" s="703"/>
      <c r="BR23" s="703"/>
      <c r="BS23" s="649" t="s">
        <v>238</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23890</v>
      </c>
      <c r="S24" s="644"/>
      <c r="T24" s="644"/>
      <c r="U24" s="644"/>
      <c r="V24" s="644"/>
      <c r="W24" s="644"/>
      <c r="X24" s="644"/>
      <c r="Y24" s="645"/>
      <c r="Z24" s="703">
        <v>0.5</v>
      </c>
      <c r="AA24" s="703"/>
      <c r="AB24" s="703"/>
      <c r="AC24" s="703"/>
      <c r="AD24" s="704" t="s">
        <v>238</v>
      </c>
      <c r="AE24" s="704"/>
      <c r="AF24" s="704"/>
      <c r="AG24" s="704"/>
      <c r="AH24" s="704"/>
      <c r="AI24" s="704"/>
      <c r="AJ24" s="704"/>
      <c r="AK24" s="704"/>
      <c r="AL24" s="646" t="s">
        <v>132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238</v>
      </c>
      <c r="BP24" s="703"/>
      <c r="BQ24" s="703"/>
      <c r="BR24" s="703"/>
      <c r="BS24" s="649" t="s">
        <v>232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1729634</v>
      </c>
      <c r="CS24" s="707"/>
      <c r="CT24" s="707"/>
      <c r="CU24" s="707"/>
      <c r="CV24" s="707"/>
      <c r="CW24" s="707"/>
      <c r="CX24" s="707"/>
      <c r="CY24" s="753"/>
      <c r="CZ24" s="754">
        <v>38.700000000000003</v>
      </c>
      <c r="DA24" s="723"/>
      <c r="DB24" s="723"/>
      <c r="DC24" s="757"/>
      <c r="DD24" s="752">
        <v>1483576</v>
      </c>
      <c r="DE24" s="707"/>
      <c r="DF24" s="707"/>
      <c r="DG24" s="707"/>
      <c r="DH24" s="707"/>
      <c r="DI24" s="707"/>
      <c r="DJ24" s="707"/>
      <c r="DK24" s="753"/>
      <c r="DL24" s="752">
        <v>1428771</v>
      </c>
      <c r="DM24" s="707"/>
      <c r="DN24" s="707"/>
      <c r="DO24" s="707"/>
      <c r="DP24" s="707"/>
      <c r="DQ24" s="707"/>
      <c r="DR24" s="707"/>
      <c r="DS24" s="707"/>
      <c r="DT24" s="707"/>
      <c r="DU24" s="707"/>
      <c r="DV24" s="753"/>
      <c r="DW24" s="754">
        <v>52.9</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56370</v>
      </c>
      <c r="S25" s="644"/>
      <c r="T25" s="644"/>
      <c r="U25" s="644"/>
      <c r="V25" s="644"/>
      <c r="W25" s="644"/>
      <c r="X25" s="644"/>
      <c r="Y25" s="645"/>
      <c r="Z25" s="703">
        <v>1.2</v>
      </c>
      <c r="AA25" s="703"/>
      <c r="AB25" s="703"/>
      <c r="AC25" s="703"/>
      <c r="AD25" s="704">
        <v>1848</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238</v>
      </c>
      <c r="BP25" s="703"/>
      <c r="BQ25" s="703"/>
      <c r="BR25" s="703"/>
      <c r="BS25" s="649" t="s">
        <v>238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812061</v>
      </c>
      <c r="CS25" s="642"/>
      <c r="CT25" s="642"/>
      <c r="CU25" s="642"/>
      <c r="CV25" s="642"/>
      <c r="CW25" s="642"/>
      <c r="CX25" s="642"/>
      <c r="CY25" s="643"/>
      <c r="CZ25" s="646">
        <v>18.2</v>
      </c>
      <c r="DA25" s="675"/>
      <c r="DB25" s="675"/>
      <c r="DC25" s="676"/>
      <c r="DD25" s="649">
        <v>786970</v>
      </c>
      <c r="DE25" s="642"/>
      <c r="DF25" s="642"/>
      <c r="DG25" s="642"/>
      <c r="DH25" s="642"/>
      <c r="DI25" s="642"/>
      <c r="DJ25" s="642"/>
      <c r="DK25" s="643"/>
      <c r="DL25" s="649">
        <v>732648</v>
      </c>
      <c r="DM25" s="642"/>
      <c r="DN25" s="642"/>
      <c r="DO25" s="642"/>
      <c r="DP25" s="642"/>
      <c r="DQ25" s="642"/>
      <c r="DR25" s="642"/>
      <c r="DS25" s="642"/>
      <c r="DT25" s="642"/>
      <c r="DU25" s="642"/>
      <c r="DV25" s="643"/>
      <c r="DW25" s="646">
        <v>27.1</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14249</v>
      </c>
      <c r="S26" s="644"/>
      <c r="T26" s="644"/>
      <c r="U26" s="644"/>
      <c r="V26" s="644"/>
      <c r="W26" s="644"/>
      <c r="X26" s="644"/>
      <c r="Y26" s="645"/>
      <c r="Z26" s="703">
        <v>0.3</v>
      </c>
      <c r="AA26" s="703"/>
      <c r="AB26" s="703"/>
      <c r="AC26" s="703"/>
      <c r="AD26" s="704" t="s">
        <v>238</v>
      </c>
      <c r="AE26" s="704"/>
      <c r="AF26" s="704"/>
      <c r="AG26" s="704"/>
      <c r="AH26" s="704"/>
      <c r="AI26" s="704"/>
      <c r="AJ26" s="704"/>
      <c r="AK26" s="704"/>
      <c r="AL26" s="646" t="s">
        <v>132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238</v>
      </c>
      <c r="BP26" s="703"/>
      <c r="BQ26" s="703"/>
      <c r="BR26" s="703"/>
      <c r="BS26" s="649" t="s">
        <v>238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497889</v>
      </c>
      <c r="CS26" s="644"/>
      <c r="CT26" s="644"/>
      <c r="CU26" s="644"/>
      <c r="CV26" s="644"/>
      <c r="CW26" s="644"/>
      <c r="CX26" s="644"/>
      <c r="CY26" s="645"/>
      <c r="CZ26" s="646">
        <v>11.2</v>
      </c>
      <c r="DA26" s="675"/>
      <c r="DB26" s="675"/>
      <c r="DC26" s="676"/>
      <c r="DD26" s="649">
        <v>478915</v>
      </c>
      <c r="DE26" s="644"/>
      <c r="DF26" s="644"/>
      <c r="DG26" s="644"/>
      <c r="DH26" s="644"/>
      <c r="DI26" s="644"/>
      <c r="DJ26" s="644"/>
      <c r="DK26" s="645"/>
      <c r="DL26" s="649" t="s">
        <v>132</v>
      </c>
      <c r="DM26" s="644"/>
      <c r="DN26" s="644"/>
      <c r="DO26" s="644"/>
      <c r="DP26" s="644"/>
      <c r="DQ26" s="644"/>
      <c r="DR26" s="644"/>
      <c r="DS26" s="644"/>
      <c r="DT26" s="644"/>
      <c r="DU26" s="644"/>
      <c r="DV26" s="645"/>
      <c r="DW26" s="646" t="s">
        <v>238</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378452</v>
      </c>
      <c r="S27" s="644"/>
      <c r="T27" s="644"/>
      <c r="U27" s="644"/>
      <c r="V27" s="644"/>
      <c r="W27" s="644"/>
      <c r="X27" s="644"/>
      <c r="Y27" s="645"/>
      <c r="Z27" s="703">
        <v>8.1</v>
      </c>
      <c r="AA27" s="703"/>
      <c r="AB27" s="703"/>
      <c r="AC27" s="703"/>
      <c r="AD27" s="704" t="s">
        <v>238</v>
      </c>
      <c r="AE27" s="704"/>
      <c r="AF27" s="704"/>
      <c r="AG27" s="704"/>
      <c r="AH27" s="704"/>
      <c r="AI27" s="704"/>
      <c r="AJ27" s="704"/>
      <c r="AK27" s="704"/>
      <c r="AL27" s="646" t="s">
        <v>238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375019</v>
      </c>
      <c r="BH27" s="644"/>
      <c r="BI27" s="644"/>
      <c r="BJ27" s="644"/>
      <c r="BK27" s="644"/>
      <c r="BL27" s="644"/>
      <c r="BM27" s="644"/>
      <c r="BN27" s="645"/>
      <c r="BO27" s="703">
        <v>100</v>
      </c>
      <c r="BP27" s="703"/>
      <c r="BQ27" s="703"/>
      <c r="BR27" s="703"/>
      <c r="BS27" s="649">
        <v>977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295763</v>
      </c>
      <c r="CS27" s="642"/>
      <c r="CT27" s="642"/>
      <c r="CU27" s="642"/>
      <c r="CV27" s="642"/>
      <c r="CW27" s="642"/>
      <c r="CX27" s="642"/>
      <c r="CY27" s="643"/>
      <c r="CZ27" s="646">
        <v>6.6</v>
      </c>
      <c r="DA27" s="675"/>
      <c r="DB27" s="675"/>
      <c r="DC27" s="676"/>
      <c r="DD27" s="649">
        <v>86361</v>
      </c>
      <c r="DE27" s="642"/>
      <c r="DF27" s="642"/>
      <c r="DG27" s="642"/>
      <c r="DH27" s="642"/>
      <c r="DI27" s="642"/>
      <c r="DJ27" s="642"/>
      <c r="DK27" s="643"/>
      <c r="DL27" s="649">
        <v>85878</v>
      </c>
      <c r="DM27" s="642"/>
      <c r="DN27" s="642"/>
      <c r="DO27" s="642"/>
      <c r="DP27" s="642"/>
      <c r="DQ27" s="642"/>
      <c r="DR27" s="642"/>
      <c r="DS27" s="642"/>
      <c r="DT27" s="642"/>
      <c r="DU27" s="642"/>
      <c r="DV27" s="643"/>
      <c r="DW27" s="646">
        <v>3.2</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232</v>
      </c>
      <c r="S28" s="644"/>
      <c r="T28" s="644"/>
      <c r="U28" s="644"/>
      <c r="V28" s="644"/>
      <c r="W28" s="644"/>
      <c r="X28" s="644"/>
      <c r="Y28" s="645"/>
      <c r="Z28" s="703" t="s">
        <v>132</v>
      </c>
      <c r="AA28" s="703"/>
      <c r="AB28" s="703"/>
      <c r="AC28" s="703"/>
      <c r="AD28" s="704" t="s">
        <v>232</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621810</v>
      </c>
      <c r="CS28" s="644"/>
      <c r="CT28" s="644"/>
      <c r="CU28" s="644"/>
      <c r="CV28" s="644"/>
      <c r="CW28" s="644"/>
      <c r="CX28" s="644"/>
      <c r="CY28" s="645"/>
      <c r="CZ28" s="646">
        <v>13.9</v>
      </c>
      <c r="DA28" s="675"/>
      <c r="DB28" s="675"/>
      <c r="DC28" s="676"/>
      <c r="DD28" s="649">
        <v>610245</v>
      </c>
      <c r="DE28" s="644"/>
      <c r="DF28" s="644"/>
      <c r="DG28" s="644"/>
      <c r="DH28" s="644"/>
      <c r="DI28" s="644"/>
      <c r="DJ28" s="644"/>
      <c r="DK28" s="645"/>
      <c r="DL28" s="649">
        <v>610245</v>
      </c>
      <c r="DM28" s="644"/>
      <c r="DN28" s="644"/>
      <c r="DO28" s="644"/>
      <c r="DP28" s="644"/>
      <c r="DQ28" s="644"/>
      <c r="DR28" s="644"/>
      <c r="DS28" s="644"/>
      <c r="DT28" s="644"/>
      <c r="DU28" s="644"/>
      <c r="DV28" s="645"/>
      <c r="DW28" s="646">
        <v>22.6</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316422</v>
      </c>
      <c r="S29" s="644"/>
      <c r="T29" s="644"/>
      <c r="U29" s="644"/>
      <c r="V29" s="644"/>
      <c r="W29" s="644"/>
      <c r="X29" s="644"/>
      <c r="Y29" s="645"/>
      <c r="Z29" s="703">
        <v>6.8</v>
      </c>
      <c r="AA29" s="703"/>
      <c r="AB29" s="703"/>
      <c r="AC29" s="703"/>
      <c r="AD29" s="704" t="s">
        <v>238</v>
      </c>
      <c r="AE29" s="704"/>
      <c r="AF29" s="704"/>
      <c r="AG29" s="704"/>
      <c r="AH29" s="704"/>
      <c r="AI29" s="704"/>
      <c r="AJ29" s="704"/>
      <c r="AK29" s="704"/>
      <c r="AL29" s="646" t="s">
        <v>238</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621562</v>
      </c>
      <c r="CS29" s="642"/>
      <c r="CT29" s="642"/>
      <c r="CU29" s="642"/>
      <c r="CV29" s="642"/>
      <c r="CW29" s="642"/>
      <c r="CX29" s="642"/>
      <c r="CY29" s="643"/>
      <c r="CZ29" s="646">
        <v>13.9</v>
      </c>
      <c r="DA29" s="675"/>
      <c r="DB29" s="675"/>
      <c r="DC29" s="676"/>
      <c r="DD29" s="649">
        <v>609997</v>
      </c>
      <c r="DE29" s="642"/>
      <c r="DF29" s="642"/>
      <c r="DG29" s="642"/>
      <c r="DH29" s="642"/>
      <c r="DI29" s="642"/>
      <c r="DJ29" s="642"/>
      <c r="DK29" s="643"/>
      <c r="DL29" s="649">
        <v>609997</v>
      </c>
      <c r="DM29" s="642"/>
      <c r="DN29" s="642"/>
      <c r="DO29" s="642"/>
      <c r="DP29" s="642"/>
      <c r="DQ29" s="642"/>
      <c r="DR29" s="642"/>
      <c r="DS29" s="642"/>
      <c r="DT29" s="642"/>
      <c r="DU29" s="642"/>
      <c r="DV29" s="643"/>
      <c r="DW29" s="646">
        <v>22.6</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4181</v>
      </c>
      <c r="S30" s="644"/>
      <c r="T30" s="644"/>
      <c r="U30" s="644"/>
      <c r="V30" s="644"/>
      <c r="W30" s="644"/>
      <c r="X30" s="644"/>
      <c r="Y30" s="645"/>
      <c r="Z30" s="703">
        <v>0.1</v>
      </c>
      <c r="AA30" s="703"/>
      <c r="AB30" s="703"/>
      <c r="AC30" s="703"/>
      <c r="AD30" s="704">
        <v>1203</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97.8</v>
      </c>
      <c r="BH30" s="722"/>
      <c r="BI30" s="722"/>
      <c r="BJ30" s="722"/>
      <c r="BK30" s="722"/>
      <c r="BL30" s="722"/>
      <c r="BM30" s="723">
        <v>93.1</v>
      </c>
      <c r="BN30" s="722"/>
      <c r="BO30" s="722"/>
      <c r="BP30" s="722"/>
      <c r="BQ30" s="724"/>
      <c r="BR30" s="721">
        <v>97.5</v>
      </c>
      <c r="BS30" s="722"/>
      <c r="BT30" s="722"/>
      <c r="BU30" s="722"/>
      <c r="BV30" s="722"/>
      <c r="BW30" s="722"/>
      <c r="BX30" s="723">
        <v>92.1</v>
      </c>
      <c r="BY30" s="722"/>
      <c r="BZ30" s="722"/>
      <c r="CA30" s="722"/>
      <c r="CB30" s="724"/>
      <c r="CD30" s="727"/>
      <c r="CE30" s="728"/>
      <c r="CF30" s="685" t="s">
        <v>304</v>
      </c>
      <c r="CG30" s="682"/>
      <c r="CH30" s="682"/>
      <c r="CI30" s="682"/>
      <c r="CJ30" s="682"/>
      <c r="CK30" s="682"/>
      <c r="CL30" s="682"/>
      <c r="CM30" s="682"/>
      <c r="CN30" s="682"/>
      <c r="CO30" s="682"/>
      <c r="CP30" s="682"/>
      <c r="CQ30" s="683"/>
      <c r="CR30" s="641">
        <v>585381</v>
      </c>
      <c r="CS30" s="644"/>
      <c r="CT30" s="644"/>
      <c r="CU30" s="644"/>
      <c r="CV30" s="644"/>
      <c r="CW30" s="644"/>
      <c r="CX30" s="644"/>
      <c r="CY30" s="645"/>
      <c r="CZ30" s="646">
        <v>13.1</v>
      </c>
      <c r="DA30" s="675"/>
      <c r="DB30" s="675"/>
      <c r="DC30" s="676"/>
      <c r="DD30" s="649">
        <v>575035</v>
      </c>
      <c r="DE30" s="644"/>
      <c r="DF30" s="644"/>
      <c r="DG30" s="644"/>
      <c r="DH30" s="644"/>
      <c r="DI30" s="644"/>
      <c r="DJ30" s="644"/>
      <c r="DK30" s="645"/>
      <c r="DL30" s="649">
        <v>575035</v>
      </c>
      <c r="DM30" s="644"/>
      <c r="DN30" s="644"/>
      <c r="DO30" s="644"/>
      <c r="DP30" s="644"/>
      <c r="DQ30" s="644"/>
      <c r="DR30" s="644"/>
      <c r="DS30" s="644"/>
      <c r="DT30" s="644"/>
      <c r="DU30" s="644"/>
      <c r="DV30" s="645"/>
      <c r="DW30" s="646">
        <v>21.3</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133098</v>
      </c>
      <c r="S31" s="644"/>
      <c r="T31" s="644"/>
      <c r="U31" s="644"/>
      <c r="V31" s="644"/>
      <c r="W31" s="644"/>
      <c r="X31" s="644"/>
      <c r="Y31" s="645"/>
      <c r="Z31" s="703">
        <v>2.8</v>
      </c>
      <c r="AA31" s="703"/>
      <c r="AB31" s="703"/>
      <c r="AC31" s="703"/>
      <c r="AD31" s="704" t="s">
        <v>238</v>
      </c>
      <c r="AE31" s="704"/>
      <c r="AF31" s="704"/>
      <c r="AG31" s="704"/>
      <c r="AH31" s="704"/>
      <c r="AI31" s="704"/>
      <c r="AJ31" s="704"/>
      <c r="AK31" s="704"/>
      <c r="AL31" s="646" t="s">
        <v>232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97.8</v>
      </c>
      <c r="BH31" s="642"/>
      <c r="BI31" s="642"/>
      <c r="BJ31" s="642"/>
      <c r="BK31" s="642"/>
      <c r="BL31" s="642"/>
      <c r="BM31" s="647">
        <v>93.8</v>
      </c>
      <c r="BN31" s="720"/>
      <c r="BO31" s="720"/>
      <c r="BP31" s="720"/>
      <c r="BQ31" s="681"/>
      <c r="BR31" s="719">
        <v>97.3</v>
      </c>
      <c r="BS31" s="642"/>
      <c r="BT31" s="642"/>
      <c r="BU31" s="642"/>
      <c r="BV31" s="642"/>
      <c r="BW31" s="642"/>
      <c r="BX31" s="647">
        <v>93</v>
      </c>
      <c r="BY31" s="720"/>
      <c r="BZ31" s="720"/>
      <c r="CA31" s="720"/>
      <c r="CB31" s="681"/>
      <c r="CD31" s="727"/>
      <c r="CE31" s="728"/>
      <c r="CF31" s="685" t="s">
        <v>308</v>
      </c>
      <c r="CG31" s="682"/>
      <c r="CH31" s="682"/>
      <c r="CI31" s="682"/>
      <c r="CJ31" s="682"/>
      <c r="CK31" s="682"/>
      <c r="CL31" s="682"/>
      <c r="CM31" s="682"/>
      <c r="CN31" s="682"/>
      <c r="CO31" s="682"/>
      <c r="CP31" s="682"/>
      <c r="CQ31" s="683"/>
      <c r="CR31" s="641">
        <v>36181</v>
      </c>
      <c r="CS31" s="642"/>
      <c r="CT31" s="642"/>
      <c r="CU31" s="642"/>
      <c r="CV31" s="642"/>
      <c r="CW31" s="642"/>
      <c r="CX31" s="642"/>
      <c r="CY31" s="643"/>
      <c r="CZ31" s="646">
        <v>0.8</v>
      </c>
      <c r="DA31" s="675"/>
      <c r="DB31" s="675"/>
      <c r="DC31" s="676"/>
      <c r="DD31" s="649">
        <v>34962</v>
      </c>
      <c r="DE31" s="642"/>
      <c r="DF31" s="642"/>
      <c r="DG31" s="642"/>
      <c r="DH31" s="642"/>
      <c r="DI31" s="642"/>
      <c r="DJ31" s="642"/>
      <c r="DK31" s="643"/>
      <c r="DL31" s="649">
        <v>34962</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238190</v>
      </c>
      <c r="S32" s="644"/>
      <c r="T32" s="644"/>
      <c r="U32" s="644"/>
      <c r="V32" s="644"/>
      <c r="W32" s="644"/>
      <c r="X32" s="644"/>
      <c r="Y32" s="645"/>
      <c r="Z32" s="703">
        <v>5.0999999999999996</v>
      </c>
      <c r="AA32" s="703"/>
      <c r="AB32" s="703"/>
      <c r="AC32" s="703"/>
      <c r="AD32" s="704" t="s">
        <v>238</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97.5</v>
      </c>
      <c r="BH32" s="657"/>
      <c r="BI32" s="657"/>
      <c r="BJ32" s="657"/>
      <c r="BK32" s="657"/>
      <c r="BL32" s="657"/>
      <c r="BM32" s="701">
        <v>91.3</v>
      </c>
      <c r="BN32" s="657"/>
      <c r="BO32" s="657"/>
      <c r="BP32" s="657"/>
      <c r="BQ32" s="694"/>
      <c r="BR32" s="718">
        <v>97.2</v>
      </c>
      <c r="BS32" s="657"/>
      <c r="BT32" s="657"/>
      <c r="BU32" s="657"/>
      <c r="BV32" s="657"/>
      <c r="BW32" s="657"/>
      <c r="BX32" s="701">
        <v>89.7</v>
      </c>
      <c r="BY32" s="657"/>
      <c r="BZ32" s="657"/>
      <c r="CA32" s="657"/>
      <c r="CB32" s="694"/>
      <c r="CD32" s="729"/>
      <c r="CE32" s="730"/>
      <c r="CF32" s="685" t="s">
        <v>311</v>
      </c>
      <c r="CG32" s="682"/>
      <c r="CH32" s="682"/>
      <c r="CI32" s="682"/>
      <c r="CJ32" s="682"/>
      <c r="CK32" s="682"/>
      <c r="CL32" s="682"/>
      <c r="CM32" s="682"/>
      <c r="CN32" s="682"/>
      <c r="CO32" s="682"/>
      <c r="CP32" s="682"/>
      <c r="CQ32" s="683"/>
      <c r="CR32" s="641">
        <v>248</v>
      </c>
      <c r="CS32" s="644"/>
      <c r="CT32" s="644"/>
      <c r="CU32" s="644"/>
      <c r="CV32" s="644"/>
      <c r="CW32" s="644"/>
      <c r="CX32" s="644"/>
      <c r="CY32" s="645"/>
      <c r="CZ32" s="646">
        <v>0</v>
      </c>
      <c r="DA32" s="675"/>
      <c r="DB32" s="675"/>
      <c r="DC32" s="676"/>
      <c r="DD32" s="649">
        <v>248</v>
      </c>
      <c r="DE32" s="644"/>
      <c r="DF32" s="644"/>
      <c r="DG32" s="644"/>
      <c r="DH32" s="644"/>
      <c r="DI32" s="644"/>
      <c r="DJ32" s="644"/>
      <c r="DK32" s="645"/>
      <c r="DL32" s="649">
        <v>248</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154371</v>
      </c>
      <c r="S33" s="644"/>
      <c r="T33" s="644"/>
      <c r="U33" s="644"/>
      <c r="V33" s="644"/>
      <c r="W33" s="644"/>
      <c r="X33" s="644"/>
      <c r="Y33" s="645"/>
      <c r="Z33" s="703">
        <v>3.3</v>
      </c>
      <c r="AA33" s="703"/>
      <c r="AB33" s="703"/>
      <c r="AC33" s="703"/>
      <c r="AD33" s="704" t="s">
        <v>232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1980569</v>
      </c>
      <c r="CS33" s="642"/>
      <c r="CT33" s="642"/>
      <c r="CU33" s="642"/>
      <c r="CV33" s="642"/>
      <c r="CW33" s="642"/>
      <c r="CX33" s="642"/>
      <c r="CY33" s="643"/>
      <c r="CZ33" s="646">
        <v>44.4</v>
      </c>
      <c r="DA33" s="675"/>
      <c r="DB33" s="675"/>
      <c r="DC33" s="676"/>
      <c r="DD33" s="649">
        <v>1365660</v>
      </c>
      <c r="DE33" s="642"/>
      <c r="DF33" s="642"/>
      <c r="DG33" s="642"/>
      <c r="DH33" s="642"/>
      <c r="DI33" s="642"/>
      <c r="DJ33" s="642"/>
      <c r="DK33" s="643"/>
      <c r="DL33" s="649">
        <v>987741</v>
      </c>
      <c r="DM33" s="642"/>
      <c r="DN33" s="642"/>
      <c r="DO33" s="642"/>
      <c r="DP33" s="642"/>
      <c r="DQ33" s="642"/>
      <c r="DR33" s="642"/>
      <c r="DS33" s="642"/>
      <c r="DT33" s="642"/>
      <c r="DU33" s="642"/>
      <c r="DV33" s="643"/>
      <c r="DW33" s="646">
        <v>36.5</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23843</v>
      </c>
      <c r="S34" s="644"/>
      <c r="T34" s="644"/>
      <c r="U34" s="644"/>
      <c r="V34" s="644"/>
      <c r="W34" s="644"/>
      <c r="X34" s="644"/>
      <c r="Y34" s="645"/>
      <c r="Z34" s="703">
        <v>0.5</v>
      </c>
      <c r="AA34" s="703"/>
      <c r="AB34" s="703"/>
      <c r="AC34" s="703"/>
      <c r="AD34" s="704">
        <v>6</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640176</v>
      </c>
      <c r="CS34" s="644"/>
      <c r="CT34" s="644"/>
      <c r="CU34" s="644"/>
      <c r="CV34" s="644"/>
      <c r="CW34" s="644"/>
      <c r="CX34" s="644"/>
      <c r="CY34" s="645"/>
      <c r="CZ34" s="646">
        <v>14.3</v>
      </c>
      <c r="DA34" s="675"/>
      <c r="DB34" s="675"/>
      <c r="DC34" s="676"/>
      <c r="DD34" s="649">
        <v>436117</v>
      </c>
      <c r="DE34" s="644"/>
      <c r="DF34" s="644"/>
      <c r="DG34" s="644"/>
      <c r="DH34" s="644"/>
      <c r="DI34" s="644"/>
      <c r="DJ34" s="644"/>
      <c r="DK34" s="645"/>
      <c r="DL34" s="649">
        <v>356582</v>
      </c>
      <c r="DM34" s="644"/>
      <c r="DN34" s="644"/>
      <c r="DO34" s="644"/>
      <c r="DP34" s="644"/>
      <c r="DQ34" s="644"/>
      <c r="DR34" s="644"/>
      <c r="DS34" s="644"/>
      <c r="DT34" s="644"/>
      <c r="DU34" s="644"/>
      <c r="DV34" s="645"/>
      <c r="DW34" s="646">
        <v>13.2</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565162</v>
      </c>
      <c r="S35" s="644"/>
      <c r="T35" s="644"/>
      <c r="U35" s="644"/>
      <c r="V35" s="644"/>
      <c r="W35" s="644"/>
      <c r="X35" s="644"/>
      <c r="Y35" s="645"/>
      <c r="Z35" s="703">
        <v>12.1</v>
      </c>
      <c r="AA35" s="703"/>
      <c r="AB35" s="703"/>
      <c r="AC35" s="703"/>
      <c r="AD35" s="704" t="s">
        <v>232</v>
      </c>
      <c r="AE35" s="704"/>
      <c r="AF35" s="704"/>
      <c r="AG35" s="704"/>
      <c r="AH35" s="704"/>
      <c r="AI35" s="704"/>
      <c r="AJ35" s="704"/>
      <c r="AK35" s="704"/>
      <c r="AL35" s="646" t="s">
        <v>238</v>
      </c>
      <c r="AM35" s="647"/>
      <c r="AN35" s="647"/>
      <c r="AO35" s="705"/>
      <c r="AP35" s="214"/>
      <c r="AQ35" s="709" t="s">
        <v>319</v>
      </c>
      <c r="AR35" s="710"/>
      <c r="AS35" s="710"/>
      <c r="AT35" s="710"/>
      <c r="AU35" s="710"/>
      <c r="AV35" s="710"/>
      <c r="AW35" s="710"/>
      <c r="AX35" s="710"/>
      <c r="AY35" s="711"/>
      <c r="AZ35" s="706">
        <v>555293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11940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33646</v>
      </c>
      <c r="CS35" s="642"/>
      <c r="CT35" s="642"/>
      <c r="CU35" s="642"/>
      <c r="CV35" s="642"/>
      <c r="CW35" s="642"/>
      <c r="CX35" s="642"/>
      <c r="CY35" s="643"/>
      <c r="CZ35" s="646">
        <v>0.8</v>
      </c>
      <c r="DA35" s="675"/>
      <c r="DB35" s="675"/>
      <c r="DC35" s="676"/>
      <c r="DD35" s="649">
        <v>12021</v>
      </c>
      <c r="DE35" s="642"/>
      <c r="DF35" s="642"/>
      <c r="DG35" s="642"/>
      <c r="DH35" s="642"/>
      <c r="DI35" s="642"/>
      <c r="DJ35" s="642"/>
      <c r="DK35" s="643"/>
      <c r="DL35" s="649">
        <v>12021</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238</v>
      </c>
      <c r="AE36" s="704"/>
      <c r="AF36" s="704"/>
      <c r="AG36" s="704"/>
      <c r="AH36" s="704"/>
      <c r="AI36" s="704"/>
      <c r="AJ36" s="704"/>
      <c r="AK36" s="704"/>
      <c r="AL36" s="646" t="s">
        <v>238</v>
      </c>
      <c r="AM36" s="647"/>
      <c r="AN36" s="647"/>
      <c r="AO36" s="705"/>
      <c r="AQ36" s="678" t="s">
        <v>323</v>
      </c>
      <c r="AR36" s="679"/>
      <c r="AS36" s="679"/>
      <c r="AT36" s="679"/>
      <c r="AU36" s="679"/>
      <c r="AV36" s="679"/>
      <c r="AW36" s="679"/>
      <c r="AX36" s="679"/>
      <c r="AY36" s="680"/>
      <c r="AZ36" s="641">
        <v>110000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-5810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577314</v>
      </c>
      <c r="CS36" s="644"/>
      <c r="CT36" s="644"/>
      <c r="CU36" s="644"/>
      <c r="CV36" s="644"/>
      <c r="CW36" s="644"/>
      <c r="CX36" s="644"/>
      <c r="CY36" s="645"/>
      <c r="CZ36" s="646">
        <v>12.9</v>
      </c>
      <c r="DA36" s="675"/>
      <c r="DB36" s="675"/>
      <c r="DC36" s="676"/>
      <c r="DD36" s="649">
        <v>411111</v>
      </c>
      <c r="DE36" s="644"/>
      <c r="DF36" s="644"/>
      <c r="DG36" s="644"/>
      <c r="DH36" s="644"/>
      <c r="DI36" s="644"/>
      <c r="DJ36" s="644"/>
      <c r="DK36" s="645"/>
      <c r="DL36" s="649">
        <v>339731</v>
      </c>
      <c r="DM36" s="644"/>
      <c r="DN36" s="644"/>
      <c r="DO36" s="644"/>
      <c r="DP36" s="644"/>
      <c r="DQ36" s="644"/>
      <c r="DR36" s="644"/>
      <c r="DS36" s="644"/>
      <c r="DT36" s="644"/>
      <c r="DU36" s="644"/>
      <c r="DV36" s="645"/>
      <c r="DW36" s="646">
        <v>12.6</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102562</v>
      </c>
      <c r="S37" s="644"/>
      <c r="T37" s="644"/>
      <c r="U37" s="644"/>
      <c r="V37" s="644"/>
      <c r="W37" s="644"/>
      <c r="X37" s="644"/>
      <c r="Y37" s="645"/>
      <c r="Z37" s="703">
        <v>2.2000000000000002</v>
      </c>
      <c r="AA37" s="703"/>
      <c r="AB37" s="703"/>
      <c r="AC37" s="703"/>
      <c r="AD37" s="704" t="s">
        <v>232</v>
      </c>
      <c r="AE37" s="704"/>
      <c r="AF37" s="704"/>
      <c r="AG37" s="704"/>
      <c r="AH37" s="704"/>
      <c r="AI37" s="704"/>
      <c r="AJ37" s="704"/>
      <c r="AK37" s="704"/>
      <c r="AL37" s="646" t="s">
        <v>238</v>
      </c>
      <c r="AM37" s="647"/>
      <c r="AN37" s="647"/>
      <c r="AO37" s="705"/>
      <c r="AQ37" s="678" t="s">
        <v>327</v>
      </c>
      <c r="AR37" s="679"/>
      <c r="AS37" s="679"/>
      <c r="AT37" s="679"/>
      <c r="AU37" s="679"/>
      <c r="AV37" s="679"/>
      <c r="AW37" s="679"/>
      <c r="AX37" s="679"/>
      <c r="AY37" s="680"/>
      <c r="AZ37" s="641">
        <v>72878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1145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218878</v>
      </c>
      <c r="CS37" s="642"/>
      <c r="CT37" s="642"/>
      <c r="CU37" s="642"/>
      <c r="CV37" s="642"/>
      <c r="CW37" s="642"/>
      <c r="CX37" s="642"/>
      <c r="CY37" s="643"/>
      <c r="CZ37" s="646">
        <v>4.9000000000000004</v>
      </c>
      <c r="DA37" s="675"/>
      <c r="DB37" s="675"/>
      <c r="DC37" s="676"/>
      <c r="DD37" s="649">
        <v>189078</v>
      </c>
      <c r="DE37" s="642"/>
      <c r="DF37" s="642"/>
      <c r="DG37" s="642"/>
      <c r="DH37" s="642"/>
      <c r="DI37" s="642"/>
      <c r="DJ37" s="642"/>
      <c r="DK37" s="643"/>
      <c r="DL37" s="649">
        <v>189000</v>
      </c>
      <c r="DM37" s="642"/>
      <c r="DN37" s="642"/>
      <c r="DO37" s="642"/>
      <c r="DP37" s="642"/>
      <c r="DQ37" s="642"/>
      <c r="DR37" s="642"/>
      <c r="DS37" s="642"/>
      <c r="DT37" s="642"/>
      <c r="DU37" s="642"/>
      <c r="DV37" s="643"/>
      <c r="DW37" s="646">
        <v>7</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4680096</v>
      </c>
      <c r="S38" s="693"/>
      <c r="T38" s="693"/>
      <c r="U38" s="693"/>
      <c r="V38" s="693"/>
      <c r="W38" s="693"/>
      <c r="X38" s="693"/>
      <c r="Y38" s="698"/>
      <c r="Z38" s="699">
        <v>100</v>
      </c>
      <c r="AA38" s="699"/>
      <c r="AB38" s="699"/>
      <c r="AC38" s="699"/>
      <c r="AD38" s="700">
        <v>2600083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25544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1795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445293</v>
      </c>
      <c r="CS38" s="644"/>
      <c r="CT38" s="644"/>
      <c r="CU38" s="644"/>
      <c r="CV38" s="644"/>
      <c r="CW38" s="644"/>
      <c r="CX38" s="644"/>
      <c r="CY38" s="645"/>
      <c r="CZ38" s="646">
        <v>10</v>
      </c>
      <c r="DA38" s="675"/>
      <c r="DB38" s="675"/>
      <c r="DC38" s="676"/>
      <c r="DD38" s="649">
        <v>373041</v>
      </c>
      <c r="DE38" s="644"/>
      <c r="DF38" s="644"/>
      <c r="DG38" s="644"/>
      <c r="DH38" s="644"/>
      <c r="DI38" s="644"/>
      <c r="DJ38" s="644"/>
      <c r="DK38" s="645"/>
      <c r="DL38" s="649">
        <v>279407</v>
      </c>
      <c r="DM38" s="644"/>
      <c r="DN38" s="644"/>
      <c r="DO38" s="644"/>
      <c r="DP38" s="644"/>
      <c r="DQ38" s="644"/>
      <c r="DR38" s="644"/>
      <c r="DS38" s="644"/>
      <c r="DT38" s="644"/>
      <c r="DU38" s="644"/>
      <c r="DV38" s="645"/>
      <c r="DW38" s="646">
        <v>10.3</v>
      </c>
      <c r="DX38" s="675"/>
      <c r="DY38" s="675"/>
      <c r="DZ38" s="675"/>
      <c r="EA38" s="675"/>
      <c r="EB38" s="675"/>
      <c r="EC38" s="677"/>
    </row>
    <row r="39" spans="2:133" ht="11.25" customHeight="1">
      <c r="AQ39" s="678" t="s">
        <v>334</v>
      </c>
      <c r="AR39" s="679"/>
      <c r="AS39" s="679"/>
      <c r="AT39" s="679"/>
      <c r="AU39" s="679"/>
      <c r="AV39" s="679"/>
      <c r="AW39" s="679"/>
      <c r="AX39" s="679"/>
      <c r="AY39" s="680"/>
      <c r="AZ39" s="641" t="s">
        <v>232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284140</v>
      </c>
      <c r="CS39" s="642"/>
      <c r="CT39" s="642"/>
      <c r="CU39" s="642"/>
      <c r="CV39" s="642"/>
      <c r="CW39" s="642"/>
      <c r="CX39" s="642"/>
      <c r="CY39" s="643"/>
      <c r="CZ39" s="646">
        <v>6.4</v>
      </c>
      <c r="DA39" s="675"/>
      <c r="DB39" s="675"/>
      <c r="DC39" s="676"/>
      <c r="DD39" s="649">
        <v>133370</v>
      </c>
      <c r="DE39" s="642"/>
      <c r="DF39" s="642"/>
      <c r="DG39" s="642"/>
      <c r="DH39" s="642"/>
      <c r="DI39" s="642"/>
      <c r="DJ39" s="642"/>
      <c r="DK39" s="643"/>
      <c r="DL39" s="649" t="s">
        <v>238</v>
      </c>
      <c r="DM39" s="642"/>
      <c r="DN39" s="642"/>
      <c r="DO39" s="642"/>
      <c r="DP39" s="642"/>
      <c r="DQ39" s="642"/>
      <c r="DR39" s="642"/>
      <c r="DS39" s="642"/>
      <c r="DT39" s="642"/>
      <c r="DU39" s="642"/>
      <c r="DV39" s="643"/>
      <c r="DW39" s="646" t="s">
        <v>238</v>
      </c>
      <c r="DX39" s="675"/>
      <c r="DY39" s="675"/>
      <c r="DZ39" s="675"/>
      <c r="EA39" s="675"/>
      <c r="EB39" s="675"/>
      <c r="EC39" s="677"/>
    </row>
    <row r="40" spans="2:133" ht="11.25" customHeight="1">
      <c r="AQ40" s="678" t="s">
        <v>338</v>
      </c>
      <c r="AR40" s="679"/>
      <c r="AS40" s="679"/>
      <c r="AT40" s="679"/>
      <c r="AU40" s="679"/>
      <c r="AV40" s="679"/>
      <c r="AW40" s="679"/>
      <c r="AX40" s="679"/>
      <c r="AY40" s="680"/>
      <c r="AZ40" s="641">
        <v>88121</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163</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238</v>
      </c>
      <c r="CS40" s="644"/>
      <c r="CT40" s="644"/>
      <c r="CU40" s="644"/>
      <c r="CV40" s="644"/>
      <c r="CW40" s="644"/>
      <c r="CX40" s="644"/>
      <c r="CY40" s="645"/>
      <c r="CZ40" s="646" t="s">
        <v>238</v>
      </c>
      <c r="DA40" s="675"/>
      <c r="DB40" s="675"/>
      <c r="DC40" s="676"/>
      <c r="DD40" s="649" t="s">
        <v>238</v>
      </c>
      <c r="DE40" s="644"/>
      <c r="DF40" s="644"/>
      <c r="DG40" s="644"/>
      <c r="DH40" s="644"/>
      <c r="DI40" s="644"/>
      <c r="DJ40" s="644"/>
      <c r="DK40" s="645"/>
      <c r="DL40" s="649" t="s">
        <v>238</v>
      </c>
      <c r="DM40" s="644"/>
      <c r="DN40" s="644"/>
      <c r="DO40" s="644"/>
      <c r="DP40" s="644"/>
      <c r="DQ40" s="644"/>
      <c r="DR40" s="644"/>
      <c r="DS40" s="644"/>
      <c r="DT40" s="644"/>
      <c r="DU40" s="644"/>
      <c r="DV40" s="645"/>
      <c r="DW40" s="646" t="s">
        <v>232</v>
      </c>
      <c r="DX40" s="675"/>
      <c r="DY40" s="675"/>
      <c r="DZ40" s="675"/>
      <c r="EA40" s="675"/>
      <c r="EB40" s="675"/>
      <c r="EC40" s="677"/>
    </row>
    <row r="41" spans="2:133" ht="11.25" customHeight="1">
      <c r="AQ41" s="690" t="s">
        <v>341</v>
      </c>
      <c r="AR41" s="691"/>
      <c r="AS41" s="691"/>
      <c r="AT41" s="691"/>
      <c r="AU41" s="691"/>
      <c r="AV41" s="691"/>
      <c r="AW41" s="691"/>
      <c r="AX41" s="691"/>
      <c r="AY41" s="692"/>
      <c r="AZ41" s="656">
        <v>258750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362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238</v>
      </c>
      <c r="DA41" s="675"/>
      <c r="DB41" s="675"/>
      <c r="DC41" s="676"/>
      <c r="DD41" s="649" t="s">
        <v>238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754902</v>
      </c>
      <c r="CS42" s="644"/>
      <c r="CT42" s="644"/>
      <c r="CU42" s="644"/>
      <c r="CV42" s="644"/>
      <c r="CW42" s="644"/>
      <c r="CX42" s="644"/>
      <c r="CY42" s="645"/>
      <c r="CZ42" s="646">
        <v>16.899999999999999</v>
      </c>
      <c r="DA42" s="647"/>
      <c r="DB42" s="647"/>
      <c r="DC42" s="648"/>
      <c r="DD42" s="649">
        <v>97079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21703</v>
      </c>
      <c r="CS43" s="642"/>
      <c r="CT43" s="642"/>
      <c r="CU43" s="642"/>
      <c r="CV43" s="642"/>
      <c r="CW43" s="642"/>
      <c r="CX43" s="642"/>
      <c r="CY43" s="643"/>
      <c r="CZ43" s="646">
        <v>0.5</v>
      </c>
      <c r="DA43" s="675"/>
      <c r="DB43" s="675"/>
      <c r="DC43" s="676"/>
      <c r="DD43" s="649">
        <v>21703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711579</v>
      </c>
      <c r="CS44" s="644"/>
      <c r="CT44" s="644"/>
      <c r="CU44" s="644"/>
      <c r="CV44" s="644"/>
      <c r="CW44" s="644"/>
      <c r="CX44" s="644"/>
      <c r="CY44" s="645"/>
      <c r="CZ44" s="646">
        <v>15.9</v>
      </c>
      <c r="DA44" s="647"/>
      <c r="DB44" s="647"/>
      <c r="DC44" s="648"/>
      <c r="DD44" s="649">
        <v>81609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337001</v>
      </c>
      <c r="CS45" s="642"/>
      <c r="CT45" s="642"/>
      <c r="CU45" s="642"/>
      <c r="CV45" s="642"/>
      <c r="CW45" s="642"/>
      <c r="CX45" s="642"/>
      <c r="CY45" s="643"/>
      <c r="CZ45" s="646">
        <v>7.5</v>
      </c>
      <c r="DA45" s="675"/>
      <c r="DB45" s="675"/>
      <c r="DC45" s="676"/>
      <c r="DD45" s="649">
        <v>7714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359473</v>
      </c>
      <c r="CS46" s="644"/>
      <c r="CT46" s="644"/>
      <c r="CU46" s="644"/>
      <c r="CV46" s="644"/>
      <c r="CW46" s="644"/>
      <c r="CX46" s="644"/>
      <c r="CY46" s="645"/>
      <c r="CZ46" s="646">
        <v>8.1</v>
      </c>
      <c r="DA46" s="647"/>
      <c r="DB46" s="647"/>
      <c r="DC46" s="648"/>
      <c r="DD46" s="649">
        <v>68991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43323</v>
      </c>
      <c r="CS47" s="642"/>
      <c r="CT47" s="642"/>
      <c r="CU47" s="642"/>
      <c r="CV47" s="642"/>
      <c r="CW47" s="642"/>
      <c r="CX47" s="642"/>
      <c r="CY47" s="643"/>
      <c r="CZ47" s="646">
        <v>1</v>
      </c>
      <c r="DA47" s="675"/>
      <c r="DB47" s="675"/>
      <c r="DC47" s="676"/>
      <c r="DD47" s="649">
        <v>15470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238</v>
      </c>
      <c r="CS48" s="644"/>
      <c r="CT48" s="644"/>
      <c r="CU48" s="644"/>
      <c r="CV48" s="644"/>
      <c r="CW48" s="644"/>
      <c r="CX48" s="644"/>
      <c r="CY48" s="645"/>
      <c r="CZ48" s="646" t="s">
        <v>232</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4465105</v>
      </c>
      <c r="CS49" s="657"/>
      <c r="CT49" s="657"/>
      <c r="CU49" s="657"/>
      <c r="CV49" s="657"/>
      <c r="CW49" s="657"/>
      <c r="CX49" s="657"/>
      <c r="CY49" s="658"/>
      <c r="CZ49" s="659">
        <v>100</v>
      </c>
      <c r="DA49" s="660"/>
      <c r="DB49" s="660"/>
      <c r="DC49" s="661"/>
      <c r="DD49" s="662">
        <v>2946315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Kw4E6y/Dh8U8VmnDvXQPdTLyegVOgSaK+f9LGSrVNT1nNGro4SkXdI1NkyEf89HjL1ZGtNEhhhFdO6xFnHFMQ==" saltValue="Leqxp4dGAe06z9p9kk8R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M8" sqref="CM8:CQ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4733</v>
      </c>
      <c r="R7" s="1174"/>
      <c r="S7" s="1174"/>
      <c r="T7" s="1174"/>
      <c r="U7" s="1174"/>
      <c r="V7" s="1174">
        <v>4558</v>
      </c>
      <c r="W7" s="1174"/>
      <c r="X7" s="1174"/>
      <c r="Y7" s="1174"/>
      <c r="Z7" s="1174"/>
      <c r="AA7" s="1174">
        <v>215</v>
      </c>
      <c r="AB7" s="1174"/>
      <c r="AC7" s="1174"/>
      <c r="AD7" s="1174"/>
      <c r="AE7" s="1175"/>
      <c r="AF7" s="1176">
        <v>191</v>
      </c>
      <c r="AG7" s="1177"/>
      <c r="AH7" s="1177"/>
      <c r="AI7" s="1177"/>
      <c r="AJ7" s="1178"/>
      <c r="AK7" s="1160">
        <v>238</v>
      </c>
      <c r="AL7" s="1161"/>
      <c r="AM7" s="1161"/>
      <c r="AN7" s="1161"/>
      <c r="AO7" s="1161"/>
      <c r="AP7" s="1161">
        <v>5377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5</v>
      </c>
      <c r="CI7" s="1158"/>
      <c r="CJ7" s="1158"/>
      <c r="CK7" s="1158"/>
      <c r="CL7" s="1159"/>
      <c r="CM7" s="1157">
        <v>98</v>
      </c>
      <c r="CN7" s="1158"/>
      <c r="CO7" s="1158"/>
      <c r="CP7" s="1158"/>
      <c r="CQ7" s="1159"/>
      <c r="CR7" s="1157">
        <v>55</v>
      </c>
      <c r="CS7" s="1158"/>
      <c r="CT7" s="1158"/>
      <c r="CU7" s="1158"/>
      <c r="CV7" s="1159"/>
      <c r="CW7" s="1157">
        <v>5</v>
      </c>
      <c r="CX7" s="1158"/>
      <c r="CY7" s="1158"/>
      <c r="CZ7" s="1158"/>
      <c r="DA7" s="1159"/>
      <c r="DB7" s="1157" t="s">
        <v>590</v>
      </c>
      <c r="DC7" s="1158"/>
      <c r="DD7" s="1158"/>
      <c r="DE7" s="1158"/>
      <c r="DF7" s="1159"/>
      <c r="DG7" s="1157" t="s">
        <v>590</v>
      </c>
      <c r="DH7" s="1158"/>
      <c r="DI7" s="1158"/>
      <c r="DJ7" s="1158"/>
      <c r="DK7" s="1159"/>
      <c r="DL7" s="1157" t="s">
        <v>590</v>
      </c>
      <c r="DM7" s="1158"/>
      <c r="DN7" s="1158"/>
      <c r="DO7" s="1158"/>
      <c r="DP7" s="1159"/>
      <c r="DQ7" s="1157" t="s">
        <v>590</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31</v>
      </c>
      <c r="R8" s="1113"/>
      <c r="S8" s="1113"/>
      <c r="T8" s="1113"/>
      <c r="U8" s="1113"/>
      <c r="V8" s="1113">
        <v>31</v>
      </c>
      <c r="W8" s="1113"/>
      <c r="X8" s="1113"/>
      <c r="Y8" s="1113"/>
      <c r="Z8" s="1113"/>
      <c r="AA8" s="1113" t="s">
        <v>590</v>
      </c>
      <c r="AB8" s="1113"/>
      <c r="AC8" s="1113"/>
      <c r="AD8" s="1113"/>
      <c r="AE8" s="1114"/>
      <c r="AF8" s="1088" t="s">
        <v>379</v>
      </c>
      <c r="AG8" s="1089"/>
      <c r="AH8" s="1089"/>
      <c r="AI8" s="1089"/>
      <c r="AJ8" s="1090"/>
      <c r="AK8" s="1155">
        <v>30</v>
      </c>
      <c r="AL8" s="1156"/>
      <c r="AM8" s="1156"/>
      <c r="AN8" s="1156"/>
      <c r="AO8" s="1156"/>
      <c r="AP8" s="1156" t="s">
        <v>590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4680</v>
      </c>
      <c r="R23" s="1138"/>
      <c r="S23" s="1138"/>
      <c r="T23" s="1138"/>
      <c r="U23" s="1138"/>
      <c r="V23" s="1138">
        <v>4465</v>
      </c>
      <c r="W23" s="1138"/>
      <c r="X23" s="1138"/>
      <c r="Y23" s="1138"/>
      <c r="Z23" s="1138"/>
      <c r="AA23" s="1138">
        <v>215</v>
      </c>
      <c r="AB23" s="1138"/>
      <c r="AC23" s="1138"/>
      <c r="AD23" s="1138"/>
      <c r="AE23" s="1139"/>
      <c r="AF23" s="1140">
        <v>191</v>
      </c>
      <c r="AG23" s="1138"/>
      <c r="AH23" s="1138"/>
      <c r="AI23" s="1138"/>
      <c r="AJ23" s="1141"/>
      <c r="AK23" s="1142"/>
      <c r="AL23" s="1143"/>
      <c r="AM23" s="1143"/>
      <c r="AN23" s="1143"/>
      <c r="AO23" s="1143"/>
      <c r="AP23" s="1138">
        <v>5377</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1105</v>
      </c>
      <c r="R28" s="1123"/>
      <c r="S28" s="1123"/>
      <c r="T28" s="1123"/>
      <c r="U28" s="1123"/>
      <c r="V28" s="1123">
        <v>1093</v>
      </c>
      <c r="W28" s="1123"/>
      <c r="X28" s="1123"/>
      <c r="Y28" s="1123"/>
      <c r="Z28" s="1123"/>
      <c r="AA28" s="1123">
        <v>12</v>
      </c>
      <c r="AB28" s="1123"/>
      <c r="AC28" s="1123"/>
      <c r="AD28" s="1123"/>
      <c r="AE28" s="1124"/>
      <c r="AF28" s="1125">
        <v>12</v>
      </c>
      <c r="AG28" s="1123"/>
      <c r="AH28" s="1123"/>
      <c r="AI28" s="1123"/>
      <c r="AJ28" s="1126"/>
      <c r="AK28" s="1127">
        <v>89</v>
      </c>
      <c r="AL28" s="1115"/>
      <c r="AM28" s="1115"/>
      <c r="AN28" s="1115"/>
      <c r="AO28" s="1115"/>
      <c r="AP28" s="1115" t="s">
        <v>590</v>
      </c>
      <c r="AQ28" s="1115"/>
      <c r="AR28" s="1115"/>
      <c r="AS28" s="1115"/>
      <c r="AT28" s="1115"/>
      <c r="AU28" s="1115" t="s">
        <v>590</v>
      </c>
      <c r="AV28" s="1115"/>
      <c r="AW28" s="1115"/>
      <c r="AX28" s="1115"/>
      <c r="AY28" s="1115"/>
      <c r="AZ28" s="1116" t="s">
        <v>590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811</v>
      </c>
      <c r="R29" s="1113"/>
      <c r="S29" s="1113"/>
      <c r="T29" s="1113"/>
      <c r="U29" s="1113"/>
      <c r="V29" s="1113">
        <v>792</v>
      </c>
      <c r="W29" s="1113"/>
      <c r="X29" s="1113"/>
      <c r="Y29" s="1113"/>
      <c r="Z29" s="1113"/>
      <c r="AA29" s="1113">
        <v>20</v>
      </c>
      <c r="AB29" s="1113"/>
      <c r="AC29" s="1113"/>
      <c r="AD29" s="1113"/>
      <c r="AE29" s="1114"/>
      <c r="AF29" s="1088">
        <v>20</v>
      </c>
      <c r="AG29" s="1089"/>
      <c r="AH29" s="1089"/>
      <c r="AI29" s="1089"/>
      <c r="AJ29" s="1090"/>
      <c r="AK29" s="1049">
        <v>131</v>
      </c>
      <c r="AL29" s="1040"/>
      <c r="AM29" s="1040"/>
      <c r="AN29" s="1040"/>
      <c r="AO29" s="1040"/>
      <c r="AP29" s="1040" t="s">
        <v>590</v>
      </c>
      <c r="AQ29" s="1040"/>
      <c r="AR29" s="1040"/>
      <c r="AS29" s="1040"/>
      <c r="AT29" s="1040"/>
      <c r="AU29" s="1040" t="s">
        <v>590</v>
      </c>
      <c r="AV29" s="1040"/>
      <c r="AW29" s="1040"/>
      <c r="AX29" s="1040"/>
      <c r="AY29" s="1040"/>
      <c r="AZ29" s="1111" t="s">
        <v>590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94</v>
      </c>
      <c r="R30" s="1113"/>
      <c r="S30" s="1113"/>
      <c r="T30" s="1113"/>
      <c r="U30" s="1113"/>
      <c r="V30" s="1113">
        <v>92</v>
      </c>
      <c r="W30" s="1113"/>
      <c r="X30" s="1113"/>
      <c r="Y30" s="1113"/>
      <c r="Z30" s="1113"/>
      <c r="AA30" s="1113">
        <v>2</v>
      </c>
      <c r="AB30" s="1113"/>
      <c r="AC30" s="1113"/>
      <c r="AD30" s="1113"/>
      <c r="AE30" s="1114"/>
      <c r="AF30" s="1088">
        <v>2</v>
      </c>
      <c r="AG30" s="1089"/>
      <c r="AH30" s="1089"/>
      <c r="AI30" s="1089"/>
      <c r="AJ30" s="1090"/>
      <c r="AK30" s="1049">
        <v>42</v>
      </c>
      <c r="AL30" s="1040"/>
      <c r="AM30" s="1040"/>
      <c r="AN30" s="1040"/>
      <c r="AO30" s="1040"/>
      <c r="AP30" s="1040" t="s">
        <v>590</v>
      </c>
      <c r="AQ30" s="1040"/>
      <c r="AR30" s="1040"/>
      <c r="AS30" s="1040"/>
      <c r="AT30" s="1040"/>
      <c r="AU30" s="1040" t="s">
        <v>590</v>
      </c>
      <c r="AV30" s="1040"/>
      <c r="AW30" s="1040"/>
      <c r="AX30" s="1040"/>
      <c r="AY30" s="1040"/>
      <c r="AZ30" s="1111" t="s">
        <v>590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326</v>
      </c>
      <c r="R31" s="1113"/>
      <c r="S31" s="1113"/>
      <c r="T31" s="1113"/>
      <c r="U31" s="1113"/>
      <c r="V31" s="1113">
        <v>326</v>
      </c>
      <c r="W31" s="1113"/>
      <c r="X31" s="1113"/>
      <c r="Y31" s="1113"/>
      <c r="Z31" s="1113"/>
      <c r="AA31" s="1113" t="s">
        <v>590</v>
      </c>
      <c r="AB31" s="1113"/>
      <c r="AC31" s="1113"/>
      <c r="AD31" s="1113"/>
      <c r="AE31" s="1114"/>
      <c r="AF31" s="1088" t="s">
        <v>398</v>
      </c>
      <c r="AG31" s="1089"/>
      <c r="AH31" s="1089"/>
      <c r="AI31" s="1089"/>
      <c r="AJ31" s="1090"/>
      <c r="AK31" s="1049">
        <v>85</v>
      </c>
      <c r="AL31" s="1040"/>
      <c r="AM31" s="1040"/>
      <c r="AN31" s="1040"/>
      <c r="AO31" s="1040"/>
      <c r="AP31" s="1040">
        <v>766</v>
      </c>
      <c r="AQ31" s="1040"/>
      <c r="AR31" s="1040"/>
      <c r="AS31" s="1040"/>
      <c r="AT31" s="1040"/>
      <c r="AU31" s="1040">
        <v>106</v>
      </c>
      <c r="AV31" s="1040"/>
      <c r="AW31" s="1040"/>
      <c r="AX31" s="1040"/>
      <c r="AY31" s="1040"/>
      <c r="AZ31" s="1111" t="s">
        <v>590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503</v>
      </c>
      <c r="R32" s="1113"/>
      <c r="S32" s="1113"/>
      <c r="T32" s="1113"/>
      <c r="U32" s="1113"/>
      <c r="V32" s="1113">
        <v>503</v>
      </c>
      <c r="W32" s="1113"/>
      <c r="X32" s="1113"/>
      <c r="Y32" s="1113"/>
      <c r="Z32" s="1113"/>
      <c r="AA32" s="1113">
        <v>1</v>
      </c>
      <c r="AB32" s="1113"/>
      <c r="AC32" s="1113"/>
      <c r="AD32" s="1113"/>
      <c r="AE32" s="1114"/>
      <c r="AF32" s="1088">
        <v>180</v>
      </c>
      <c r="AG32" s="1089"/>
      <c r="AH32" s="1089"/>
      <c r="AI32" s="1089"/>
      <c r="AJ32" s="1090"/>
      <c r="AK32" s="1049">
        <v>110</v>
      </c>
      <c r="AL32" s="1040"/>
      <c r="AM32" s="1040"/>
      <c r="AN32" s="1040"/>
      <c r="AO32" s="1040"/>
      <c r="AP32" s="1040">
        <v>65</v>
      </c>
      <c r="AQ32" s="1040"/>
      <c r="AR32" s="1040"/>
      <c r="AS32" s="1040"/>
      <c r="AT32" s="1040"/>
      <c r="AU32" s="1040">
        <v>52</v>
      </c>
      <c r="AV32" s="1040"/>
      <c r="AW32" s="1040"/>
      <c r="AX32" s="1040"/>
      <c r="AY32" s="1040"/>
      <c r="AZ32" s="1111" t="s">
        <v>590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331</v>
      </c>
      <c r="R33" s="1113"/>
      <c r="S33" s="1113"/>
      <c r="T33" s="1113"/>
      <c r="U33" s="1113"/>
      <c r="V33" s="1113">
        <v>331</v>
      </c>
      <c r="W33" s="1113"/>
      <c r="X33" s="1113"/>
      <c r="Y33" s="1113"/>
      <c r="Z33" s="1113"/>
      <c r="AA33" s="1113">
        <v>0</v>
      </c>
      <c r="AB33" s="1113"/>
      <c r="AC33" s="1113"/>
      <c r="AD33" s="1113"/>
      <c r="AE33" s="1114"/>
      <c r="AF33" s="1088">
        <v>0</v>
      </c>
      <c r="AG33" s="1089"/>
      <c r="AH33" s="1089"/>
      <c r="AI33" s="1089"/>
      <c r="AJ33" s="1090"/>
      <c r="AK33" s="1049">
        <v>26</v>
      </c>
      <c r="AL33" s="1040"/>
      <c r="AM33" s="1040"/>
      <c r="AN33" s="1040"/>
      <c r="AO33" s="1040"/>
      <c r="AP33" s="1040">
        <v>542</v>
      </c>
      <c r="AQ33" s="1040"/>
      <c r="AR33" s="1040"/>
      <c r="AS33" s="1040"/>
      <c r="AT33" s="1040"/>
      <c r="AU33" s="1040">
        <v>288</v>
      </c>
      <c r="AV33" s="1040"/>
      <c r="AW33" s="1040"/>
      <c r="AX33" s="1040"/>
      <c r="AY33" s="1040"/>
      <c r="AZ33" s="1111" t="s">
        <v>590</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5</v>
      </c>
      <c r="R34" s="1113"/>
      <c r="S34" s="1113"/>
      <c r="T34" s="1113"/>
      <c r="U34" s="1113"/>
      <c r="V34" s="1113">
        <v>5</v>
      </c>
      <c r="W34" s="1113"/>
      <c r="X34" s="1113"/>
      <c r="Y34" s="1113"/>
      <c r="Z34" s="1113"/>
      <c r="AA34" s="1113">
        <v>1</v>
      </c>
      <c r="AB34" s="1113"/>
      <c r="AC34" s="1113"/>
      <c r="AD34" s="1113"/>
      <c r="AE34" s="1114"/>
      <c r="AF34" s="1088">
        <v>1</v>
      </c>
      <c r="AG34" s="1089"/>
      <c r="AH34" s="1089"/>
      <c r="AI34" s="1089"/>
      <c r="AJ34" s="1090"/>
      <c r="AK34" s="1049" t="s">
        <v>590</v>
      </c>
      <c r="AL34" s="1040"/>
      <c r="AM34" s="1040"/>
      <c r="AN34" s="1040"/>
      <c r="AO34" s="1040"/>
      <c r="AP34" s="1040" t="s">
        <v>590</v>
      </c>
      <c r="AQ34" s="1040"/>
      <c r="AR34" s="1040"/>
      <c r="AS34" s="1040"/>
      <c r="AT34" s="1040"/>
      <c r="AU34" s="1040" t="s">
        <v>590</v>
      </c>
      <c r="AV34" s="1040"/>
      <c r="AW34" s="1040"/>
      <c r="AX34" s="1040"/>
      <c r="AY34" s="1040"/>
      <c r="AZ34" s="1111" t="s">
        <v>590</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215</v>
      </c>
      <c r="AG63" s="1028"/>
      <c r="AH63" s="1028"/>
      <c r="AI63" s="1028"/>
      <c r="AJ63" s="1099"/>
      <c r="AK63" s="1100"/>
      <c r="AL63" s="1032"/>
      <c r="AM63" s="1032"/>
      <c r="AN63" s="1032"/>
      <c r="AO63" s="1032"/>
      <c r="AP63" s="1028">
        <v>1373</v>
      </c>
      <c r="AQ63" s="1028"/>
      <c r="AR63" s="1028"/>
      <c r="AS63" s="1028"/>
      <c r="AT63" s="1028"/>
      <c r="AU63" s="1028">
        <v>446</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581</v>
      </c>
      <c r="C68" s="1055"/>
      <c r="D68" s="1055"/>
      <c r="E68" s="1055"/>
      <c r="F68" s="1055"/>
      <c r="G68" s="1055"/>
      <c r="H68" s="1055"/>
      <c r="I68" s="1055"/>
      <c r="J68" s="1055"/>
      <c r="K68" s="1055"/>
      <c r="L68" s="1055"/>
      <c r="M68" s="1055"/>
      <c r="N68" s="1055"/>
      <c r="O68" s="1055"/>
      <c r="P68" s="1056"/>
      <c r="Q68" s="1057">
        <v>1243</v>
      </c>
      <c r="R68" s="1051"/>
      <c r="S68" s="1051"/>
      <c r="T68" s="1051"/>
      <c r="U68" s="1051"/>
      <c r="V68" s="1051">
        <v>1243</v>
      </c>
      <c r="W68" s="1051"/>
      <c r="X68" s="1051"/>
      <c r="Y68" s="1051"/>
      <c r="Z68" s="1051"/>
      <c r="AA68" s="1051" t="s">
        <v>590</v>
      </c>
      <c r="AB68" s="1051"/>
      <c r="AC68" s="1051"/>
      <c r="AD68" s="1051"/>
      <c r="AE68" s="1051"/>
      <c r="AF68" s="1051" t="s">
        <v>590</v>
      </c>
      <c r="AG68" s="1051"/>
      <c r="AH68" s="1051"/>
      <c r="AI68" s="1051"/>
      <c r="AJ68" s="1051"/>
      <c r="AK68" s="1051" t="s">
        <v>590</v>
      </c>
      <c r="AL68" s="1051"/>
      <c r="AM68" s="1051"/>
      <c r="AN68" s="1051"/>
      <c r="AO68" s="1051"/>
      <c r="AP68" s="1051">
        <v>826</v>
      </c>
      <c r="AQ68" s="1051"/>
      <c r="AR68" s="1051"/>
      <c r="AS68" s="1051"/>
      <c r="AT68" s="1051"/>
      <c r="AU68" s="1051">
        <v>32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582</v>
      </c>
      <c r="C69" s="1044"/>
      <c r="D69" s="1044"/>
      <c r="E69" s="1044"/>
      <c r="F69" s="1044"/>
      <c r="G69" s="1044"/>
      <c r="H69" s="1044"/>
      <c r="I69" s="1044"/>
      <c r="J69" s="1044"/>
      <c r="K69" s="1044"/>
      <c r="L69" s="1044"/>
      <c r="M69" s="1044"/>
      <c r="N69" s="1044"/>
      <c r="O69" s="1044"/>
      <c r="P69" s="1045"/>
      <c r="Q69" s="1046">
        <v>12</v>
      </c>
      <c r="R69" s="1040"/>
      <c r="S69" s="1040"/>
      <c r="T69" s="1040"/>
      <c r="U69" s="1040"/>
      <c r="V69" s="1040">
        <v>5</v>
      </c>
      <c r="W69" s="1040"/>
      <c r="X69" s="1040"/>
      <c r="Y69" s="1040"/>
      <c r="Z69" s="1040"/>
      <c r="AA69" s="1040">
        <v>6</v>
      </c>
      <c r="AB69" s="1040"/>
      <c r="AC69" s="1040"/>
      <c r="AD69" s="1040"/>
      <c r="AE69" s="1040"/>
      <c r="AF69" s="1040">
        <v>6</v>
      </c>
      <c r="AG69" s="1040"/>
      <c r="AH69" s="1040"/>
      <c r="AI69" s="1040"/>
      <c r="AJ69" s="1040"/>
      <c r="AK69" s="1040" t="s">
        <v>590</v>
      </c>
      <c r="AL69" s="1040"/>
      <c r="AM69" s="1040"/>
      <c r="AN69" s="1040"/>
      <c r="AO69" s="1040"/>
      <c r="AP69" s="1040" t="s">
        <v>590</v>
      </c>
      <c r="AQ69" s="1040"/>
      <c r="AR69" s="1040"/>
      <c r="AS69" s="1040"/>
      <c r="AT69" s="1040"/>
      <c r="AU69" s="1040" t="s">
        <v>590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583</v>
      </c>
      <c r="C70" s="1044"/>
      <c r="D70" s="1044"/>
      <c r="E70" s="1044"/>
      <c r="F70" s="1044"/>
      <c r="G70" s="1044"/>
      <c r="H70" s="1044"/>
      <c r="I70" s="1044"/>
      <c r="J70" s="1044"/>
      <c r="K70" s="1044"/>
      <c r="L70" s="1044"/>
      <c r="M70" s="1044"/>
      <c r="N70" s="1044"/>
      <c r="O70" s="1044"/>
      <c r="P70" s="1045"/>
      <c r="Q70" s="1046">
        <v>44</v>
      </c>
      <c r="R70" s="1040"/>
      <c r="S70" s="1040"/>
      <c r="T70" s="1040"/>
      <c r="U70" s="1040"/>
      <c r="V70" s="1040">
        <v>44</v>
      </c>
      <c r="W70" s="1040"/>
      <c r="X70" s="1040"/>
      <c r="Y70" s="1040"/>
      <c r="Z70" s="1040"/>
      <c r="AA70" s="1040" t="s">
        <v>590</v>
      </c>
      <c r="AB70" s="1040"/>
      <c r="AC70" s="1040"/>
      <c r="AD70" s="1040"/>
      <c r="AE70" s="1040"/>
      <c r="AF70" s="1040" t="s">
        <v>590</v>
      </c>
      <c r="AG70" s="1040"/>
      <c r="AH70" s="1040"/>
      <c r="AI70" s="1040"/>
      <c r="AJ70" s="1040"/>
      <c r="AK70" s="1040" t="s">
        <v>590</v>
      </c>
      <c r="AL70" s="1040"/>
      <c r="AM70" s="1040"/>
      <c r="AN70" s="1040"/>
      <c r="AO70" s="1040"/>
      <c r="AP70" s="1040" t="s">
        <v>590</v>
      </c>
      <c r="AQ70" s="1040"/>
      <c r="AR70" s="1040"/>
      <c r="AS70" s="1040"/>
      <c r="AT70" s="1040"/>
      <c r="AU70" s="1040" t="s">
        <v>590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584</v>
      </c>
      <c r="C71" s="1044"/>
      <c r="D71" s="1044"/>
      <c r="E71" s="1044"/>
      <c r="F71" s="1044"/>
      <c r="G71" s="1044"/>
      <c r="H71" s="1044"/>
      <c r="I71" s="1044"/>
      <c r="J71" s="1044"/>
      <c r="K71" s="1044"/>
      <c r="L71" s="1044"/>
      <c r="M71" s="1044"/>
      <c r="N71" s="1044"/>
      <c r="O71" s="1044"/>
      <c r="P71" s="1045"/>
      <c r="Q71" s="1046">
        <v>602</v>
      </c>
      <c r="R71" s="1040"/>
      <c r="S71" s="1040"/>
      <c r="T71" s="1040"/>
      <c r="U71" s="1040"/>
      <c r="V71" s="1040">
        <v>602</v>
      </c>
      <c r="W71" s="1040"/>
      <c r="X71" s="1040"/>
      <c r="Y71" s="1040"/>
      <c r="Z71" s="1040"/>
      <c r="AA71" s="1040" t="s">
        <v>590</v>
      </c>
      <c r="AB71" s="1040"/>
      <c r="AC71" s="1040"/>
      <c r="AD71" s="1040"/>
      <c r="AE71" s="1040"/>
      <c r="AF71" s="1040" t="s">
        <v>590</v>
      </c>
      <c r="AG71" s="1040"/>
      <c r="AH71" s="1040"/>
      <c r="AI71" s="1040"/>
      <c r="AJ71" s="1040"/>
      <c r="AK71" s="1040" t="s">
        <v>590</v>
      </c>
      <c r="AL71" s="1040"/>
      <c r="AM71" s="1040"/>
      <c r="AN71" s="1040"/>
      <c r="AO71" s="1040"/>
      <c r="AP71" s="1040" t="s">
        <v>590</v>
      </c>
      <c r="AQ71" s="1040"/>
      <c r="AR71" s="1040"/>
      <c r="AS71" s="1040"/>
      <c r="AT71" s="1040"/>
      <c r="AU71" s="1040" t="s">
        <v>590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585</v>
      </c>
      <c r="C72" s="1044"/>
      <c r="D72" s="1044"/>
      <c r="E72" s="1044"/>
      <c r="F72" s="1044"/>
      <c r="G72" s="1044"/>
      <c r="H72" s="1044"/>
      <c r="I72" s="1044"/>
      <c r="J72" s="1044"/>
      <c r="K72" s="1044"/>
      <c r="L72" s="1044"/>
      <c r="M72" s="1044"/>
      <c r="N72" s="1044"/>
      <c r="O72" s="1044"/>
      <c r="P72" s="1045"/>
      <c r="Q72" s="1046">
        <v>148</v>
      </c>
      <c r="R72" s="1040"/>
      <c r="S72" s="1040"/>
      <c r="T72" s="1040"/>
      <c r="U72" s="1040"/>
      <c r="V72" s="1040">
        <v>140</v>
      </c>
      <c r="W72" s="1040"/>
      <c r="X72" s="1040"/>
      <c r="Y72" s="1040"/>
      <c r="Z72" s="1040"/>
      <c r="AA72" s="1040">
        <v>9</v>
      </c>
      <c r="AB72" s="1040"/>
      <c r="AC72" s="1040"/>
      <c r="AD72" s="1040"/>
      <c r="AE72" s="1040"/>
      <c r="AF72" s="1040">
        <v>9</v>
      </c>
      <c r="AG72" s="1040"/>
      <c r="AH72" s="1040"/>
      <c r="AI72" s="1040"/>
      <c r="AJ72" s="1040"/>
      <c r="AK72" s="1040" t="s">
        <v>590</v>
      </c>
      <c r="AL72" s="1040"/>
      <c r="AM72" s="1040"/>
      <c r="AN72" s="1040"/>
      <c r="AO72" s="1040"/>
      <c r="AP72" s="1040" t="s">
        <v>590</v>
      </c>
      <c r="AQ72" s="1040"/>
      <c r="AR72" s="1040"/>
      <c r="AS72" s="1040"/>
      <c r="AT72" s="1040"/>
      <c r="AU72" s="1040" t="s">
        <v>590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586</v>
      </c>
      <c r="C73" s="1044"/>
      <c r="D73" s="1044"/>
      <c r="E73" s="1044"/>
      <c r="F73" s="1044"/>
      <c r="G73" s="1044"/>
      <c r="H73" s="1044"/>
      <c r="I73" s="1044"/>
      <c r="J73" s="1044"/>
      <c r="K73" s="1044"/>
      <c r="L73" s="1044"/>
      <c r="M73" s="1044"/>
      <c r="N73" s="1044"/>
      <c r="O73" s="1044"/>
      <c r="P73" s="1045"/>
      <c r="Q73" s="1046">
        <v>4961</v>
      </c>
      <c r="R73" s="1040"/>
      <c r="S73" s="1040"/>
      <c r="T73" s="1040"/>
      <c r="U73" s="1040"/>
      <c r="V73" s="1040">
        <v>4165</v>
      </c>
      <c r="W73" s="1040"/>
      <c r="X73" s="1040"/>
      <c r="Y73" s="1040"/>
      <c r="Z73" s="1040"/>
      <c r="AA73" s="1040">
        <v>796</v>
      </c>
      <c r="AB73" s="1040"/>
      <c r="AC73" s="1040"/>
      <c r="AD73" s="1040"/>
      <c r="AE73" s="1040"/>
      <c r="AF73" s="1040">
        <v>796</v>
      </c>
      <c r="AG73" s="1040"/>
      <c r="AH73" s="1040"/>
      <c r="AI73" s="1040"/>
      <c r="AJ73" s="1040"/>
      <c r="AK73" s="1040">
        <v>51</v>
      </c>
      <c r="AL73" s="1040"/>
      <c r="AM73" s="1040"/>
      <c r="AN73" s="1040"/>
      <c r="AO73" s="1040"/>
      <c r="AP73" s="1040" t="s">
        <v>590</v>
      </c>
      <c r="AQ73" s="1040"/>
      <c r="AR73" s="1040"/>
      <c r="AS73" s="1040"/>
      <c r="AT73" s="1040"/>
      <c r="AU73" s="1040" t="s">
        <v>590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587</v>
      </c>
      <c r="C74" s="1044"/>
      <c r="D74" s="1044"/>
      <c r="E74" s="1044"/>
      <c r="F74" s="1044"/>
      <c r="G74" s="1044"/>
      <c r="H74" s="1044"/>
      <c r="I74" s="1044"/>
      <c r="J74" s="1044"/>
      <c r="K74" s="1044"/>
      <c r="L74" s="1044"/>
      <c r="M74" s="1044"/>
      <c r="N74" s="1044"/>
      <c r="O74" s="1044"/>
      <c r="P74" s="1045"/>
      <c r="Q74" s="1046">
        <v>12</v>
      </c>
      <c r="R74" s="1040"/>
      <c r="S74" s="1040"/>
      <c r="T74" s="1040"/>
      <c r="U74" s="1040"/>
      <c r="V74" s="1040">
        <v>12</v>
      </c>
      <c r="W74" s="1040"/>
      <c r="X74" s="1040"/>
      <c r="Y74" s="1040"/>
      <c r="Z74" s="1040"/>
      <c r="AA74" s="1040" t="s">
        <v>590</v>
      </c>
      <c r="AB74" s="1040"/>
      <c r="AC74" s="1040"/>
      <c r="AD74" s="1040"/>
      <c r="AE74" s="1040"/>
      <c r="AF74" s="1040" t="s">
        <v>590</v>
      </c>
      <c r="AG74" s="1040"/>
      <c r="AH74" s="1040"/>
      <c r="AI74" s="1040"/>
      <c r="AJ74" s="1040"/>
      <c r="AK74" s="1040" t="s">
        <v>590</v>
      </c>
      <c r="AL74" s="1040"/>
      <c r="AM74" s="1040"/>
      <c r="AN74" s="1040"/>
      <c r="AO74" s="1040"/>
      <c r="AP74" s="1040" t="s">
        <v>590</v>
      </c>
      <c r="AQ74" s="1040"/>
      <c r="AR74" s="1040"/>
      <c r="AS74" s="1040"/>
      <c r="AT74" s="1040"/>
      <c r="AU74" s="1040" t="s">
        <v>590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588</v>
      </c>
      <c r="C75" s="1044"/>
      <c r="D75" s="1044"/>
      <c r="E75" s="1044"/>
      <c r="F75" s="1044"/>
      <c r="G75" s="1044"/>
      <c r="H75" s="1044"/>
      <c r="I75" s="1044"/>
      <c r="J75" s="1044"/>
      <c r="K75" s="1044"/>
      <c r="L75" s="1044"/>
      <c r="M75" s="1044"/>
      <c r="N75" s="1044"/>
      <c r="O75" s="1044"/>
      <c r="P75" s="1045"/>
      <c r="Q75" s="1047">
        <v>57</v>
      </c>
      <c r="R75" s="1048"/>
      <c r="S75" s="1048"/>
      <c r="T75" s="1048"/>
      <c r="U75" s="1049"/>
      <c r="V75" s="1050">
        <v>52</v>
      </c>
      <c r="W75" s="1048"/>
      <c r="X75" s="1048"/>
      <c r="Y75" s="1048"/>
      <c r="Z75" s="1049"/>
      <c r="AA75" s="1050">
        <v>5</v>
      </c>
      <c r="AB75" s="1048"/>
      <c r="AC75" s="1048"/>
      <c r="AD75" s="1048"/>
      <c r="AE75" s="1049"/>
      <c r="AF75" s="1050">
        <v>5</v>
      </c>
      <c r="AG75" s="1048"/>
      <c r="AH75" s="1048"/>
      <c r="AI75" s="1048"/>
      <c r="AJ75" s="1049"/>
      <c r="AK75" s="1050" t="s">
        <v>590</v>
      </c>
      <c r="AL75" s="1048"/>
      <c r="AM75" s="1048"/>
      <c r="AN75" s="1048"/>
      <c r="AO75" s="1049"/>
      <c r="AP75" s="1050" t="s">
        <v>590</v>
      </c>
      <c r="AQ75" s="1048"/>
      <c r="AR75" s="1048"/>
      <c r="AS75" s="1048"/>
      <c r="AT75" s="1049"/>
      <c r="AU75" s="1050" t="s">
        <v>590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589</v>
      </c>
      <c r="C76" s="1044"/>
      <c r="D76" s="1044"/>
      <c r="E76" s="1044"/>
      <c r="F76" s="1044"/>
      <c r="G76" s="1044"/>
      <c r="H76" s="1044"/>
      <c r="I76" s="1044"/>
      <c r="J76" s="1044"/>
      <c r="K76" s="1044"/>
      <c r="L76" s="1044"/>
      <c r="M76" s="1044"/>
      <c r="N76" s="1044"/>
      <c r="O76" s="1044"/>
      <c r="P76" s="1045"/>
      <c r="Q76" s="1047">
        <v>146276</v>
      </c>
      <c r="R76" s="1048"/>
      <c r="S76" s="1048"/>
      <c r="T76" s="1048"/>
      <c r="U76" s="1049"/>
      <c r="V76" s="1050">
        <v>142795</v>
      </c>
      <c r="W76" s="1048"/>
      <c r="X76" s="1048"/>
      <c r="Y76" s="1048"/>
      <c r="Z76" s="1049"/>
      <c r="AA76" s="1050">
        <v>3481</v>
      </c>
      <c r="AB76" s="1048"/>
      <c r="AC76" s="1048"/>
      <c r="AD76" s="1048"/>
      <c r="AE76" s="1049"/>
      <c r="AF76" s="1050">
        <v>3481</v>
      </c>
      <c r="AG76" s="1048"/>
      <c r="AH76" s="1048"/>
      <c r="AI76" s="1048"/>
      <c r="AJ76" s="1049"/>
      <c r="AK76" s="1050" t="s">
        <v>590</v>
      </c>
      <c r="AL76" s="1048"/>
      <c r="AM76" s="1048"/>
      <c r="AN76" s="1048"/>
      <c r="AO76" s="1049"/>
      <c r="AP76" s="1050" t="s">
        <v>590</v>
      </c>
      <c r="AQ76" s="1048"/>
      <c r="AR76" s="1048"/>
      <c r="AS76" s="1048"/>
      <c r="AT76" s="1049"/>
      <c r="AU76" s="1050" t="s">
        <v>590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4296</v>
      </c>
      <c r="AG88" s="1028"/>
      <c r="AH88" s="1028"/>
      <c r="AI88" s="1028"/>
      <c r="AJ88" s="1028"/>
      <c r="AK88" s="1032"/>
      <c r="AL88" s="1032"/>
      <c r="AM88" s="1032"/>
      <c r="AN88" s="1032"/>
      <c r="AO88" s="1032"/>
      <c r="AP88" s="1028">
        <v>826</v>
      </c>
      <c r="AQ88" s="1028"/>
      <c r="AR88" s="1028"/>
      <c r="AS88" s="1028"/>
      <c r="AT88" s="1028"/>
      <c r="AU88" s="1028">
        <v>32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55</v>
      </c>
      <c r="CS102" s="1020"/>
      <c r="CT102" s="1020"/>
      <c r="CU102" s="1020"/>
      <c r="CV102" s="1021"/>
      <c r="CW102" s="1019">
        <v>5</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299</v>
      </c>
      <c r="AG109" s="963"/>
      <c r="AH109" s="963"/>
      <c r="AI109" s="963"/>
      <c r="AJ109" s="964"/>
      <c r="AK109" s="965" t="s">
        <v>298</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299</v>
      </c>
      <c r="BW109" s="963"/>
      <c r="BX109" s="963"/>
      <c r="BY109" s="963"/>
      <c r="BZ109" s="964"/>
      <c r="CA109" s="965" t="s">
        <v>298</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299</v>
      </c>
      <c r="DM109" s="963"/>
      <c r="DN109" s="963"/>
      <c r="DO109" s="963"/>
      <c r="DP109" s="964"/>
      <c r="DQ109" s="965" t="s">
        <v>298</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591905</v>
      </c>
      <c r="AB110" s="956"/>
      <c r="AC110" s="956"/>
      <c r="AD110" s="956"/>
      <c r="AE110" s="957"/>
      <c r="AF110" s="958">
        <v>586931</v>
      </c>
      <c r="AG110" s="956"/>
      <c r="AH110" s="956"/>
      <c r="AI110" s="956"/>
      <c r="AJ110" s="957"/>
      <c r="AK110" s="958">
        <v>621562</v>
      </c>
      <c r="AL110" s="956"/>
      <c r="AM110" s="956"/>
      <c r="AN110" s="956"/>
      <c r="AO110" s="957"/>
      <c r="AP110" s="959">
        <v>28.3</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5379804</v>
      </c>
      <c r="BR110" s="903"/>
      <c r="BS110" s="903"/>
      <c r="BT110" s="903"/>
      <c r="BU110" s="903"/>
      <c r="BV110" s="903">
        <v>5397352</v>
      </c>
      <c r="BW110" s="903"/>
      <c r="BX110" s="903"/>
      <c r="BY110" s="903"/>
      <c r="BZ110" s="903"/>
      <c r="CA110" s="903">
        <v>5377133</v>
      </c>
      <c r="CB110" s="903"/>
      <c r="CC110" s="903"/>
      <c r="CD110" s="903"/>
      <c r="CE110" s="903"/>
      <c r="CF110" s="927">
        <v>244.7</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433</v>
      </c>
      <c r="DM110" s="903"/>
      <c r="DN110" s="903"/>
      <c r="DO110" s="903"/>
      <c r="DP110" s="903"/>
      <c r="DQ110" s="903" t="s">
        <v>383</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383</v>
      </c>
      <c r="AB111" s="984"/>
      <c r="AC111" s="984"/>
      <c r="AD111" s="984"/>
      <c r="AE111" s="985"/>
      <c r="AF111" s="986" t="s">
        <v>433</v>
      </c>
      <c r="AG111" s="984"/>
      <c r="AH111" s="984"/>
      <c r="AI111" s="984"/>
      <c r="AJ111" s="985"/>
      <c r="AK111" s="986" t="s">
        <v>238</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437</v>
      </c>
      <c r="BW111" s="875"/>
      <c r="BX111" s="875"/>
      <c r="BY111" s="875"/>
      <c r="BZ111" s="875"/>
      <c r="CA111" s="875" t="s">
        <v>406</v>
      </c>
      <c r="CB111" s="875"/>
      <c r="CC111" s="875"/>
      <c r="CD111" s="875"/>
      <c r="CE111" s="875"/>
      <c r="CF111" s="936" t="s">
        <v>433</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439</v>
      </c>
      <c r="DM111" s="875"/>
      <c r="DN111" s="875"/>
      <c r="DO111" s="875"/>
      <c r="DP111" s="875"/>
      <c r="DQ111" s="875" t="s">
        <v>433</v>
      </c>
      <c r="DR111" s="875"/>
      <c r="DS111" s="875"/>
      <c r="DT111" s="875"/>
      <c r="DU111" s="875"/>
      <c r="DV111" s="852" t="s">
        <v>439</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238</v>
      </c>
      <c r="AB112" s="838"/>
      <c r="AC112" s="838"/>
      <c r="AD112" s="838"/>
      <c r="AE112" s="839"/>
      <c r="AF112" s="840" t="s">
        <v>238</v>
      </c>
      <c r="AG112" s="838"/>
      <c r="AH112" s="838"/>
      <c r="AI112" s="838"/>
      <c r="AJ112" s="839"/>
      <c r="AK112" s="840" t="s">
        <v>437</v>
      </c>
      <c r="AL112" s="838"/>
      <c r="AM112" s="838"/>
      <c r="AN112" s="838"/>
      <c r="AO112" s="839"/>
      <c r="AP112" s="885" t="s">
        <v>433</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308403</v>
      </c>
      <c r="BR112" s="875"/>
      <c r="BS112" s="875"/>
      <c r="BT112" s="875"/>
      <c r="BU112" s="875"/>
      <c r="BV112" s="875">
        <v>357747</v>
      </c>
      <c r="BW112" s="875"/>
      <c r="BX112" s="875"/>
      <c r="BY112" s="875"/>
      <c r="BZ112" s="875"/>
      <c r="CA112" s="875">
        <v>445562</v>
      </c>
      <c r="CB112" s="875"/>
      <c r="CC112" s="875"/>
      <c r="CD112" s="875"/>
      <c r="CE112" s="875"/>
      <c r="CF112" s="936">
        <v>20.3</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439</v>
      </c>
      <c r="DM112" s="875"/>
      <c r="DN112" s="875"/>
      <c r="DO112" s="875"/>
      <c r="DP112" s="875"/>
      <c r="DQ112" s="875" t="s">
        <v>433</v>
      </c>
      <c r="DR112" s="875"/>
      <c r="DS112" s="875"/>
      <c r="DT112" s="875"/>
      <c r="DU112" s="875"/>
      <c r="DV112" s="852" t="s">
        <v>406</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26099</v>
      </c>
      <c r="AB113" s="984"/>
      <c r="AC113" s="984"/>
      <c r="AD113" s="984"/>
      <c r="AE113" s="985"/>
      <c r="AF113" s="986">
        <v>32758</v>
      </c>
      <c r="AG113" s="984"/>
      <c r="AH113" s="984"/>
      <c r="AI113" s="984"/>
      <c r="AJ113" s="985"/>
      <c r="AK113" s="986">
        <v>43588</v>
      </c>
      <c r="AL113" s="984"/>
      <c r="AM113" s="984"/>
      <c r="AN113" s="984"/>
      <c r="AO113" s="985"/>
      <c r="AP113" s="987">
        <v>2</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92282</v>
      </c>
      <c r="BR113" s="875"/>
      <c r="BS113" s="875"/>
      <c r="BT113" s="875"/>
      <c r="BU113" s="875"/>
      <c r="BV113" s="875">
        <v>46349</v>
      </c>
      <c r="BW113" s="875"/>
      <c r="BX113" s="875"/>
      <c r="BY113" s="875"/>
      <c r="BZ113" s="875"/>
      <c r="CA113" s="875">
        <v>32089</v>
      </c>
      <c r="CB113" s="875"/>
      <c r="CC113" s="875"/>
      <c r="CD113" s="875"/>
      <c r="CE113" s="875"/>
      <c r="CF113" s="936">
        <v>1.5</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437</v>
      </c>
      <c r="DM113" s="838"/>
      <c r="DN113" s="838"/>
      <c r="DO113" s="838"/>
      <c r="DP113" s="839"/>
      <c r="DQ113" s="840" t="s">
        <v>439</v>
      </c>
      <c r="DR113" s="838"/>
      <c r="DS113" s="838"/>
      <c r="DT113" s="838"/>
      <c r="DU113" s="839"/>
      <c r="DV113" s="885" t="s">
        <v>433</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50153</v>
      </c>
      <c r="AB114" s="838"/>
      <c r="AC114" s="838"/>
      <c r="AD114" s="838"/>
      <c r="AE114" s="839"/>
      <c r="AF114" s="840">
        <v>39034</v>
      </c>
      <c r="AG114" s="838"/>
      <c r="AH114" s="838"/>
      <c r="AI114" s="838"/>
      <c r="AJ114" s="839"/>
      <c r="AK114" s="840">
        <v>17827</v>
      </c>
      <c r="AL114" s="838"/>
      <c r="AM114" s="838"/>
      <c r="AN114" s="838"/>
      <c r="AO114" s="839"/>
      <c r="AP114" s="885">
        <v>0.8</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1346239</v>
      </c>
      <c r="BR114" s="875"/>
      <c r="BS114" s="875"/>
      <c r="BT114" s="875"/>
      <c r="BU114" s="875"/>
      <c r="BV114" s="875">
        <v>1310129</v>
      </c>
      <c r="BW114" s="875"/>
      <c r="BX114" s="875"/>
      <c r="BY114" s="875"/>
      <c r="BZ114" s="875"/>
      <c r="CA114" s="875">
        <v>1293032</v>
      </c>
      <c r="CB114" s="875"/>
      <c r="CC114" s="875"/>
      <c r="CD114" s="875"/>
      <c r="CE114" s="875"/>
      <c r="CF114" s="936">
        <v>58.8</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433</v>
      </c>
      <c r="DM114" s="838"/>
      <c r="DN114" s="838"/>
      <c r="DO114" s="838"/>
      <c r="DP114" s="839"/>
      <c r="DQ114" s="840" t="s">
        <v>433</v>
      </c>
      <c r="DR114" s="838"/>
      <c r="DS114" s="838"/>
      <c r="DT114" s="838"/>
      <c r="DU114" s="839"/>
      <c r="DV114" s="885" t="s">
        <v>238</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4114</v>
      </c>
      <c r="AB115" s="984"/>
      <c r="AC115" s="984"/>
      <c r="AD115" s="984"/>
      <c r="AE115" s="985"/>
      <c r="AF115" s="986">
        <v>184</v>
      </c>
      <c r="AG115" s="984"/>
      <c r="AH115" s="984"/>
      <c r="AI115" s="984"/>
      <c r="AJ115" s="985"/>
      <c r="AK115" s="986">
        <v>2972</v>
      </c>
      <c r="AL115" s="984"/>
      <c r="AM115" s="984"/>
      <c r="AN115" s="984"/>
      <c r="AO115" s="985"/>
      <c r="AP115" s="987">
        <v>0.1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433</v>
      </c>
      <c r="BR115" s="875"/>
      <c r="BS115" s="875"/>
      <c r="BT115" s="875"/>
      <c r="BU115" s="875"/>
      <c r="BV115" s="875" t="s">
        <v>433</v>
      </c>
      <c r="BW115" s="875"/>
      <c r="BX115" s="875"/>
      <c r="BY115" s="875"/>
      <c r="BZ115" s="875"/>
      <c r="CA115" s="875" t="s">
        <v>439</v>
      </c>
      <c r="CB115" s="875"/>
      <c r="CC115" s="875"/>
      <c r="CD115" s="875"/>
      <c r="CE115" s="875"/>
      <c r="CF115" s="936" t="s">
        <v>433</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453</v>
      </c>
      <c r="DH115" s="838"/>
      <c r="DI115" s="838"/>
      <c r="DJ115" s="838"/>
      <c r="DK115" s="839"/>
      <c r="DL115" s="840" t="s">
        <v>433</v>
      </c>
      <c r="DM115" s="838"/>
      <c r="DN115" s="838"/>
      <c r="DO115" s="838"/>
      <c r="DP115" s="839"/>
      <c r="DQ115" s="840" t="s">
        <v>453</v>
      </c>
      <c r="DR115" s="838"/>
      <c r="DS115" s="838"/>
      <c r="DT115" s="838"/>
      <c r="DU115" s="839"/>
      <c r="DV115" s="885" t="s">
        <v>437</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123</v>
      </c>
      <c r="AB116" s="838"/>
      <c r="AC116" s="838"/>
      <c r="AD116" s="838"/>
      <c r="AE116" s="839"/>
      <c r="AF116" s="840">
        <v>138</v>
      </c>
      <c r="AG116" s="838"/>
      <c r="AH116" s="838"/>
      <c r="AI116" s="838"/>
      <c r="AJ116" s="839"/>
      <c r="AK116" s="840">
        <v>248</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238</v>
      </c>
      <c r="BW116" s="875"/>
      <c r="BX116" s="875"/>
      <c r="BY116" s="875"/>
      <c r="BZ116" s="875"/>
      <c r="CA116" s="875" t="s">
        <v>434</v>
      </c>
      <c r="CB116" s="875"/>
      <c r="CC116" s="875"/>
      <c r="CD116" s="875"/>
      <c r="CE116" s="875"/>
      <c r="CF116" s="936" t="s">
        <v>433</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406</v>
      </c>
      <c r="DH116" s="838"/>
      <c r="DI116" s="838"/>
      <c r="DJ116" s="838"/>
      <c r="DK116" s="839"/>
      <c r="DL116" s="840" t="s">
        <v>432</v>
      </c>
      <c r="DM116" s="838"/>
      <c r="DN116" s="838"/>
      <c r="DO116" s="838"/>
      <c r="DP116" s="839"/>
      <c r="DQ116" s="840" t="s">
        <v>433</v>
      </c>
      <c r="DR116" s="838"/>
      <c r="DS116" s="838"/>
      <c r="DT116" s="838"/>
      <c r="DU116" s="839"/>
      <c r="DV116" s="885" t="s">
        <v>434</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672394</v>
      </c>
      <c r="AB117" s="970"/>
      <c r="AC117" s="970"/>
      <c r="AD117" s="970"/>
      <c r="AE117" s="971"/>
      <c r="AF117" s="972">
        <v>659045</v>
      </c>
      <c r="AG117" s="970"/>
      <c r="AH117" s="970"/>
      <c r="AI117" s="970"/>
      <c r="AJ117" s="971"/>
      <c r="AK117" s="972">
        <v>686197</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433</v>
      </c>
      <c r="BW117" s="875"/>
      <c r="BX117" s="875"/>
      <c r="BY117" s="875"/>
      <c r="BZ117" s="875"/>
      <c r="CA117" s="875" t="s">
        <v>437</v>
      </c>
      <c r="CB117" s="875"/>
      <c r="CC117" s="875"/>
      <c r="CD117" s="875"/>
      <c r="CE117" s="875"/>
      <c r="CF117" s="936" t="s">
        <v>433</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406</v>
      </c>
      <c r="DH117" s="838"/>
      <c r="DI117" s="838"/>
      <c r="DJ117" s="838"/>
      <c r="DK117" s="839"/>
      <c r="DL117" s="840" t="s">
        <v>433</v>
      </c>
      <c r="DM117" s="838"/>
      <c r="DN117" s="838"/>
      <c r="DO117" s="838"/>
      <c r="DP117" s="839"/>
      <c r="DQ117" s="840" t="s">
        <v>434</v>
      </c>
      <c r="DR117" s="838"/>
      <c r="DS117" s="838"/>
      <c r="DT117" s="838"/>
      <c r="DU117" s="839"/>
      <c r="DV117" s="885" t="s">
        <v>434</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299</v>
      </c>
      <c r="AG118" s="963"/>
      <c r="AH118" s="963"/>
      <c r="AI118" s="963"/>
      <c r="AJ118" s="964"/>
      <c r="AK118" s="965" t="s">
        <v>298</v>
      </c>
      <c r="AL118" s="963"/>
      <c r="AM118" s="963"/>
      <c r="AN118" s="963"/>
      <c r="AO118" s="964"/>
      <c r="AP118" s="966" t="s">
        <v>426</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437</v>
      </c>
      <c r="BW118" s="906"/>
      <c r="BX118" s="906"/>
      <c r="BY118" s="906"/>
      <c r="BZ118" s="906"/>
      <c r="CA118" s="906" t="s">
        <v>433</v>
      </c>
      <c r="CB118" s="906"/>
      <c r="CC118" s="906"/>
      <c r="CD118" s="906"/>
      <c r="CE118" s="906"/>
      <c r="CF118" s="936" t="s">
        <v>434</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434</v>
      </c>
      <c r="DM118" s="838"/>
      <c r="DN118" s="838"/>
      <c r="DO118" s="838"/>
      <c r="DP118" s="839"/>
      <c r="DQ118" s="840" t="s">
        <v>434</v>
      </c>
      <c r="DR118" s="838"/>
      <c r="DS118" s="838"/>
      <c r="DT118" s="838"/>
      <c r="DU118" s="839"/>
      <c r="DV118" s="885" t="s">
        <v>434</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433</v>
      </c>
      <c r="AG119" s="956"/>
      <c r="AH119" s="956"/>
      <c r="AI119" s="956"/>
      <c r="AJ119" s="957"/>
      <c r="AK119" s="958" t="s">
        <v>434</v>
      </c>
      <c r="AL119" s="956"/>
      <c r="AM119" s="956"/>
      <c r="AN119" s="956"/>
      <c r="AO119" s="957"/>
      <c r="AP119" s="959" t="s">
        <v>433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7126728</v>
      </c>
      <c r="BR119" s="906"/>
      <c r="BS119" s="906"/>
      <c r="BT119" s="906"/>
      <c r="BU119" s="906"/>
      <c r="BV119" s="906">
        <v>7111577</v>
      </c>
      <c r="BW119" s="906"/>
      <c r="BX119" s="906"/>
      <c r="BY119" s="906"/>
      <c r="BZ119" s="906"/>
      <c r="CA119" s="906">
        <v>7147816</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433</v>
      </c>
      <c r="DH119" s="821"/>
      <c r="DI119" s="821"/>
      <c r="DJ119" s="821"/>
      <c r="DK119" s="822"/>
      <c r="DL119" s="823" t="s">
        <v>433</v>
      </c>
      <c r="DM119" s="821"/>
      <c r="DN119" s="821"/>
      <c r="DO119" s="821"/>
      <c r="DP119" s="822"/>
      <c r="DQ119" s="823" t="s">
        <v>433</v>
      </c>
      <c r="DR119" s="821"/>
      <c r="DS119" s="821"/>
      <c r="DT119" s="821"/>
      <c r="DU119" s="822"/>
      <c r="DV119" s="909" t="s">
        <v>433</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433</v>
      </c>
      <c r="AG120" s="838"/>
      <c r="AH120" s="838"/>
      <c r="AI120" s="838"/>
      <c r="AJ120" s="839"/>
      <c r="AK120" s="840" t="s">
        <v>433</v>
      </c>
      <c r="AL120" s="838"/>
      <c r="AM120" s="838"/>
      <c r="AN120" s="838"/>
      <c r="AO120" s="839"/>
      <c r="AP120" s="885" t="s">
        <v>433</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1970499</v>
      </c>
      <c r="BR120" s="903"/>
      <c r="BS120" s="903"/>
      <c r="BT120" s="903"/>
      <c r="BU120" s="903"/>
      <c r="BV120" s="903">
        <v>2131062</v>
      </c>
      <c r="BW120" s="903"/>
      <c r="BX120" s="903"/>
      <c r="BY120" s="903"/>
      <c r="BZ120" s="903"/>
      <c r="CA120" s="903">
        <v>2168375</v>
      </c>
      <c r="CB120" s="903"/>
      <c r="CC120" s="903"/>
      <c r="CD120" s="903"/>
      <c r="CE120" s="903"/>
      <c r="CF120" s="927">
        <v>98.7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211783</v>
      </c>
      <c r="DH120" s="903"/>
      <c r="DI120" s="903"/>
      <c r="DJ120" s="903"/>
      <c r="DK120" s="903"/>
      <c r="DL120" s="903">
        <v>219900</v>
      </c>
      <c r="DM120" s="903"/>
      <c r="DN120" s="903"/>
      <c r="DO120" s="903"/>
      <c r="DP120" s="903"/>
      <c r="DQ120" s="903">
        <v>287857</v>
      </c>
      <c r="DR120" s="903"/>
      <c r="DS120" s="903"/>
      <c r="DT120" s="903"/>
      <c r="DU120" s="903"/>
      <c r="DV120" s="904">
        <v>13.1</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434</v>
      </c>
      <c r="AG121" s="838"/>
      <c r="AH121" s="838"/>
      <c r="AI121" s="838"/>
      <c r="AJ121" s="839"/>
      <c r="AK121" s="840" t="s">
        <v>434</v>
      </c>
      <c r="AL121" s="838"/>
      <c r="AM121" s="838"/>
      <c r="AN121" s="838"/>
      <c r="AO121" s="839"/>
      <c r="AP121" s="885" t="s">
        <v>433</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60590</v>
      </c>
      <c r="BR121" s="875"/>
      <c r="BS121" s="875"/>
      <c r="BT121" s="875"/>
      <c r="BU121" s="875"/>
      <c r="BV121" s="875">
        <v>50482</v>
      </c>
      <c r="BW121" s="875"/>
      <c r="BX121" s="875"/>
      <c r="BY121" s="875"/>
      <c r="BZ121" s="875"/>
      <c r="CA121" s="875">
        <v>40066</v>
      </c>
      <c r="CB121" s="875"/>
      <c r="CC121" s="875"/>
      <c r="CD121" s="875"/>
      <c r="CE121" s="875"/>
      <c r="CF121" s="936">
        <v>1.8</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31545</v>
      </c>
      <c r="DH121" s="875"/>
      <c r="DI121" s="875"/>
      <c r="DJ121" s="875"/>
      <c r="DK121" s="875"/>
      <c r="DL121" s="875">
        <v>79542</v>
      </c>
      <c r="DM121" s="875"/>
      <c r="DN121" s="875"/>
      <c r="DO121" s="875"/>
      <c r="DP121" s="875"/>
      <c r="DQ121" s="875">
        <v>105729</v>
      </c>
      <c r="DR121" s="875"/>
      <c r="DS121" s="875"/>
      <c r="DT121" s="875"/>
      <c r="DU121" s="875"/>
      <c r="DV121" s="852">
        <v>4.8</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433</v>
      </c>
      <c r="AG122" s="838"/>
      <c r="AH122" s="838"/>
      <c r="AI122" s="838"/>
      <c r="AJ122" s="839"/>
      <c r="AK122" s="840" t="s">
        <v>433</v>
      </c>
      <c r="AL122" s="838"/>
      <c r="AM122" s="838"/>
      <c r="AN122" s="838"/>
      <c r="AO122" s="839"/>
      <c r="AP122" s="885" t="s">
        <v>433</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4347698</v>
      </c>
      <c r="BR122" s="906"/>
      <c r="BS122" s="906"/>
      <c r="BT122" s="906"/>
      <c r="BU122" s="906"/>
      <c r="BV122" s="906">
        <v>4246575</v>
      </c>
      <c r="BW122" s="906"/>
      <c r="BX122" s="906"/>
      <c r="BY122" s="906"/>
      <c r="BZ122" s="906"/>
      <c r="CA122" s="906">
        <v>4227285</v>
      </c>
      <c r="CB122" s="906"/>
      <c r="CC122" s="906"/>
      <c r="CD122" s="906"/>
      <c r="CE122" s="906"/>
      <c r="CF122" s="907">
        <v>192.4</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65075</v>
      </c>
      <c r="DH122" s="875"/>
      <c r="DI122" s="875"/>
      <c r="DJ122" s="875"/>
      <c r="DK122" s="875"/>
      <c r="DL122" s="875">
        <v>58305</v>
      </c>
      <c r="DM122" s="875"/>
      <c r="DN122" s="875"/>
      <c r="DO122" s="875"/>
      <c r="DP122" s="875"/>
      <c r="DQ122" s="875">
        <v>51976</v>
      </c>
      <c r="DR122" s="875"/>
      <c r="DS122" s="875"/>
      <c r="DT122" s="875"/>
      <c r="DU122" s="875"/>
      <c r="DV122" s="852">
        <v>2.4</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433</v>
      </c>
      <c r="AG123" s="838"/>
      <c r="AH123" s="838"/>
      <c r="AI123" s="838"/>
      <c r="AJ123" s="839"/>
      <c r="AK123" s="840" t="s">
        <v>437</v>
      </c>
      <c r="AL123" s="838"/>
      <c r="AM123" s="838"/>
      <c r="AN123" s="838"/>
      <c r="AO123" s="839"/>
      <c r="AP123" s="885" t="s">
        <v>433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6378787</v>
      </c>
      <c r="BR123" s="894"/>
      <c r="BS123" s="894"/>
      <c r="BT123" s="894"/>
      <c r="BU123" s="894"/>
      <c r="BV123" s="894">
        <v>6428119</v>
      </c>
      <c r="BW123" s="894"/>
      <c r="BX123" s="894"/>
      <c r="BY123" s="894"/>
      <c r="BZ123" s="894"/>
      <c r="CA123" s="894">
        <v>6435726</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432</v>
      </c>
      <c r="DM123" s="838"/>
      <c r="DN123" s="838"/>
      <c r="DO123" s="838"/>
      <c r="DP123" s="839"/>
      <c r="DQ123" s="840" t="s">
        <v>406</v>
      </c>
      <c r="DR123" s="838"/>
      <c r="DS123" s="838"/>
      <c r="DT123" s="838"/>
      <c r="DU123" s="839"/>
      <c r="DV123" s="885" t="s">
        <v>432</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432</v>
      </c>
      <c r="AG124" s="838"/>
      <c r="AH124" s="838"/>
      <c r="AI124" s="838"/>
      <c r="AJ124" s="839"/>
      <c r="AK124" s="840" t="s">
        <v>432</v>
      </c>
      <c r="AL124" s="838"/>
      <c r="AM124" s="838"/>
      <c r="AN124" s="838"/>
      <c r="AO124" s="839"/>
      <c r="AP124" s="885" t="s">
        <v>432</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32.9</v>
      </c>
      <c r="BR124" s="892"/>
      <c r="BS124" s="892"/>
      <c r="BT124" s="892"/>
      <c r="BU124" s="892"/>
      <c r="BV124" s="892">
        <v>30.4</v>
      </c>
      <c r="BW124" s="892"/>
      <c r="BX124" s="892"/>
      <c r="BY124" s="892"/>
      <c r="BZ124" s="892"/>
      <c r="CA124" s="892">
        <v>32.4</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477</v>
      </c>
      <c r="DH124" s="821"/>
      <c r="DI124" s="821"/>
      <c r="DJ124" s="821"/>
      <c r="DK124" s="822"/>
      <c r="DL124" s="823" t="s">
        <v>477</v>
      </c>
      <c r="DM124" s="821"/>
      <c r="DN124" s="821"/>
      <c r="DO124" s="821"/>
      <c r="DP124" s="822"/>
      <c r="DQ124" s="823" t="s">
        <v>406</v>
      </c>
      <c r="DR124" s="821"/>
      <c r="DS124" s="821"/>
      <c r="DT124" s="821"/>
      <c r="DU124" s="822"/>
      <c r="DV124" s="909" t="s">
        <v>478</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406</v>
      </c>
      <c r="AB125" s="838"/>
      <c r="AC125" s="838"/>
      <c r="AD125" s="838"/>
      <c r="AE125" s="839"/>
      <c r="AF125" s="840" t="s">
        <v>479</v>
      </c>
      <c r="AG125" s="838"/>
      <c r="AH125" s="838"/>
      <c r="AI125" s="838"/>
      <c r="AJ125" s="839"/>
      <c r="AK125" s="840" t="s">
        <v>480</v>
      </c>
      <c r="AL125" s="838"/>
      <c r="AM125" s="838"/>
      <c r="AN125" s="838"/>
      <c r="AO125" s="839"/>
      <c r="AP125" s="885" t="s">
        <v>238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483</v>
      </c>
      <c r="DH125" s="903"/>
      <c r="DI125" s="903"/>
      <c r="DJ125" s="903"/>
      <c r="DK125" s="903"/>
      <c r="DL125" s="903" t="s">
        <v>238</v>
      </c>
      <c r="DM125" s="903"/>
      <c r="DN125" s="903"/>
      <c r="DO125" s="903"/>
      <c r="DP125" s="903"/>
      <c r="DQ125" s="903" t="s">
        <v>478</v>
      </c>
      <c r="DR125" s="903"/>
      <c r="DS125" s="903"/>
      <c r="DT125" s="903"/>
      <c r="DU125" s="903"/>
      <c r="DV125" s="904" t="s">
        <v>480</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4114</v>
      </c>
      <c r="AB126" s="838"/>
      <c r="AC126" s="838"/>
      <c r="AD126" s="838"/>
      <c r="AE126" s="839"/>
      <c r="AF126" s="840">
        <v>184</v>
      </c>
      <c r="AG126" s="838"/>
      <c r="AH126" s="838"/>
      <c r="AI126" s="838"/>
      <c r="AJ126" s="839"/>
      <c r="AK126" s="840">
        <v>2972</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480</v>
      </c>
      <c r="DH126" s="875"/>
      <c r="DI126" s="875"/>
      <c r="DJ126" s="875"/>
      <c r="DK126" s="875"/>
      <c r="DL126" s="875" t="s">
        <v>480</v>
      </c>
      <c r="DM126" s="875"/>
      <c r="DN126" s="875"/>
      <c r="DO126" s="875"/>
      <c r="DP126" s="875"/>
      <c r="DQ126" s="875" t="s">
        <v>480</v>
      </c>
      <c r="DR126" s="875"/>
      <c r="DS126" s="875"/>
      <c r="DT126" s="875"/>
      <c r="DU126" s="875"/>
      <c r="DV126" s="852" t="s">
        <v>478</v>
      </c>
      <c r="DW126" s="852"/>
      <c r="DX126" s="852"/>
      <c r="DY126" s="852"/>
      <c r="DZ126" s="853"/>
    </row>
    <row r="127" spans="1:130" s="226" customFormat="1" ht="26.25" customHeight="1">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238</v>
      </c>
      <c r="AB127" s="838"/>
      <c r="AC127" s="838"/>
      <c r="AD127" s="838"/>
      <c r="AE127" s="839"/>
      <c r="AF127" s="840" t="s">
        <v>406</v>
      </c>
      <c r="AG127" s="838"/>
      <c r="AH127" s="838"/>
      <c r="AI127" s="838"/>
      <c r="AJ127" s="839"/>
      <c r="AK127" s="840" t="s">
        <v>406</v>
      </c>
      <c r="AL127" s="838"/>
      <c r="AM127" s="838"/>
      <c r="AN127" s="838"/>
      <c r="AO127" s="839"/>
      <c r="AP127" s="885" t="s">
        <v>406</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406</v>
      </c>
      <c r="DH127" s="875"/>
      <c r="DI127" s="875"/>
      <c r="DJ127" s="875"/>
      <c r="DK127" s="875"/>
      <c r="DL127" s="875" t="s">
        <v>478</v>
      </c>
      <c r="DM127" s="875"/>
      <c r="DN127" s="875"/>
      <c r="DO127" s="875"/>
      <c r="DP127" s="875"/>
      <c r="DQ127" s="875" t="s">
        <v>491</v>
      </c>
      <c r="DR127" s="875"/>
      <c r="DS127" s="875"/>
      <c r="DT127" s="875"/>
      <c r="DU127" s="875"/>
      <c r="DV127" s="852" t="s">
        <v>406</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11424</v>
      </c>
      <c r="AB128" s="859"/>
      <c r="AC128" s="859"/>
      <c r="AD128" s="859"/>
      <c r="AE128" s="860"/>
      <c r="AF128" s="861">
        <v>11465</v>
      </c>
      <c r="AG128" s="859"/>
      <c r="AH128" s="859"/>
      <c r="AI128" s="859"/>
      <c r="AJ128" s="860"/>
      <c r="AK128" s="861">
        <v>11565</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238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238</v>
      </c>
      <c r="DH128" s="849"/>
      <c r="DI128" s="849"/>
      <c r="DJ128" s="849"/>
      <c r="DK128" s="849"/>
      <c r="DL128" s="849" t="s">
        <v>477</v>
      </c>
      <c r="DM128" s="849"/>
      <c r="DN128" s="849"/>
      <c r="DO128" s="849"/>
      <c r="DP128" s="849"/>
      <c r="DQ128" s="849" t="s">
        <v>480</v>
      </c>
      <c r="DR128" s="849"/>
      <c r="DS128" s="849"/>
      <c r="DT128" s="849"/>
      <c r="DU128" s="849"/>
      <c r="DV128" s="850" t="s">
        <v>406</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2789647</v>
      </c>
      <c r="AB129" s="838"/>
      <c r="AC129" s="838"/>
      <c r="AD129" s="838"/>
      <c r="AE129" s="839"/>
      <c r="AF129" s="840">
        <v>2747499</v>
      </c>
      <c r="AG129" s="838"/>
      <c r="AH129" s="838"/>
      <c r="AI129" s="838"/>
      <c r="AJ129" s="839"/>
      <c r="AK129" s="840">
        <v>2692430</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491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519723</v>
      </c>
      <c r="AB130" s="838"/>
      <c r="AC130" s="838"/>
      <c r="AD130" s="838"/>
      <c r="AE130" s="839"/>
      <c r="AF130" s="840">
        <v>503028</v>
      </c>
      <c r="AG130" s="838"/>
      <c r="AH130" s="838"/>
      <c r="AI130" s="838"/>
      <c r="AJ130" s="839"/>
      <c r="AK130" s="840">
        <v>495202</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6.9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2269924</v>
      </c>
      <c r="AB131" s="821"/>
      <c r="AC131" s="821"/>
      <c r="AD131" s="821"/>
      <c r="AE131" s="822"/>
      <c r="AF131" s="823">
        <v>2244471</v>
      </c>
      <c r="AG131" s="821"/>
      <c r="AH131" s="821"/>
      <c r="AI131" s="821"/>
      <c r="AJ131" s="822"/>
      <c r="AK131" s="823">
        <v>2197228</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v>32.4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6.2225431340000004</v>
      </c>
      <c r="AB132" s="801"/>
      <c r="AC132" s="801"/>
      <c r="AD132" s="801"/>
      <c r="AE132" s="802"/>
      <c r="AF132" s="803">
        <v>6.4403594430000002</v>
      </c>
      <c r="AG132" s="801"/>
      <c r="AH132" s="801"/>
      <c r="AI132" s="801"/>
      <c r="AJ132" s="802"/>
      <c r="AK132" s="803">
        <v>8.1661985010000002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8.1999999999999993</v>
      </c>
      <c r="AB133" s="780"/>
      <c r="AC133" s="780"/>
      <c r="AD133" s="780"/>
      <c r="AE133" s="781"/>
      <c r="AF133" s="779">
        <v>6.8</v>
      </c>
      <c r="AG133" s="780"/>
      <c r="AH133" s="780"/>
      <c r="AI133" s="780"/>
      <c r="AJ133" s="781"/>
      <c r="AK133" s="779">
        <v>6.9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AzQH2ZHD2fcO6VX/eCYWXK1jnf8dmg/lHTKQ6rQXmz7Ee1N7qQ8bIIyN9hbIELZsPgu0eCezqSOp4O/azL/8g==" saltValue="QooMZC5N0CKrIG5QpF7A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Normal="85" zoomScaleSheetLayoutView="100" workbookViewId="0">
      <selection activeCell="BY29" sqref="BY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6N94PcSNKgLK3kqD04Nmepaleju/pEGyOJ9mwOCx1yJ+zbYK+uM125tSz5YR6DpbZwPGx75FrJzZT25NnRojA==" saltValue="PAyGkAgENPWbt9zGg+66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mdKGzH6yqf+P3f0JISeH8koAau7pATgdlTM/DwUrM0MgNEPdMAZpngrDdSJx5frwRAAPHvTX67T5Q1l6e6voQ==" saltValue="Zrcu6qVtQBZf4GcqQOmm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812061</v>
      </c>
      <c r="AP9" s="292">
        <v>155657</v>
      </c>
      <c r="AQ9" s="293">
        <v>135358</v>
      </c>
      <c r="AR9" s="294">
        <v>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60423</v>
      </c>
      <c r="AP10" s="295">
        <v>11582</v>
      </c>
      <c r="AQ10" s="296">
        <v>16285</v>
      </c>
      <c r="AR10" s="297">
        <v>-28.9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101731</v>
      </c>
      <c r="AP11" s="295">
        <v>19500</v>
      </c>
      <c r="AQ11" s="296">
        <v>23139</v>
      </c>
      <c r="AR11" s="297">
        <v>-15.7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t="s">
        <v>518</v>
      </c>
      <c r="AP12" s="295" t="s">
        <v>518</v>
      </c>
      <c r="AQ12" s="296">
        <v>3507</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518</v>
      </c>
      <c r="AP13" s="295" t="s">
        <v>518</v>
      </c>
      <c r="AQ13" s="296">
        <v>1</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t="s">
        <v>518</v>
      </c>
      <c r="AP14" s="295" t="s">
        <v>518</v>
      </c>
      <c r="AQ14" s="296">
        <v>6299</v>
      </c>
      <c r="AR14" s="297" t="s">
        <v>518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21703</v>
      </c>
      <c r="AP15" s="295">
        <v>4160</v>
      </c>
      <c r="AQ15" s="296">
        <v>3566</v>
      </c>
      <c r="AR15" s="297">
        <v>16.7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-94712</v>
      </c>
      <c r="AP16" s="295">
        <v>-18154</v>
      </c>
      <c r="AQ16" s="296">
        <v>-14081</v>
      </c>
      <c r="AR16" s="297">
        <v>28.9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901206</v>
      </c>
      <c r="AP17" s="295">
        <v>172744</v>
      </c>
      <c r="AQ17" s="296">
        <v>174073</v>
      </c>
      <c r="AR17" s="297">
        <v>-0.8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19.36</v>
      </c>
      <c r="AP21" s="308">
        <v>15.56</v>
      </c>
      <c r="AQ21" s="309">
        <v>3.8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97.5</v>
      </c>
      <c r="AP22" s="313">
        <v>96</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621562</v>
      </c>
      <c r="AP32" s="322">
        <v>119142</v>
      </c>
      <c r="AQ32" s="323">
        <v>106722</v>
      </c>
      <c r="AR32" s="324">
        <v>11.6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518</v>
      </c>
      <c r="AP33" s="322" t="s">
        <v>518</v>
      </c>
      <c r="AQ33" s="323">
        <v>147</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518</v>
      </c>
      <c r="AP34" s="322" t="s">
        <v>518</v>
      </c>
      <c r="AQ34" s="323">
        <v>287</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43588</v>
      </c>
      <c r="AP35" s="322">
        <v>8355</v>
      </c>
      <c r="AQ35" s="323">
        <v>22428</v>
      </c>
      <c r="AR35" s="324">
        <v>-62.7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17827</v>
      </c>
      <c r="AP36" s="322">
        <v>3417</v>
      </c>
      <c r="AQ36" s="323">
        <v>4327</v>
      </c>
      <c r="AR36" s="324">
        <v>-21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2972</v>
      </c>
      <c r="AP37" s="322">
        <v>570</v>
      </c>
      <c r="AQ37" s="323">
        <v>1437</v>
      </c>
      <c r="AR37" s="324">
        <v>-60.3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v>248</v>
      </c>
      <c r="AP38" s="325">
        <v>48</v>
      </c>
      <c r="AQ38" s="326">
        <v>25</v>
      </c>
      <c r="AR38" s="314">
        <v>92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-11565</v>
      </c>
      <c r="AP39" s="322">
        <v>-2217</v>
      </c>
      <c r="AQ39" s="323">
        <v>-4811</v>
      </c>
      <c r="AR39" s="324">
        <v>-53.9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-495202</v>
      </c>
      <c r="AP40" s="322">
        <v>-94921</v>
      </c>
      <c r="AQ40" s="323">
        <v>-91754</v>
      </c>
      <c r="AR40" s="324">
        <v>3.5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179430</v>
      </c>
      <c r="AP41" s="322">
        <v>34393</v>
      </c>
      <c r="AQ41" s="323">
        <v>38807</v>
      </c>
      <c r="AR41" s="324">
        <v>-11.4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425954</v>
      </c>
      <c r="AN51" s="344">
        <v>73682</v>
      </c>
      <c r="AO51" s="345">
        <v>53.1</v>
      </c>
      <c r="AP51" s="346">
        <v>174587</v>
      </c>
      <c r="AQ51" s="347">
        <v>19.100000000000001</v>
      </c>
      <c r="AR51" s="348">
        <v>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214689</v>
      </c>
      <c r="AN52" s="352">
        <v>37137</v>
      </c>
      <c r="AO52" s="353">
        <v>23.4</v>
      </c>
      <c r="AP52" s="354">
        <v>79695</v>
      </c>
      <c r="AQ52" s="355">
        <v>17</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727208</v>
      </c>
      <c r="AN53" s="344">
        <v>127827</v>
      </c>
      <c r="AO53" s="345">
        <v>73.5</v>
      </c>
      <c r="AP53" s="346">
        <v>175675</v>
      </c>
      <c r="AQ53" s="347">
        <v>0.6</v>
      </c>
      <c r="AR53" s="348">
        <v>72.900000000000006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320930</v>
      </c>
      <c r="AN54" s="352">
        <v>56412</v>
      </c>
      <c r="AO54" s="353">
        <v>51.9</v>
      </c>
      <c r="AP54" s="354">
        <v>87698</v>
      </c>
      <c r="AQ54" s="355">
        <v>10</v>
      </c>
      <c r="AR54" s="356">
        <v>41.9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975360</v>
      </c>
      <c r="AN55" s="344">
        <v>176472</v>
      </c>
      <c r="AO55" s="345">
        <v>38.1</v>
      </c>
      <c r="AP55" s="346">
        <v>162193</v>
      </c>
      <c r="AQ55" s="347">
        <v>-7.7</v>
      </c>
      <c r="AR55" s="348">
        <v>45.8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411748</v>
      </c>
      <c r="AN56" s="352">
        <v>74498</v>
      </c>
      <c r="AO56" s="353">
        <v>32.1</v>
      </c>
      <c r="AP56" s="354">
        <v>79985</v>
      </c>
      <c r="AQ56" s="355">
        <v>-8.8000000000000007</v>
      </c>
      <c r="AR56" s="356">
        <v>40.9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794918</v>
      </c>
      <c r="AN57" s="344">
        <v>147837</v>
      </c>
      <c r="AO57" s="345">
        <v>-16.2</v>
      </c>
      <c r="AP57" s="346">
        <v>168868</v>
      </c>
      <c r="AQ57" s="347">
        <v>4.0999999999999996</v>
      </c>
      <c r="AR57" s="348">
        <v>-20.3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293533</v>
      </c>
      <c r="AN58" s="352">
        <v>54590</v>
      </c>
      <c r="AO58" s="353">
        <v>-26.7</v>
      </c>
      <c r="AP58" s="354">
        <v>79360</v>
      </c>
      <c r="AQ58" s="355">
        <v>-0.8</v>
      </c>
      <c r="AR58" s="356">
        <v>-25.9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711579</v>
      </c>
      <c r="AN59" s="344">
        <v>136396</v>
      </c>
      <c r="AO59" s="345">
        <v>-7.7</v>
      </c>
      <c r="AP59" s="346">
        <v>202870</v>
      </c>
      <c r="AQ59" s="347">
        <v>20.100000000000001</v>
      </c>
      <c r="AR59" s="348">
        <v>-27.8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359473</v>
      </c>
      <c r="AN60" s="352">
        <v>68904</v>
      </c>
      <c r="AO60" s="353">
        <v>26.2</v>
      </c>
      <c r="AP60" s="354">
        <v>79735</v>
      </c>
      <c r="AQ60" s="355">
        <v>0.5</v>
      </c>
      <c r="AR60" s="356">
        <v>25.7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727004</v>
      </c>
      <c r="AN61" s="359">
        <v>132443</v>
      </c>
      <c r="AO61" s="360">
        <v>28.2</v>
      </c>
      <c r="AP61" s="361">
        <v>176839</v>
      </c>
      <c r="AQ61" s="362">
        <v>7.2</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320075</v>
      </c>
      <c r="AN62" s="352">
        <v>58308</v>
      </c>
      <c r="AO62" s="353">
        <v>21.4</v>
      </c>
      <c r="AP62" s="354">
        <v>81295</v>
      </c>
      <c r="AQ62" s="355">
        <v>3.6</v>
      </c>
      <c r="AR62" s="356">
        <v>17.8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KTMD5HE3FGB3DV2ZnbvZNIZOiLdQVodU43+hcbtI0yPyF1u5lFCdg6nQboKzvoqRPDyofT1Cscoirvwm55luA==" saltValue="IcnA8Va6e+42v+l1kIP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C6XEwpZaJMpQ+9o+kdUuojBBVtkTq9i3yTMDEXmT/KJAipRiZY4a9B8fHKn/FwsXPpvTgs/9WJ5TZdMnyMtew==" saltValue="BGmxwGNtsvxL9V1FwGD/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VkxwQooqgL6I5abVdvpd69bQo/BAgwOgaXO2IrhGqY6Y8PFSlzMhUPB3yY4uXTQGuqGrdbx4mHmCtgjgpW3ng==" saltValue="0V6xcn+iJbS+d6h4C+UO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41.16</v>
      </c>
      <c r="G47" s="12">
        <v>43.76</v>
      </c>
      <c r="H47" s="12">
        <v>47.02</v>
      </c>
      <c r="I47" s="12">
        <v>50.23</v>
      </c>
      <c r="J47" s="13">
        <v>50.69</v>
      </c>
    </row>
    <row r="48" spans="2:10" ht="57.75" customHeight="1">
      <c r="B48" s="14"/>
      <c r="C48" s="1214" t="s">
        <v>4</v>
      </c>
      <c r="D48" s="1214"/>
      <c r="E48" s="1215"/>
      <c r="F48" s="15">
        <v>6.81</v>
      </c>
      <c r="G48" s="16">
        <v>8.1999999999999993</v>
      </c>
      <c r="H48" s="16">
        <v>5.89</v>
      </c>
      <c r="I48" s="16">
        <v>4.96</v>
      </c>
      <c r="J48" s="17">
        <v>7.08</v>
      </c>
    </row>
    <row r="49" spans="2:10" ht="57.75" customHeight="1" thickBot="1">
      <c r="B49" s="18"/>
      <c r="C49" s="1216" t="s">
        <v>5</v>
      </c>
      <c r="D49" s="1216"/>
      <c r="E49" s="1217"/>
      <c r="F49" s="19">
        <v>6.73</v>
      </c>
      <c r="G49" s="20">
        <v>3.44</v>
      </c>
      <c r="H49" s="20">
        <v>4.26</v>
      </c>
      <c r="I49" s="20">
        <v>1.84</v>
      </c>
      <c r="J49" s="21">
        <v>1.46</v>
      </c>
    </row>
    <row r="50" spans="2:10" ht="13.5" customHeight="1"/>
    <row r="51" spans="2:10" ht="13.5" hidden="1" customHeight="1"/>
    <row r="52" spans="2:10" ht="13.5" hidden="1" customHeight="1"/>
    <row r="53" spans="2:10" ht="13.5" hidden="1" customHeight="1"/>
  </sheetData>
  <sheetProtection algorithmName="SHA-512" hashValue="kjvmoEliIxraEaeXePMflleKamNiQOTEjmNNqog42S6vj8rJFYqveO0yA1PKkkrp64RPuU8E9nHrqmSpAsCNWg==" saltValue="U8mkvd12CWWQbhLEP83N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2019-10-18T01:07:23Z</cp:lastPrinted>
  <dcterms:created xsi:type="dcterms:W3CDTF">2019-02-14T04:44:12Z</dcterms:created>
  <dcterms:modified xsi:type="dcterms:W3CDTF">2019-10-18T04:34:05Z</dcterms:modified>
  <cp:category/>
</cp:coreProperties>
</file>