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5955" windowWidth="19230" windowHeight="5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AM35" i="10"/>
  <c r="C35" i="10"/>
  <c r="C36" i="10" s="1"/>
  <c r="C34" i="10"/>
  <c r="C37"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BE34" i="10" l="1"/>
  <c r="BE35" i="10" s="1"/>
  <c r="BE36"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<sst xmlns="http://schemas.openxmlformats.org/spreadsheetml/2006/main" count="1122" uniqueCount="616">
  <si>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</si>
  <si>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</si>
  <si>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</si>
  <si>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</si>
  <si>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</si>
  <si>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</si>
  <si>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</si>
  <si>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</si>
  <si>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</si>
  <si>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</si>
  <si>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</si>
  <si>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</si>
  <si>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</si>
  <si>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</si>
  <si>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</si>
  <si>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</si>
  <si>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</si>
  <si>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</si>
  <si>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</si>
  <si>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</si>
  <si>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</si>
  <si>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</si>
  <si>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</si>
  <si>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</si>
  <si>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</si>
  <si>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</si>
  <si>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</si>
  <si>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</si>
  <si>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</si>
  <si>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</si>
  <si>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</si>
  <si>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</si>
  <si>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</si>
  <si>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</si>
  <si>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</si>
  <si>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</si>
  <si>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</si>
  <si>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</si>
  <si>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</si>
  <si>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</si>
  <si>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</si>
  <si>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</si>
  <si>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</si>
  <si>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</si>
  <si>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</si>
  <si>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</si>
  <si>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</si>
  <si>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</si>
  <si>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</si>
  <si>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</si>
  <si>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</si>
  <si>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</si>
  <si>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</si>
  <si>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</si>
  <si>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</si>
  <si>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</si>
  <si>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</si>
  <si>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</si>
  <si>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</si>
  <si>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</si>
  <si>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</si>
  <si>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</si>
  <si>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</si>
  <si>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</si>
  <si>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</si>
  <si>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</si>
  <si>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</si>
  <si>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</si>
  <si>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</si>
  <si>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</si>
  <si>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</si>
  <si>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</si>
  <si>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</si>
  <si>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</si>
  <si>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</si>
  <si>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</si>
  <si>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</si>
  <si>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高知県</t>
    <phoneticPr fontId="6"/>
  </si>
  <si>
    <t>市町村類型</t>
    <phoneticPr fontId="6"/>
  </si>
  <si>
    <t>Ⅰ－１</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</si>
  <si>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</si>
  <si>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</si>
  <si>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</si>
  <si>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</si>
  <si>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</si>
  <si>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</si>
  <si>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</si>
  <si>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</si>
  <si>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</si>
  <si>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</si>
  <si>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</si>
  <si>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</si>
  <si>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須崎市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</si>
  <si>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</si>
  <si>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</si>
  <si>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</si>
  <si>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</si>
  <si>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</si>
  <si>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</si>
  <si>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</si>
  <si>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</si>
  <si>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</si>
  <si>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</si>
  <si>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</si>
  <si>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</si>
  <si>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</si>
  <si>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</si>
  <si>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</si>
  <si>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</si>
  <si>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</si>
  <si>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</si>
  <si>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</si>
  <si>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</si>
  <si>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</si>
  <si>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</si>
  <si>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</si>
  <si>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</si>
  <si>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-8.5</t>
    <phoneticPr fontId="6"/>
  </si>
  <si>
    <t>山振</t>
    <rPh sb="0" eb="1">
      <t>ヤマ</t>
    </rPh>
    <rPh sb="1" eb="2">
      <t>フ</t>
    </rPh>
    <phoneticPr fontId="6"/>
  </si>
  <si>
    <t>○</t>
    <phoneticPr fontId="6"/>
  </si>
  <si>
    <t>繰上償還金</t>
    <phoneticPr fontId="21"/>
  </si>
  <si>
    <t>　実質赤字比率</t>
    <rPh sb="1" eb="3">
      <t>ジッシツ</t>
    </rPh>
    <rPh sb="3" eb="5">
      <t>アカジ</t>
    </rPh>
    <rPh sb="5" eb="7">
      <t>ヒリツ</t>
    </rPh>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</si>
  <si>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</si>
  <si>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</si>
  <si>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</si>
  <si>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</si>
  <si>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</si>
  <si>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</si>
  <si>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</si>
  <si>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21"/>
  </si>
  <si>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</si>
  <si>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</si>
  <si>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</si>
  <si>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</si>
  <si>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</si>
  <si>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</si>
  <si>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</si>
  <si>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</si>
  <si>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</si>
  <si>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</si>
  <si>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</si>
  <si>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</si>
  <si>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</si>
  <si>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21"/>
  </si>
  <si>
    <t>うち日本人(％)</t>
    <phoneticPr fontId="6"/>
  </si>
  <si>
    <t>-1.5</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</si>
  <si>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</si>
  <si>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</si>
  <si>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</si>
  <si>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</si>
  <si>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</si>
  <si>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</si>
  <si>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</si>
  <si>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</si>
  <si>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</si>
  <si>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</si>
  <si>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</si>
  <si>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</si>
  <si>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</si>
  <si>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</si>
  <si>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</si>
  <si>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</si>
  <si>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</si>
  <si>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</si>
  <si>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</si>
  <si>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</si>
  <si>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</si>
  <si>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</si>
  <si>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</si>
  <si>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</si>
  <si>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</si>
  <si>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</si>
  <si>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</si>
  <si>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</si>
  <si>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</si>
  <si>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</si>
  <si>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</si>
  <si>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</si>
  <si>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</si>
  <si>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</si>
  <si>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</si>
  <si>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</si>
  <si>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</si>
  <si>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</si>
  <si>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</si>
  <si>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</si>
  <si>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</si>
  <si>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</si>
  <si>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</si>
  <si>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</si>
  <si>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</si>
  <si>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</si>
  <si>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会計名</t>
    <phoneticPr fontId="6"/>
  </si>
  <si>
    <t>会計名</t>
    <phoneticPr fontId="6"/>
  </si>
  <si>
    <t>項番</t>
    <rPh sb="0" eb="2">
      <t>コウバン</t>
    </rPh>
    <phoneticPr fontId="6"/>
  </si>
  <si>
    <t>会計名</t>
    <rPh sb="0" eb="2">
      <t>カイケイ</t>
    </rPh>
    <rPh sb="2" eb="3">
      <t>メイ</t>
    </rPh>
    <phoneticPr fontId="6"/>
  </si>
  <si>
    <t>組合等名</t>
    <phoneticPr fontId="6"/>
  </si>
  <si>
    <t>項番</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</si>
  <si>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</si>
  <si>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</si>
  <si>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</si>
  <si>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</si>
  <si>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</si>
  <si>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</si>
  <si>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</si>
  <si>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</si>
  <si>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</si>
  <si>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</si>
  <si>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</si>
  <si>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</si>
  <si>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高知県須崎市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</si>
  <si>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</si>
  <si>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</si>
  <si>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</si>
  <si>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</si>
  <si>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</si>
  <si>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</si>
  <si>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</si>
  <si>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</si>
  <si>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</si>
  <si>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</si>
  <si>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</si>
  <si>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</si>
  <si>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</si>
  <si>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</si>
  <si>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</si>
  <si>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</si>
  <si>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</si>
  <si>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</si>
  <si>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</si>
  <si>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</si>
  <si>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</si>
  <si>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</si>
  <si>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</si>
  <si>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</si>
  <si>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</si>
  <si>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</si>
  <si>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</si>
  <si>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</si>
  <si>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</si>
  <si>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</si>
  <si>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</si>
  <si>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</si>
  <si>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</si>
  <si>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</si>
  <si>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</si>
  <si>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</si>
  <si>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</si>
  <si>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</si>
  <si>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</si>
  <si>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</si>
  <si>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</si>
  <si>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</si>
  <si>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</si>
  <si>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</si>
  <si>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</si>
  <si>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</si>
  <si>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</si>
  <si>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</si>
  <si>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</si>
  <si>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</si>
  <si>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</si>
  <si>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</si>
  <si>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</si>
  <si>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</si>
  <si>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</si>
  <si>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</si>
  <si>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</si>
  <si>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</si>
  <si>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</si>
  <si>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</si>
  <si>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</si>
  <si>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</si>
  <si>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</si>
  <si>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</si>
  <si>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</si>
  <si>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</si>
  <si>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</si>
  <si>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</si>
  <si>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</si>
  <si>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</si>
  <si>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</si>
  <si>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</si>
  <si>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</si>
  <si>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</si>
  <si>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</si>
  <si>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</si>
  <si>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</si>
  <si>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</si>
  <si>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</si>
  <si>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</si>
  <si>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</si>
  <si>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</si>
  <si>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</si>
  <si>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</si>
  <si>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</si>
  <si>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</si>
  <si>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</si>
  <si>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</si>
  <si>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</si>
  <si>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</si>
  <si>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</si>
  <si>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</si>
  <si>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</si>
  <si>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</si>
  <si>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</si>
  <si>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</si>
  <si>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</si>
  <si>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</si>
  <si>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</si>
  <si>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</si>
  <si>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</si>
  <si>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</si>
  <si>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</si>
  <si>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</si>
  <si>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</si>
  <si>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</si>
  <si>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</si>
  <si>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</si>
  <si>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</si>
  <si>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</si>
  <si>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</si>
  <si>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</si>
  <si>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</si>
  <si>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下水道</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</si>
  <si>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</si>
  <si>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</si>
  <si>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</si>
  <si>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交通</t>
    <phoneticPr fontId="6"/>
  </si>
  <si>
    <t>加入世帯数(世帯)</t>
  </si>
  <si>
    <t>　　うち一部事務組合負担金</t>
    <phoneticPr fontId="6"/>
  </si>
  <si>
    <t>歳入合計</t>
    <phoneticPr fontId="6"/>
  </si>
  <si>
    <t>上水道</t>
    <phoneticPr fontId="6"/>
  </si>
  <si>
    <t>被保険者数(人)</t>
  </si>
  <si>
    <t>　繰出金</t>
    <phoneticPr fontId="6"/>
  </si>
  <si>
    <t>介護サービス</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</si>
  <si>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</si>
  <si>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</si>
  <si>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</si>
  <si>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</si>
  <si>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</si>
  <si>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</si>
  <si>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</si>
  <si>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</si>
  <si>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</si>
  <si>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</si>
  <si>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</si>
  <si>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</si>
  <si>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</si>
  <si>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</si>
  <si>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</si>
  <si>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</si>
  <si>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</si>
  <si>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</si>
  <si>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</si>
  <si>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</si>
  <si>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</si>
  <si>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</si>
  <si>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高知県須崎市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</si>
  <si>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</si>
  <si>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</si>
  <si>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</si>
  <si>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</si>
  <si>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</si>
  <si>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</si>
  <si>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</si>
  <si>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</si>
  <si>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</si>
  <si>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</si>
  <si>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</si>
  <si>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</si>
  <si>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</si>
  <si>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</si>
  <si>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</si>
  <si>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</si>
  <si>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</si>
  <si>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</si>
  <si>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</si>
  <si>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</si>
  <si>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住宅新築資金等貸付事業特別会計</t>
    <phoneticPr fontId="6"/>
  </si>
  <si>
    <t>バス事業特別会計</t>
    <phoneticPr fontId="6"/>
  </si>
  <si>
    <t>スクールバス特別会計</t>
    <phoneticPr fontId="6"/>
  </si>
  <si>
    <t>-</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</si>
  <si>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</si>
  <si>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</si>
  <si>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</si>
  <si>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</si>
  <si>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</si>
  <si>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</si>
  <si>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</si>
  <si>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</si>
  <si>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</si>
  <si>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</si>
  <si>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</si>
  <si>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</si>
  <si>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</si>
  <si>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</si>
  <si>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介護保険特別会計</t>
    <phoneticPr fontId="6"/>
  </si>
  <si>
    <t>後期高齢者医療特別会計</t>
    <phoneticPr fontId="6"/>
  </si>
  <si>
    <t>水道事業会計</t>
    <phoneticPr fontId="6"/>
  </si>
  <si>
    <t>法適用企業</t>
    <phoneticPr fontId="6"/>
  </si>
  <si>
    <t>下水道事業特別会計</t>
    <phoneticPr fontId="6"/>
  </si>
  <si>
    <t>法非適用企業</t>
    <phoneticPr fontId="6"/>
  </si>
  <si>
    <t>漁業集落排水事業特別会計</t>
    <phoneticPr fontId="6"/>
  </si>
  <si>
    <t>巡航船事業特別会計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</si>
  <si>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</si>
  <si>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</si>
  <si>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</si>
  <si>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</si>
  <si>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総費用
（歳出）</t>
    <phoneticPr fontId="6"/>
  </si>
  <si>
    <t>純損益
（形式収支）</t>
    <phoneticPr fontId="6"/>
  </si>
  <si>
    <t>資金剰余額
/不足額
（実質収支）</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</si>
  <si>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</si>
  <si>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</si>
  <si>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</si>
  <si>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</si>
  <si>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</si>
  <si>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</si>
  <si>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</si>
  <si>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</si>
  <si>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</si>
  <si>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</si>
  <si>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</si>
  <si>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</si>
  <si>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</si>
  <si>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</si>
  <si>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</si>
  <si>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</si>
  <si>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</si>
  <si>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</si>
  <si>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</si>
  <si>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</si>
  <si>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</si>
  <si>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</si>
  <si>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</si>
  <si>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</si>
  <si>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</si>
  <si>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t>
    <phoneticPr fontId="6"/>
  </si>
  <si>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</si>
  <si>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</si>
  <si>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</si>
  <si>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</si>
  <si>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</si>
  <si>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</si>
  <si>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</si>
  <si>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</si>
  <si>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</si>
  <si>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</si>
  <si>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</si>
  <si>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</si>
  <si>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</si>
  <si>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</si>
  <si>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</si>
  <si>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</si>
  <si>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</si>
  <si>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</si>
  <si>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</si>
  <si>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6"/>
  </si>
  <si>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</si>
  <si>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</si>
  <si>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</si>
  <si>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t>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</si>
  <si>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</si>
  <si>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</si>
  <si>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</si>
  <si>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下水道事業特別会計</t>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</si>
  <si>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</si>
  <si>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</si>
  <si>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水道事業会計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</si>
  <si>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</si>
  <si>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漁業集落排水事業特別会計</t>
    <phoneticPr fontId="6"/>
  </si>
  <si>
    <t>(Ｆ)</t>
    <phoneticPr fontId="6"/>
  </si>
  <si>
    <t>介護保険特別会計</t>
    <phoneticPr fontId="6"/>
  </si>
  <si>
    <t>-</t>
    <phoneticPr fontId="6"/>
  </si>
  <si>
    <t>-</t>
    <phoneticPr fontId="6"/>
  </si>
  <si>
    <t>将来負担比率（(Ｅ)－(Ｆ)）／（(Ｃ)－(Ｄ)）×１００</t>
    <rPh sb="0" eb="2">
      <t>ショウライ</t>
    </rPh>
    <rPh sb="2" eb="4">
      <t>フタン</t>
    </rPh>
    <rPh sb="4" eb="6">
      <t>ヒリツ</t>
    </rPh>
    <phoneticPr fontId="6"/>
  </si>
  <si>
    <t>その他の会計</t>
    <phoneticPr fontId="6"/>
  </si>
  <si>
    <t>-</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</si>
  <si>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</si>
  <si>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</si>
  <si>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</si>
  <si>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t>
    <phoneticPr fontId="6"/>
  </si>
  <si>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</si>
  <si>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</si>
  <si>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</si>
  <si>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</si>
  <si>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</si>
  <si>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</si>
  <si>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</si>
  <si>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</si>
  <si>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</si>
  <si>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</si>
  <si>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</si>
  <si>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</si>
  <si>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</si>
  <si>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</si>
  <si>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</si>
  <si>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</si>
  <si>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</si>
  <si>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</si>
  <si>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</si>
  <si>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</si>
  <si>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</si>
  <si>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</si>
  <si>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</si>
  <si>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</si>
  <si>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</si>
  <si>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</si>
  <si>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</si>
  <si>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</si>
  <si>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</si>
  <si>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</si>
  <si>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</si>
  <si>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</si>
  <si>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</si>
  <si>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</si>
  <si>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</si>
  <si>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</si>
  <si>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</si>
  <si>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</si>
  <si>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</si>
  <si>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</si>
  <si>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</si>
  <si>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</si>
  <si>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</si>
  <si>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</si>
  <si>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</si>
  <si>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</si>
  <si>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</si>
  <si>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</si>
  <si>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</si>
  <si>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</si>
  <si>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</si>
  <si>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</si>
  <si>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</si>
  <si>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</si>
  <si>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</si>
  <si>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</si>
  <si>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</si>
  <si>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</si>
  <si>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</si>
  <si>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</si>
  <si>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</si>
  <si>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</si>
  <si>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</si>
  <si>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</si>
  <si>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</si>
  <si>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</si>
  <si>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</si>
  <si>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</si>
  <si>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</si>
  <si>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</si>
  <si>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</si>
  <si>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</si>
  <si>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</si>
  <si>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</si>
  <si>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</si>
  <si>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</si>
  <si>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</si>
  <si>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</si>
  <si>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</si>
  <si>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</si>
  <si>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住宅新築資金等貸付事業特別会計</t>
  </si>
  <si>
    <t>▲ 2.48</t>
  </si>
  <si>
    <t>▲ 2.97</t>
  </si>
  <si>
    <t>▲ 3.14</t>
  </si>
  <si>
    <t>▲ 3.55</t>
  </si>
  <si>
    <t>▲ 3.84</t>
  </si>
  <si>
    <t>国民健康保険特別会計</t>
  </si>
  <si>
    <t>▲ 0.48</t>
  </si>
  <si>
    <t>▲ 2.03</t>
  </si>
  <si>
    <t>▲ 2.44</t>
  </si>
  <si>
    <t>▲ 0.29</t>
  </si>
  <si>
    <t>一般会計</t>
  </si>
  <si>
    <t>水道事業会計</t>
  </si>
  <si>
    <t>介護保険特別会計</t>
  </si>
  <si>
    <t>後期高齢者医療特別会計</t>
  </si>
  <si>
    <t>バス事業特別会計</t>
  </si>
  <si>
    <t>スクールバス特別会計</t>
  </si>
  <si>
    <t>その他会計（赤字）</t>
  </si>
  <si>
    <t>その他会計（黒字）</t>
  </si>
  <si>
    <t>-</t>
    <phoneticPr fontId="3"/>
  </si>
  <si>
    <t>高幡消防組合</t>
    <rPh sb="0" eb="2">
      <t>コウバン</t>
    </rPh>
    <rPh sb="2" eb="4">
      <t>ショウボウ</t>
    </rPh>
    <rPh sb="4" eb="6">
      <t>クミアイ</t>
    </rPh>
    <phoneticPr fontId="26"/>
  </si>
  <si>
    <t>高幡東部清掃組合</t>
    <rPh sb="0" eb="2">
      <t>コウバン</t>
    </rPh>
    <rPh sb="2" eb="4">
      <t>トウブ</t>
    </rPh>
    <rPh sb="4" eb="6">
      <t>セイソウ</t>
    </rPh>
    <rPh sb="6" eb="8">
      <t>クミアイ</t>
    </rPh>
    <phoneticPr fontId="26"/>
  </si>
  <si>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26"/>
  </si>
  <si>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6"/>
  </si>
  <si>
    <t>高幡障害者支援施設組合</t>
    <rPh sb="0" eb="2">
      <t>コウバン</t>
    </rPh>
    <rPh sb="2" eb="5">
      <t>ショウガイシャ</t>
    </rPh>
    <rPh sb="5" eb="7">
      <t>シエン</t>
    </rPh>
    <rPh sb="7" eb="9">
      <t>シセツ</t>
    </rPh>
    <rPh sb="9" eb="11">
      <t>クミアイ</t>
    </rPh>
    <phoneticPr fontId="26"/>
  </si>
  <si>
    <t>こうち人づくり広域連合</t>
    <rPh sb="3" eb="4">
      <t>ヒト</t>
    </rPh>
    <rPh sb="7" eb="9">
      <t>コウイキ</t>
    </rPh>
    <rPh sb="9" eb="11">
      <t>レンゴウ</t>
    </rPh>
    <phoneticPr fontId="26"/>
  </si>
  <si>
    <t>高知県広域食肉センター事務組合</t>
    <rPh sb="0" eb="3">
      <t>コウチケン</t>
    </rPh>
    <rPh sb="3" eb="5">
      <t>コウイキ</t>
    </rPh>
    <rPh sb="5" eb="7">
      <t>ショクニク</t>
    </rPh>
    <rPh sb="11" eb="13">
      <t>ジム</t>
    </rPh>
    <rPh sb="13" eb="15">
      <t>クミアイ</t>
    </rPh>
    <phoneticPr fontId="26"/>
  </si>
  <si>
    <t>高陵特別養護老人ホーム組合（一般会計）</t>
    <rPh sb="0" eb="1">
      <t>コウ</t>
    </rPh>
    <rPh sb="1" eb="2">
      <t>リョウ</t>
    </rPh>
    <rPh sb="2" eb="4">
      <t>トクベツ</t>
    </rPh>
    <rPh sb="4" eb="6">
      <t>ヨウゴ</t>
    </rPh>
    <rPh sb="6" eb="8">
      <t>ロウジン</t>
    </rPh>
    <rPh sb="11" eb="13">
      <t>クミアイ</t>
    </rPh>
    <rPh sb="14" eb="16">
      <t>イッパン</t>
    </rPh>
    <rPh sb="16" eb="18">
      <t>カイケイ</t>
    </rPh>
    <phoneticPr fontId="2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</si>
  <si>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6"/>
  </si>
  <si>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6"/>
  </si>
  <si>
    <t>-</t>
    <phoneticPr fontId="3"/>
  </si>
  <si>
    <t>須崎市土地開発公社</t>
    <rPh sb="0" eb="3">
      <t>スサキシ</t>
    </rPh>
    <rPh sb="3" eb="5">
      <t>トチ</t>
    </rPh>
    <rPh sb="5" eb="7">
      <t>カイハツ</t>
    </rPh>
    <rPh sb="7" eb="9">
      <t>コウシャ</t>
    </rPh>
    <phoneticPr fontId="26"/>
  </si>
  <si>
    <t>須崎市道の駅</t>
    <rPh sb="0" eb="3">
      <t>スサキシ</t>
    </rPh>
    <rPh sb="3" eb="4">
      <t>ミチ</t>
    </rPh>
    <rPh sb="5" eb="6">
      <t>エキ</t>
    </rPh>
    <phoneticPr fontId="12"/>
  </si>
  <si>
    <t>-</t>
    <phoneticPr fontId="3"/>
  </si>
  <si>
    <t>すさきがすきさ応援基金</t>
    <rPh sb="7" eb="9">
      <t>オウエン</t>
    </rPh>
    <rPh sb="9" eb="11">
      <t>キキン</t>
    </rPh>
    <phoneticPr fontId="12"/>
  </si>
  <si>
    <t>施設等整備基金</t>
    <rPh sb="0" eb="2">
      <t>シセツ</t>
    </rPh>
    <rPh sb="2" eb="3">
      <t>トウ</t>
    </rPh>
    <rPh sb="3" eb="5">
      <t>セイビ</t>
    </rPh>
    <rPh sb="5" eb="7">
      <t>キキン</t>
    </rPh>
    <phoneticPr fontId="12"/>
  </si>
  <si>
    <t>防災対策加速化基金</t>
    <rPh sb="0" eb="2">
      <t>ボウサイ</t>
    </rPh>
    <rPh sb="2" eb="4">
      <t>タイサク</t>
    </rPh>
    <rPh sb="4" eb="7">
      <t>カソクカ</t>
    </rPh>
    <rPh sb="7" eb="9">
      <t>キキン</t>
    </rPh>
    <phoneticPr fontId="12"/>
  </si>
  <si>
    <t>高齢者福祉基金</t>
    <rPh sb="0" eb="3">
      <t>コウレイシャ</t>
    </rPh>
    <rPh sb="3" eb="5">
      <t>フクシ</t>
    </rPh>
    <rPh sb="5" eb="7">
      <t>キキン</t>
    </rPh>
    <phoneticPr fontId="12"/>
  </si>
  <si>
    <t>医療・医師確保対策事業基金</t>
    <rPh sb="0" eb="2">
      <t>イリョウ</t>
    </rPh>
    <rPh sb="3" eb="5">
      <t>イシ</t>
    </rPh>
    <rPh sb="5" eb="7">
      <t>カクホ</t>
    </rPh>
    <rPh sb="7" eb="9">
      <t>タイサク</t>
    </rPh>
    <rPh sb="9" eb="11">
      <t>ジギョウ</t>
    </rPh>
    <rPh sb="11" eb="13">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</si>
  <si>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</si>
  <si>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</si>
  <si>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</si>
  <si>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過去に行ってきた重要懸案事業推進のため発行した地方債残高が多額であるため、将来負担比率が類似団体平均を大きく上回っているが、大型事業の償還終了等に伴い年々改善傾向にある。有形固定資産減価償却率は、類似団体平均を若干下回っており、こちらは施設の維持・更新に地方債をある一定発行してきた結果でもあり、今後は施設の集約化や廃止を実施することによりコストの縮減を図っていく。</t>
    <rPh sb="37" eb="39">
      <t>ショウライ</t>
    </rPh>
    <rPh sb="39" eb="41">
      <t>フタン</t>
    </rPh>
    <rPh sb="41" eb="43">
      <t>ヒリツ</t>
    </rPh>
    <rPh sb="44" eb="46">
      <t>ルイジ</t>
    </rPh>
    <rPh sb="46" eb="48">
      <t>ダンタイ</t>
    </rPh>
    <rPh sb="48" eb="50">
      <t>ヘイキン</t>
    </rPh>
    <rPh sb="51" eb="52">
      <t>オオ</t>
    </rPh>
    <rPh sb="54" eb="56">
      <t>ウワマワ</t>
    </rPh>
    <rPh sb="62" eb="64">
      <t>オオガタ</t>
    </rPh>
    <rPh sb="64" eb="66">
      <t>ジギョウ</t>
    </rPh>
    <rPh sb="67" eb="69">
      <t>ショウカン</t>
    </rPh>
    <rPh sb="69" eb="71">
      <t>シュウリョウ</t>
    </rPh>
    <rPh sb="71" eb="72">
      <t>トウ</t>
    </rPh>
    <rPh sb="73" eb="74">
      <t>トモナ</t>
    </rPh>
    <rPh sb="75" eb="77">
      <t>ネンネン</t>
    </rPh>
    <rPh sb="77" eb="79">
      <t>カイゼン</t>
    </rPh>
    <rPh sb="79" eb="81">
      <t>ケイコウ</t>
    </rPh>
    <rPh sb="158" eb="160">
      <t>ハイシ</t>
    </rPh>
    <phoneticPr fontId="3"/>
  </si>
  <si>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</si>
  <si>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</si>
  <si>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</si>
  <si>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</si>
  <si>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</si>
  <si>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</si>
  <si>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</si>
  <si>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将来負担比率と実質公債費比率は、類似団体平均とほぼ同じ動きしているが、数値自体が大幅にかけ離れており、本市の厳しい財政状況を表しているといえる。今後は、この乖離を解消するため、これまで同様、地方債の発行抑制に取り組み、繰上償還を実施することによって両比率の改善に努める。</t>
    <phoneticPr fontId="6"/>
  </si>
  <si>
    <t>実質公債費比率</t>
    <phoneticPr fontId="6"/>
  </si>
  <si>
    <t>実質公債費比率</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</si>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</sst>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2"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0" fontId="36" fillId="0" borderId="0" xfId="44" applyFont="1">
      <alignment vertical="center"/>
    </xf>
    <xf numFmtId="180" fontId="2" fillId="0" borderId="0" xfId="16" applyNumberFormat="1" applyFont="1">
      <alignment vertical="center"/>
    </xf>
    <xf numFmtId="0" fontId="22" fillId="0" borderId="0" xfId="8" applyNumberFormat="1" applyFont="1" applyFill="1" applyBorder="1" applyAlignment="1" applyProtection="1">
      <alignment horizontal="left" vertical="center" wrapText="1"/>
      <protection hidden="1"/>
    </xf>
    <xf numFmtId="186"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22" fillId="0" borderId="46"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75"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0" fontId="16" fillId="0" borderId="30" xfId="8" applyFont="1" applyFill="1" applyBorder="1" applyAlignment="1">
      <alignment vertical="center"/>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16" fillId="0" borderId="11" xfId="8" applyFont="1" applyFill="1" applyBorder="1" applyAlignment="1">
      <alignment horizontal="center" vertical="center"/>
    </xf>
    <xf numFmtId="0" fontId="16" fillId="0" borderId="68" xfId="8" applyFont="1" applyFill="1" applyBorder="1" applyAlignment="1">
      <alignment horizontal="center" vertical="center"/>
    </xf>
    <xf numFmtId="0" fontId="20" fillId="0" borderId="41" xfId="8" applyFont="1" applyFill="1" applyBorder="1" applyAlignment="1">
      <alignment vertical="center"/>
    </xf>
    <xf numFmtId="0" fontId="20" fillId="0" borderId="12" xfId="8" applyFont="1" applyFill="1" applyBorder="1" applyAlignment="1">
      <alignment vertical="center"/>
    </xf>
    <xf numFmtId="0" fontId="20" fillId="0" borderId="46" xfId="8" applyFont="1" applyFill="1" applyBorder="1" applyAlignment="1">
      <alignment vertical="center"/>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16" fillId="0" borderId="24" xfId="8" applyFont="1" applyFill="1" applyBorder="1" applyAlignment="1">
      <alignment horizontal="center"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9"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0" fontId="16" fillId="0" borderId="14"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3" xfId="8" applyFont="1" applyFill="1" applyBorder="1" applyAlignment="1">
      <alignment horizontal="center" vertical="center"/>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178"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0" fontId="2" fillId="0" borderId="89" xfId="1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16" fillId="0" borderId="0" xfId="11" applyFont="1" applyFill="1" applyBorder="1">
      <alignment vertical="center"/>
    </xf>
    <xf numFmtId="0" fontId="16" fillId="0" borderId="38" xfId="11" applyFont="1" applyFill="1" applyBorder="1">
      <alignment vertical="center"/>
    </xf>
    <xf numFmtId="178" fontId="16" fillId="0" borderId="38"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52" xfId="11" applyFont="1" applyFill="1" applyBorder="1">
      <alignment vertical="center"/>
    </xf>
    <xf numFmtId="0" fontId="16" fillId="0" borderId="40" xfId="11" applyFont="1" applyFill="1" applyBorder="1">
      <alignment vertical="center"/>
    </xf>
    <xf numFmtId="178" fontId="16" fillId="0" borderId="40"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46" xfId="11" applyNumberFormat="1" applyFont="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181" fontId="16" fillId="0" borderId="37" xfId="11" applyNumberFormat="1" applyFont="1" applyFill="1" applyBorder="1" applyAlignment="1">
      <alignment horizontal="right" vertical="center" shrinkToFit="1"/>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16" fillId="0" borderId="87" xfId="11" applyNumberFormat="1" applyFont="1" applyFill="1" applyBorder="1" applyAlignment="1">
      <alignment horizontal="right" vertical="center" shrinkToFit="1"/>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62" xfId="11" applyFont="1" applyBorder="1" applyAlignment="1">
      <alignment vertical="center"/>
    </xf>
    <xf numFmtId="0" fontId="13" fillId="0" borderId="0" xfId="6" applyBorder="1" applyAlignment="1">
      <alignment vertical="center"/>
    </xf>
    <xf numFmtId="0" fontId="13" fillId="0" borderId="38" xfId="6" applyBorder="1" applyAlignment="1">
      <alignment vertical="center"/>
    </xf>
    <xf numFmtId="178" fontId="16" fillId="0" borderId="84"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3" fillId="0" borderId="0" xfId="6" applyAlignment="1">
      <alignment vertical="center"/>
    </xf>
    <xf numFmtId="181" fontId="16" fillId="0" borderId="82" xfId="11" applyNumberFormat="1" applyFont="1" applyFill="1" applyBorder="1" applyAlignment="1">
      <alignment horizontal="right" vertical="center" shrinkToFit="1"/>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7" xfId="11" applyFont="1" applyFill="1" applyBorder="1">
      <alignment vertical="center"/>
    </xf>
    <xf numFmtId="178" fontId="16" fillId="0" borderId="62"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178" fontId="16" fillId="0" borderId="88"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38" xfId="11" applyNumberFormat="1" applyFont="1" applyFill="1" applyBorder="1" applyAlignment="1">
      <alignment horizontal="right" vertical="center"/>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4" xfId="11" applyFont="1" applyBorder="1" applyAlignment="1">
      <alignment horizontal="center" vertical="center"/>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6" fontId="30" fillId="6" borderId="46" xfId="14" applyNumberFormat="1" applyFont="1" applyFill="1" applyBorder="1" applyAlignment="1" applyProtection="1">
      <alignment horizontal="right" vertical="center" shrinkToFit="1"/>
    </xf>
    <xf numFmtId="0" fontId="30" fillId="6" borderId="76"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2" xfId="12" applyFont="1" applyFill="1" applyBorder="1" applyProtection="1">
      <alignment vertical="center"/>
    </xf>
    <xf numFmtId="0" fontId="30" fillId="6" borderId="1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87" fontId="30" fillId="6" borderId="129"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81" xfId="12" applyFont="1" applyFill="1" applyBorder="1" applyAlignment="1" applyProtection="1">
      <alignment horizontal="center" vertical="center"/>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2"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177" fontId="30" fillId="6" borderId="16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38" xfId="12" applyFont="1" applyFill="1" applyBorder="1" applyAlignment="1" applyProtection="1">
      <alignment horizontal="left" vertical="center"/>
    </xf>
    <xf numFmtId="0" fontId="30" fillId="6" borderId="41"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6"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60"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0" fontId="30" fillId="0" borderId="81"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0" fontId="30" fillId="6" borderId="73"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87" fontId="2" fillId="6" borderId="34" xfId="17" applyNumberFormat="1" applyFont="1" applyFill="1" applyBorder="1" applyAlignment="1">
      <alignment horizontal="center" vertical="center"/>
    </xf>
    <xf numFmtId="178" fontId="13"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0" fontId="2" fillId="0" borderId="34" xfId="16" applyFont="1" applyBorder="1" applyAlignment="1">
      <alignment horizontal="center" vertical="center"/>
    </xf>
    <xf numFmtId="187" fontId="2" fillId="6" borderId="0" xfId="17" applyNumberFormat="1" applyFont="1" applyFill="1" applyAlignment="1">
      <alignment horizontal="center" vertical="center"/>
    </xf>
    <xf numFmtId="0" fontId="13"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87" fontId="2" fillId="6" borderId="188" xfId="17" applyNumberFormat="1" applyFont="1" applyFill="1" applyBorder="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79" fontId="2" fillId="0" borderId="0" xfId="17" applyNumberFormat="1" applyFont="1" applyAlignment="1">
      <alignment horizontal="center" vertical="center" wrapText="1"/>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3"/>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85E6-4380-AFC1-15BA002512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93202</c:v>
                </c:pt>
                <c:pt idx="1">
                  <c:v>68199</c:v>
                </c:pt>
                <c:pt idx="2">
                  <c:v>77121</c:v>
                </c:pt>
                <c:pt idx="3">
                  <c:v>71278</c:v>
                </c:pt>
                <c:pt idx="4">
                  <c:v>69430</c:v>
                </c:pt>
              </c:numCache>
            </c:numRef>
          </c:val>
          <c:smooth val="0"/>
          <c:extLst xmlns:c16r2="http://schemas.microsoft.com/office/drawing/2015/06/chart">
            <c:ext xmlns:c16="http://schemas.microsoft.com/office/drawing/2014/chart" uri="{C3380CC4-5D6E-409C-BE32-E72D297353CC}">
              <c16:uniqueId val="{00000001-85E6-4380-AFC1-15BA00251290}"/>
            </c:ext>
          </c:extLst>
        </c:ser>
        <c:dLbls>
          <c:showLegendKey val="0"/>
          <c:showVal val="0"/>
          <c:showCatName val="0"/>
          <c:showSerName val="0"/>
          <c:showPercent val="0"/>
          <c:showBubbleSize val="0"/>
        </c:dLbls>
        <c:marker val="1"/>
        <c:smooth val="0"/>
        <c:axId val="38913152"/>
        <c:axId val="38915072"/>
      </c:lineChart>
      <c:catAx>
        <c:axId val="38913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15072"/>
        <c:crosses val="autoZero"/>
        <c:auto val="1"/>
        <c:lblAlgn val="ctr"/>
        <c:lblOffset val="100"/>
        <c:tickLblSkip val="1"/>
        <c:tickMarkSkip val="1"/>
        <c:noMultiLvlLbl val="0"/>
      </c:catAx>
      <c:valAx>
        <c:axId val="389150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1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0.34</c:v>
                </c:pt>
                <c:pt idx="1">
                  <c:v>1.84</c:v>
                </c:pt>
                <c:pt idx="2">
                  <c:v>7.32</c:v>
                </c:pt>
                <c:pt idx="3">
                  <c:v>4.5599999999999996</c:v>
                </c:pt>
                <c:pt idx="4">
                  <c:v>5.05</c:v>
                </c:pt>
              </c:numCache>
            </c:numRef>
          </c:val>
          <c:extLst xmlns:c16r2="http://schemas.microsoft.com/office/drawing/2015/06/chart">
            <c:ext xmlns:c16="http://schemas.microsoft.com/office/drawing/2014/chart" uri="{C3380CC4-5D6E-409C-BE32-E72D297353CC}">
              <c16:uniqueId val="{00000000-E39A-4D38-BD4B-1FEABA5752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4.4400000000000004</c:v>
                </c:pt>
                <c:pt idx="1">
                  <c:v>4.47</c:v>
                </c:pt>
                <c:pt idx="2">
                  <c:v>4.41</c:v>
                </c:pt>
                <c:pt idx="3">
                  <c:v>4.58</c:v>
                </c:pt>
                <c:pt idx="4">
                  <c:v>4.6900000000000004</c:v>
                </c:pt>
              </c:numCache>
            </c:numRef>
          </c:val>
          <c:extLst xmlns:c16r2="http://schemas.microsoft.com/office/drawing/2015/06/chart">
            <c:ext xmlns:c16="http://schemas.microsoft.com/office/drawing/2014/chart" uri="{C3380CC4-5D6E-409C-BE32-E72D297353CC}">
              <c16:uniqueId val="{00000001-E39A-4D38-BD4B-1FEABA5752E5}"/>
            </c:ext>
          </c:extLst>
        </c:ser>
        <c:dLbls>
          <c:showLegendKey val="0"/>
          <c:showVal val="0"/>
          <c:showCatName val="0"/>
          <c:showSerName val="0"/>
          <c:showPercent val="0"/>
          <c:showBubbleSize val="0"/>
        </c:dLbls>
        <c:gapWidth val="250"/>
        <c:overlap val="100"/>
        <c:axId val="89070976"/>
        <c:axId val="89077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c:v>
                </c:pt>
                <c:pt idx="1">
                  <c:v>4.8099999999999996</c:v>
                </c:pt>
                <c:pt idx="2">
                  <c:v>5.66</c:v>
                </c:pt>
                <c:pt idx="3">
                  <c:v>2.66</c:v>
                </c:pt>
                <c:pt idx="4">
                  <c:v>0.37</c:v>
                </c:pt>
              </c:numCache>
            </c:numRef>
          </c:val>
          <c:smooth val="0"/>
          <c:extLst xmlns:c16r2="http://schemas.microsoft.com/office/drawing/2015/06/chart">
            <c:ext xmlns:c16="http://schemas.microsoft.com/office/drawing/2014/chart" uri="{C3380CC4-5D6E-409C-BE32-E72D297353CC}">
              <c16:uniqueId val="{00000002-E39A-4D38-BD4B-1FEABA5752E5}"/>
            </c:ext>
          </c:extLst>
        </c:ser>
        <c:dLbls>
          <c:showLegendKey val="0"/>
          <c:showVal val="0"/>
          <c:showCatName val="0"/>
          <c:showSerName val="0"/>
          <c:showPercent val="0"/>
          <c:showBubbleSize val="0"/>
        </c:dLbls>
        <c:marker val="1"/>
        <c:smooth val="0"/>
        <c:axId val="89070976"/>
        <c:axId val="89077248"/>
      </c:lineChart>
      <c:catAx>
        <c:axId val="8907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077248"/>
        <c:crosses val="autoZero"/>
        <c:auto val="1"/>
        <c:lblAlgn val="ctr"/>
        <c:lblOffset val="100"/>
        <c:tickLblSkip val="1"/>
        <c:tickMarkSkip val="1"/>
        <c:noMultiLvlLbl val="0"/>
      </c:catAx>
      <c:valAx>
        <c:axId val="8907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7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012-458E-9C45-5A0F645641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012-458E-9C45-5A0F645641F5}"/>
            </c:ext>
          </c:extLst>
        </c:ser>
        <c:ser>
          <c:idx val="2"/>
          <c:order val="2"/>
          <c:tx>
            <c:strRef>
              <c:f>データシート!$A$29</c:f>
              <c:strCache>
                <c:ptCount val="1"/>
                <c:pt idx="0">
                  <c:v>スクールバス特別会計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012-458E-9C45-5A0F645641F5}"/>
            </c:ext>
          </c:extLst>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012-458E-9C45-5A0F645641F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0.19</c:v>
                </c:pt>
                <c:pt idx="2">
                  <c:v>#N/A</c:v>
                </c:pt>
                <c:pt idx="3">
                  <c:v>0.18</c:v>
                </c:pt>
                <c:pt idx="4">
                  <c:v>#N/A</c:v>
                </c:pt>
                <c:pt idx="5">
                  <c:v>0.2</c:v>
                </c:pt>
                <c:pt idx="6">
                  <c:v>#N/A</c:v>
                </c:pt>
                <c:pt idx="7">
                  <c:v>0.26</c:v>
                </c:pt>
                <c:pt idx="8">
                  <c:v>#N/A</c:v>
                </c:pt>
                <c:pt idx="9">
                  <c:v>0.26</c:v>
                </c:pt>
              </c:numCache>
            </c:numRef>
          </c:val>
          <c:extLst xmlns:c16r2="http://schemas.microsoft.com/office/drawing/2015/06/chart">
            <c:ext xmlns:c16="http://schemas.microsoft.com/office/drawing/2014/chart" uri="{C3380CC4-5D6E-409C-BE32-E72D297353CC}">
              <c16:uniqueId val="{00000004-F012-458E-9C45-5A0F645641F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0.1</c:v>
                </c:pt>
                <c:pt idx="4">
                  <c:v>#N/A</c:v>
                </c:pt>
                <c:pt idx="5">
                  <c:v>0.53</c:v>
                </c:pt>
                <c:pt idx="6">
                  <c:v>#N/A</c:v>
                </c:pt>
                <c:pt idx="7">
                  <c:v>0.76</c:v>
                </c:pt>
                <c:pt idx="8">
                  <c:v>#N/A</c:v>
                </c:pt>
                <c:pt idx="9">
                  <c:v>1.24</c:v>
                </c:pt>
              </c:numCache>
            </c:numRef>
          </c:val>
          <c:extLst xmlns:c16r2="http://schemas.microsoft.com/office/drawing/2015/06/chart">
            <c:ext xmlns:c16="http://schemas.microsoft.com/office/drawing/2014/chart" uri="{C3380CC4-5D6E-409C-BE32-E72D297353CC}">
              <c16:uniqueId val="{00000005-F012-458E-9C45-5A0F645641F5}"/>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6.38</c:v>
                </c:pt>
                <c:pt idx="2">
                  <c:v>#N/A</c:v>
                </c:pt>
                <c:pt idx="3">
                  <c:v>3.21</c:v>
                </c:pt>
                <c:pt idx="4">
                  <c:v>#N/A</c:v>
                </c:pt>
                <c:pt idx="5">
                  <c:v>2.73</c:v>
                </c:pt>
                <c:pt idx="6">
                  <c:v>#N/A</c:v>
                </c:pt>
                <c:pt idx="7">
                  <c:v>6.41</c:v>
                </c:pt>
                <c:pt idx="8">
                  <c:v>#N/A</c:v>
                </c:pt>
                <c:pt idx="9">
                  <c:v>7.27</c:v>
                </c:pt>
              </c:numCache>
            </c:numRef>
          </c:val>
          <c:extLst xmlns:c16r2="http://schemas.microsoft.com/office/drawing/2015/06/chart">
            <c:ext xmlns:c16="http://schemas.microsoft.com/office/drawing/2014/chart" uri="{C3380CC4-5D6E-409C-BE32-E72D297353CC}">
              <c16:uniqueId val="{00000006-F012-458E-9C45-5A0F645641F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4.8099999999999996</c:v>
                </c:pt>
                <c:pt idx="4">
                  <c:v>#N/A</c:v>
                </c:pt>
                <c:pt idx="5">
                  <c:v>10.46</c:v>
                </c:pt>
                <c:pt idx="6">
                  <c:v>#N/A</c:v>
                </c:pt>
                <c:pt idx="7">
                  <c:v>8.11</c:v>
                </c:pt>
                <c:pt idx="8">
                  <c:v>#N/A</c:v>
                </c:pt>
                <c:pt idx="9">
                  <c:v>8.89</c:v>
                </c:pt>
              </c:numCache>
            </c:numRef>
          </c:val>
          <c:extLst xmlns:c16r2="http://schemas.microsoft.com/office/drawing/2015/06/chart">
            <c:ext xmlns:c16="http://schemas.microsoft.com/office/drawing/2014/chart" uri="{C3380CC4-5D6E-409C-BE32-E72D297353CC}">
              <c16:uniqueId val="{00000007-F012-458E-9C45-5A0F645641F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0.04</c:v>
                </c:pt>
                <c:pt idx="2">
                  <c:v>0.48</c:v>
                </c:pt>
                <c:pt idx="3">
                  <c:v>#N/A</c:v>
                </c:pt>
                <c:pt idx="4">
                  <c:v>2.0299999999999998</c:v>
                </c:pt>
                <c:pt idx="5">
                  <c:v>#N/A</c:v>
                </c:pt>
                <c:pt idx="6">
                  <c:v>2.44</c:v>
                </c:pt>
                <c:pt idx="7">
                  <c:v>#N/A</c:v>
                </c:pt>
                <c:pt idx="8">
                  <c:v>0.28999999999999998</c:v>
                </c:pt>
                <c:pt idx="9">
                  <c:v>#N/A</c:v>
                </c:pt>
              </c:numCache>
            </c:numRef>
          </c:val>
          <c:extLst xmlns:c16r2="http://schemas.microsoft.com/office/drawing/2015/06/chart">
            <c:ext xmlns:c16="http://schemas.microsoft.com/office/drawing/2014/chart" uri="{C3380CC4-5D6E-409C-BE32-E72D297353CC}">
              <c16:uniqueId val="{00000008-F012-458E-9C45-5A0F645641F5}"/>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2.48</c:v>
                </c:pt>
                <c:pt idx="1">
                  <c:v>#N/A</c:v>
                </c:pt>
                <c:pt idx="2">
                  <c:v>2.97</c:v>
                </c:pt>
                <c:pt idx="3">
                  <c:v>#N/A</c:v>
                </c:pt>
                <c:pt idx="4">
                  <c:v>3.14</c:v>
                </c:pt>
                <c:pt idx="5">
                  <c:v>#N/A</c:v>
                </c:pt>
                <c:pt idx="6">
                  <c:v>3.55</c:v>
                </c:pt>
                <c:pt idx="7">
                  <c:v>#N/A</c:v>
                </c:pt>
                <c:pt idx="8">
                  <c:v>3.84</c:v>
                </c:pt>
                <c:pt idx="9">
                  <c:v>#N/A</c:v>
                </c:pt>
              </c:numCache>
            </c:numRef>
          </c:val>
          <c:extLst xmlns:c16r2="http://schemas.microsoft.com/office/drawing/2015/06/chart">
            <c:ext xmlns:c16="http://schemas.microsoft.com/office/drawing/2014/chart" uri="{C3380CC4-5D6E-409C-BE32-E72D297353CC}">
              <c16:uniqueId val="{00000009-F012-458E-9C45-5A0F645641F5}"/>
            </c:ext>
          </c:extLst>
        </c:ser>
        <c:dLbls>
          <c:showLegendKey val="0"/>
          <c:showVal val="0"/>
          <c:showCatName val="0"/>
          <c:showSerName val="0"/>
          <c:showPercent val="0"/>
          <c:showBubbleSize val="0"/>
        </c:dLbls>
        <c:gapWidth val="150"/>
        <c:overlap val="100"/>
        <c:axId val="114230784"/>
        <c:axId val="114232320"/>
      </c:barChart>
      <c:catAx>
        <c:axId val="11423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232320"/>
        <c:crosses val="autoZero"/>
        <c:auto val="1"/>
        <c:lblAlgn val="ctr"/>
        <c:lblOffset val="100"/>
        <c:tickLblSkip val="1"/>
        <c:tickMarkSkip val="1"/>
        <c:noMultiLvlLbl val="0"/>
      </c:catAx>
      <c:valAx>
        <c:axId val="11423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3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1773</c:v>
                </c:pt>
                <c:pt idx="5">
                  <c:v>1815</c:v>
                </c:pt>
                <c:pt idx="8">
                  <c:v>1810</c:v>
                </c:pt>
                <c:pt idx="11">
                  <c:v>1605</c:v>
                </c:pt>
                <c:pt idx="14">
                  <c:v>1535</c:v>
                </c:pt>
              </c:numCache>
            </c:numRef>
          </c:val>
          <c:extLst xmlns:c16r2="http://schemas.microsoft.com/office/drawing/2015/06/chart">
            <c:ext xmlns:c16="http://schemas.microsoft.com/office/drawing/2014/chart" uri="{C3380CC4-5D6E-409C-BE32-E72D297353CC}">
              <c16:uniqueId val="{00000000-D133-4861-9A45-D2C12A0826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133-4861-9A45-D2C12A0826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c:v>
                </c:pt>
                <c:pt idx="3">
                  <c:v>23</c:v>
                </c:pt>
                <c:pt idx="6">
                  <c:v>53</c:v>
                </c:pt>
                <c:pt idx="9">
                  <c:v>33</c:v>
                </c:pt>
                <c:pt idx="12">
                  <c:v>33</c:v>
                </c:pt>
              </c:numCache>
            </c:numRef>
          </c:val>
          <c:extLst xmlns:c16r2="http://schemas.microsoft.com/office/drawing/2015/06/chart">
            <c:ext xmlns:c16="http://schemas.microsoft.com/office/drawing/2014/chart" uri="{C3380CC4-5D6E-409C-BE32-E72D297353CC}">
              <c16:uniqueId val="{00000002-D133-4861-9A45-D2C12A0826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196</c:v>
                </c:pt>
                <c:pt idx="3">
                  <c:v>194</c:v>
                </c:pt>
                <c:pt idx="6">
                  <c:v>142</c:v>
                </c:pt>
                <c:pt idx="9">
                  <c:v>49</c:v>
                </c:pt>
                <c:pt idx="12">
                  <c:v>47</c:v>
                </c:pt>
              </c:numCache>
            </c:numRef>
          </c:val>
          <c:extLst xmlns:c16r2="http://schemas.microsoft.com/office/drawing/2015/06/chart">
            <c:ext xmlns:c16="http://schemas.microsoft.com/office/drawing/2014/chart" uri="{C3380CC4-5D6E-409C-BE32-E72D297353CC}">
              <c16:uniqueId val="{00000003-D133-4861-9A45-D2C12A0826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311</c:v>
                </c:pt>
                <c:pt idx="3">
                  <c:v>286</c:v>
                </c:pt>
                <c:pt idx="6">
                  <c:v>294</c:v>
                </c:pt>
                <c:pt idx="9">
                  <c:v>282</c:v>
                </c:pt>
                <c:pt idx="12">
                  <c:v>256</c:v>
                </c:pt>
              </c:numCache>
            </c:numRef>
          </c:val>
          <c:extLst xmlns:c16r2="http://schemas.microsoft.com/office/drawing/2015/06/chart">
            <c:ext xmlns:c16="http://schemas.microsoft.com/office/drawing/2014/chart" uri="{C3380CC4-5D6E-409C-BE32-E72D297353CC}">
              <c16:uniqueId val="{00000004-D133-4861-9A45-D2C12A0826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133-4861-9A45-D2C12A0826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133-4861-9A45-D2C12A0826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2401</c:v>
                </c:pt>
                <c:pt idx="3">
                  <c:v>2338</c:v>
                </c:pt>
                <c:pt idx="6">
                  <c:v>2238</c:v>
                </c:pt>
                <c:pt idx="9">
                  <c:v>2307</c:v>
                </c:pt>
                <c:pt idx="12">
                  <c:v>2236</c:v>
                </c:pt>
              </c:numCache>
            </c:numRef>
          </c:val>
          <c:extLst xmlns:c16r2="http://schemas.microsoft.com/office/drawing/2015/06/chart">
            <c:ext xmlns:c16="http://schemas.microsoft.com/office/drawing/2014/chart" uri="{C3380CC4-5D6E-409C-BE32-E72D297353CC}">
              <c16:uniqueId val="{00000007-D133-4861-9A45-D2C12A08266A}"/>
            </c:ext>
          </c:extLst>
        </c:ser>
        <c:dLbls>
          <c:showLegendKey val="0"/>
          <c:showVal val="0"/>
          <c:showCatName val="0"/>
          <c:showSerName val="0"/>
          <c:showPercent val="0"/>
          <c:showBubbleSize val="0"/>
        </c:dLbls>
        <c:gapWidth val="100"/>
        <c:overlap val="100"/>
        <c:axId val="38843136"/>
        <c:axId val="3884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1159</c:v>
                </c:pt>
                <c:pt idx="2">
                  <c:v>#N/A</c:v>
                </c:pt>
                <c:pt idx="3">
                  <c:v>#N/A</c:v>
                </c:pt>
                <c:pt idx="4">
                  <c:v>1027</c:v>
                </c:pt>
                <c:pt idx="5">
                  <c:v>#N/A</c:v>
                </c:pt>
                <c:pt idx="6">
                  <c:v>#N/A</c:v>
                </c:pt>
                <c:pt idx="7">
                  <c:v>917</c:v>
                </c:pt>
                <c:pt idx="8">
                  <c:v>#N/A</c:v>
                </c:pt>
                <c:pt idx="9">
                  <c:v>#N/A</c:v>
                </c:pt>
                <c:pt idx="10">
                  <c:v>1066</c:v>
                </c:pt>
                <c:pt idx="11">
                  <c:v>#N/A</c:v>
                </c:pt>
                <c:pt idx="12">
                  <c:v>#N/A</c:v>
                </c:pt>
                <c:pt idx="13">
                  <c:v>1037</c:v>
                </c:pt>
                <c:pt idx="14">
                  <c:v>#N/A</c:v>
                </c:pt>
              </c:numCache>
            </c:numRef>
          </c:val>
          <c:smooth val="0"/>
          <c:extLst xmlns:c16r2="http://schemas.microsoft.com/office/drawing/2015/06/chart">
            <c:ext xmlns:c16="http://schemas.microsoft.com/office/drawing/2014/chart" uri="{C3380CC4-5D6E-409C-BE32-E72D297353CC}">
              <c16:uniqueId val="{00000008-D133-4861-9A45-D2C12A08266A}"/>
            </c:ext>
          </c:extLst>
        </c:ser>
        <c:dLbls>
          <c:showLegendKey val="0"/>
          <c:showVal val="0"/>
          <c:showCatName val="0"/>
          <c:showSerName val="0"/>
          <c:showPercent val="0"/>
          <c:showBubbleSize val="0"/>
        </c:dLbls>
        <c:marker val="1"/>
        <c:smooth val="0"/>
        <c:axId val="38843136"/>
        <c:axId val="38845056"/>
      </c:lineChart>
      <c:catAx>
        <c:axId val="388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845056"/>
        <c:crosses val="autoZero"/>
        <c:auto val="1"/>
        <c:lblAlgn val="ctr"/>
        <c:lblOffset val="100"/>
        <c:tickLblSkip val="1"/>
        <c:tickMarkSkip val="1"/>
        <c:noMultiLvlLbl val="0"/>
      </c:catAx>
      <c:valAx>
        <c:axId val="3884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84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13893</c:v>
                </c:pt>
                <c:pt idx="5">
                  <c:v>13523</c:v>
                </c:pt>
                <c:pt idx="8">
                  <c:v>13596</c:v>
                </c:pt>
                <c:pt idx="11">
                  <c:v>13711</c:v>
                </c:pt>
                <c:pt idx="14">
                  <c:v>13369</c:v>
                </c:pt>
              </c:numCache>
            </c:numRef>
          </c:val>
          <c:extLst xmlns:c16r2="http://schemas.microsoft.com/office/drawing/2015/06/chart">
            <c:ext xmlns:c16="http://schemas.microsoft.com/office/drawing/2014/chart" uri="{C3380CC4-5D6E-409C-BE32-E72D297353CC}">
              <c16:uniqueId val="{00000000-DDB3-4951-A255-33CE43E82E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981</c:v>
                </c:pt>
                <c:pt idx="5">
                  <c:v>792</c:v>
                </c:pt>
                <c:pt idx="8">
                  <c:v>613</c:v>
                </c:pt>
                <c:pt idx="11">
                  <c:v>460</c:v>
                </c:pt>
                <c:pt idx="14">
                  <c:v>312</c:v>
                </c:pt>
              </c:numCache>
            </c:numRef>
          </c:val>
          <c:extLst xmlns:c16r2="http://schemas.microsoft.com/office/drawing/2015/06/chart">
            <c:ext xmlns:c16="http://schemas.microsoft.com/office/drawing/2014/chart" uri="{C3380CC4-5D6E-409C-BE32-E72D297353CC}">
              <c16:uniqueId val="{00000001-DDB3-4951-A255-33CE43E82E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1120</c:v>
                </c:pt>
                <c:pt idx="5">
                  <c:v>987</c:v>
                </c:pt>
                <c:pt idx="8">
                  <c:v>1416</c:v>
                </c:pt>
                <c:pt idx="11">
                  <c:v>1874</c:v>
                </c:pt>
                <c:pt idx="14">
                  <c:v>2247</c:v>
                </c:pt>
              </c:numCache>
            </c:numRef>
          </c:val>
          <c:extLst xmlns:c16r2="http://schemas.microsoft.com/office/drawing/2015/06/chart">
            <c:ext xmlns:c16="http://schemas.microsoft.com/office/drawing/2014/chart" uri="{C3380CC4-5D6E-409C-BE32-E72D297353CC}">
              <c16:uniqueId val="{00000002-DDB3-4951-A255-33CE43E82E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DB3-4951-A255-33CE43E82E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DB3-4951-A255-33CE43E82E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DB3-4951-A255-33CE43E82E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2508</c:v>
                </c:pt>
                <c:pt idx="3">
                  <c:v>2165</c:v>
                </c:pt>
                <c:pt idx="6">
                  <c:v>1999</c:v>
                </c:pt>
                <c:pt idx="9">
                  <c:v>1870</c:v>
                </c:pt>
                <c:pt idx="12">
                  <c:v>1868</c:v>
                </c:pt>
              </c:numCache>
            </c:numRef>
          </c:val>
          <c:extLst xmlns:c16r2="http://schemas.microsoft.com/office/drawing/2015/06/chart">
            <c:ext xmlns:c16="http://schemas.microsoft.com/office/drawing/2014/chart" uri="{C3380CC4-5D6E-409C-BE32-E72D297353CC}">
              <c16:uniqueId val="{00000006-DDB3-4951-A255-33CE43E82E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425</c:v>
                </c:pt>
                <c:pt idx="3">
                  <c:v>251</c:v>
                </c:pt>
                <c:pt idx="6">
                  <c:v>89</c:v>
                </c:pt>
                <c:pt idx="9">
                  <c:v>57</c:v>
                </c:pt>
                <c:pt idx="12">
                  <c:v>10</c:v>
                </c:pt>
              </c:numCache>
            </c:numRef>
          </c:val>
          <c:extLst xmlns:c16r2="http://schemas.microsoft.com/office/drawing/2015/06/chart">
            <c:ext xmlns:c16="http://schemas.microsoft.com/office/drawing/2014/chart" uri="{C3380CC4-5D6E-409C-BE32-E72D297353CC}">
              <c16:uniqueId val="{00000007-DDB3-4951-A255-33CE43E82E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3573</c:v>
                </c:pt>
                <c:pt idx="3">
                  <c:v>3509</c:v>
                </c:pt>
                <c:pt idx="6">
                  <c:v>4293</c:v>
                </c:pt>
                <c:pt idx="9">
                  <c:v>4222</c:v>
                </c:pt>
                <c:pt idx="12">
                  <c:v>4012</c:v>
                </c:pt>
              </c:numCache>
            </c:numRef>
          </c:val>
          <c:extLst xmlns:c16r2="http://schemas.microsoft.com/office/drawing/2015/06/chart">
            <c:ext xmlns:c16="http://schemas.microsoft.com/office/drawing/2014/chart" uri="{C3380CC4-5D6E-409C-BE32-E72D297353CC}">
              <c16:uniqueId val="{00000008-DDB3-4951-A255-33CE43E82E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287</c:v>
                </c:pt>
                <c:pt idx="3">
                  <c:v>228</c:v>
                </c:pt>
                <c:pt idx="6">
                  <c:v>176</c:v>
                </c:pt>
                <c:pt idx="9">
                  <c:v>146</c:v>
                </c:pt>
                <c:pt idx="12">
                  <c:v>117</c:v>
                </c:pt>
              </c:numCache>
            </c:numRef>
          </c:val>
          <c:extLst xmlns:c16r2="http://schemas.microsoft.com/office/drawing/2015/06/chart">
            <c:ext xmlns:c16="http://schemas.microsoft.com/office/drawing/2014/chart" uri="{C3380CC4-5D6E-409C-BE32-E72D297353CC}">
              <c16:uniqueId val="{00000009-DDB3-4951-A255-33CE43E82E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19184</c:v>
                </c:pt>
                <c:pt idx="3">
                  <c:v>18554</c:v>
                </c:pt>
                <c:pt idx="6">
                  <c:v>18451</c:v>
                </c:pt>
                <c:pt idx="9">
                  <c:v>18115</c:v>
                </c:pt>
                <c:pt idx="12">
                  <c:v>17216</c:v>
                </c:pt>
              </c:numCache>
            </c:numRef>
          </c:val>
          <c:extLst xmlns:c16r2="http://schemas.microsoft.com/office/drawing/2015/06/chart">
            <c:ext xmlns:c16="http://schemas.microsoft.com/office/drawing/2014/chart" uri="{C3380CC4-5D6E-409C-BE32-E72D297353CC}">
              <c16:uniqueId val="{0000000A-DDB3-4951-A255-33CE43E82E68}"/>
            </c:ext>
          </c:extLst>
        </c:ser>
        <c:dLbls>
          <c:showLegendKey val="0"/>
          <c:showVal val="0"/>
          <c:showCatName val="0"/>
          <c:showSerName val="0"/>
          <c:showPercent val="0"/>
          <c:showBubbleSize val="0"/>
        </c:dLbls>
        <c:gapWidth val="100"/>
        <c:overlap val="100"/>
        <c:axId val="116491776"/>
        <c:axId val="11649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9982</c:v>
                </c:pt>
                <c:pt idx="2">
                  <c:v>#N/A</c:v>
                </c:pt>
                <c:pt idx="3">
                  <c:v>#N/A</c:v>
                </c:pt>
                <c:pt idx="4">
                  <c:v>9406</c:v>
                </c:pt>
                <c:pt idx="5">
                  <c:v>#N/A</c:v>
                </c:pt>
                <c:pt idx="6">
                  <c:v>#N/A</c:v>
                </c:pt>
                <c:pt idx="7">
                  <c:v>9383</c:v>
                </c:pt>
                <c:pt idx="8">
                  <c:v>#N/A</c:v>
                </c:pt>
                <c:pt idx="9">
                  <c:v>#N/A</c:v>
                </c:pt>
                <c:pt idx="10">
                  <c:v>8365</c:v>
                </c:pt>
                <c:pt idx="11">
                  <c:v>#N/A</c:v>
                </c:pt>
                <c:pt idx="12">
                  <c:v>#N/A</c:v>
                </c:pt>
                <c:pt idx="13">
                  <c:v>7294</c:v>
                </c:pt>
                <c:pt idx="14">
                  <c:v>#N/A</c:v>
                </c:pt>
              </c:numCache>
            </c:numRef>
          </c:val>
          <c:smooth val="0"/>
          <c:extLst xmlns:c16r2="http://schemas.microsoft.com/office/drawing/2015/06/chart">
            <c:ext xmlns:c16="http://schemas.microsoft.com/office/drawing/2014/chart" uri="{C3380CC4-5D6E-409C-BE32-E72D297353CC}">
              <c16:uniqueId val="{0000000B-DDB3-4951-A255-33CE43E82E68}"/>
            </c:ext>
          </c:extLst>
        </c:ser>
        <c:dLbls>
          <c:showLegendKey val="0"/>
          <c:showVal val="0"/>
          <c:showCatName val="0"/>
          <c:showSerName val="0"/>
          <c:showPercent val="0"/>
          <c:showBubbleSize val="0"/>
        </c:dLbls>
        <c:marker val="1"/>
        <c:smooth val="0"/>
        <c:axId val="116491776"/>
        <c:axId val="116493696"/>
      </c:lineChart>
      <c:catAx>
        <c:axId val="1164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493696"/>
        <c:crosses val="autoZero"/>
        <c:auto val="1"/>
        <c:lblAlgn val="ctr"/>
        <c:lblOffset val="100"/>
        <c:tickLblSkip val="1"/>
        <c:tickMarkSkip val="1"/>
        <c:noMultiLvlLbl val="0"/>
      </c:catAx>
      <c:valAx>
        <c:axId val="11649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9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329</c:v>
                </c:pt>
                <c:pt idx="1">
                  <c:v>329</c:v>
                </c:pt>
                <c:pt idx="2">
                  <c:v>329</c:v>
                </c:pt>
              </c:numCache>
            </c:numRef>
          </c:val>
          <c:extLst xmlns:c16r2="http://schemas.microsoft.com/office/drawing/2015/06/chart">
            <c:ext xmlns:c16="http://schemas.microsoft.com/office/drawing/2014/chart" uri="{C3380CC4-5D6E-409C-BE32-E72D297353CC}">
              <c16:uniqueId val="{00000000-87ED-4E3D-8E93-5099C41457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586</c:v>
                </c:pt>
                <c:pt idx="1">
                  <c:v>576</c:v>
                </c:pt>
                <c:pt idx="2">
                  <c:v>576</c:v>
                </c:pt>
              </c:numCache>
            </c:numRef>
          </c:val>
          <c:extLst xmlns:c16r2="http://schemas.microsoft.com/office/drawing/2015/06/chart">
            <c:ext xmlns:c16="http://schemas.microsoft.com/office/drawing/2014/chart" uri="{C3380CC4-5D6E-409C-BE32-E72D297353CC}">
              <c16:uniqueId val="{00000001-87ED-4E3D-8E93-5099C41457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417</c:v>
                </c:pt>
                <c:pt idx="1">
                  <c:v>841</c:v>
                </c:pt>
                <c:pt idx="2">
                  <c:v>1161</c:v>
                </c:pt>
              </c:numCache>
            </c:numRef>
          </c:val>
          <c:extLst xmlns:c16r2="http://schemas.microsoft.com/office/drawing/2015/06/chart">
            <c:ext xmlns:c16="http://schemas.microsoft.com/office/drawing/2014/chart" uri="{C3380CC4-5D6E-409C-BE32-E72D297353CC}">
              <c16:uniqueId val="{00000002-87ED-4E3D-8E93-5099C41457E2}"/>
            </c:ext>
          </c:extLst>
        </c:ser>
        <c:dLbls>
          <c:showLegendKey val="0"/>
          <c:showVal val="0"/>
          <c:showCatName val="0"/>
          <c:showSerName val="0"/>
          <c:showPercent val="0"/>
          <c:showBubbleSize val="0"/>
        </c:dLbls>
        <c:gapWidth val="120"/>
        <c:overlap val="100"/>
        <c:axId val="56957568"/>
        <c:axId val="57917824"/>
      </c:barChart>
      <c:catAx>
        <c:axId val="5695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917824"/>
        <c:crosses val="autoZero"/>
        <c:auto val="1"/>
        <c:lblAlgn val="ctr"/>
        <c:lblOffset val="100"/>
        <c:tickLblSkip val="1"/>
        <c:tickMarkSkip val="1"/>
        <c:noMultiLvlLbl val="0"/>
      </c:catAx>
      <c:valAx>
        <c:axId val="57917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95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{67CE225C-F1F2-4CD6-9AD2-AB155A9F393C}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8F7-4EE7-87BD-DBCB518ED6B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{A2A51E9E-17EB-4388-801A-688B158F44F6}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F7-4EE7-87BD-DBCB518ED6B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{576ED620-621B-4DF9-B6D5-FA8440E2A46D}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F7-4EE7-87BD-DBCB518ED6B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{E99F3760-328C-4295-9CFB-95DD4124673E}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F7-4EE7-87BD-DBCB518ED6B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{95476119-68D7-4331-827A-5EE8EAB19D07}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F7-4EE7-87BD-DBCB518ED6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{2E66A1E1-2CCF-4579-81DE-3C2E482F4B8D}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8F7-4EE7-87BD-DBCB518ED6B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{A4B55CD4-F5B4-4CE2-B26C-DEDA2FF2C208}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8F7-4EE7-87BD-DBCB518ED6B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{B1FF7A3D-F8C7-4C33-AEE7-B52717D1DCBB}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8F7-4EE7-87BD-DBCB518ED6B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{B777EC0C-337E-4055-9EDB-FBD4479127ED}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8F7-4EE7-87BD-DBCB518ED6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49.3</c:v>
                </c:pt>
                <c:pt idx="24">
                  <c:v>49.7</c:v>
                </c:pt>
                <c:pt idx="32">
                  <c:v>52.1</c:v>
                </c:pt>
              </c:numCache>
            </c:numRef>
          </c:xVal>
          <c:yVal>
            <c:numRef>
              <c:f>公会計指標分析・財政指標組合せ分析表!$BP$51:$DC$51</c:f>
              <c:numCache>
                <c:formatCode>#,##0.0;"▲ "#,##0.0</c:formatCode>
                <c:ptCount val="40"/>
                <c:pt idx="16">
                  <c:v>158.5</c:v>
                </c:pt>
                <c:pt idx="24">
                  <c:v>144.30000000000001</c:v>
                </c:pt>
                <c:pt idx="32">
                  <c:v>127.7</c:v>
                </c:pt>
              </c:numCache>
            </c:numRef>
          </c:yVal>
          <c:smooth val="0"/>
          <c:extLst xmlns:c16r2="http://schemas.microsoft.com/office/drawing/2015/06/chart">
            <c:ext xmlns:c16="http://schemas.microsoft.com/office/drawing/2014/chart" uri="{C3380CC4-5D6E-409C-BE32-E72D297353CC}">
              <c16:uniqueId val="{00000009-48F7-4EE7-87BD-DBCB518ED6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{436EA54F-5688-45AF-89EE-E9388062CFF1}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8F7-4EE7-87BD-DBCB518ED6B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{57D7430D-40C5-49FC-A6E0-FD419B92CB54}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F7-4EE7-87BD-DBCB518ED6B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{A9913FA9-6A9F-4785-8027-23C94DF2C600}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F7-4EE7-87BD-DBCB518ED6B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{224C6070-5D79-4C1C-B940-A6C3471547AA}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F7-4EE7-87BD-DBCB518ED6B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{015192A9-2056-4D6F-AA3C-F7BE531C45D9}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F7-4EE7-87BD-DBCB518ED6B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{2D0C2C38-4F2A-4EA1-B490-1016F72E1AFB}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8F7-4EE7-87BD-DBCB518ED6B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{74BB6ACF-42E1-4DCF-B355-CA20D74E8C28}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8F7-4EE7-87BD-DBCB518ED6B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{A81DE915-98DE-497F-B3BD-0E59581B01A4}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8F7-4EE7-87BD-DBCB518ED6B3}"/>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{B7B50508-B581-439F-B305-D7B7D29173FB}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8F7-4EE7-87BD-DBCB518ED6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48F7-4EE7-87BD-DBCB518ED6B3}"/>
            </c:ext>
          </c:extLst>
        </c:ser>
        <c:dLbls>
          <c:showLegendKey val="0"/>
          <c:showVal val="1"/>
          <c:showCatName val="0"/>
          <c:showSerName val="0"/>
          <c:showPercent val="0"/>
          <c:showBubbleSize val="0"/>
        </c:dLbls>
        <c:axId val="115956736"/>
        <c:axId val="115958912"/>
      </c:scatterChart>
      <c:valAx>
        <c:axId val="115956736"/>
        <c:scaling>
          <c:orientation val="minMax"/>
          <c:max val="59.6"/>
          <c:min val="4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958912"/>
        <c:crosses val="autoZero"/>
        <c:crossBetween val="midCat"/>
      </c:valAx>
      <c:valAx>
        <c:axId val="115958912"/>
        <c:scaling>
          <c:orientation val="minMax"/>
          <c:max val="18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956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{D70AFADD-8649-43D4-AD85-3300DE367B9D}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5B4-4CC7-B4C7-264DA4DF421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{045474B3-CE25-4925-9EFD-7D7DF4676DC9}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B4-4CC7-B4C7-264DA4DF421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{4D2970F2-010A-4D86-AAC3-00FDA27715C2}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B4-4CC7-B4C7-264DA4DF421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{C2BF4341-292C-4A90-9727-263C8A884F14}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B4-4CC7-B4C7-264DA4DF421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{29E51EE7-2883-4337-8FC7-E1D31FB0E185}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B4-4CC7-B4C7-264DA4DF421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{669E3F42-BD32-424B-9CA3-C64F42406986}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5B4-4CC7-B4C7-264DA4DF421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{4529315B-E61D-455E-AC60-BF936D048B14}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5B4-4CC7-B4C7-264DA4DF421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{74AEFFD9-0695-49B4-B1D5-C850CB3F70EA}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5B4-4CC7-B4C7-264DA4DF421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{011A28A1-72A4-433C-AABF-63AA976ABBD2}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5B4-4CC7-B4C7-264DA4DF42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20.3</c:v>
                </c:pt>
                <c:pt idx="8">
                  <c:v>19.399999999999999</c:v>
                </c:pt>
                <c:pt idx="16">
                  <c:v>17.7</c:v>
                </c:pt>
                <c:pt idx="24">
                  <c:v>17.2</c:v>
                </c:pt>
                <c:pt idx="32">
                  <c:v>17.3</c:v>
                </c:pt>
              </c:numCache>
            </c:numRef>
          </c:xVal>
          <c:yVal>
            <c:numRef>
              <c:f>公会計指標分析・財政指標組合せ分析表!$BP$73:$DC$73</c:f>
              <c:numCache>
                <c:formatCode>#,##0.0;"▲ "#,##0.0</c:formatCode>
                <c:ptCount val="40"/>
                <c:pt idx="0">
                  <c:v>171.3</c:v>
                </c:pt>
                <c:pt idx="8">
                  <c:v>162.80000000000001</c:v>
                </c:pt>
                <c:pt idx="16">
                  <c:v>158.5</c:v>
                </c:pt>
                <c:pt idx="24">
                  <c:v>144.30000000000001</c:v>
                </c:pt>
                <c:pt idx="32">
                  <c:v>127.7</c:v>
                </c:pt>
              </c:numCache>
            </c:numRef>
          </c:yVal>
          <c:smooth val="0"/>
          <c:extLst xmlns:c16r2="http://schemas.microsoft.com/office/drawing/2015/06/chart">
            <c:ext xmlns:c16="http://schemas.microsoft.com/office/drawing/2014/chart" uri="{C3380CC4-5D6E-409C-BE32-E72D297353CC}">
              <c16:uniqueId val="{00000009-35B4-4CC7-B4C7-264DA4DF42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{34F79690-9CE9-4965-A1CA-8D4FBA66A224}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5B4-4CC7-B4C7-264DA4DF42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{7A1372E6-7E99-4399-B5D9-B14F6DE0E822}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B4-4CC7-B4C7-264DA4DF421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{300E5CA5-98CF-47D6-973E-E4313C7D0E51}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B4-4CC7-B4C7-264DA4DF421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{9A4C6F26-40FB-4DE2-9BC1-078E57296B31}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B4-4CC7-B4C7-264DA4DF421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{6562A003-1BF4-423F-8323-5DA3B77B8A49}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B4-4CC7-B4C7-264DA4DF421E}"/>
                </c:ext>
              </c:extLst>
            </c:dLbl>
            <c:dLbl>
              <c:idx val="8"/>
              <c:layout>
                <c:manualLayout>
                  <c:x val="-3.1274625180345378E-2"/>
                  <c:y val="-7.6066660410560399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{F98D1920-4AF8-4257-B7BB-A1923AE242D8}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5B4-4CC7-B4C7-264DA4DF421E}"/>
                </c:ext>
              </c:extLst>
            </c:dLbl>
            <c:dLbl>
              <c:idx val="16"/>
              <c:layout>
                <c:manualLayout>
                  <c:x val="-3.2121358057875922E-2"/>
                  <c:y val="-4.876663376502749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{A93CBFB3-7990-427C-A8F6-BE2F21DE9750}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5B4-4CC7-B4C7-264DA4DF421E}"/>
                </c:ext>
              </c:extLst>
            </c:dLbl>
            <c:dLbl>
              <c:idx val="24"/>
              <c:layout>
                <c:manualLayout>
                  <c:x val="-2.47551984258263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{A43E850F-6B7D-44BA-9E0E-134EFE10FA2F}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5B4-4CC7-B4C7-264DA4DF421E}"/>
                </c:ext>
              </c:extLst>
            </c:dLbl>
            <c:dLbl>
              <c:idx val="32"/>
              <c:layout>
                <c:manualLayout>
                  <c:x val="-3.86407848123949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{5149684F-0294-4A6B-BF02-8F6E7D2ECA84}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5B4-4CC7-B4C7-264DA4DF42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35B4-4CC7-B4C7-264DA4DF421E}"/>
            </c:ext>
          </c:extLst>
        </c:ser>
        <c:dLbls>
          <c:showLegendKey val="0"/>
          <c:showVal val="1"/>
          <c:showCatName val="0"/>
          <c:showSerName val="0"/>
          <c:showPercent val="0"/>
          <c:showBubbleSize val="0"/>
        </c:dLbls>
        <c:axId val="116384512"/>
        <c:axId val="116386432"/>
      </c:scatterChart>
      <c:valAx>
        <c:axId val="116384512"/>
        <c:scaling>
          <c:orientation val="minMax"/>
          <c:max val="22"/>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386432"/>
        <c:crosses val="autoZero"/>
        <c:crossBetween val="midCat"/>
      </c:valAx>
      <c:valAx>
        <c:axId val="116386432"/>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3845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補償金免除繰上償還や市債の発行基準を設けた結果、地方債現在高は大幅に減少し、元利償還金も減少している。算入公債費についても交付税算入のある地方債の発行に重点をおいており今後も交付税算入のない地方債の発行抑制に努める。人口減少等により普通交付税の増額は見込めず、標準財政規模も減少していくことが考えられるため、実質公債費比率の改善には、分子の数値を減少させる必要がある。そのため、繰上償還を適宜実施し、公債費の圧縮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地方債発行に基準（臨時財政対策債と災害復旧事業を除いた年間の地方債発行額と元金償還額の差額５億円以上）を設けた結果、地方債現在高は大幅に減少した。</a:t>
          </a:r>
        </a:p>
        <a:p>
          <a:r>
            <a:rPr kumimoji="1" lang="ja-JP" altLang="en-US" sz="1400">
              <a:latin typeface="ＭＳ ゴシック" pitchFamily="49" charset="-128"/>
              <a:ea typeface="ＭＳ ゴシック" pitchFamily="49" charset="-128"/>
            </a:rPr>
            <a:t>　平成２４年度～平成２６年度まで３年連続となる繰上償還を実施し、また、平成２８年度においても４１０，０７０千円繰上償還を実施したことにより、着実に数値が改善している。しかし、下水道施設の施設改修等に多大な費用を要しており、公営企業債繰入見込額は依然として高止まりしている。</a:t>
          </a:r>
        </a:p>
        <a:p>
          <a:r>
            <a:rPr kumimoji="1" lang="ja-JP" altLang="en-US" sz="1400">
              <a:latin typeface="ＭＳ ゴシック" pitchFamily="49" charset="-128"/>
              <a:ea typeface="ＭＳ ゴシック" pitchFamily="49" charset="-128"/>
            </a:rPr>
            <a:t>　組合等負担等見込額においては、施設等の建設償還負担金が減少しているため数値が改善している。</a:t>
          </a:r>
        </a:p>
        <a:p>
          <a:r>
            <a:rPr kumimoji="1" lang="ja-JP" altLang="en-US" sz="1400">
              <a:latin typeface="ＭＳ ゴシック" pitchFamily="49" charset="-128"/>
              <a:ea typeface="ＭＳ ゴシック" pitchFamily="49" charset="-128"/>
            </a:rPr>
            <a:t>　充当可能基金においては、ふるさと納税を原資にした基金が増加しており、数値の健全化に寄与している。</a:t>
          </a:r>
        </a:p>
        <a:p>
          <a:r>
            <a:rPr kumimoji="1" lang="ja-JP" altLang="en-US" sz="1400">
              <a:latin typeface="ＭＳ ゴシック" pitchFamily="49" charset="-128"/>
              <a:ea typeface="ＭＳ ゴシック" pitchFamily="49" charset="-128"/>
            </a:rPr>
            <a:t>　今後も、地方債の発行に基準を設け、さらに地方債の繰上償還をおこなうことで地方債現在高を削減させ、将来負担比率の数値の改善に努める。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高知県須崎市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近年大きな増減はない状況となっている。特定目的基金においては、ふるさと納税を原資としたすさきがすきさ応援基金や将来の施設更新に備えた施設等整備基金が増加している。全体として、ふるさと納税が好調なこともあり主要基金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宅新築資金特別会計で２億円を超える赤字を計上しているため、決算補てんに対処できるよう財政調整基金を３億円以上確保している。減債基金については、基金残高を注視しながら、適宜繰上償還財源として活用することとしている。各特定目的基金については、使途に沿った活用を検討しており、特に施設等整備基金については、平成２８年度から１億円を積立て、将来の施設整備に備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さきがすきさ応援基金については、ふるさと納税を原資として積み立て、本市における子育てや産業振興、防災対策に重点的に活用している。また、施設等整備基金においては、将来的な施設更新や施設整備に向け１億円程度を毎年積み立てている状況である。防災対策加速化基金については、防災対策に要した起債の償還財源として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さきがすきさ応援基金においては、ふるさと納税が順調なことから残高が増加している。施設等整備基金においては、将来の施設整備に向け１億円を積み立てることとしており、平成２９年度においては取崩しと相殺した結果、９２百万円増の２億４百万円の残高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財政調整基金及び減債基金残高が非常に少ない状況であり、すさきがすきさ応援基金が、本市の目指すまちづくりに多大な貢献をしている状況である。今後においても、財政調整基金及び減債基金の不足を補う主要基金として、残高確保に努めると同時に住民福祉の向上に向けた政策的事業の財源として有効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決算剰余金は基本的に減債基金に積み立てているため、近年は増減額はないような状況である。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宅新築資金特別会計で２億円を超える赤字を計上しているため、決算補てんに対処できるよう財政調整基金を３億円以上確保している。今後においても現在の基金残高を下回らないような基金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は決算剰余金で５億円積み立てたものの、繰上償還財源として５億１０百万円取崩しを行っており、残高は１０百万円の減少となった。平成２９年度においては、決算剰余金による積立と取り崩しが共に３億円となったことにより、残高については５億７６百万円と前年同額程度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収支不足を補てんして予算編成及び決算を行っており、大幅な増額は見込めない状況である。基金残高を注視しながら繰上償還を行い公債費残高の減少に努める。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22,502
21,999
135.44
15,191,500
14,818,494
354,203
7,019,809
17,215,827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17.3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だが、平成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施設ごとの個別基本方針を定め、施設の状況を的確に把握し、活用度の低い施設については、他用途への変更やＰＦＩの活用も含めた移転を検討するなど施設のあり方を見直し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3" name="有形固定資産減価償却率平均値テキスト"/>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108426</xdr:rowOff>
    </xdr:from>
    <xdr:to>
      <xdr:col>23</xdr:col>
      <xdr:colOff>136525</xdr:colOff>
      <xdr:row>32</xdr:row>
      <xdr:rowOff>38576</xdr:rowOff>
    </xdr:to>
    <xdr:sp macro="" textlink="">
      <xdr:nvSpPr>
        <xdr:cNvPr id="82" name="楕円 81"/>
        <xdr:cNvSpPr/>
      </xdr:nvSpPr>
      <xdr:spPr>
        <a:xfrm>
          <a:off x="4711700" y="61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86853</xdr:rowOff>
    </xdr:from>
    <xdr:ext cx="405111" cy="259045"/>
    <xdr:sp macro="" textlink="">
      <xdr:nvSpPr>
        <xdr:cNvPr id="83" name="有形固定資産減価償却率該当値テキスト"/>
        <xdr:cNvSpPr txBox="1"/>
      </xdr:nvSpPr>
      <xdr:spPr>
        <a:xfrm>
          <a:off x="4813300" y="6173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1746</xdr:rowOff>
    </xdr:from>
    <xdr:to>
      <xdr:col>19</xdr:col>
      <xdr:colOff>187325</xdr:colOff>
      <xdr:row>32</xdr:row>
      <xdr:rowOff>103346</xdr:rowOff>
    </xdr:to>
    <xdr:sp macro="" textlink="">
      <xdr:nvSpPr>
        <xdr:cNvPr id="84" name="楕円 83"/>
        <xdr:cNvSpPr/>
      </xdr:nvSpPr>
      <xdr:spPr>
        <a:xfrm>
          <a:off x="4000500" y="62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159226</xdr:rowOff>
    </xdr:from>
    <xdr:to>
      <xdr:col>23</xdr:col>
      <xdr:colOff>85725</xdr:colOff>
      <xdr:row>32</xdr:row>
      <xdr:rowOff>52546</xdr:rowOff>
    </xdr:to>
    <xdr:cxnSp macro="">
      <xdr:nvCxnSpPr>
        <xdr:cNvPr id="85" name="直線コネクタ 84"/>
        <xdr:cNvCxnSpPr/>
      </xdr:nvCxnSpPr>
      <xdr:spPr>
        <a:xfrm flipV="1">
          <a:off x="4051300" y="6245701"/>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12541</xdr:rowOff>
    </xdr:from>
    <xdr:to>
      <xdr:col>15</xdr:col>
      <xdr:colOff>187325</xdr:colOff>
      <xdr:row>32</xdr:row>
      <xdr:rowOff>114141</xdr:rowOff>
    </xdr:to>
    <xdr:sp macro="" textlink="">
      <xdr:nvSpPr>
        <xdr:cNvPr id="86" name="楕円 85"/>
        <xdr:cNvSpPr/>
      </xdr:nvSpPr>
      <xdr:spPr>
        <a:xfrm>
          <a:off x="3238500" y="62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52546</xdr:rowOff>
    </xdr:from>
    <xdr:to>
      <xdr:col>19</xdr:col>
      <xdr:colOff>136525</xdr:colOff>
      <xdr:row>32</xdr:row>
      <xdr:rowOff>63341</xdr:rowOff>
    </xdr:to>
    <xdr:cxnSp macro="">
      <xdr:nvCxnSpPr>
        <xdr:cNvPr id="87" name="直線コネクタ 86"/>
        <xdr:cNvCxnSpPr/>
      </xdr:nvCxnSpPr>
      <xdr:spPr>
        <a:xfrm flipV="1">
          <a:off x="3289300" y="631047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94473</xdr:rowOff>
    </xdr:from>
    <xdr:ext cx="405111" cy="259045"/>
    <xdr:sp macro="" textlink="">
      <xdr:nvSpPr>
        <xdr:cNvPr id="90" name="n_1mainValue有形固定資産減価償却率"/>
        <xdr:cNvSpPr txBox="1"/>
      </xdr:nvSpPr>
      <xdr:spPr>
        <a:xfrm>
          <a:off x="3836044" y="6352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105268</xdr:rowOff>
    </xdr:from>
    <xdr:ext cx="405111" cy="259045"/>
    <xdr:sp macro="" textlink="">
      <xdr:nvSpPr>
        <xdr:cNvPr id="91" name="n_2mainValue有形固定資産減価償却率"/>
        <xdr:cNvSpPr txBox="1"/>
      </xdr:nvSpPr>
      <xdr:spPr>
        <a:xfrm>
          <a:off x="3086744" y="63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債務償還可能年数については、全国平均および高知県平均よりも高い数値であるため、引き続き地方債の発行抑制に取り組まなければならない。</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34" name="楕円 133"/>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120395</xdr:rowOff>
    </xdr:from>
    <xdr:ext cx="340478" cy="259045"/>
    <xdr:sp macro="" textlink="">
      <xdr:nvSpPr>
        <xdr:cNvPr id="135" name="債務償還可能年数該当値テキスト"/>
        <xdr:cNvSpPr txBox="1"/>
      </xdr:nvSpPr>
      <xdr:spPr>
        <a:xfrm>
          <a:off x="14846300" y="5863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22,502
21,999
135.44
15,191,500
14,818,494
354,203
7,019,809
17,215,827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17.3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46736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0" name="楕円 69"/>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1" name="【道路】&#10;有形固定資産減価償却率該当値テキスト"/>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97790</xdr:rowOff>
    </xdr:from>
    <xdr:to>
      <xdr:col>20</xdr:col>
      <xdr:colOff>38100</xdr:colOff>
      <xdr:row>39</xdr:row>
      <xdr:rowOff>27940</xdr:rowOff>
    </xdr:to>
    <xdr:sp macro="" textlink="">
      <xdr:nvSpPr>
        <xdr:cNvPr id="72" name="楕円 71"/>
        <xdr:cNvSpPr/>
      </xdr:nvSpPr>
      <xdr:spPr>
        <a:xfrm>
          <a:off x="3746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108585</xdr:rowOff>
    </xdr:from>
    <xdr:to>
      <xdr:col>24</xdr:col>
      <xdr:colOff>63500</xdr:colOff>
      <xdr:row>38</xdr:row>
      <xdr:rowOff>148590</xdr:rowOff>
    </xdr:to>
    <xdr:cxnSp macro="">
      <xdr:nvCxnSpPr>
        <xdr:cNvPr id="73" name="直線コネクタ 72"/>
        <xdr:cNvCxnSpPr/>
      </xdr:nvCxnSpPr>
      <xdr:spPr>
        <a:xfrm flipV="1">
          <a:off x="3797300" y="66236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97790</xdr:rowOff>
    </xdr:from>
    <xdr:to>
      <xdr:col>15</xdr:col>
      <xdr:colOff>101600</xdr:colOff>
      <xdr:row>40</xdr:row>
      <xdr:rowOff>27940</xdr:rowOff>
    </xdr:to>
    <xdr:sp macro="" textlink="">
      <xdr:nvSpPr>
        <xdr:cNvPr id="74" name="楕円 73"/>
        <xdr:cNvSpPr/>
      </xdr:nvSpPr>
      <xdr:spPr>
        <a:xfrm>
          <a:off x="2857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148590</xdr:rowOff>
    </xdr:from>
    <xdr:to>
      <xdr:col>19</xdr:col>
      <xdr:colOff>177800</xdr:colOff>
      <xdr:row>39</xdr:row>
      <xdr:rowOff>148590</xdr:rowOff>
    </xdr:to>
    <xdr:cxnSp macro="">
      <xdr:nvCxnSpPr>
        <xdr:cNvPr id="75" name="直線コネクタ 74"/>
        <xdr:cNvCxnSpPr/>
      </xdr:nvCxnSpPr>
      <xdr:spPr>
        <a:xfrm flipV="1">
          <a:off x="2908300" y="666369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7"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19067</xdr:rowOff>
    </xdr:from>
    <xdr:ext cx="405111" cy="259045"/>
    <xdr:sp macro="" textlink="">
      <xdr:nvSpPr>
        <xdr:cNvPr id="78" name="n_1mainValue【道路】&#10;有形固定資産減価償却率"/>
        <xdr:cNvSpPr txBox="1"/>
      </xdr:nvSpPr>
      <xdr:spPr>
        <a:xfrm>
          <a:off x="3582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19067</xdr:rowOff>
    </xdr:from>
    <xdr:ext cx="405111" cy="259045"/>
    <xdr:sp macro="" textlink="">
      <xdr:nvSpPr>
        <xdr:cNvPr id="79" name="n_2mainValue【道路】&#10;有形固定資産減価償却率"/>
        <xdr:cNvSpPr txBox="1"/>
      </xdr:nvSpPr>
      <xdr:spPr>
        <a:xfrm>
          <a:off x="2705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10515600"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112530</xdr:rowOff>
    </xdr:from>
    <xdr:to>
      <xdr:col>55</xdr:col>
      <xdr:colOff>50800</xdr:colOff>
      <xdr:row>41</xdr:row>
      <xdr:rowOff>42680</xdr:rowOff>
    </xdr:to>
    <xdr:sp macro="" textlink="">
      <xdr:nvSpPr>
        <xdr:cNvPr id="120" name="楕円 119"/>
        <xdr:cNvSpPr/>
      </xdr:nvSpPr>
      <xdr:spPr>
        <a:xfrm>
          <a:off x="10426700" y="69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90957</xdr:rowOff>
    </xdr:from>
    <xdr:ext cx="534377" cy="259045"/>
    <xdr:sp macro="" textlink="">
      <xdr:nvSpPr>
        <xdr:cNvPr id="121" name="【道路】&#10;一人当たり延長該当値テキスト"/>
        <xdr:cNvSpPr txBox="1"/>
      </xdr:nvSpPr>
      <xdr:spPr>
        <a:xfrm>
          <a:off x="10515600" y="69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121020</xdr:rowOff>
    </xdr:from>
    <xdr:to>
      <xdr:col>50</xdr:col>
      <xdr:colOff>165100</xdr:colOff>
      <xdr:row>41</xdr:row>
      <xdr:rowOff>51170</xdr:rowOff>
    </xdr:to>
    <xdr:sp macro="" textlink="">
      <xdr:nvSpPr>
        <xdr:cNvPr id="122" name="楕円 121"/>
        <xdr:cNvSpPr/>
      </xdr:nvSpPr>
      <xdr:spPr>
        <a:xfrm>
          <a:off x="9588500" y="697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163330</xdr:rowOff>
    </xdr:from>
    <xdr:to>
      <xdr:col>55</xdr:col>
      <xdr:colOff>0</xdr:colOff>
      <xdr:row>41</xdr:row>
      <xdr:rowOff>370</xdr:rowOff>
    </xdr:to>
    <xdr:cxnSp macro="">
      <xdr:nvCxnSpPr>
        <xdr:cNvPr id="123" name="直線コネクタ 122"/>
        <xdr:cNvCxnSpPr/>
      </xdr:nvCxnSpPr>
      <xdr:spPr>
        <a:xfrm flipV="1">
          <a:off x="9639300" y="7021330"/>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129348</xdr:rowOff>
    </xdr:from>
    <xdr:to>
      <xdr:col>46</xdr:col>
      <xdr:colOff>38100</xdr:colOff>
      <xdr:row>41</xdr:row>
      <xdr:rowOff>59498</xdr:rowOff>
    </xdr:to>
    <xdr:sp macro="" textlink="">
      <xdr:nvSpPr>
        <xdr:cNvPr id="124" name="楕円 123"/>
        <xdr:cNvSpPr/>
      </xdr:nvSpPr>
      <xdr:spPr>
        <a:xfrm>
          <a:off x="8699500" y="69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370</xdr:rowOff>
    </xdr:from>
    <xdr:to>
      <xdr:col>50</xdr:col>
      <xdr:colOff>114300</xdr:colOff>
      <xdr:row>41</xdr:row>
      <xdr:rowOff>8698</xdr:rowOff>
    </xdr:to>
    <xdr:cxnSp macro="">
      <xdr:nvCxnSpPr>
        <xdr:cNvPr id="125" name="直線コネクタ 124"/>
        <xdr:cNvCxnSpPr/>
      </xdr:nvCxnSpPr>
      <xdr:spPr>
        <a:xfrm flipV="1">
          <a:off x="8750300" y="7029820"/>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42297</xdr:rowOff>
    </xdr:from>
    <xdr:ext cx="534377" cy="259045"/>
    <xdr:sp macro="" textlink="">
      <xdr:nvSpPr>
        <xdr:cNvPr id="128" name="n_1mainValue【道路】&#10;一人当たり延長"/>
        <xdr:cNvSpPr txBox="1"/>
      </xdr:nvSpPr>
      <xdr:spPr>
        <a:xfrm>
          <a:off x="9359411" y="70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50625</xdr:rowOff>
    </xdr:from>
    <xdr:ext cx="534377" cy="259045"/>
    <xdr:sp macro="" textlink="">
      <xdr:nvSpPr>
        <xdr:cNvPr id="129" name="n_2mainValue【道路】&#10;一人当たり延長"/>
        <xdr:cNvSpPr txBox="1"/>
      </xdr:nvSpPr>
      <xdr:spPr>
        <a:xfrm>
          <a:off x="8483111" y="708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46736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33020</xdr:rowOff>
    </xdr:from>
    <xdr:to>
      <xdr:col>24</xdr:col>
      <xdr:colOff>114300</xdr:colOff>
      <xdr:row>58</xdr:row>
      <xdr:rowOff>134620</xdr:rowOff>
    </xdr:to>
    <xdr:sp macro="" textlink="">
      <xdr:nvSpPr>
        <xdr:cNvPr id="167" name="楕円 166"/>
        <xdr:cNvSpPr/>
      </xdr:nvSpPr>
      <xdr:spPr>
        <a:xfrm>
          <a:off x="4584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11447</xdr:rowOff>
    </xdr:from>
    <xdr:ext cx="405111" cy="259045"/>
    <xdr:sp macro="" textlink="">
      <xdr:nvSpPr>
        <xdr:cNvPr id="168" name="【橋りょう・トンネル】&#10;有形固定資産減価償却率該当値テキスト"/>
        <xdr:cNvSpPr txBox="1"/>
      </xdr:nvSpPr>
      <xdr:spPr>
        <a:xfrm>
          <a:off x="4673600" y="995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69" name="楕円 168"/>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83820</xdr:rowOff>
    </xdr:from>
    <xdr:to>
      <xdr:col>24</xdr:col>
      <xdr:colOff>63500</xdr:colOff>
      <xdr:row>58</xdr:row>
      <xdr:rowOff>106680</xdr:rowOff>
    </xdr:to>
    <xdr:cxnSp macro="">
      <xdr:nvCxnSpPr>
        <xdr:cNvPr id="170" name="直線コネクタ 169"/>
        <xdr:cNvCxnSpPr/>
      </xdr:nvCxnSpPr>
      <xdr:spPr>
        <a:xfrm flipV="1">
          <a:off x="3797300" y="10027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71" name="楕円 170"/>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60</xdr:row>
      <xdr:rowOff>68580</xdr:rowOff>
    </xdr:to>
    <xdr:cxnSp macro="">
      <xdr:nvCxnSpPr>
        <xdr:cNvPr id="172" name="直線コネクタ 171"/>
        <xdr:cNvCxnSpPr/>
      </xdr:nvCxnSpPr>
      <xdr:spPr>
        <a:xfrm flipV="1">
          <a:off x="2908300" y="1005078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4"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148607</xdr:rowOff>
    </xdr:from>
    <xdr:ext cx="405111" cy="259045"/>
    <xdr:sp macro="" textlink="">
      <xdr:nvSpPr>
        <xdr:cNvPr id="175" name="n_1mainValue【橋りょう・トンネル】&#10;有形固定資産減価償却率"/>
        <xdr:cNvSpPr txBox="1"/>
      </xdr:nvSpPr>
      <xdr:spPr>
        <a:xfrm>
          <a:off x="3582044" y="1009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76" name="n_2main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166960</xdr:rowOff>
    </xdr:from>
    <xdr:to>
      <xdr:col>55</xdr:col>
      <xdr:colOff>50800</xdr:colOff>
      <xdr:row>60</xdr:row>
      <xdr:rowOff>97110</xdr:rowOff>
    </xdr:to>
    <xdr:sp macro="" textlink="">
      <xdr:nvSpPr>
        <xdr:cNvPr id="212" name="楕円 211"/>
        <xdr:cNvSpPr/>
      </xdr:nvSpPr>
      <xdr:spPr>
        <a:xfrm>
          <a:off x="10426700" y="102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18387</xdr:rowOff>
    </xdr:from>
    <xdr:ext cx="599010" cy="259045"/>
    <xdr:sp macro="" textlink="">
      <xdr:nvSpPr>
        <xdr:cNvPr id="213" name="【橋りょう・トンネル】&#10;一人当たり有形固定資産（償却資産）額該当値テキスト"/>
        <xdr:cNvSpPr txBox="1"/>
      </xdr:nvSpPr>
      <xdr:spPr>
        <a:xfrm>
          <a:off x="10515600" y="1013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4587</xdr:rowOff>
    </xdr:from>
    <xdr:to>
      <xdr:col>50</xdr:col>
      <xdr:colOff>165100</xdr:colOff>
      <xdr:row>60</xdr:row>
      <xdr:rowOff>106187</xdr:rowOff>
    </xdr:to>
    <xdr:sp macro="" textlink="">
      <xdr:nvSpPr>
        <xdr:cNvPr id="214" name="楕円 213"/>
        <xdr:cNvSpPr/>
      </xdr:nvSpPr>
      <xdr:spPr>
        <a:xfrm>
          <a:off x="9588500" y="102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46310</xdr:rowOff>
    </xdr:from>
    <xdr:to>
      <xdr:col>55</xdr:col>
      <xdr:colOff>0</xdr:colOff>
      <xdr:row>60</xdr:row>
      <xdr:rowOff>55387</xdr:rowOff>
    </xdr:to>
    <xdr:cxnSp macro="">
      <xdr:nvCxnSpPr>
        <xdr:cNvPr id="215" name="直線コネクタ 214"/>
        <xdr:cNvCxnSpPr/>
      </xdr:nvCxnSpPr>
      <xdr:spPr>
        <a:xfrm flipV="1">
          <a:off x="9639300" y="10333310"/>
          <a:ext cx="8382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159161</xdr:rowOff>
    </xdr:from>
    <xdr:to>
      <xdr:col>46</xdr:col>
      <xdr:colOff>38100</xdr:colOff>
      <xdr:row>61</xdr:row>
      <xdr:rowOff>89311</xdr:rowOff>
    </xdr:to>
    <xdr:sp macro="" textlink="">
      <xdr:nvSpPr>
        <xdr:cNvPr id="216" name="楕円 215"/>
        <xdr:cNvSpPr/>
      </xdr:nvSpPr>
      <xdr:spPr>
        <a:xfrm>
          <a:off x="8699500" y="1044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55387</xdr:rowOff>
    </xdr:from>
    <xdr:to>
      <xdr:col>50</xdr:col>
      <xdr:colOff>114300</xdr:colOff>
      <xdr:row>61</xdr:row>
      <xdr:rowOff>38511</xdr:rowOff>
    </xdr:to>
    <xdr:cxnSp macro="">
      <xdr:nvCxnSpPr>
        <xdr:cNvPr id="217" name="直線コネクタ 216"/>
        <xdr:cNvCxnSpPr/>
      </xdr:nvCxnSpPr>
      <xdr:spPr>
        <a:xfrm flipV="1">
          <a:off x="8750300" y="10342387"/>
          <a:ext cx="889000" cy="15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19"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122714</xdr:rowOff>
    </xdr:from>
    <xdr:ext cx="599010" cy="259045"/>
    <xdr:sp macro="" textlink="">
      <xdr:nvSpPr>
        <xdr:cNvPr id="220" name="n_1mainValue【橋りょう・トンネル】&#10;一人当たり有形固定資産（償却資産）額"/>
        <xdr:cNvSpPr txBox="1"/>
      </xdr:nvSpPr>
      <xdr:spPr>
        <a:xfrm>
          <a:off x="9327095" y="1006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105838</xdr:rowOff>
    </xdr:from>
    <xdr:ext cx="599010" cy="259045"/>
    <xdr:sp macro="" textlink="">
      <xdr:nvSpPr>
        <xdr:cNvPr id="221" name="n_2mainValue【橋りょう・トンネル】&#10;一人当たり有形固定資産（償却資産）額"/>
        <xdr:cNvSpPr txBox="1"/>
      </xdr:nvSpPr>
      <xdr:spPr>
        <a:xfrm>
          <a:off x="8450795" y="1022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1"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60" name="楕円 259"/>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156227</xdr:rowOff>
    </xdr:from>
    <xdr:ext cx="405111" cy="259045"/>
    <xdr:sp macro="" textlink="">
      <xdr:nvSpPr>
        <xdr:cNvPr id="261" name="【公営住宅】&#10;有形固定資産減価償却率該当値テキスト"/>
        <xdr:cNvSpPr txBox="1"/>
      </xdr:nvSpPr>
      <xdr:spPr>
        <a:xfrm>
          <a:off x="4673600"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262" name="楕円 261"/>
        <xdr:cNvSpPr/>
      </xdr:nvSpPr>
      <xdr:spPr>
        <a:xfrm>
          <a:off x="3746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97155</xdr:rowOff>
    </xdr:to>
    <xdr:cxnSp macro="">
      <xdr:nvCxnSpPr>
        <xdr:cNvPr id="263" name="直線コネクタ 262"/>
        <xdr:cNvCxnSpPr/>
      </xdr:nvCxnSpPr>
      <xdr:spPr>
        <a:xfrm flipV="1">
          <a:off x="3797300" y="141160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64" name="楕円 263"/>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97155</xdr:rowOff>
    </xdr:from>
    <xdr:to>
      <xdr:col>19</xdr:col>
      <xdr:colOff>177800</xdr:colOff>
      <xdr:row>82</xdr:row>
      <xdr:rowOff>140970</xdr:rowOff>
    </xdr:to>
    <xdr:cxnSp macro="">
      <xdr:nvCxnSpPr>
        <xdr:cNvPr id="265" name="直線コネクタ 264"/>
        <xdr:cNvCxnSpPr/>
      </xdr:nvCxnSpPr>
      <xdr:spPr>
        <a:xfrm flipV="1">
          <a:off x="2908300" y="1415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66"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67"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139082</xdr:rowOff>
    </xdr:from>
    <xdr:ext cx="405111" cy="259045"/>
    <xdr:sp macro="" textlink="">
      <xdr:nvSpPr>
        <xdr:cNvPr id="268" name="n_1mainValue【公営住宅】&#10;有形固定資産減価償却率"/>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269" name="n_2mainValue【公営住宅】&#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9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105790</xdr:rowOff>
    </xdr:from>
    <xdr:to>
      <xdr:col>55</xdr:col>
      <xdr:colOff>50800</xdr:colOff>
      <xdr:row>81</xdr:row>
      <xdr:rowOff>35940</xdr:rowOff>
    </xdr:to>
    <xdr:sp macro="" textlink="">
      <xdr:nvSpPr>
        <xdr:cNvPr id="307" name="楕円 306"/>
        <xdr:cNvSpPr/>
      </xdr:nvSpPr>
      <xdr:spPr>
        <a:xfrm>
          <a:off x="10426700" y="138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128667</xdr:rowOff>
    </xdr:from>
    <xdr:ext cx="469744" cy="259045"/>
    <xdr:sp macro="" textlink="">
      <xdr:nvSpPr>
        <xdr:cNvPr id="308" name="【公営住宅】&#10;一人当たり面積該当値テキスト"/>
        <xdr:cNvSpPr txBox="1"/>
      </xdr:nvSpPr>
      <xdr:spPr>
        <a:xfrm>
          <a:off x="10515600" y="136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119887</xdr:rowOff>
    </xdr:from>
    <xdr:to>
      <xdr:col>50</xdr:col>
      <xdr:colOff>165100</xdr:colOff>
      <xdr:row>81</xdr:row>
      <xdr:rowOff>50037</xdr:rowOff>
    </xdr:to>
    <xdr:sp macro="" textlink="">
      <xdr:nvSpPr>
        <xdr:cNvPr id="309" name="楕円 308"/>
        <xdr:cNvSpPr/>
      </xdr:nvSpPr>
      <xdr:spPr>
        <a:xfrm>
          <a:off x="9588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156590</xdr:rowOff>
    </xdr:from>
    <xdr:to>
      <xdr:col>55</xdr:col>
      <xdr:colOff>0</xdr:colOff>
      <xdr:row>80</xdr:row>
      <xdr:rowOff>170687</xdr:rowOff>
    </xdr:to>
    <xdr:cxnSp macro="">
      <xdr:nvCxnSpPr>
        <xdr:cNvPr id="310" name="直線コネクタ 309"/>
        <xdr:cNvCxnSpPr/>
      </xdr:nvCxnSpPr>
      <xdr:spPr>
        <a:xfrm flipV="1">
          <a:off x="9639300" y="13872590"/>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127508</xdr:rowOff>
    </xdr:from>
    <xdr:to>
      <xdr:col>46</xdr:col>
      <xdr:colOff>38100</xdr:colOff>
      <xdr:row>81</xdr:row>
      <xdr:rowOff>57658</xdr:rowOff>
    </xdr:to>
    <xdr:sp macro="" textlink="">
      <xdr:nvSpPr>
        <xdr:cNvPr id="311" name="楕円 310"/>
        <xdr:cNvSpPr/>
      </xdr:nvSpPr>
      <xdr:spPr>
        <a:xfrm>
          <a:off x="8699500" y="138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170687</xdr:rowOff>
    </xdr:from>
    <xdr:to>
      <xdr:col>50</xdr:col>
      <xdr:colOff>114300</xdr:colOff>
      <xdr:row>81</xdr:row>
      <xdr:rowOff>6858</xdr:rowOff>
    </xdr:to>
    <xdr:cxnSp macro="">
      <xdr:nvCxnSpPr>
        <xdr:cNvPr id="312" name="直線コネクタ 311"/>
        <xdr:cNvCxnSpPr/>
      </xdr:nvCxnSpPr>
      <xdr:spPr>
        <a:xfrm flipV="1">
          <a:off x="8750300" y="13886687"/>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313"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314"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66564</xdr:rowOff>
    </xdr:from>
    <xdr:ext cx="469744" cy="259045"/>
    <xdr:sp macro="" textlink="">
      <xdr:nvSpPr>
        <xdr:cNvPr id="315" name="n_1mainValue【公営住宅】&#10;一人当たり面積"/>
        <xdr:cNvSpPr txBox="1"/>
      </xdr:nvSpPr>
      <xdr:spPr>
        <a:xfrm>
          <a:off x="9391727" y="13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74185</xdr:rowOff>
    </xdr:from>
    <xdr:ext cx="469744" cy="259045"/>
    <xdr:sp macro="" textlink="">
      <xdr:nvSpPr>
        <xdr:cNvPr id="316" name="n_2mainValue【公営住宅】&#10;一人当たり面積"/>
        <xdr:cNvSpPr txBox="1"/>
      </xdr:nvSpPr>
      <xdr:spPr>
        <a:xfrm>
          <a:off x="8515427" y="136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42" name="直線コネクタ 341"/>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43"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44" name="直線コネクタ 343"/>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45"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46" name="直線コネクタ 345"/>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66239</xdr:rowOff>
    </xdr:from>
    <xdr:ext cx="405111" cy="259045"/>
    <xdr:sp macro="" textlink="">
      <xdr:nvSpPr>
        <xdr:cNvPr id="347" name="【港湾・漁港】&#10;有形固定資産減価償却率平均値テキスト"/>
        <xdr:cNvSpPr txBox="1"/>
      </xdr:nvSpPr>
      <xdr:spPr>
        <a:xfrm>
          <a:off x="4673600" y="1755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48" name="フローチャート: 判断 347"/>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49" name="フローチャート: 判断 348"/>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50" name="フローチャート: 判断 349"/>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56" name="楕円 355"/>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38116</xdr:rowOff>
    </xdr:from>
    <xdr:ext cx="405111" cy="259045"/>
    <xdr:sp macro="" textlink="">
      <xdr:nvSpPr>
        <xdr:cNvPr id="357" name="【港湾・漁港】&#10;有形固定資産減価償却率該当値テキスト"/>
        <xdr:cNvSpPr txBox="1"/>
      </xdr:nvSpPr>
      <xdr:spPr>
        <a:xfrm>
          <a:off x="4673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358" name="楕円 357"/>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139881</xdr:rowOff>
    </xdr:to>
    <xdr:cxnSp macro="">
      <xdr:nvCxnSpPr>
        <xdr:cNvPr id="359" name="直線コネクタ 358"/>
        <xdr:cNvCxnSpPr/>
      </xdr:nvCxnSpPr>
      <xdr:spPr>
        <a:xfrm flipV="1">
          <a:off x="3797300" y="1794128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108676</xdr:rowOff>
    </xdr:from>
    <xdr:to>
      <xdr:col>15</xdr:col>
      <xdr:colOff>101600</xdr:colOff>
      <xdr:row>105</xdr:row>
      <xdr:rowOff>38826</xdr:rowOff>
    </xdr:to>
    <xdr:sp macro="" textlink="">
      <xdr:nvSpPr>
        <xdr:cNvPr id="360" name="楕円 359"/>
        <xdr:cNvSpPr/>
      </xdr:nvSpPr>
      <xdr:spPr>
        <a:xfrm>
          <a:off x="2857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139881</xdr:rowOff>
    </xdr:from>
    <xdr:to>
      <xdr:col>19</xdr:col>
      <xdr:colOff>177800</xdr:colOff>
      <xdr:row>104</xdr:row>
      <xdr:rowOff>159476</xdr:rowOff>
    </xdr:to>
    <xdr:cxnSp macro="">
      <xdr:nvCxnSpPr>
        <xdr:cNvPr id="361" name="直線コネクタ 360"/>
        <xdr:cNvCxnSpPr/>
      </xdr:nvCxnSpPr>
      <xdr:spPr>
        <a:xfrm flipV="1">
          <a:off x="2908300" y="179706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62"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63"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10358</xdr:rowOff>
    </xdr:from>
    <xdr:ext cx="405111" cy="259045"/>
    <xdr:sp macro="" textlink="">
      <xdr:nvSpPr>
        <xdr:cNvPr id="364" name="n_1mainValue【港湾・漁港】&#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29953</xdr:rowOff>
    </xdr:from>
    <xdr:ext cx="405111" cy="259045"/>
    <xdr:sp macro="" textlink="">
      <xdr:nvSpPr>
        <xdr:cNvPr id="365" name="n_2mainValue【港湾・漁港】&#10;有形固定資産減価償却率"/>
        <xdr:cNvSpPr txBox="1"/>
      </xdr:nvSpPr>
      <xdr:spPr>
        <a:xfrm>
          <a:off x="2705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76" name="直線コネクタ 37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77" name="テキスト ボックス 37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79" name="テキスト ボックス 37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80" name="直線コネクタ 37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81" name="テキスト ボックス 38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3" name="テキスト ボックス 38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85" name="直線コネクタ 384"/>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86"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87" name="直線コネクタ 386"/>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88"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89" name="直線コネクタ 388"/>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90"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91" name="フローチャート: 判断 390"/>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92" name="フローチャート: 判断 391"/>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93" name="フローチャート: 判断 392"/>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35950</xdr:rowOff>
    </xdr:from>
    <xdr:to>
      <xdr:col>55</xdr:col>
      <xdr:colOff>50800</xdr:colOff>
      <xdr:row>105</xdr:row>
      <xdr:rowOff>137550</xdr:rowOff>
    </xdr:to>
    <xdr:sp macro="" textlink="">
      <xdr:nvSpPr>
        <xdr:cNvPr id="399" name="楕円 398"/>
        <xdr:cNvSpPr/>
      </xdr:nvSpPr>
      <xdr:spPr>
        <a:xfrm>
          <a:off x="10426700" y="180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58827</xdr:rowOff>
    </xdr:from>
    <xdr:ext cx="599010" cy="259045"/>
    <xdr:sp macro="" textlink="">
      <xdr:nvSpPr>
        <xdr:cNvPr id="400" name="【港湾・漁港】&#10;一人当たり有形固定資産（償却資産）額該当値テキスト"/>
        <xdr:cNvSpPr txBox="1"/>
      </xdr:nvSpPr>
      <xdr:spPr>
        <a:xfrm>
          <a:off x="10515600" y="1788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42811</xdr:rowOff>
    </xdr:from>
    <xdr:to>
      <xdr:col>50</xdr:col>
      <xdr:colOff>165100</xdr:colOff>
      <xdr:row>105</xdr:row>
      <xdr:rowOff>144411</xdr:rowOff>
    </xdr:to>
    <xdr:sp macro="" textlink="">
      <xdr:nvSpPr>
        <xdr:cNvPr id="401" name="楕円 400"/>
        <xdr:cNvSpPr/>
      </xdr:nvSpPr>
      <xdr:spPr>
        <a:xfrm>
          <a:off x="9588500" y="1804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86750</xdr:rowOff>
    </xdr:from>
    <xdr:to>
      <xdr:col>55</xdr:col>
      <xdr:colOff>0</xdr:colOff>
      <xdr:row>105</xdr:row>
      <xdr:rowOff>93611</xdr:rowOff>
    </xdr:to>
    <xdr:cxnSp macro="">
      <xdr:nvCxnSpPr>
        <xdr:cNvPr id="402" name="直線コネクタ 401"/>
        <xdr:cNvCxnSpPr/>
      </xdr:nvCxnSpPr>
      <xdr:spPr>
        <a:xfrm flipV="1">
          <a:off x="9639300" y="18089000"/>
          <a:ext cx="8382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54265</xdr:rowOff>
    </xdr:from>
    <xdr:to>
      <xdr:col>46</xdr:col>
      <xdr:colOff>38100</xdr:colOff>
      <xdr:row>105</xdr:row>
      <xdr:rowOff>155865</xdr:rowOff>
    </xdr:to>
    <xdr:sp macro="" textlink="">
      <xdr:nvSpPr>
        <xdr:cNvPr id="403" name="楕円 402"/>
        <xdr:cNvSpPr/>
      </xdr:nvSpPr>
      <xdr:spPr>
        <a:xfrm>
          <a:off x="8699500" y="1805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93611</xdr:rowOff>
    </xdr:from>
    <xdr:to>
      <xdr:col>50</xdr:col>
      <xdr:colOff>114300</xdr:colOff>
      <xdr:row>105</xdr:row>
      <xdr:rowOff>105065</xdr:rowOff>
    </xdr:to>
    <xdr:cxnSp macro="">
      <xdr:nvCxnSpPr>
        <xdr:cNvPr id="404" name="直線コネクタ 403"/>
        <xdr:cNvCxnSpPr/>
      </xdr:nvCxnSpPr>
      <xdr:spPr>
        <a:xfrm flipV="1">
          <a:off x="8750300" y="18095861"/>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405" name="n_1aveValue【港湾・漁港】&#10;一人当たり有形固定資産（償却資産）額"/>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406" name="n_2aveValue【港湾・漁港】&#10;一人当たり有形固定資産（償却資産）額"/>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160938</xdr:rowOff>
    </xdr:from>
    <xdr:ext cx="599010" cy="259045"/>
    <xdr:sp macro="" textlink="">
      <xdr:nvSpPr>
        <xdr:cNvPr id="407" name="n_1mainValue【港湾・漁港】&#10;一人当たり有形固定資産（償却資産）額"/>
        <xdr:cNvSpPr txBox="1"/>
      </xdr:nvSpPr>
      <xdr:spPr>
        <a:xfrm>
          <a:off x="9327095" y="1782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942</xdr:rowOff>
    </xdr:from>
    <xdr:ext cx="599010" cy="259045"/>
    <xdr:sp macro="" textlink="">
      <xdr:nvSpPr>
        <xdr:cNvPr id="408" name="n_2mainValue【港湾・漁港】&#10;一人当たり有形固定資産（償却資産）額"/>
        <xdr:cNvSpPr txBox="1"/>
      </xdr:nvSpPr>
      <xdr:spPr>
        <a:xfrm>
          <a:off x="8450795" y="1783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1" name="テキスト ボックス 42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9" name="テキスト ボックス 42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33" name="直線コネクタ 432"/>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34"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35" name="直線コネクタ 434"/>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7" name="直線コネクタ 43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38"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39" name="フローチャート: 判断 438"/>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40" name="フローチャート: 判断 439"/>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41" name="フローチャート: 判断 440"/>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122555</xdr:rowOff>
    </xdr:from>
    <xdr:to>
      <xdr:col>85</xdr:col>
      <xdr:colOff>177800</xdr:colOff>
      <xdr:row>35</xdr:row>
      <xdr:rowOff>52705</xdr:rowOff>
    </xdr:to>
    <xdr:sp macro="" textlink="">
      <xdr:nvSpPr>
        <xdr:cNvPr id="447" name="楕円 446"/>
        <xdr:cNvSpPr/>
      </xdr:nvSpPr>
      <xdr:spPr>
        <a:xfrm>
          <a:off x="162687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145432</xdr:rowOff>
    </xdr:from>
    <xdr:ext cx="405111" cy="259045"/>
    <xdr:sp macro="" textlink="">
      <xdr:nvSpPr>
        <xdr:cNvPr id="448" name="【認定こども園・幼稚園・保育所】&#10;有形固定資産減価償却率該当値テキスト"/>
        <xdr:cNvSpPr txBox="1"/>
      </xdr:nvSpPr>
      <xdr:spPr>
        <a:xfrm>
          <a:off x="16357600"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164465</xdr:rowOff>
    </xdr:from>
    <xdr:to>
      <xdr:col>81</xdr:col>
      <xdr:colOff>101600</xdr:colOff>
      <xdr:row>35</xdr:row>
      <xdr:rowOff>94615</xdr:rowOff>
    </xdr:to>
    <xdr:sp macro="" textlink="">
      <xdr:nvSpPr>
        <xdr:cNvPr id="449" name="楕円 448"/>
        <xdr:cNvSpPr/>
      </xdr:nvSpPr>
      <xdr:spPr>
        <a:xfrm>
          <a:off x="1543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xdr:rowOff>
    </xdr:from>
    <xdr:to>
      <xdr:col>85</xdr:col>
      <xdr:colOff>127000</xdr:colOff>
      <xdr:row>35</xdr:row>
      <xdr:rowOff>43815</xdr:rowOff>
    </xdr:to>
    <xdr:cxnSp macro="">
      <xdr:nvCxnSpPr>
        <xdr:cNvPr id="450" name="直線コネクタ 449"/>
        <xdr:cNvCxnSpPr/>
      </xdr:nvCxnSpPr>
      <xdr:spPr>
        <a:xfrm flipV="1">
          <a:off x="15481300" y="60026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130175</xdr:rowOff>
    </xdr:from>
    <xdr:to>
      <xdr:col>76</xdr:col>
      <xdr:colOff>165100</xdr:colOff>
      <xdr:row>35</xdr:row>
      <xdr:rowOff>60325</xdr:rowOff>
    </xdr:to>
    <xdr:sp macro="" textlink="">
      <xdr:nvSpPr>
        <xdr:cNvPr id="451" name="楕円 450"/>
        <xdr:cNvSpPr/>
      </xdr:nvSpPr>
      <xdr:spPr>
        <a:xfrm>
          <a:off x="14541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xdr:rowOff>
    </xdr:from>
    <xdr:to>
      <xdr:col>81</xdr:col>
      <xdr:colOff>50800</xdr:colOff>
      <xdr:row>35</xdr:row>
      <xdr:rowOff>43815</xdr:rowOff>
    </xdr:to>
    <xdr:cxnSp macro="">
      <xdr:nvCxnSpPr>
        <xdr:cNvPr id="452" name="直線コネクタ 451"/>
        <xdr:cNvCxnSpPr/>
      </xdr:nvCxnSpPr>
      <xdr:spPr>
        <a:xfrm>
          <a:off x="14592300" y="60102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53"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54"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111142</xdr:rowOff>
    </xdr:from>
    <xdr:ext cx="405111" cy="259045"/>
    <xdr:sp macro="" textlink="">
      <xdr:nvSpPr>
        <xdr:cNvPr id="455" name="n_1mainValue【認定こども園・幼稚園・保育所】&#10;有形固定資産減価償却率"/>
        <xdr:cNvSpPr txBox="1"/>
      </xdr:nvSpPr>
      <xdr:spPr>
        <a:xfrm>
          <a:off x="152660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76852</xdr:rowOff>
    </xdr:from>
    <xdr:ext cx="405111" cy="259045"/>
    <xdr:sp macro="" textlink="">
      <xdr:nvSpPr>
        <xdr:cNvPr id="456" name="n_2mainValue【認定こども園・幼稚園・保育所】&#10;有形固定資産減価償却率"/>
        <xdr:cNvSpPr txBox="1"/>
      </xdr:nvSpPr>
      <xdr:spPr>
        <a:xfrm>
          <a:off x="14389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8" name="テキスト ボックス 4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0" name="テキスト ボックス 4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2" name="テキスト ボックス 4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4" name="テキスト ボックス 4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78" name="直線コネクタ 47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80" name="直線コネクタ 47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8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82" name="直線コネクタ 48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25417</xdr:rowOff>
    </xdr:from>
    <xdr:ext cx="469744" cy="259045"/>
    <xdr:sp macro="" textlink="">
      <xdr:nvSpPr>
        <xdr:cNvPr id="483" name="【認定こども園・幼稚園・保育所】&#10;一人当たり面積平均値テキスト"/>
        <xdr:cNvSpPr txBox="1"/>
      </xdr:nvSpPr>
      <xdr:spPr>
        <a:xfrm>
          <a:off x="22199600" y="654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84" name="フローチャート: 判断 48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5" name="フローチャート: 判断 48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6" name="フローチャート: 判断 48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100838</xdr:rowOff>
    </xdr:from>
    <xdr:to>
      <xdr:col>116</xdr:col>
      <xdr:colOff>114300</xdr:colOff>
      <xdr:row>41</xdr:row>
      <xdr:rowOff>30988</xdr:rowOff>
    </xdr:to>
    <xdr:sp macro="" textlink="">
      <xdr:nvSpPr>
        <xdr:cNvPr id="492" name="楕円 491"/>
        <xdr:cNvSpPr/>
      </xdr:nvSpPr>
      <xdr:spPr>
        <a:xfrm>
          <a:off x="22110700" y="69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79265</xdr:rowOff>
    </xdr:from>
    <xdr:ext cx="469744" cy="259045"/>
    <xdr:sp macro="" textlink="">
      <xdr:nvSpPr>
        <xdr:cNvPr id="493" name="【認定こども園・幼稚園・保育所】&#10;一人当たり面積該当値テキスト"/>
        <xdr:cNvSpPr txBox="1"/>
      </xdr:nvSpPr>
      <xdr:spPr>
        <a:xfrm>
          <a:off x="22199600"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103124</xdr:rowOff>
    </xdr:from>
    <xdr:to>
      <xdr:col>112</xdr:col>
      <xdr:colOff>38100</xdr:colOff>
      <xdr:row>41</xdr:row>
      <xdr:rowOff>33274</xdr:rowOff>
    </xdr:to>
    <xdr:sp macro="" textlink="">
      <xdr:nvSpPr>
        <xdr:cNvPr id="494" name="楕円 493"/>
        <xdr:cNvSpPr/>
      </xdr:nvSpPr>
      <xdr:spPr>
        <a:xfrm>
          <a:off x="21272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151638</xdr:rowOff>
    </xdr:from>
    <xdr:to>
      <xdr:col>116</xdr:col>
      <xdr:colOff>63500</xdr:colOff>
      <xdr:row>40</xdr:row>
      <xdr:rowOff>153924</xdr:rowOff>
    </xdr:to>
    <xdr:cxnSp macro="">
      <xdr:nvCxnSpPr>
        <xdr:cNvPr id="495" name="直線コネクタ 494"/>
        <xdr:cNvCxnSpPr/>
      </xdr:nvCxnSpPr>
      <xdr:spPr>
        <a:xfrm flipV="1">
          <a:off x="21323300" y="70096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169418</xdr:rowOff>
    </xdr:from>
    <xdr:to>
      <xdr:col>107</xdr:col>
      <xdr:colOff>101600</xdr:colOff>
      <xdr:row>40</xdr:row>
      <xdr:rowOff>99568</xdr:rowOff>
    </xdr:to>
    <xdr:sp macro="" textlink="">
      <xdr:nvSpPr>
        <xdr:cNvPr id="496" name="楕円 495"/>
        <xdr:cNvSpPr/>
      </xdr:nvSpPr>
      <xdr:spPr>
        <a:xfrm>
          <a:off x="2038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48768</xdr:rowOff>
    </xdr:from>
    <xdr:to>
      <xdr:col>111</xdr:col>
      <xdr:colOff>177800</xdr:colOff>
      <xdr:row>40</xdr:row>
      <xdr:rowOff>153924</xdr:rowOff>
    </xdr:to>
    <xdr:cxnSp macro="">
      <xdr:nvCxnSpPr>
        <xdr:cNvPr id="497" name="直線コネクタ 496"/>
        <xdr:cNvCxnSpPr/>
      </xdr:nvCxnSpPr>
      <xdr:spPr>
        <a:xfrm>
          <a:off x="20434300" y="69067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98"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99"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24401</xdr:rowOff>
    </xdr:from>
    <xdr:ext cx="469744" cy="259045"/>
    <xdr:sp macro="" textlink="">
      <xdr:nvSpPr>
        <xdr:cNvPr id="500" name="n_1mainValue【認定こども園・幼稚園・保育所】&#10;一人当たり面積"/>
        <xdr:cNvSpPr txBox="1"/>
      </xdr:nvSpPr>
      <xdr:spPr>
        <a:xfrm>
          <a:off x="210757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501" name="n_2mainValue【認定こども園・幼稚園・保育所】&#10;一人当たり面積"/>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2" name="テキスト ボックス 52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526" name="直線コネクタ 52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2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28" name="直線コネクタ 52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2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0" name="直線コネクタ 52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31"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32" name="フローチャート: 判断 53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33" name="フローチャート: 判断 53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34" name="フローチャート: 判断 53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40" name="楕円 539"/>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41" name="【学校施設】&#10;有形固定資産減価償却率該当値テキスト"/>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542" name="楕円 541"/>
        <xdr:cNvSpPr/>
      </xdr:nvSpPr>
      <xdr:spPr>
        <a:xfrm>
          <a:off x="15430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120015</xdr:rowOff>
    </xdr:from>
    <xdr:to>
      <xdr:col>85</xdr:col>
      <xdr:colOff>127000</xdr:colOff>
      <xdr:row>60</xdr:row>
      <xdr:rowOff>156210</xdr:rowOff>
    </xdr:to>
    <xdr:cxnSp macro="">
      <xdr:nvCxnSpPr>
        <xdr:cNvPr id="543" name="直線コネクタ 542"/>
        <xdr:cNvCxnSpPr/>
      </xdr:nvCxnSpPr>
      <xdr:spPr>
        <a:xfrm flipV="1">
          <a:off x="15481300" y="104070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133985</xdr:rowOff>
    </xdr:from>
    <xdr:to>
      <xdr:col>76</xdr:col>
      <xdr:colOff>165100</xdr:colOff>
      <xdr:row>61</xdr:row>
      <xdr:rowOff>64135</xdr:rowOff>
    </xdr:to>
    <xdr:sp macro="" textlink="">
      <xdr:nvSpPr>
        <xdr:cNvPr id="544" name="楕円 543"/>
        <xdr:cNvSpPr/>
      </xdr:nvSpPr>
      <xdr:spPr>
        <a:xfrm>
          <a:off x="14541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13335</xdr:rowOff>
    </xdr:to>
    <xdr:cxnSp macro="">
      <xdr:nvCxnSpPr>
        <xdr:cNvPr id="545" name="直線コネクタ 544"/>
        <xdr:cNvCxnSpPr/>
      </xdr:nvCxnSpPr>
      <xdr:spPr>
        <a:xfrm flipV="1">
          <a:off x="14592300" y="104432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46"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47"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26687</xdr:rowOff>
    </xdr:from>
    <xdr:ext cx="405111" cy="259045"/>
    <xdr:sp macro="" textlink="">
      <xdr:nvSpPr>
        <xdr:cNvPr id="548" name="n_1mainValue【学校施設】&#10;有形固定資産減価償却率"/>
        <xdr:cNvSpPr txBox="1"/>
      </xdr:nvSpPr>
      <xdr:spPr>
        <a:xfrm>
          <a:off x="15266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55262</xdr:rowOff>
    </xdr:from>
    <xdr:ext cx="405111" cy="259045"/>
    <xdr:sp macro="" textlink="">
      <xdr:nvSpPr>
        <xdr:cNvPr id="549" name="n_2mainValue【学校施設】&#10;有形固定資産減価償却率"/>
        <xdr:cNvSpPr txBox="1"/>
      </xdr:nvSpPr>
      <xdr:spPr>
        <a:xfrm>
          <a:off x="14389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9" name="テキスト ボックス 5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1" name="テキスト ボックス 5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75" name="直線コネクタ 57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7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77" name="直線コネクタ 57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7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79" name="直線コネクタ 57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80" name="【学校施設】&#10;一人当たり面積平均値テキスト"/>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81" name="フローチャート: 判断 58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82" name="フローチャート: 判断 58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83" name="フローチャート: 判断 58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29428</xdr:rowOff>
    </xdr:from>
    <xdr:to>
      <xdr:col>116</xdr:col>
      <xdr:colOff>114300</xdr:colOff>
      <xdr:row>63</xdr:row>
      <xdr:rowOff>131028</xdr:rowOff>
    </xdr:to>
    <xdr:sp macro="" textlink="">
      <xdr:nvSpPr>
        <xdr:cNvPr id="589" name="楕円 588"/>
        <xdr:cNvSpPr/>
      </xdr:nvSpPr>
      <xdr:spPr>
        <a:xfrm>
          <a:off x="22110700" y="108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145995</xdr:rowOff>
    </xdr:from>
    <xdr:ext cx="469744" cy="259045"/>
    <xdr:sp macro="" textlink="">
      <xdr:nvSpPr>
        <xdr:cNvPr id="590" name="【学校施設】&#10;一人当たり面積該当値テキスト"/>
        <xdr:cNvSpPr txBox="1"/>
      </xdr:nvSpPr>
      <xdr:spPr>
        <a:xfrm>
          <a:off x="22199600" y="107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591" name="楕円 590"/>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80228</xdr:rowOff>
    </xdr:from>
    <xdr:to>
      <xdr:col>116</xdr:col>
      <xdr:colOff>63500</xdr:colOff>
      <xdr:row>63</xdr:row>
      <xdr:rowOff>83276</xdr:rowOff>
    </xdr:to>
    <xdr:cxnSp macro="">
      <xdr:nvCxnSpPr>
        <xdr:cNvPr id="592" name="直線コネクタ 591"/>
        <xdr:cNvCxnSpPr/>
      </xdr:nvCxnSpPr>
      <xdr:spPr>
        <a:xfrm flipV="1">
          <a:off x="21323300" y="108815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35633</xdr:rowOff>
    </xdr:from>
    <xdr:to>
      <xdr:col>107</xdr:col>
      <xdr:colOff>101600</xdr:colOff>
      <xdr:row>63</xdr:row>
      <xdr:rowOff>137233</xdr:rowOff>
    </xdr:to>
    <xdr:sp macro="" textlink="">
      <xdr:nvSpPr>
        <xdr:cNvPr id="593" name="楕円 592"/>
        <xdr:cNvSpPr/>
      </xdr:nvSpPr>
      <xdr:spPr>
        <a:xfrm>
          <a:off x="20383500" y="108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83276</xdr:rowOff>
    </xdr:from>
    <xdr:to>
      <xdr:col>111</xdr:col>
      <xdr:colOff>177800</xdr:colOff>
      <xdr:row>63</xdr:row>
      <xdr:rowOff>86433</xdr:rowOff>
    </xdr:to>
    <xdr:cxnSp macro="">
      <xdr:nvCxnSpPr>
        <xdr:cNvPr id="594" name="直線コネクタ 593"/>
        <xdr:cNvCxnSpPr/>
      </xdr:nvCxnSpPr>
      <xdr:spPr>
        <a:xfrm flipV="1">
          <a:off x="20434300" y="10884626"/>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95"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96"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125203</xdr:rowOff>
    </xdr:from>
    <xdr:ext cx="469744" cy="259045"/>
    <xdr:sp macro="" textlink="">
      <xdr:nvSpPr>
        <xdr:cNvPr id="597" name="n_1mainValue【学校施設】&#10;一人当たり面積"/>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128360</xdr:rowOff>
    </xdr:from>
    <xdr:ext cx="469744" cy="259045"/>
    <xdr:sp macro="" textlink="">
      <xdr:nvSpPr>
        <xdr:cNvPr id="598" name="n_2mainValue【学校施設】&#10;一人当たり面積"/>
        <xdr:cNvSpPr txBox="1"/>
      </xdr:nvSpPr>
      <xdr:spPr>
        <a:xfrm>
          <a:off x="20199427" y="109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0" name="テキスト ボックス 60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0" name="テキスト ボックス 61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624" name="直線コネクタ 623"/>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625"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626" name="直線コネクタ 625"/>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2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28" name="直線コネクタ 62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629"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630" name="フローチャート: 判断 629"/>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631" name="フローチャート: 判断 630"/>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632" name="フローチャート: 判断 631"/>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638" name="楕円 637"/>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639" name="【児童館】&#10;有形固定資産減価償却率該当値テキスト"/>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36286</xdr:rowOff>
    </xdr:from>
    <xdr:to>
      <xdr:col>81</xdr:col>
      <xdr:colOff>101600</xdr:colOff>
      <xdr:row>80</xdr:row>
      <xdr:rowOff>137886</xdr:rowOff>
    </xdr:to>
    <xdr:sp macro="" textlink="">
      <xdr:nvSpPr>
        <xdr:cNvPr id="640" name="楕円 639"/>
        <xdr:cNvSpPr/>
      </xdr:nvSpPr>
      <xdr:spPr>
        <a:xfrm>
          <a:off x="1543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54429</xdr:rowOff>
    </xdr:from>
    <xdr:to>
      <xdr:col>85</xdr:col>
      <xdr:colOff>127000</xdr:colOff>
      <xdr:row>80</xdr:row>
      <xdr:rowOff>87086</xdr:rowOff>
    </xdr:to>
    <xdr:cxnSp macro="">
      <xdr:nvCxnSpPr>
        <xdr:cNvPr id="641" name="直線コネクタ 640"/>
        <xdr:cNvCxnSpPr/>
      </xdr:nvCxnSpPr>
      <xdr:spPr>
        <a:xfrm flipV="1">
          <a:off x="15481300" y="137704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642" name="楕円 641"/>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87086</xdr:rowOff>
    </xdr:from>
    <xdr:to>
      <xdr:col>81</xdr:col>
      <xdr:colOff>50800</xdr:colOff>
      <xdr:row>80</xdr:row>
      <xdr:rowOff>119743</xdr:rowOff>
    </xdr:to>
    <xdr:cxnSp macro="">
      <xdr:nvCxnSpPr>
        <xdr:cNvPr id="643" name="直線コネクタ 642"/>
        <xdr:cNvCxnSpPr/>
      </xdr:nvCxnSpPr>
      <xdr:spPr>
        <a:xfrm flipV="1">
          <a:off x="14592300" y="1380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44"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45"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154413</xdr:rowOff>
    </xdr:from>
    <xdr:ext cx="405111" cy="259045"/>
    <xdr:sp macro="" textlink="">
      <xdr:nvSpPr>
        <xdr:cNvPr id="646" name="n_1mainValue【児童館】&#10;有形固定資産減価償却率"/>
        <xdr:cNvSpPr txBox="1"/>
      </xdr:nvSpPr>
      <xdr:spPr>
        <a:xfrm>
          <a:off x="152660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647" name="n_2mainValue【児童館】&#10;有形固定資産減価償却率"/>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71" name="直線コネクタ 670"/>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72"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73" name="直線コネクタ 672"/>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4"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5" name="直線コネクタ 674"/>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76"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7" name="フローチャート: 判断 676"/>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8" name="フローチャート: 判断 67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9" name="フローチャート: 判断 678"/>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85" name="楕円 684"/>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86"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87" name="楕円 686"/>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88" name="直線コネクタ 687"/>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689" name="楕円 688"/>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38100</xdr:rowOff>
    </xdr:to>
    <xdr:cxnSp macro="">
      <xdr:nvCxnSpPr>
        <xdr:cNvPr id="690" name="直線コネクタ 689"/>
        <xdr:cNvCxnSpPr/>
      </xdr:nvCxnSpPr>
      <xdr:spPr>
        <a:xfrm flipV="1">
          <a:off x="20434300" y="1459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1"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92"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93"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694" name="n_2mainValue【児童館】&#10;一人当たり面積"/>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720" name="直線コネクタ 71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721"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722" name="直線コネクタ 72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4" name="直線コネクタ 72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156046</xdr:rowOff>
    </xdr:from>
    <xdr:ext cx="405111" cy="259045"/>
    <xdr:sp macro="" textlink="">
      <xdr:nvSpPr>
        <xdr:cNvPr id="725" name="【公民館】&#10;有形固定資産減価償却率平均値テキスト"/>
        <xdr:cNvSpPr txBox="1"/>
      </xdr:nvSpPr>
      <xdr:spPr>
        <a:xfrm>
          <a:off x="16357600" y="17472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26" name="フローチャート: 判断 725"/>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727" name="フローチャート: 判断 726"/>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728" name="フローチャート: 判断 727"/>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734" name="楕円 733"/>
        <xdr:cNvSpPr/>
      </xdr:nvSpPr>
      <xdr:spPr>
        <a:xfrm>
          <a:off x="16268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98533</xdr:rowOff>
    </xdr:from>
    <xdr:ext cx="405111" cy="259045"/>
    <xdr:sp macro="" textlink="">
      <xdr:nvSpPr>
        <xdr:cNvPr id="735" name="【公民館】&#10;有形固定資産減価償却率該当値テキスト"/>
        <xdr:cNvSpPr txBox="1"/>
      </xdr:nvSpPr>
      <xdr:spPr>
        <a:xfrm>
          <a:off x="16357600" y="1775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736" name="楕円 735"/>
        <xdr:cNvSpPr/>
      </xdr:nvSpPr>
      <xdr:spPr>
        <a:xfrm>
          <a:off x="15430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94162</xdr:rowOff>
    </xdr:from>
    <xdr:to>
      <xdr:col>85</xdr:col>
      <xdr:colOff>127000</xdr:colOff>
      <xdr:row>103</xdr:row>
      <xdr:rowOff>170906</xdr:rowOff>
    </xdr:to>
    <xdr:cxnSp macro="">
      <xdr:nvCxnSpPr>
        <xdr:cNvPr id="737" name="直線コネクタ 736"/>
        <xdr:cNvCxnSpPr/>
      </xdr:nvCxnSpPr>
      <xdr:spPr>
        <a:xfrm>
          <a:off x="15481300" y="17582062"/>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738" name="楕円 737"/>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110489</xdr:rowOff>
    </xdr:to>
    <xdr:cxnSp macro="">
      <xdr:nvCxnSpPr>
        <xdr:cNvPr id="739" name="直線コネクタ 738"/>
        <xdr:cNvCxnSpPr/>
      </xdr:nvCxnSpPr>
      <xdr:spPr>
        <a:xfrm flipV="1">
          <a:off x="14592300" y="1758206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740"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741"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161489</xdr:rowOff>
    </xdr:from>
    <xdr:ext cx="405111" cy="259045"/>
    <xdr:sp macro="" textlink="">
      <xdr:nvSpPr>
        <xdr:cNvPr id="742" name="n_1mainValue【公民館】&#10;有形固定資産減価償却率"/>
        <xdr:cNvSpPr txBox="1"/>
      </xdr:nvSpPr>
      <xdr:spPr>
        <a:xfrm>
          <a:off x="152660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743" name="n_2mainValue【公民館】&#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4" name="直線コネクタ 7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5" name="テキスト ボックス 7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6" name="直線コネクタ 7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7" name="テキスト ボックス 7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0" name="直線コネクタ 7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1" name="テキスト ボックス 7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2" name="直線コネクタ 7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3" name="テキスト ボックス 7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67" name="直線コネクタ 766"/>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68"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69" name="直線コネクタ 768"/>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70"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71" name="直線コネクタ 770"/>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772" name="【公民館】&#10;一人当たり面積平均値テキスト"/>
        <xdr:cNvSpPr txBox="1"/>
      </xdr:nvSpPr>
      <xdr:spPr>
        <a:xfrm>
          <a:off x="22199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73" name="フローチャート: 判断 772"/>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74" name="フローチャート: 判断 773"/>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75" name="フローチャート: 判断 774"/>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74930</xdr:rowOff>
    </xdr:from>
    <xdr:to>
      <xdr:col>116</xdr:col>
      <xdr:colOff>114300</xdr:colOff>
      <xdr:row>107</xdr:row>
      <xdr:rowOff>5080</xdr:rowOff>
    </xdr:to>
    <xdr:sp macro="" textlink="">
      <xdr:nvSpPr>
        <xdr:cNvPr id="781" name="楕円 780"/>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53357</xdr:rowOff>
    </xdr:from>
    <xdr:ext cx="469744" cy="259045"/>
    <xdr:sp macro="" textlink="">
      <xdr:nvSpPr>
        <xdr:cNvPr id="782" name="【公民館】&#10;一人当たり面積該当値テキスト"/>
        <xdr:cNvSpPr txBox="1"/>
      </xdr:nvSpPr>
      <xdr:spPr>
        <a:xfrm>
          <a:off x="221996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80645</xdr:rowOff>
    </xdr:from>
    <xdr:to>
      <xdr:col>112</xdr:col>
      <xdr:colOff>38100</xdr:colOff>
      <xdr:row>107</xdr:row>
      <xdr:rowOff>10795</xdr:rowOff>
    </xdr:to>
    <xdr:sp macro="" textlink="">
      <xdr:nvSpPr>
        <xdr:cNvPr id="783" name="楕円 782"/>
        <xdr:cNvSpPr/>
      </xdr:nvSpPr>
      <xdr:spPr>
        <a:xfrm>
          <a:off x="21272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125730</xdr:rowOff>
    </xdr:from>
    <xdr:to>
      <xdr:col>116</xdr:col>
      <xdr:colOff>63500</xdr:colOff>
      <xdr:row>106</xdr:row>
      <xdr:rowOff>131445</xdr:rowOff>
    </xdr:to>
    <xdr:cxnSp macro="">
      <xdr:nvCxnSpPr>
        <xdr:cNvPr id="784" name="直線コネクタ 783"/>
        <xdr:cNvCxnSpPr/>
      </xdr:nvCxnSpPr>
      <xdr:spPr>
        <a:xfrm flipV="1">
          <a:off x="21323300" y="182994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84455</xdr:rowOff>
    </xdr:from>
    <xdr:to>
      <xdr:col>107</xdr:col>
      <xdr:colOff>101600</xdr:colOff>
      <xdr:row>107</xdr:row>
      <xdr:rowOff>14605</xdr:rowOff>
    </xdr:to>
    <xdr:sp macro="" textlink="">
      <xdr:nvSpPr>
        <xdr:cNvPr id="785" name="楕円 784"/>
        <xdr:cNvSpPr/>
      </xdr:nvSpPr>
      <xdr:spPr>
        <a:xfrm>
          <a:off x="20383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131445</xdr:rowOff>
    </xdr:from>
    <xdr:to>
      <xdr:col>111</xdr:col>
      <xdr:colOff>177800</xdr:colOff>
      <xdr:row>106</xdr:row>
      <xdr:rowOff>135255</xdr:rowOff>
    </xdr:to>
    <xdr:cxnSp macro="">
      <xdr:nvCxnSpPr>
        <xdr:cNvPr id="786" name="直線コネクタ 785"/>
        <xdr:cNvCxnSpPr/>
      </xdr:nvCxnSpPr>
      <xdr:spPr>
        <a:xfrm flipV="1">
          <a:off x="20434300" y="183051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87"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88"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1922</xdr:rowOff>
    </xdr:from>
    <xdr:ext cx="469744" cy="259045"/>
    <xdr:sp macro="" textlink="">
      <xdr:nvSpPr>
        <xdr:cNvPr id="789" name="n_1mainValue【公民館】&#10;一人当たり面積"/>
        <xdr:cNvSpPr txBox="1"/>
      </xdr:nvSpPr>
      <xdr:spPr>
        <a:xfrm>
          <a:off x="210757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5732</xdr:rowOff>
    </xdr:from>
    <xdr:ext cx="469744" cy="259045"/>
    <xdr:sp macro="" textlink="">
      <xdr:nvSpPr>
        <xdr:cNvPr id="790" name="n_2mainValue【公民館】&#10;一人当たり面積"/>
        <xdr:cNvSpPr txBox="1"/>
      </xdr:nvSpPr>
      <xdr:spPr>
        <a:xfrm>
          <a:off x="20199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類似団体と比較して、特に有形固定資産減価償却率が高くなっている施設は、保育所、児童館であり、特に低くなっている施設は、道路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、港湾・漁港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保育所については、　公立保育所が全て</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年以上経過している</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全て閉園及び統廃合を計画しており、財政状況や地域の実情を考慮したうえで配置の適正化を図ることとしている。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道路については、予算の平準化を図りながら予防的な修繕を実施し、事業費の大規模化及び高コスト化を回避してきており、また、</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港湾・漁港</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高潮対策のための改修・更新が進んでいることもあり</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、類似団体平均を下回る結果となっている。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22,502
21,999
135.44
15,191,500
14,818,494
354,203
7,019,809
17,215,827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17.3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88917</xdr:rowOff>
    </xdr:from>
    <xdr:ext cx="405111" cy="259045"/>
    <xdr:sp macro="" textlink="">
      <xdr:nvSpPr>
        <xdr:cNvPr id="65" name="n_2aveValue【図書館】&#10;有形固定資産減価償却率"/>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71" name="楕円 70"/>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41927</xdr:rowOff>
    </xdr:from>
    <xdr:ext cx="469744" cy="259045"/>
    <xdr:sp macro="" textlink="">
      <xdr:nvSpPr>
        <xdr:cNvPr id="72" name="【図書館】&#10;有形固定資産減価償却率該当値テキスト"/>
        <xdr:cNvSpPr txBox="1"/>
      </xdr:nvSpPr>
      <xdr:spPr>
        <a:xfrm>
          <a:off x="46736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73" name="楕円 72"/>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139700</xdr:rowOff>
    </xdr:from>
    <xdr:to>
      <xdr:col>24</xdr:col>
      <xdr:colOff>63500</xdr:colOff>
      <xdr:row>34</xdr:row>
      <xdr:rowOff>139700</xdr:rowOff>
    </xdr:to>
    <xdr:cxnSp macro="">
      <xdr:nvCxnSpPr>
        <xdr:cNvPr id="74" name="直線コネクタ 73"/>
        <xdr:cNvCxnSpPr/>
      </xdr:nvCxnSpPr>
      <xdr:spPr>
        <a:xfrm>
          <a:off x="3797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33</xdr:row>
      <xdr:rowOff>35577</xdr:rowOff>
    </xdr:from>
    <xdr:ext cx="469744" cy="259045"/>
    <xdr:sp macro="" textlink="">
      <xdr:nvSpPr>
        <xdr:cNvPr id="75" name="n_1mainValue【図書館】&#10;有形固定資産減価償却率"/>
        <xdr:cNvSpPr txBox="1"/>
      </xdr:nvSpPr>
      <xdr:spPr>
        <a:xfrm>
          <a:off x="3549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7" name="テキスト ボックス 8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0" name="直線コネクタ 8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1" name="テキスト ボックス 9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40</xdr:row>
      <xdr:rowOff>127635</xdr:rowOff>
    </xdr:to>
    <xdr:cxnSp macro="">
      <xdr:nvCxnSpPr>
        <xdr:cNvPr id="95" name="直線コネクタ 94"/>
        <xdr:cNvCxnSpPr/>
      </xdr:nvCxnSpPr>
      <xdr:spPr>
        <a:xfrm flipV="1">
          <a:off x="10476865" y="5848350"/>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131462</xdr:rowOff>
    </xdr:from>
    <xdr:ext cx="469744" cy="259045"/>
    <xdr:sp macro="" textlink="">
      <xdr:nvSpPr>
        <xdr:cNvPr id="96" name="【図書館】&#10;一人当たり面積最小値テキスト"/>
        <xdr:cNvSpPr txBox="1"/>
      </xdr:nvSpPr>
      <xdr:spPr>
        <a:xfrm>
          <a:off x="10515600" y="698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127635</xdr:rowOff>
    </xdr:from>
    <xdr:to>
      <xdr:col>55</xdr:col>
      <xdr:colOff>88900</xdr:colOff>
      <xdr:row>40</xdr:row>
      <xdr:rowOff>127635</xdr:rowOff>
    </xdr:to>
    <xdr:cxnSp macro="">
      <xdr:nvCxnSpPr>
        <xdr:cNvPr id="97" name="直線コネクタ 96"/>
        <xdr:cNvCxnSpPr/>
      </xdr:nvCxnSpPr>
      <xdr:spPr>
        <a:xfrm>
          <a:off x="10388600" y="698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98"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99" name="直線コネクタ 98"/>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145432</xdr:rowOff>
    </xdr:from>
    <xdr:ext cx="469744" cy="259045"/>
    <xdr:sp macro="" textlink="">
      <xdr:nvSpPr>
        <xdr:cNvPr id="100" name="【図書館】&#10;一人当たり面積平均値テキスト"/>
        <xdr:cNvSpPr txBox="1"/>
      </xdr:nvSpPr>
      <xdr:spPr>
        <a:xfrm>
          <a:off x="10515600" y="648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122555</xdr:rowOff>
    </xdr:from>
    <xdr:to>
      <xdr:col>55</xdr:col>
      <xdr:colOff>50800</xdr:colOff>
      <xdr:row>39</xdr:row>
      <xdr:rowOff>52705</xdr:rowOff>
    </xdr:to>
    <xdr:sp macro="" textlink="">
      <xdr:nvSpPr>
        <xdr:cNvPr id="101" name="フローチャート: 判断 100"/>
        <xdr:cNvSpPr/>
      </xdr:nvSpPr>
      <xdr:spPr>
        <a:xfrm>
          <a:off x="10426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145415</xdr:rowOff>
    </xdr:from>
    <xdr:to>
      <xdr:col>50</xdr:col>
      <xdr:colOff>165100</xdr:colOff>
      <xdr:row>39</xdr:row>
      <xdr:rowOff>75565</xdr:rowOff>
    </xdr:to>
    <xdr:sp macro="" textlink="">
      <xdr:nvSpPr>
        <xdr:cNvPr id="102" name="フローチャート: 判断 101"/>
        <xdr:cNvSpPr/>
      </xdr:nvSpPr>
      <xdr:spPr>
        <a:xfrm>
          <a:off x="9588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92092</xdr:rowOff>
    </xdr:from>
    <xdr:ext cx="469744" cy="259045"/>
    <xdr:sp macro="" textlink="">
      <xdr:nvSpPr>
        <xdr:cNvPr id="103" name="n_1aveValue【図書館】&#10;一人当たり面積"/>
        <xdr:cNvSpPr txBox="1"/>
      </xdr:nvSpPr>
      <xdr:spPr>
        <a:xfrm>
          <a:off x="93917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151130</xdr:rowOff>
    </xdr:from>
    <xdr:to>
      <xdr:col>46</xdr:col>
      <xdr:colOff>38100</xdr:colOff>
      <xdr:row>39</xdr:row>
      <xdr:rowOff>81280</xdr:rowOff>
    </xdr:to>
    <xdr:sp macro="" textlink="">
      <xdr:nvSpPr>
        <xdr:cNvPr id="104" name="フローチャート: 判断 103"/>
        <xdr:cNvSpPr/>
      </xdr:nvSpPr>
      <xdr:spPr>
        <a:xfrm>
          <a:off x="8699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97807</xdr:rowOff>
    </xdr:from>
    <xdr:ext cx="469744" cy="259045"/>
    <xdr:sp macro="" textlink="">
      <xdr:nvSpPr>
        <xdr:cNvPr id="105" name="n_2aveValue【図書館】&#10;一人当たり面積"/>
        <xdr:cNvSpPr txBox="1"/>
      </xdr:nvSpPr>
      <xdr:spPr>
        <a:xfrm>
          <a:off x="851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76835</xdr:rowOff>
    </xdr:from>
    <xdr:to>
      <xdr:col>55</xdr:col>
      <xdr:colOff>50800</xdr:colOff>
      <xdr:row>41</xdr:row>
      <xdr:rowOff>6985</xdr:rowOff>
    </xdr:to>
    <xdr:sp macro="" textlink="">
      <xdr:nvSpPr>
        <xdr:cNvPr id="111" name="楕円 110"/>
        <xdr:cNvSpPr/>
      </xdr:nvSpPr>
      <xdr:spPr>
        <a:xfrm>
          <a:off x="104267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163212</xdr:rowOff>
    </xdr:from>
    <xdr:ext cx="469744" cy="259045"/>
    <xdr:sp macro="" textlink="">
      <xdr:nvSpPr>
        <xdr:cNvPr id="112" name="【図書館】&#10;一人当たり面積該当値テキスト"/>
        <xdr:cNvSpPr txBox="1"/>
      </xdr:nvSpPr>
      <xdr:spPr>
        <a:xfrm>
          <a:off x="10515600" y="684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82550</xdr:rowOff>
    </xdr:from>
    <xdr:to>
      <xdr:col>50</xdr:col>
      <xdr:colOff>165100</xdr:colOff>
      <xdr:row>41</xdr:row>
      <xdr:rowOff>12700</xdr:rowOff>
    </xdr:to>
    <xdr:sp macro="" textlink="">
      <xdr:nvSpPr>
        <xdr:cNvPr id="113" name="楕円 112"/>
        <xdr:cNvSpPr/>
      </xdr:nvSpPr>
      <xdr:spPr>
        <a:xfrm>
          <a:off x="9588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127635</xdr:rowOff>
    </xdr:from>
    <xdr:to>
      <xdr:col>55</xdr:col>
      <xdr:colOff>0</xdr:colOff>
      <xdr:row>40</xdr:row>
      <xdr:rowOff>133350</xdr:rowOff>
    </xdr:to>
    <xdr:cxnSp macro="">
      <xdr:nvCxnSpPr>
        <xdr:cNvPr id="114" name="直線コネクタ 113"/>
        <xdr:cNvCxnSpPr/>
      </xdr:nvCxnSpPr>
      <xdr:spPr>
        <a:xfrm flipV="1">
          <a:off x="9639300" y="69856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15" name="楕円 114"/>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133350</xdr:rowOff>
    </xdr:from>
    <xdr:to>
      <xdr:col>50</xdr:col>
      <xdr:colOff>114300</xdr:colOff>
      <xdr:row>40</xdr:row>
      <xdr:rowOff>133350</xdr:rowOff>
    </xdr:to>
    <xdr:cxnSp macro="">
      <xdr:nvCxnSpPr>
        <xdr:cNvPr id="116" name="直線コネクタ 115"/>
        <xdr:cNvCxnSpPr/>
      </xdr:nvCxnSpPr>
      <xdr:spPr>
        <a:xfrm>
          <a:off x="8750300" y="699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3827</xdr:rowOff>
    </xdr:from>
    <xdr:ext cx="469744" cy="259045"/>
    <xdr:sp macro="" textlink="">
      <xdr:nvSpPr>
        <xdr:cNvPr id="117" name="n_1mainValue【図書館】&#10;一人当たり面積"/>
        <xdr:cNvSpPr txBox="1"/>
      </xdr:nvSpPr>
      <xdr:spPr>
        <a:xfrm>
          <a:off x="93917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18" name="n_2main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3" name="直線コネクタ 142"/>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4"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5" name="直線コネクタ 144"/>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7" name="直線コネクタ 14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48" name="【体育館・プー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9" name="フローチャート: 判断 148"/>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0" name="フローチャート: 判断 14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1"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53"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154940</xdr:rowOff>
    </xdr:from>
    <xdr:to>
      <xdr:col>24</xdr:col>
      <xdr:colOff>114300</xdr:colOff>
      <xdr:row>62</xdr:row>
      <xdr:rowOff>85090</xdr:rowOff>
    </xdr:to>
    <xdr:sp macro="" textlink="">
      <xdr:nvSpPr>
        <xdr:cNvPr id="159" name="楕円 158"/>
        <xdr:cNvSpPr/>
      </xdr:nvSpPr>
      <xdr:spPr>
        <a:xfrm>
          <a:off x="4584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133367</xdr:rowOff>
    </xdr:from>
    <xdr:ext cx="405111" cy="259045"/>
    <xdr:sp macro="" textlink="">
      <xdr:nvSpPr>
        <xdr:cNvPr id="160" name="【体育館・プール】&#10;有形固定資産減価償却率該当値テキスト"/>
        <xdr:cNvSpPr txBox="1"/>
      </xdr:nvSpPr>
      <xdr:spPr>
        <a:xfrm>
          <a:off x="4673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154940</xdr:rowOff>
    </xdr:from>
    <xdr:to>
      <xdr:col>20</xdr:col>
      <xdr:colOff>38100</xdr:colOff>
      <xdr:row>62</xdr:row>
      <xdr:rowOff>85090</xdr:rowOff>
    </xdr:to>
    <xdr:sp macro="" textlink="">
      <xdr:nvSpPr>
        <xdr:cNvPr id="161" name="楕円 160"/>
        <xdr:cNvSpPr/>
      </xdr:nvSpPr>
      <xdr:spPr>
        <a:xfrm>
          <a:off x="3746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34290</xdr:rowOff>
    </xdr:from>
    <xdr:to>
      <xdr:col>24</xdr:col>
      <xdr:colOff>63500</xdr:colOff>
      <xdr:row>62</xdr:row>
      <xdr:rowOff>34290</xdr:rowOff>
    </xdr:to>
    <xdr:cxnSp macro="">
      <xdr:nvCxnSpPr>
        <xdr:cNvPr id="162" name="直線コネクタ 161"/>
        <xdr:cNvCxnSpPr/>
      </xdr:nvCxnSpPr>
      <xdr:spPr>
        <a:xfrm>
          <a:off x="3797300" y="10664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63" name="楕円 162"/>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62</xdr:row>
      <xdr:rowOff>34290</xdr:rowOff>
    </xdr:to>
    <xdr:cxnSp macro="">
      <xdr:nvCxnSpPr>
        <xdr:cNvPr id="164" name="直線コネクタ 163"/>
        <xdr:cNvCxnSpPr/>
      </xdr:nvCxnSpPr>
      <xdr:spPr>
        <a:xfrm>
          <a:off x="2908300" y="10365105"/>
          <a:ext cx="8890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76217</xdr:rowOff>
    </xdr:from>
    <xdr:ext cx="405111" cy="259045"/>
    <xdr:sp macro="" textlink="">
      <xdr:nvSpPr>
        <xdr:cNvPr id="165" name="n_1mainValue【体育館・プール】&#10;有形固定資産減価償却率"/>
        <xdr:cNvSpPr txBox="1"/>
      </xdr:nvSpPr>
      <xdr:spPr>
        <a:xfrm>
          <a:off x="35820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66" name="n_2main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8" name="テキスト ボックス 18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0" name="直線コネクタ 189"/>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1"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2" name="直線コネクタ 191"/>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3"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4" name="直線コネクタ 193"/>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5" name="【体育館・プール】&#10;一人当たり面積平均値テキスト"/>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6" name="フローチャート: 判断 195"/>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7" name="フローチャート: 判断 196"/>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98"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9" name="フローチャート: 判断 198"/>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200"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119888</xdr:rowOff>
    </xdr:from>
    <xdr:to>
      <xdr:col>55</xdr:col>
      <xdr:colOff>50800</xdr:colOff>
      <xdr:row>64</xdr:row>
      <xdr:rowOff>50038</xdr:rowOff>
    </xdr:to>
    <xdr:sp macro="" textlink="">
      <xdr:nvSpPr>
        <xdr:cNvPr id="206" name="楕円 205"/>
        <xdr:cNvSpPr/>
      </xdr:nvSpPr>
      <xdr:spPr>
        <a:xfrm>
          <a:off x="10426700" y="109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7" name="【体育館・プール】&#10;一人当たり面積該当値テキスト"/>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121031</xdr:rowOff>
    </xdr:from>
    <xdr:to>
      <xdr:col>50</xdr:col>
      <xdr:colOff>165100</xdr:colOff>
      <xdr:row>64</xdr:row>
      <xdr:rowOff>51181</xdr:rowOff>
    </xdr:to>
    <xdr:sp macro="" textlink="">
      <xdr:nvSpPr>
        <xdr:cNvPr id="208" name="楕円 207"/>
        <xdr:cNvSpPr/>
      </xdr:nvSpPr>
      <xdr:spPr>
        <a:xfrm>
          <a:off x="9588500" y="1092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170688</xdr:rowOff>
    </xdr:from>
    <xdr:to>
      <xdr:col>55</xdr:col>
      <xdr:colOff>0</xdr:colOff>
      <xdr:row>64</xdr:row>
      <xdr:rowOff>381</xdr:rowOff>
    </xdr:to>
    <xdr:cxnSp macro="">
      <xdr:nvCxnSpPr>
        <xdr:cNvPr id="209" name="直線コネクタ 208"/>
        <xdr:cNvCxnSpPr/>
      </xdr:nvCxnSpPr>
      <xdr:spPr>
        <a:xfrm flipV="1">
          <a:off x="9639300" y="1097203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122174</xdr:rowOff>
    </xdr:from>
    <xdr:to>
      <xdr:col>46</xdr:col>
      <xdr:colOff>38100</xdr:colOff>
      <xdr:row>64</xdr:row>
      <xdr:rowOff>52324</xdr:rowOff>
    </xdr:to>
    <xdr:sp macro="" textlink="">
      <xdr:nvSpPr>
        <xdr:cNvPr id="210" name="楕円 209"/>
        <xdr:cNvSpPr/>
      </xdr:nvSpPr>
      <xdr:spPr>
        <a:xfrm>
          <a:off x="8699500" y="10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381</xdr:rowOff>
    </xdr:from>
    <xdr:to>
      <xdr:col>50</xdr:col>
      <xdr:colOff>114300</xdr:colOff>
      <xdr:row>64</xdr:row>
      <xdr:rowOff>1524</xdr:rowOff>
    </xdr:to>
    <xdr:cxnSp macro="">
      <xdr:nvCxnSpPr>
        <xdr:cNvPr id="211" name="直線コネクタ 210"/>
        <xdr:cNvCxnSpPr/>
      </xdr:nvCxnSpPr>
      <xdr:spPr>
        <a:xfrm flipV="1">
          <a:off x="8750300" y="1097318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67708</xdr:rowOff>
    </xdr:from>
    <xdr:ext cx="469744" cy="259045"/>
    <xdr:sp macro="" textlink="">
      <xdr:nvSpPr>
        <xdr:cNvPr id="212" name="n_1mainValue【体育館・プール】&#10;一人当たり面積"/>
        <xdr:cNvSpPr txBox="1"/>
      </xdr:nvSpPr>
      <xdr:spPr>
        <a:xfrm>
          <a:off x="9391727" y="1069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68851</xdr:rowOff>
    </xdr:from>
    <xdr:ext cx="469744" cy="259045"/>
    <xdr:sp macro="" textlink="">
      <xdr:nvSpPr>
        <xdr:cNvPr id="213" name="n_2mainValue【体育館・プール】&#10;一人当たり面積"/>
        <xdr:cNvSpPr txBox="1"/>
      </xdr:nvSpPr>
      <xdr:spPr>
        <a:xfrm>
          <a:off x="8515427" y="1069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8" name="直線コネクタ 237"/>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9"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0" name="直線コネクタ 23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1"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2" name="直線コネクタ 241"/>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43"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44" name="フローチャート: 判断 243"/>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5" name="フローチャート: 判断 244"/>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6"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7" name="フローチャート: 判断 24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8"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4" name="楕円 253"/>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55" name="【福祉施設】&#10;有形固定資産減価償却率該当値テキスト"/>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256" name="楕円 255"/>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82</xdr:row>
      <xdr:rowOff>13336</xdr:rowOff>
    </xdr:to>
    <xdr:cxnSp macro="">
      <xdr:nvCxnSpPr>
        <xdr:cNvPr id="257" name="直線コネクタ 256"/>
        <xdr:cNvCxnSpPr/>
      </xdr:nvCxnSpPr>
      <xdr:spPr>
        <a:xfrm flipV="1">
          <a:off x="3797300" y="140284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258" name="楕円 257"/>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57150</xdr:rowOff>
    </xdr:to>
    <xdr:cxnSp macro="">
      <xdr:nvCxnSpPr>
        <xdr:cNvPr id="259" name="直線コネクタ 258"/>
        <xdr:cNvCxnSpPr/>
      </xdr:nvCxnSpPr>
      <xdr:spPr>
        <a:xfrm flipV="1">
          <a:off x="2908300" y="140722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60" name="n_1mainValue【福祉施設】&#10;有形固定資産減価償却率"/>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261" name="n_2mainValue【福祉施設】&#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2" name="直線コネクタ 27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3" name="テキスト ボックス 27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4" name="直線コネクタ 27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5" name="テキスト ボックス 27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6" name="直線コネクタ 27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7" name="テキスト ボックス 27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8" name="直線コネクタ 27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9" name="テキスト ボックス 27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83" name="直線コネクタ 282"/>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84"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85" name="直線コネクタ 284"/>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86"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87" name="直線コネクタ 286"/>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8" name="【福祉施設】&#10;一人当たり面積平均値テキスト"/>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9" name="フローチャート: 判断 288"/>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0" name="フローチャート: 判断 289"/>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91"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92" name="フローチャート: 判断 291"/>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93"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99313</xdr:rowOff>
    </xdr:from>
    <xdr:to>
      <xdr:col>55</xdr:col>
      <xdr:colOff>50800</xdr:colOff>
      <xdr:row>86</xdr:row>
      <xdr:rowOff>29463</xdr:rowOff>
    </xdr:to>
    <xdr:sp macro="" textlink="">
      <xdr:nvSpPr>
        <xdr:cNvPr id="299" name="楕円 298"/>
        <xdr:cNvSpPr/>
      </xdr:nvSpPr>
      <xdr:spPr>
        <a:xfrm>
          <a:off x="10426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14240</xdr:rowOff>
    </xdr:from>
    <xdr:ext cx="469744" cy="259045"/>
    <xdr:sp macro="" textlink="">
      <xdr:nvSpPr>
        <xdr:cNvPr id="300" name="【福祉施設】&#10;一人当たり面積該当値テキスト"/>
        <xdr:cNvSpPr txBox="1"/>
      </xdr:nvSpPr>
      <xdr:spPr>
        <a:xfrm>
          <a:off x="10515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99313</xdr:rowOff>
    </xdr:from>
    <xdr:to>
      <xdr:col>50</xdr:col>
      <xdr:colOff>165100</xdr:colOff>
      <xdr:row>86</xdr:row>
      <xdr:rowOff>29463</xdr:rowOff>
    </xdr:to>
    <xdr:sp macro="" textlink="">
      <xdr:nvSpPr>
        <xdr:cNvPr id="301" name="楕円 300"/>
        <xdr:cNvSpPr/>
      </xdr:nvSpPr>
      <xdr:spPr>
        <a:xfrm>
          <a:off x="9588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150113</xdr:rowOff>
    </xdr:from>
    <xdr:to>
      <xdr:col>55</xdr:col>
      <xdr:colOff>0</xdr:colOff>
      <xdr:row>85</xdr:row>
      <xdr:rowOff>150113</xdr:rowOff>
    </xdr:to>
    <xdr:cxnSp macro="">
      <xdr:nvCxnSpPr>
        <xdr:cNvPr id="302" name="直線コネクタ 301"/>
        <xdr:cNvCxnSpPr/>
      </xdr:nvCxnSpPr>
      <xdr:spPr>
        <a:xfrm>
          <a:off x="9639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03" name="楕円 302"/>
        <xdr:cNvSpPr/>
      </xdr:nvSpPr>
      <xdr:spPr>
        <a:xfrm>
          <a:off x="8699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150113</xdr:rowOff>
    </xdr:from>
    <xdr:to>
      <xdr:col>50</xdr:col>
      <xdr:colOff>114300</xdr:colOff>
      <xdr:row>85</xdr:row>
      <xdr:rowOff>152400</xdr:rowOff>
    </xdr:to>
    <xdr:cxnSp macro="">
      <xdr:nvCxnSpPr>
        <xdr:cNvPr id="304" name="直線コネクタ 303"/>
        <xdr:cNvCxnSpPr/>
      </xdr:nvCxnSpPr>
      <xdr:spPr>
        <a:xfrm flipV="1">
          <a:off x="8750300" y="147233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20590</xdr:rowOff>
    </xdr:from>
    <xdr:ext cx="469744" cy="259045"/>
    <xdr:sp macro="" textlink="">
      <xdr:nvSpPr>
        <xdr:cNvPr id="305" name="n_1mainValue【福祉施設】&#10;一人当たり面積"/>
        <xdr:cNvSpPr txBox="1"/>
      </xdr:nvSpPr>
      <xdr:spPr>
        <a:xfrm>
          <a:off x="9391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22877</xdr:rowOff>
    </xdr:from>
    <xdr:ext cx="469744" cy="259045"/>
    <xdr:sp macro="" textlink="">
      <xdr:nvSpPr>
        <xdr:cNvPr id="306" name="n_2mainValue【福祉施設】&#10;一人当たり面積"/>
        <xdr:cNvSpPr txBox="1"/>
      </xdr:nvSpPr>
      <xdr:spPr>
        <a:xfrm>
          <a:off x="8515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5" name="テキスト ボックス 3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6" name="直線コネクタ 3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7" name="直線コネクタ 3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8" name="テキスト ボックス 31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9" name="直線コネクタ 3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0" name="テキスト ボックス 3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1" name="直線コネクタ 3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2" name="テキスト ボックス 3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3" name="直線コネクタ 3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4" name="テキスト ボックス 3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5" name="直線コネクタ 3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6" name="テキスト ボックス 32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7" name="直線コネクタ 3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8" name="テキスト ボックス 3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0" name="直線コネクタ 329"/>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1"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2" name="直線コネクタ 33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33"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34" name="直線コネクタ 333"/>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35"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36" name="フローチャート: 判断 335"/>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37" name="フローチャート: 判断 336"/>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38"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39" name="フローチャート: 判断 338"/>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40"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146050</xdr:rowOff>
    </xdr:from>
    <xdr:to>
      <xdr:col>24</xdr:col>
      <xdr:colOff>114300</xdr:colOff>
      <xdr:row>103</xdr:row>
      <xdr:rowOff>76200</xdr:rowOff>
    </xdr:to>
    <xdr:sp macro="" textlink="">
      <xdr:nvSpPr>
        <xdr:cNvPr id="346" name="楕円 345"/>
        <xdr:cNvSpPr/>
      </xdr:nvSpPr>
      <xdr:spPr>
        <a:xfrm>
          <a:off x="4584700" y="176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168927</xdr:rowOff>
    </xdr:from>
    <xdr:ext cx="405111" cy="259045"/>
    <xdr:sp macro="" textlink="">
      <xdr:nvSpPr>
        <xdr:cNvPr id="347" name="【市民会館】&#10;有形固定資産減価償却率該当値テキスト"/>
        <xdr:cNvSpPr txBox="1"/>
      </xdr:nvSpPr>
      <xdr:spPr>
        <a:xfrm>
          <a:off x="4673600"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161289</xdr:rowOff>
    </xdr:from>
    <xdr:to>
      <xdr:col>20</xdr:col>
      <xdr:colOff>38100</xdr:colOff>
      <xdr:row>103</xdr:row>
      <xdr:rowOff>91439</xdr:rowOff>
    </xdr:to>
    <xdr:sp macro="" textlink="">
      <xdr:nvSpPr>
        <xdr:cNvPr id="348" name="楕円 347"/>
        <xdr:cNvSpPr/>
      </xdr:nvSpPr>
      <xdr:spPr>
        <a:xfrm>
          <a:off x="3746500" y="176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25400</xdr:rowOff>
    </xdr:from>
    <xdr:to>
      <xdr:col>24</xdr:col>
      <xdr:colOff>63500</xdr:colOff>
      <xdr:row>103</xdr:row>
      <xdr:rowOff>40639</xdr:rowOff>
    </xdr:to>
    <xdr:cxnSp macro="">
      <xdr:nvCxnSpPr>
        <xdr:cNvPr id="349" name="直線コネクタ 348"/>
        <xdr:cNvCxnSpPr/>
      </xdr:nvCxnSpPr>
      <xdr:spPr>
        <a:xfrm flipV="1">
          <a:off x="3797300" y="176847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5080</xdr:rowOff>
    </xdr:from>
    <xdr:to>
      <xdr:col>15</xdr:col>
      <xdr:colOff>101600</xdr:colOff>
      <xdr:row>103</xdr:row>
      <xdr:rowOff>106680</xdr:rowOff>
    </xdr:to>
    <xdr:sp macro="" textlink="">
      <xdr:nvSpPr>
        <xdr:cNvPr id="350" name="楕円 349"/>
        <xdr:cNvSpPr/>
      </xdr:nvSpPr>
      <xdr:spPr>
        <a:xfrm>
          <a:off x="28575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40639</xdr:rowOff>
    </xdr:from>
    <xdr:to>
      <xdr:col>19</xdr:col>
      <xdr:colOff>177800</xdr:colOff>
      <xdr:row>103</xdr:row>
      <xdr:rowOff>55880</xdr:rowOff>
    </xdr:to>
    <xdr:cxnSp macro="">
      <xdr:nvCxnSpPr>
        <xdr:cNvPr id="351" name="直線コネクタ 350"/>
        <xdr:cNvCxnSpPr/>
      </xdr:nvCxnSpPr>
      <xdr:spPr>
        <a:xfrm flipV="1">
          <a:off x="2908300" y="176999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107966</xdr:rowOff>
    </xdr:from>
    <xdr:ext cx="405111" cy="259045"/>
    <xdr:sp macro="" textlink="">
      <xdr:nvSpPr>
        <xdr:cNvPr id="352" name="n_1mainValue【市民会館】&#10;有形固定資産減価償却率"/>
        <xdr:cNvSpPr txBox="1"/>
      </xdr:nvSpPr>
      <xdr:spPr>
        <a:xfrm>
          <a:off x="3582044" y="17424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123207</xdr:rowOff>
    </xdr:from>
    <xdr:ext cx="405111" cy="259045"/>
    <xdr:sp macro="" textlink="">
      <xdr:nvSpPr>
        <xdr:cNvPr id="353" name="n_2mainValue【市民会館】&#10;有形固定資産減価償却率"/>
        <xdr:cNvSpPr txBox="1"/>
      </xdr:nvSpPr>
      <xdr:spPr>
        <a:xfrm>
          <a:off x="2705744" y="1743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4" name="直線コネクタ 36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5" name="テキスト ボックス 36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6" name="直線コネクタ 36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7" name="テキスト ボックス 36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8" name="直線コネクタ 36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9" name="テキスト ボックス 36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0" name="直線コネクタ 36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1" name="テキスト ボックス 37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2" name="直線コネクタ 37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3" name="テキスト ボックス 37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4" name="直線コネクタ 37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5" name="テキスト ボックス 37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6" name="直線コネクタ 3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7" name="テキスト ボックス 37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79" name="直線コネクタ 378"/>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0"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1" name="直線コネクタ 380"/>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2"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83" name="直線コネクタ 382"/>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84" name="【市民会館】&#10;一人当たり面積平均値テキスト"/>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85" name="フローチャート: 判断 384"/>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86" name="フローチャート: 判断 385"/>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87"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88" name="フローチャート: 判断 387"/>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139354</xdr:rowOff>
    </xdr:from>
    <xdr:ext cx="469744" cy="259045"/>
    <xdr:sp macro="" textlink="">
      <xdr:nvSpPr>
        <xdr:cNvPr id="389"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0" name="テキスト ボックス 3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25400</xdr:rowOff>
    </xdr:from>
    <xdr:to>
      <xdr:col>55</xdr:col>
      <xdr:colOff>50800</xdr:colOff>
      <xdr:row>107</xdr:row>
      <xdr:rowOff>127000</xdr:rowOff>
    </xdr:to>
    <xdr:sp macro="" textlink="">
      <xdr:nvSpPr>
        <xdr:cNvPr id="395" name="楕円 394"/>
        <xdr:cNvSpPr/>
      </xdr:nvSpPr>
      <xdr:spPr>
        <a:xfrm>
          <a:off x="10426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3827</xdr:rowOff>
    </xdr:from>
    <xdr:ext cx="469744" cy="259045"/>
    <xdr:sp macro="" textlink="">
      <xdr:nvSpPr>
        <xdr:cNvPr id="396" name="【市民会館】&#10;一人当たり面積該当値テキスト"/>
        <xdr:cNvSpPr txBox="1"/>
      </xdr:nvSpPr>
      <xdr:spPr>
        <a:xfrm>
          <a:off x="10515600"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30299</xdr:rowOff>
    </xdr:from>
    <xdr:to>
      <xdr:col>50</xdr:col>
      <xdr:colOff>165100</xdr:colOff>
      <xdr:row>107</xdr:row>
      <xdr:rowOff>131899</xdr:rowOff>
    </xdr:to>
    <xdr:sp macro="" textlink="">
      <xdr:nvSpPr>
        <xdr:cNvPr id="397" name="楕円 396"/>
        <xdr:cNvSpPr/>
      </xdr:nvSpPr>
      <xdr:spPr>
        <a:xfrm>
          <a:off x="9588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76200</xdr:rowOff>
    </xdr:from>
    <xdr:to>
      <xdr:col>55</xdr:col>
      <xdr:colOff>0</xdr:colOff>
      <xdr:row>107</xdr:row>
      <xdr:rowOff>81099</xdr:rowOff>
    </xdr:to>
    <xdr:cxnSp macro="">
      <xdr:nvCxnSpPr>
        <xdr:cNvPr id="398" name="直線コネクタ 397"/>
        <xdr:cNvCxnSpPr/>
      </xdr:nvCxnSpPr>
      <xdr:spPr>
        <a:xfrm flipV="1">
          <a:off x="9639300" y="1842135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33564</xdr:rowOff>
    </xdr:from>
    <xdr:to>
      <xdr:col>46</xdr:col>
      <xdr:colOff>38100</xdr:colOff>
      <xdr:row>107</xdr:row>
      <xdr:rowOff>135164</xdr:rowOff>
    </xdr:to>
    <xdr:sp macro="" textlink="">
      <xdr:nvSpPr>
        <xdr:cNvPr id="399" name="楕円 398"/>
        <xdr:cNvSpPr/>
      </xdr:nvSpPr>
      <xdr:spPr>
        <a:xfrm>
          <a:off x="8699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81099</xdr:rowOff>
    </xdr:from>
    <xdr:to>
      <xdr:col>50</xdr:col>
      <xdr:colOff>114300</xdr:colOff>
      <xdr:row>107</xdr:row>
      <xdr:rowOff>84364</xdr:rowOff>
    </xdr:to>
    <xdr:cxnSp macro="">
      <xdr:nvCxnSpPr>
        <xdr:cNvPr id="400" name="直線コネクタ 399"/>
        <xdr:cNvCxnSpPr/>
      </xdr:nvCxnSpPr>
      <xdr:spPr>
        <a:xfrm flipV="1">
          <a:off x="8750300" y="184262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148426</xdr:rowOff>
    </xdr:from>
    <xdr:ext cx="469744" cy="259045"/>
    <xdr:sp macro="" textlink="">
      <xdr:nvSpPr>
        <xdr:cNvPr id="401" name="n_1mainValue【市民会館】&#10;一人当たり面積"/>
        <xdr:cNvSpPr txBox="1"/>
      </xdr:nvSpPr>
      <xdr:spPr>
        <a:xfrm>
          <a:off x="9391727" y="181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151691</xdr:rowOff>
    </xdr:from>
    <xdr:ext cx="469744" cy="259045"/>
    <xdr:sp macro="" textlink="">
      <xdr:nvSpPr>
        <xdr:cNvPr id="402" name="n_2mainValue【市民会館】&#10;一人当たり面積"/>
        <xdr:cNvSpPr txBox="1"/>
      </xdr:nvSpPr>
      <xdr:spPr>
        <a:xfrm>
          <a:off x="8515427" y="181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3" name="直線コネクタ 4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4" name="テキスト ボックス 41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5" name="直線コネクタ 4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6" name="テキスト ボックス 4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7" name="直線コネクタ 4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8" name="テキスト ボックス 4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9" name="直線コネクタ 4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0" name="テキスト ボックス 4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1" name="直線コネクタ 4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2" name="テキスト ボックス 4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3" name="直線コネクタ 4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4" name="テキスト ボックス 42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28" name="直線コネクタ 427"/>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29"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30" name="直線コネクタ 429"/>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31"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32" name="直線コネクタ 431"/>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33" name="【一般廃棄物処理施設】&#10;有形固定資産減価償却率平均値テキスト"/>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34" name="フローチャート: 判断 433"/>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35" name="フローチャート: 判断 434"/>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436"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37" name="フローチャート: 判断 436"/>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438"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9" name="テキスト ボックス 43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152763</xdr:rowOff>
    </xdr:from>
    <xdr:to>
      <xdr:col>85</xdr:col>
      <xdr:colOff>177800</xdr:colOff>
      <xdr:row>37</xdr:row>
      <xdr:rowOff>82913</xdr:rowOff>
    </xdr:to>
    <xdr:sp macro="" textlink="">
      <xdr:nvSpPr>
        <xdr:cNvPr id="444" name="楕円 443"/>
        <xdr:cNvSpPr/>
      </xdr:nvSpPr>
      <xdr:spPr>
        <a:xfrm>
          <a:off x="16268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131190</xdr:rowOff>
    </xdr:from>
    <xdr:ext cx="405111" cy="259045"/>
    <xdr:sp macro="" textlink="">
      <xdr:nvSpPr>
        <xdr:cNvPr id="445" name="【一般廃棄物処理施設】&#10;有形固定資産減価償却率該当値テキスト"/>
        <xdr:cNvSpPr txBox="1"/>
      </xdr:nvSpPr>
      <xdr:spPr>
        <a:xfrm>
          <a:off x="16357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xdr:nvSpPr>
        <xdr:cNvPr id="446" name="楕円 445"/>
        <xdr:cNvSpPr/>
      </xdr:nvSpPr>
      <xdr:spPr>
        <a:xfrm>
          <a:off x="15430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32113</xdr:rowOff>
    </xdr:from>
    <xdr:to>
      <xdr:col>85</xdr:col>
      <xdr:colOff>127000</xdr:colOff>
      <xdr:row>37</xdr:row>
      <xdr:rowOff>68036</xdr:rowOff>
    </xdr:to>
    <xdr:cxnSp macro="">
      <xdr:nvCxnSpPr>
        <xdr:cNvPr id="447" name="直線コネクタ 446"/>
        <xdr:cNvCxnSpPr/>
      </xdr:nvCxnSpPr>
      <xdr:spPr>
        <a:xfrm flipV="1">
          <a:off x="15481300" y="63757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12337</xdr:rowOff>
    </xdr:from>
    <xdr:to>
      <xdr:col>76</xdr:col>
      <xdr:colOff>165100</xdr:colOff>
      <xdr:row>37</xdr:row>
      <xdr:rowOff>113937</xdr:rowOff>
    </xdr:to>
    <xdr:sp macro="" textlink="">
      <xdr:nvSpPr>
        <xdr:cNvPr id="448" name="楕円 447"/>
        <xdr:cNvSpPr/>
      </xdr:nvSpPr>
      <xdr:spPr>
        <a:xfrm>
          <a:off x="14541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63137</xdr:rowOff>
    </xdr:from>
    <xdr:to>
      <xdr:col>81</xdr:col>
      <xdr:colOff>50800</xdr:colOff>
      <xdr:row>37</xdr:row>
      <xdr:rowOff>68036</xdr:rowOff>
    </xdr:to>
    <xdr:cxnSp macro="">
      <xdr:nvCxnSpPr>
        <xdr:cNvPr id="449" name="直線コネクタ 448"/>
        <xdr:cNvCxnSpPr/>
      </xdr:nvCxnSpPr>
      <xdr:spPr>
        <a:xfrm>
          <a:off x="14592300" y="640678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450" name="n_1mainValue【一般廃棄物処理施設】&#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105064</xdr:rowOff>
    </xdr:from>
    <xdr:ext cx="405111" cy="259045"/>
    <xdr:sp macro="" textlink="">
      <xdr:nvSpPr>
        <xdr:cNvPr id="451" name="n_2mainValue【一般廃棄物処理施設】&#10;有形固定資産減価償却率"/>
        <xdr:cNvSpPr txBox="1"/>
      </xdr:nvSpPr>
      <xdr:spPr>
        <a:xfrm>
          <a:off x="14389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5" name="テキスト ボックス 4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7" name="テキスト ボックス 4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9" name="テキスト ボックス 4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73" name="直線コネクタ 47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7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75" name="直線コネクタ 47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7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77" name="直線コネクタ 47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7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79" name="フローチャート: 判断 47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80" name="フローチャート: 判断 47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81025</xdr:rowOff>
    </xdr:from>
    <xdr:ext cx="534377" cy="259045"/>
    <xdr:sp macro="" textlink="">
      <xdr:nvSpPr>
        <xdr:cNvPr id="48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82" name="フローチャート: 判断 481"/>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10973</xdr:rowOff>
    </xdr:from>
    <xdr:ext cx="534377" cy="259045"/>
    <xdr:sp macro="" textlink="">
      <xdr:nvSpPr>
        <xdr:cNvPr id="483" name="n_2aveValue【一般廃棄物処理施設】&#10;一人当たり有形固定資産（償却資産）額"/>
        <xdr:cNvSpPr txBox="1"/>
      </xdr:nvSpPr>
      <xdr:spPr>
        <a:xfrm>
          <a:off x="20167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8525</xdr:rowOff>
    </xdr:from>
    <xdr:to>
      <xdr:col>116</xdr:col>
      <xdr:colOff>114300</xdr:colOff>
      <xdr:row>33</xdr:row>
      <xdr:rowOff>110125</xdr:rowOff>
    </xdr:to>
    <xdr:sp macro="" textlink="">
      <xdr:nvSpPr>
        <xdr:cNvPr id="489" name="楕円 488"/>
        <xdr:cNvSpPr/>
      </xdr:nvSpPr>
      <xdr:spPr>
        <a:xfrm>
          <a:off x="22110700" y="566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133002</xdr:rowOff>
    </xdr:from>
    <xdr:ext cx="599010" cy="259045"/>
    <xdr:sp macro="" textlink="">
      <xdr:nvSpPr>
        <xdr:cNvPr id="490" name="【一般廃棄物処理施設】&#10;一人当たり有形固定資産（償却資産）額該当値テキスト"/>
        <xdr:cNvSpPr txBox="1"/>
      </xdr:nvSpPr>
      <xdr:spPr>
        <a:xfrm>
          <a:off x="22199600" y="561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31403</xdr:rowOff>
    </xdr:from>
    <xdr:to>
      <xdr:col>112</xdr:col>
      <xdr:colOff>38100</xdr:colOff>
      <xdr:row>33</xdr:row>
      <xdr:rowOff>133003</xdr:rowOff>
    </xdr:to>
    <xdr:sp macro="" textlink="">
      <xdr:nvSpPr>
        <xdr:cNvPr id="491" name="楕円 490"/>
        <xdr:cNvSpPr/>
      </xdr:nvSpPr>
      <xdr:spPr>
        <a:xfrm>
          <a:off x="21272500" y="56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59325</xdr:rowOff>
    </xdr:from>
    <xdr:to>
      <xdr:col>116</xdr:col>
      <xdr:colOff>63500</xdr:colOff>
      <xdr:row>33</xdr:row>
      <xdr:rowOff>82203</xdr:rowOff>
    </xdr:to>
    <xdr:cxnSp macro="">
      <xdr:nvCxnSpPr>
        <xdr:cNvPr id="492" name="直線コネクタ 491"/>
        <xdr:cNvCxnSpPr/>
      </xdr:nvCxnSpPr>
      <xdr:spPr>
        <a:xfrm flipV="1">
          <a:off x="21323300" y="5717175"/>
          <a:ext cx="8382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116689</xdr:rowOff>
    </xdr:from>
    <xdr:to>
      <xdr:col>107</xdr:col>
      <xdr:colOff>101600</xdr:colOff>
      <xdr:row>38</xdr:row>
      <xdr:rowOff>46839</xdr:rowOff>
    </xdr:to>
    <xdr:sp macro="" textlink="">
      <xdr:nvSpPr>
        <xdr:cNvPr id="493" name="楕円 492"/>
        <xdr:cNvSpPr/>
      </xdr:nvSpPr>
      <xdr:spPr>
        <a:xfrm>
          <a:off x="20383500" y="64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82203</xdr:rowOff>
    </xdr:from>
    <xdr:to>
      <xdr:col>111</xdr:col>
      <xdr:colOff>177800</xdr:colOff>
      <xdr:row>37</xdr:row>
      <xdr:rowOff>167489</xdr:rowOff>
    </xdr:to>
    <xdr:cxnSp macro="">
      <xdr:nvCxnSpPr>
        <xdr:cNvPr id="494" name="直線コネクタ 493"/>
        <xdr:cNvCxnSpPr/>
      </xdr:nvCxnSpPr>
      <xdr:spPr>
        <a:xfrm flipV="1">
          <a:off x="20434300" y="5740053"/>
          <a:ext cx="889000" cy="77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31</xdr:row>
      <xdr:rowOff>149530</xdr:rowOff>
    </xdr:from>
    <xdr:ext cx="599010" cy="259045"/>
    <xdr:sp macro="" textlink="">
      <xdr:nvSpPr>
        <xdr:cNvPr id="495" name="n_1mainValue【一般廃棄物処理施設】&#10;一人当たり有形固定資産（償却資産）額"/>
        <xdr:cNvSpPr txBox="1"/>
      </xdr:nvSpPr>
      <xdr:spPr>
        <a:xfrm>
          <a:off x="21011095" y="546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63366</xdr:rowOff>
    </xdr:from>
    <xdr:ext cx="599010" cy="259045"/>
    <xdr:sp macro="" textlink="">
      <xdr:nvSpPr>
        <xdr:cNvPr id="496" name="n_2mainValue【一般廃棄物処理施設】&#10;一人当たり有形固定資産（償却資産）額"/>
        <xdr:cNvSpPr txBox="1"/>
      </xdr:nvSpPr>
      <xdr:spPr>
        <a:xfrm>
          <a:off x="20134795" y="62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8" name="テキスト ボックス 50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8" name="テキスト ボックス 51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522" name="直線コネクタ 521"/>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23"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24" name="直線コネクタ 523"/>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5"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6" name="直線コネクタ 52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27"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28" name="フローチャート: 判断 527"/>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29" name="フローチャート: 判断 528"/>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530"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31" name="フローチャート: 判断 530"/>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532"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38" name="楕円 537"/>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539"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79828</xdr:rowOff>
    </xdr:from>
    <xdr:to>
      <xdr:col>81</xdr:col>
      <xdr:colOff>101600</xdr:colOff>
      <xdr:row>60</xdr:row>
      <xdr:rowOff>9978</xdr:rowOff>
    </xdr:to>
    <xdr:sp macro="" textlink="">
      <xdr:nvSpPr>
        <xdr:cNvPr id="540" name="楕円 539"/>
        <xdr:cNvSpPr/>
      </xdr:nvSpPr>
      <xdr:spPr>
        <a:xfrm>
          <a:off x="15430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130628</xdr:rowOff>
    </xdr:to>
    <xdr:cxnSp macro="">
      <xdr:nvCxnSpPr>
        <xdr:cNvPr id="541" name="直線コネクタ 540"/>
        <xdr:cNvCxnSpPr/>
      </xdr:nvCxnSpPr>
      <xdr:spPr>
        <a:xfrm flipV="1">
          <a:off x="15481300" y="1022168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542" name="楕円 541"/>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130628</xdr:rowOff>
    </xdr:from>
    <xdr:to>
      <xdr:col>81</xdr:col>
      <xdr:colOff>50800</xdr:colOff>
      <xdr:row>60</xdr:row>
      <xdr:rowOff>29391</xdr:rowOff>
    </xdr:to>
    <xdr:cxnSp macro="">
      <xdr:nvCxnSpPr>
        <xdr:cNvPr id="543" name="直線コネクタ 542"/>
        <xdr:cNvCxnSpPr/>
      </xdr:nvCxnSpPr>
      <xdr:spPr>
        <a:xfrm flipV="1">
          <a:off x="14592300" y="1024617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26505</xdr:rowOff>
    </xdr:from>
    <xdr:ext cx="405111" cy="259045"/>
    <xdr:sp macro="" textlink="">
      <xdr:nvSpPr>
        <xdr:cNvPr id="544" name="n_1mainValue【保健センター・保健所】&#10;有形固定資産減価償却率"/>
        <xdr:cNvSpPr txBox="1"/>
      </xdr:nvSpPr>
      <xdr:spPr>
        <a:xfrm>
          <a:off x="152660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96718</xdr:rowOff>
    </xdr:from>
    <xdr:ext cx="405111" cy="259045"/>
    <xdr:sp macro="" textlink="">
      <xdr:nvSpPr>
        <xdr:cNvPr id="545" name="n_2mainValue【保健センター・保健所】&#10;有形固定資産減価償却率"/>
        <xdr:cNvSpPr txBox="1"/>
      </xdr:nvSpPr>
      <xdr:spPr>
        <a:xfrm>
          <a:off x="14389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6" name="直線コネクタ 5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7" name="テキスト ボックス 5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8" name="直線コネクタ 5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9" name="テキスト ボックス 5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0" name="直線コネクタ 5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1" name="テキスト ボックス 5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2" name="直線コネクタ 5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3" name="テキスト ボックス 5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67" name="直線コネクタ 566"/>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6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69" name="直線コネクタ 56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7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71" name="直線コネクタ 57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72"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73" name="フローチャート: 判断 572"/>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74" name="フローチャート: 判断 573"/>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75"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76" name="フローチャート: 判断 575"/>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41927</xdr:rowOff>
    </xdr:from>
    <xdr:ext cx="469744" cy="259045"/>
    <xdr:sp macro="" textlink="">
      <xdr:nvSpPr>
        <xdr:cNvPr id="577"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93218</xdr:rowOff>
    </xdr:from>
    <xdr:to>
      <xdr:col>116</xdr:col>
      <xdr:colOff>114300</xdr:colOff>
      <xdr:row>56</xdr:row>
      <xdr:rowOff>23368</xdr:rowOff>
    </xdr:to>
    <xdr:sp macro="" textlink="">
      <xdr:nvSpPr>
        <xdr:cNvPr id="583" name="楕円 582"/>
        <xdr:cNvSpPr/>
      </xdr:nvSpPr>
      <xdr:spPr>
        <a:xfrm>
          <a:off x="221107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8145</xdr:rowOff>
    </xdr:from>
    <xdr:ext cx="469744" cy="259045"/>
    <xdr:sp macro="" textlink="">
      <xdr:nvSpPr>
        <xdr:cNvPr id="584" name="【保健センター・保健所】&#10;一人当たり面積該当値テキスト"/>
        <xdr:cNvSpPr txBox="1"/>
      </xdr:nvSpPr>
      <xdr:spPr>
        <a:xfrm>
          <a:off x="22199600" y="943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111506</xdr:rowOff>
    </xdr:from>
    <xdr:to>
      <xdr:col>112</xdr:col>
      <xdr:colOff>38100</xdr:colOff>
      <xdr:row>56</xdr:row>
      <xdr:rowOff>41656</xdr:rowOff>
    </xdr:to>
    <xdr:sp macro="" textlink="">
      <xdr:nvSpPr>
        <xdr:cNvPr id="585" name="楕円 584"/>
        <xdr:cNvSpPr/>
      </xdr:nvSpPr>
      <xdr:spPr>
        <a:xfrm>
          <a:off x="21272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144018</xdr:rowOff>
    </xdr:from>
    <xdr:to>
      <xdr:col>116</xdr:col>
      <xdr:colOff>63500</xdr:colOff>
      <xdr:row>55</xdr:row>
      <xdr:rowOff>162306</xdr:rowOff>
    </xdr:to>
    <xdr:cxnSp macro="">
      <xdr:nvCxnSpPr>
        <xdr:cNvPr id="586" name="直線コネクタ 585"/>
        <xdr:cNvCxnSpPr/>
      </xdr:nvCxnSpPr>
      <xdr:spPr>
        <a:xfrm flipV="1">
          <a:off x="21323300" y="9573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129794</xdr:rowOff>
    </xdr:from>
    <xdr:to>
      <xdr:col>107</xdr:col>
      <xdr:colOff>101600</xdr:colOff>
      <xdr:row>56</xdr:row>
      <xdr:rowOff>59944</xdr:rowOff>
    </xdr:to>
    <xdr:sp macro="" textlink="">
      <xdr:nvSpPr>
        <xdr:cNvPr id="587" name="楕円 586"/>
        <xdr:cNvSpPr/>
      </xdr:nvSpPr>
      <xdr:spPr>
        <a:xfrm>
          <a:off x="20383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162306</xdr:rowOff>
    </xdr:from>
    <xdr:to>
      <xdr:col>111</xdr:col>
      <xdr:colOff>177800</xdr:colOff>
      <xdr:row>56</xdr:row>
      <xdr:rowOff>9144</xdr:rowOff>
    </xdr:to>
    <xdr:cxnSp macro="">
      <xdr:nvCxnSpPr>
        <xdr:cNvPr id="588" name="直線コネクタ 587"/>
        <xdr:cNvCxnSpPr/>
      </xdr:nvCxnSpPr>
      <xdr:spPr>
        <a:xfrm flipV="1">
          <a:off x="20434300" y="9592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58183</xdr:rowOff>
    </xdr:from>
    <xdr:ext cx="469744" cy="259045"/>
    <xdr:sp macro="" textlink="">
      <xdr:nvSpPr>
        <xdr:cNvPr id="589" name="n_1mainValue【保健センター・保健所】&#10;一人当たり面積"/>
        <xdr:cNvSpPr txBox="1"/>
      </xdr:nvSpPr>
      <xdr:spPr>
        <a:xfrm>
          <a:off x="21075727" y="931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76471</xdr:rowOff>
    </xdr:from>
    <xdr:ext cx="469744" cy="259045"/>
    <xdr:sp macro="" textlink="">
      <xdr:nvSpPr>
        <xdr:cNvPr id="590" name="n_2mainValue【保健センター・保健所】&#10;一人当たり面積"/>
        <xdr:cNvSpPr txBox="1"/>
      </xdr:nvSpPr>
      <xdr:spPr>
        <a:xfrm>
          <a:off x="20199427" y="93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1" name="直線コネクタ 60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2" name="テキスト ボックス 60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3" name="直線コネクタ 60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4" name="テキスト ボックス 60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5" name="直線コネクタ 60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6" name="テキスト ボックス 60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7" name="直線コネクタ 60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8" name="テキスト ボックス 60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9" name="直線コネクタ 60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0" name="テキスト ボックス 60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1" name="直線コネクタ 61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2" name="テキスト ボックス 61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616" name="直線コネクタ 615"/>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617"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18" name="直線コネクタ 61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1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0" name="直線コネクタ 61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621"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22" name="フローチャート: 判断 621"/>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623" name="フローチャート: 判断 622"/>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624"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625" name="フローチャート: 判断 624"/>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626"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49349</xdr:rowOff>
    </xdr:from>
    <xdr:to>
      <xdr:col>85</xdr:col>
      <xdr:colOff>177800</xdr:colOff>
      <xdr:row>83</xdr:row>
      <xdr:rowOff>150949</xdr:rowOff>
    </xdr:to>
    <xdr:sp macro="" textlink="">
      <xdr:nvSpPr>
        <xdr:cNvPr id="632" name="楕円 631"/>
        <xdr:cNvSpPr/>
      </xdr:nvSpPr>
      <xdr:spPr>
        <a:xfrm>
          <a:off x="16268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27776</xdr:rowOff>
    </xdr:from>
    <xdr:ext cx="405111" cy="259045"/>
    <xdr:sp macro="" textlink="">
      <xdr:nvSpPr>
        <xdr:cNvPr id="633" name="【消防施設】&#10;有形固定資産減価償却率該当値テキスト"/>
        <xdr:cNvSpPr txBox="1"/>
      </xdr:nvSpPr>
      <xdr:spPr>
        <a:xfrm>
          <a:off x="16357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83638</xdr:rowOff>
    </xdr:from>
    <xdr:to>
      <xdr:col>81</xdr:col>
      <xdr:colOff>101600</xdr:colOff>
      <xdr:row>84</xdr:row>
      <xdr:rowOff>13788</xdr:rowOff>
    </xdr:to>
    <xdr:sp macro="" textlink="">
      <xdr:nvSpPr>
        <xdr:cNvPr id="634" name="楕円 633"/>
        <xdr:cNvSpPr/>
      </xdr:nvSpPr>
      <xdr:spPr>
        <a:xfrm>
          <a:off x="15430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100149</xdr:rowOff>
    </xdr:from>
    <xdr:to>
      <xdr:col>85</xdr:col>
      <xdr:colOff>127000</xdr:colOff>
      <xdr:row>83</xdr:row>
      <xdr:rowOff>134438</xdr:rowOff>
    </xdr:to>
    <xdr:cxnSp macro="">
      <xdr:nvCxnSpPr>
        <xdr:cNvPr id="635" name="直線コネクタ 634"/>
        <xdr:cNvCxnSpPr/>
      </xdr:nvCxnSpPr>
      <xdr:spPr>
        <a:xfrm flipV="1">
          <a:off x="15481300" y="143304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4915</xdr:rowOff>
    </xdr:from>
    <xdr:ext cx="405111" cy="259045"/>
    <xdr:sp macro="" textlink="">
      <xdr:nvSpPr>
        <xdr:cNvPr id="636" name="n_1mainValue【消防施設】&#10;有形固定資産減価償却率"/>
        <xdr:cNvSpPr txBox="1"/>
      </xdr:nvSpPr>
      <xdr:spPr>
        <a:xfrm>
          <a:off x="15266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7" name="直線コネクタ 6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8" name="テキスト ボックス 6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9" name="直線コネクタ 6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0" name="テキスト ボックス 6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1" name="直線コネクタ 6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2" name="テキスト ボックス 6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3" name="直線コネクタ 6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4" name="テキスト ボックス 6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5" name="直線コネクタ 6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6" name="テキスト ボックス 6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7" name="直線コネクタ 6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8" name="テキスト ボックス 6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60" name="直線コネクタ 65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6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62" name="直線コネクタ 66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6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64" name="直線コネクタ 66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6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6" name="フローチャート: 判断 66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67" name="フローチャート: 判断 66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68"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69" name="フローチャート: 判断 66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70"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1" name="テキスト ボックス 6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2" name="テキスト ボックス 6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3" name="テキスト ボックス 6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4" name="テキスト ボックス 6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5" name="テキスト ボックス 6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93980</xdr:rowOff>
    </xdr:from>
    <xdr:to>
      <xdr:col>116</xdr:col>
      <xdr:colOff>114300</xdr:colOff>
      <xdr:row>83</xdr:row>
      <xdr:rowOff>24130</xdr:rowOff>
    </xdr:to>
    <xdr:sp macro="" textlink="">
      <xdr:nvSpPr>
        <xdr:cNvPr id="676" name="楕円 675"/>
        <xdr:cNvSpPr/>
      </xdr:nvSpPr>
      <xdr:spPr>
        <a:xfrm>
          <a:off x="22110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116857</xdr:rowOff>
    </xdr:from>
    <xdr:ext cx="469744" cy="259045"/>
    <xdr:sp macro="" textlink="">
      <xdr:nvSpPr>
        <xdr:cNvPr id="677" name="【消防施設】&#10;一人当たり面積該当値テキスト"/>
        <xdr:cNvSpPr txBox="1"/>
      </xdr:nvSpPr>
      <xdr:spPr>
        <a:xfrm>
          <a:off x="22199600"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105411</xdr:rowOff>
    </xdr:from>
    <xdr:to>
      <xdr:col>112</xdr:col>
      <xdr:colOff>38100</xdr:colOff>
      <xdr:row>83</xdr:row>
      <xdr:rowOff>35561</xdr:rowOff>
    </xdr:to>
    <xdr:sp macro="" textlink="">
      <xdr:nvSpPr>
        <xdr:cNvPr id="678" name="楕円 677"/>
        <xdr:cNvSpPr/>
      </xdr:nvSpPr>
      <xdr:spPr>
        <a:xfrm>
          <a:off x="21272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144780</xdr:rowOff>
    </xdr:from>
    <xdr:to>
      <xdr:col>116</xdr:col>
      <xdr:colOff>63500</xdr:colOff>
      <xdr:row>82</xdr:row>
      <xdr:rowOff>156211</xdr:rowOff>
    </xdr:to>
    <xdr:cxnSp macro="">
      <xdr:nvCxnSpPr>
        <xdr:cNvPr id="679" name="直線コネクタ 678"/>
        <xdr:cNvCxnSpPr/>
      </xdr:nvCxnSpPr>
      <xdr:spPr>
        <a:xfrm flipV="1">
          <a:off x="21323300" y="142036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52088</xdr:rowOff>
    </xdr:from>
    <xdr:ext cx="469744" cy="259045"/>
    <xdr:sp macro="" textlink="">
      <xdr:nvSpPr>
        <xdr:cNvPr id="680" name="n_1main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1" name="直線コネクタ 69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2" name="テキスト ボックス 69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3" name="直線コネクタ 69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4" name="テキスト ボックス 69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5" name="直線コネクタ 69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6" name="テキスト ボックス 69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7" name="直線コネクタ 69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8" name="テキスト ボックス 69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9" name="直線コネクタ 69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0" name="テキスト ボックス 69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1" name="直線コネクタ 70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2" name="テキスト ボックス 70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4" name="テキスト ボックス 7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706" name="直線コネクタ 705"/>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07"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08" name="直線コネクタ 707"/>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9"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0" name="直線コネクタ 70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144615</xdr:rowOff>
    </xdr:from>
    <xdr:ext cx="405111" cy="259045"/>
    <xdr:sp macro="" textlink="">
      <xdr:nvSpPr>
        <xdr:cNvPr id="711" name="【庁舎】&#10;有形固定資産減価償却率平均値テキスト"/>
        <xdr:cNvSpPr txBox="1"/>
      </xdr:nvSpPr>
      <xdr:spPr>
        <a:xfrm>
          <a:off x="16357600" y="1763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712" name="フローチャート: 判断 711"/>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713" name="フローチャート: 判断 712"/>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714"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715" name="フローチャート: 判断 714"/>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716"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722" name="楕円 721"/>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82204</xdr:rowOff>
    </xdr:from>
    <xdr:ext cx="405111" cy="259045"/>
    <xdr:sp macro="" textlink="">
      <xdr:nvSpPr>
        <xdr:cNvPr id="723" name="【庁舎】&#10;有形固定資産減価償却率該当値テキスト"/>
        <xdr:cNvSpPr txBox="1"/>
      </xdr:nvSpPr>
      <xdr:spPr>
        <a:xfrm>
          <a:off x="16357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144599</xdr:rowOff>
    </xdr:from>
    <xdr:to>
      <xdr:col>81</xdr:col>
      <xdr:colOff>101600</xdr:colOff>
      <xdr:row>105</xdr:row>
      <xdr:rowOff>74749</xdr:rowOff>
    </xdr:to>
    <xdr:sp macro="" textlink="">
      <xdr:nvSpPr>
        <xdr:cNvPr id="724" name="楕円 723"/>
        <xdr:cNvSpPr/>
      </xdr:nvSpPr>
      <xdr:spPr>
        <a:xfrm>
          <a:off x="15430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23949</xdr:rowOff>
    </xdr:to>
    <xdr:cxnSp macro="">
      <xdr:nvCxnSpPr>
        <xdr:cNvPr id="725" name="直線コネクタ 724"/>
        <xdr:cNvCxnSpPr/>
      </xdr:nvCxnSpPr>
      <xdr:spPr>
        <a:xfrm flipV="1">
          <a:off x="15481300" y="1798537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726" name="楕円 725"/>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23949</xdr:rowOff>
    </xdr:from>
    <xdr:to>
      <xdr:col>81</xdr:col>
      <xdr:colOff>50800</xdr:colOff>
      <xdr:row>105</xdr:row>
      <xdr:rowOff>63137</xdr:rowOff>
    </xdr:to>
    <xdr:cxnSp macro="">
      <xdr:nvCxnSpPr>
        <xdr:cNvPr id="727" name="直線コネクタ 726"/>
        <xdr:cNvCxnSpPr/>
      </xdr:nvCxnSpPr>
      <xdr:spPr>
        <a:xfrm flipV="1">
          <a:off x="14592300" y="180261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728" name="n_1mainValue【庁舎】&#10;有形固定資産減価償却率"/>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729" name="n_2mainValue【庁舎】&#10;有形固定資産減価償却率"/>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53" name="直線コネクタ 752"/>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54"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55" name="直線コネクタ 754"/>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56"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57" name="直線コネクタ 756"/>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58" name="【庁舎】&#10;一人当たり面積平均値テキスト"/>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59" name="フローチャート: 判断 758"/>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60" name="フローチャート: 判断 759"/>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761"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62" name="フローチャート: 判断 761"/>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763"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769" name="楕円 768"/>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57166</xdr:rowOff>
    </xdr:from>
    <xdr:ext cx="469744" cy="259045"/>
    <xdr:sp macro="" textlink="">
      <xdr:nvSpPr>
        <xdr:cNvPr id="770" name="【庁舎】&#10;一人当たり面積該当値テキスト"/>
        <xdr:cNvSpPr txBox="1"/>
      </xdr:nvSpPr>
      <xdr:spPr>
        <a:xfrm>
          <a:off x="22199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86361</xdr:rowOff>
    </xdr:from>
    <xdr:to>
      <xdr:col>112</xdr:col>
      <xdr:colOff>38100</xdr:colOff>
      <xdr:row>106</xdr:row>
      <xdr:rowOff>16511</xdr:rowOff>
    </xdr:to>
    <xdr:sp macro="" textlink="">
      <xdr:nvSpPr>
        <xdr:cNvPr id="771" name="楕円 770"/>
        <xdr:cNvSpPr/>
      </xdr:nvSpPr>
      <xdr:spPr>
        <a:xfrm>
          <a:off x="2127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137161</xdr:rowOff>
    </xdr:to>
    <xdr:cxnSp macro="">
      <xdr:nvCxnSpPr>
        <xdr:cNvPr id="772" name="直線コネクタ 771"/>
        <xdr:cNvCxnSpPr/>
      </xdr:nvCxnSpPr>
      <xdr:spPr>
        <a:xfrm flipV="1">
          <a:off x="21323300" y="181317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773" name="楕円 772"/>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137161</xdr:rowOff>
    </xdr:from>
    <xdr:to>
      <xdr:col>111</xdr:col>
      <xdr:colOff>177800</xdr:colOff>
      <xdr:row>105</xdr:row>
      <xdr:rowOff>144780</xdr:rowOff>
    </xdr:to>
    <xdr:cxnSp macro="">
      <xdr:nvCxnSpPr>
        <xdr:cNvPr id="774" name="直線コネクタ 773"/>
        <xdr:cNvCxnSpPr/>
      </xdr:nvCxnSpPr>
      <xdr:spPr>
        <a:xfrm flipV="1">
          <a:off x="20434300" y="1813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775" name="n_1mainValue【庁舎】&#10;一人当たり面積"/>
        <xdr:cNvSpPr txBox="1"/>
      </xdr:nvSpPr>
      <xdr:spPr>
        <a:xfrm>
          <a:off x="21075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776" name="n_2main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であり、特に低くなっている施設は、</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については、築</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52</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年程度の経過で</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あることが償却率</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有形固定資産減価償却率が類似団体平均より低くなっている庁舎については、平成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年度に耐震補強工事を行ったことが要因であ</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り、消防施設についても平成</a:t>
          </a:r>
          <a:r>
            <a:rPr kumimoji="1" lang="en-US"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年度に実施した消防庁舎の移転新設が主な要因である。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22,502
21,999
135.44
15,191,500
14,818,494
354,203
7,019,809
17,215,827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17.3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基準財政収入額において、</a:t>
          </a:r>
          <a:r>
            <a:rPr lang="ja-JP" altLang="ja-JP" sz="1300" b="0" i="0" baseline="0">
              <a:solidFill>
                <a:schemeClr val="dk1"/>
              </a:solidFill>
              <a:effectLst/>
              <a:latin typeface="+mn-lt"/>
              <a:ea typeface="+mn-ea"/>
              <a:cs typeface="+mn-cs"/>
            </a:rPr>
            <a:t>固定資産税について</a:t>
          </a:r>
          <a:r>
            <a:rPr lang="ja-JP" altLang="en-US" sz="1300" b="0" i="0" baseline="0">
              <a:solidFill>
                <a:schemeClr val="dk1"/>
              </a:solidFill>
              <a:effectLst/>
              <a:latin typeface="+mn-lt"/>
              <a:ea typeface="+mn-ea"/>
              <a:cs typeface="+mn-cs"/>
            </a:rPr>
            <a:t>は１２，４１８千円、地方消費税交付金においては２２，１４３千円の減収となるなど、合計３０，９９９千円の減少となったが、基準財政需要額において、過去の大型事業の公債費算入が終了したこと等により、合計で１４８，０５６千円の減少となっているため</a:t>
          </a:r>
          <a:r>
            <a:rPr lang="ja-JP" altLang="ja-JP" sz="1300" b="0" i="0" baseline="0">
              <a:solidFill>
                <a:schemeClr val="dk1"/>
              </a:solidFill>
              <a:effectLst/>
              <a:latin typeface="+mn-lt"/>
              <a:ea typeface="+mn-ea"/>
              <a:cs typeface="+mn-cs"/>
            </a:rPr>
            <a:t>財政力指数は０．４</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と若干改善し、類似団体平均を上回る結果となった。今後においても、税負担の公平化と同時に自主財源の確保のため「須崎市市税等滞納整理本部」などの積極的な取り組みにより徴収率の向上を目指す。</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flipV="1">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34925</xdr:rowOff>
    </xdr:to>
    <xdr:cxnSp macro="">
      <xdr:nvCxnSpPr>
        <xdr:cNvPr id="72" name="直線コネクタ 71"/>
        <xdr:cNvCxnSpPr/>
      </xdr:nvCxnSpPr>
      <xdr:spPr>
        <a:xfrm flipV="1">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75142</xdr:rowOff>
    </xdr:to>
    <xdr:cxnSp macro="">
      <xdr:nvCxnSpPr>
        <xdr:cNvPr id="75" name="直線コネクタ 74"/>
        <xdr:cNvCxnSpPr/>
      </xdr:nvCxnSpPr>
      <xdr:spPr>
        <a:xfrm flipV="1">
          <a:off x="2336800" y="74072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131885</xdr:rowOff>
    </xdr:from>
    <xdr:ext cx="762000" cy="259045"/>
    <xdr:sp macro="" textlink="">
      <xdr:nvSpPr>
        <xdr:cNvPr id="89"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91" name="テキスト ボックス 90"/>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i="0">
              <a:latin typeface="ＭＳ Ｐゴシック" panose="020B0600070205080204" pitchFamily="50" charset="-128"/>
              <a:ea typeface="ＭＳ Ｐゴシック" panose="020B0600070205080204" pitchFamily="50" charset="-128"/>
            </a:rPr>
            <a:t>　</a:t>
          </a:r>
          <a:r>
            <a:rPr kumimoji="1" lang="ja-JP" altLang="en-US" sz="1200" i="0">
              <a:latin typeface="ＭＳ Ｐゴシック" panose="020B0600070205080204" pitchFamily="50" charset="-128"/>
              <a:ea typeface="ＭＳ Ｐゴシック" panose="020B0600070205080204" pitchFamily="50" charset="-128"/>
            </a:rPr>
            <a:t>義務的経費は人件費、扶助費、公債費が全て減額となっている。人件費の減額要因としては、退職者数が、Ｈ</a:t>
          </a:r>
          <a:r>
            <a:rPr kumimoji="1" lang="en-US" altLang="ja-JP" sz="1200" i="0">
              <a:latin typeface="ＭＳ Ｐゴシック" panose="020B0600070205080204" pitchFamily="50" charset="-128"/>
              <a:ea typeface="ＭＳ Ｐゴシック" panose="020B0600070205080204" pitchFamily="50" charset="-128"/>
            </a:rPr>
            <a:t>28</a:t>
          </a:r>
          <a:r>
            <a:rPr kumimoji="1" lang="ja-JP" altLang="en-US" sz="1200" i="0">
              <a:latin typeface="ＭＳ Ｐゴシック" panose="020B0600070205080204" pitchFamily="50" charset="-128"/>
              <a:ea typeface="ＭＳ Ｐゴシック" panose="020B0600070205080204" pitchFamily="50" charset="-128"/>
            </a:rPr>
            <a:t>の</a:t>
          </a:r>
          <a:r>
            <a:rPr kumimoji="1" lang="en-US" altLang="ja-JP" sz="1200" i="0">
              <a:latin typeface="ＭＳ Ｐゴシック" panose="020B0600070205080204" pitchFamily="50" charset="-128"/>
              <a:ea typeface="ＭＳ Ｐゴシック" panose="020B0600070205080204" pitchFamily="50" charset="-128"/>
            </a:rPr>
            <a:t>15</a:t>
          </a:r>
          <a:r>
            <a:rPr kumimoji="1" lang="ja-JP" altLang="en-US" sz="1200" i="0">
              <a:latin typeface="ＭＳ Ｐゴシック" panose="020B0600070205080204" pitchFamily="50" charset="-128"/>
              <a:ea typeface="ＭＳ Ｐゴシック" panose="020B0600070205080204" pitchFamily="50" charset="-128"/>
            </a:rPr>
            <a:t>人（定年</a:t>
          </a:r>
          <a:r>
            <a:rPr kumimoji="1" lang="en-US" altLang="ja-JP" sz="1200" i="0">
              <a:latin typeface="ＭＳ Ｐゴシック" panose="020B0600070205080204" pitchFamily="50" charset="-128"/>
              <a:ea typeface="ＭＳ Ｐゴシック" panose="020B0600070205080204" pitchFamily="50" charset="-128"/>
            </a:rPr>
            <a:t>11</a:t>
          </a:r>
          <a:r>
            <a:rPr kumimoji="1" lang="ja-JP" altLang="en-US" sz="1200" i="0">
              <a:latin typeface="ＭＳ Ｐゴシック" panose="020B0600070205080204" pitchFamily="50" charset="-128"/>
              <a:ea typeface="ＭＳ Ｐゴシック" panose="020B0600070205080204" pitchFamily="50" charset="-128"/>
            </a:rPr>
            <a:t>勧奨</a:t>
          </a:r>
          <a:r>
            <a:rPr kumimoji="1" lang="en-US" altLang="ja-JP" sz="1200" i="0">
              <a:latin typeface="ＭＳ Ｐゴシック" panose="020B0600070205080204" pitchFamily="50" charset="-128"/>
              <a:ea typeface="ＭＳ Ｐゴシック" panose="020B0600070205080204" pitchFamily="50" charset="-128"/>
            </a:rPr>
            <a:t>1</a:t>
          </a:r>
          <a:r>
            <a:rPr kumimoji="1" lang="ja-JP" altLang="en-US" sz="1200" i="0">
              <a:latin typeface="ＭＳ Ｐゴシック" panose="020B0600070205080204" pitchFamily="50" charset="-128"/>
              <a:ea typeface="ＭＳ Ｐゴシック" panose="020B0600070205080204" pitchFamily="50" charset="-128"/>
            </a:rPr>
            <a:t>普通</a:t>
          </a:r>
          <a:r>
            <a:rPr kumimoji="1" lang="en-US" altLang="ja-JP" sz="1200" i="0">
              <a:latin typeface="ＭＳ Ｐゴシック" panose="020B0600070205080204" pitchFamily="50" charset="-128"/>
              <a:ea typeface="ＭＳ Ｐゴシック" panose="020B0600070205080204" pitchFamily="50" charset="-128"/>
            </a:rPr>
            <a:t>3</a:t>
          </a:r>
          <a:r>
            <a:rPr kumimoji="1" lang="ja-JP" altLang="en-US" sz="1200" i="0">
              <a:latin typeface="ＭＳ Ｐゴシック" panose="020B0600070205080204" pitchFamily="50" charset="-128"/>
              <a:ea typeface="ＭＳ Ｐゴシック" panose="020B0600070205080204" pitchFamily="50" charset="-128"/>
            </a:rPr>
            <a:t>）から</a:t>
          </a:r>
          <a:r>
            <a:rPr kumimoji="1" lang="en-US" altLang="ja-JP" sz="1200" i="0">
              <a:latin typeface="ＭＳ Ｐゴシック" panose="020B0600070205080204" pitchFamily="50" charset="-128"/>
              <a:ea typeface="ＭＳ Ｐゴシック" panose="020B0600070205080204" pitchFamily="50" charset="-128"/>
            </a:rPr>
            <a:t>6</a:t>
          </a:r>
          <a:r>
            <a:rPr kumimoji="1" lang="ja-JP" altLang="en-US" sz="1200" i="0">
              <a:latin typeface="ＭＳ Ｐゴシック" panose="020B0600070205080204" pitchFamily="50" charset="-128"/>
              <a:ea typeface="ＭＳ Ｐゴシック" panose="020B0600070205080204" pitchFamily="50" charset="-128"/>
            </a:rPr>
            <a:t>人（定年</a:t>
          </a:r>
          <a:r>
            <a:rPr kumimoji="1" lang="en-US" altLang="ja-JP" sz="1200" i="0">
              <a:latin typeface="ＭＳ Ｐゴシック" panose="020B0600070205080204" pitchFamily="50" charset="-128"/>
              <a:ea typeface="ＭＳ Ｐゴシック" panose="020B0600070205080204" pitchFamily="50" charset="-128"/>
            </a:rPr>
            <a:t>3</a:t>
          </a:r>
          <a:r>
            <a:rPr kumimoji="1" lang="ja-JP" altLang="en-US" sz="1200" i="0">
              <a:latin typeface="ＭＳ Ｐゴシック" panose="020B0600070205080204" pitchFamily="50" charset="-128"/>
              <a:ea typeface="ＭＳ Ｐゴシック" panose="020B0600070205080204" pitchFamily="50" charset="-128"/>
            </a:rPr>
            <a:t>勧奨</a:t>
          </a:r>
          <a:r>
            <a:rPr kumimoji="1" lang="en-US" altLang="ja-JP" sz="1200" i="0">
              <a:latin typeface="ＭＳ Ｐゴシック" panose="020B0600070205080204" pitchFamily="50" charset="-128"/>
              <a:ea typeface="ＭＳ Ｐゴシック" panose="020B0600070205080204" pitchFamily="50" charset="-128"/>
            </a:rPr>
            <a:t>3</a:t>
          </a:r>
          <a:r>
            <a:rPr kumimoji="1" lang="ja-JP" altLang="en-US" sz="1200" i="0">
              <a:latin typeface="ＭＳ Ｐゴシック" panose="020B0600070205080204" pitchFamily="50" charset="-128"/>
              <a:ea typeface="ＭＳ Ｐゴシック" panose="020B0600070205080204" pitchFamily="50" charset="-128"/>
            </a:rPr>
            <a:t>）へ大幅な減となったことに加え、平均給与の減額も要因となり、人件費全体では、▲</a:t>
          </a:r>
          <a:r>
            <a:rPr kumimoji="1" lang="en-US" altLang="ja-JP" sz="1200" i="0">
              <a:latin typeface="ＭＳ Ｐゴシック" panose="020B0600070205080204" pitchFamily="50" charset="-128"/>
              <a:ea typeface="ＭＳ Ｐゴシック" panose="020B0600070205080204" pitchFamily="50" charset="-128"/>
            </a:rPr>
            <a:t>160,491</a:t>
          </a:r>
          <a:r>
            <a:rPr kumimoji="1" lang="ja-JP" altLang="en-US" sz="1200" i="0">
              <a:latin typeface="ＭＳ Ｐゴシック" panose="020B0600070205080204" pitchFamily="50" charset="-128"/>
              <a:ea typeface="ＭＳ Ｐゴシック" panose="020B0600070205080204" pitchFamily="50" charset="-128"/>
            </a:rPr>
            <a:t>千円、▲</a:t>
          </a:r>
          <a:r>
            <a:rPr kumimoji="1" lang="en-US" altLang="ja-JP" sz="1200" i="0">
              <a:latin typeface="ＭＳ Ｐゴシック" panose="020B0600070205080204" pitchFamily="50" charset="-128"/>
              <a:ea typeface="ＭＳ Ｐゴシック" panose="020B0600070205080204" pitchFamily="50" charset="-128"/>
            </a:rPr>
            <a:t>8.2</a:t>
          </a:r>
          <a:r>
            <a:rPr kumimoji="1" lang="ja-JP" altLang="en-US" sz="1200" i="0">
              <a:latin typeface="ＭＳ Ｐゴシック" panose="020B0600070205080204" pitchFamily="50" charset="-128"/>
              <a:ea typeface="ＭＳ Ｐゴシック" panose="020B0600070205080204" pitchFamily="50" charset="-128"/>
            </a:rPr>
            <a:t>％の減となっている。公債費においては、対前年度比▲</a:t>
          </a:r>
          <a:r>
            <a:rPr kumimoji="1" lang="en-US" altLang="ja-JP" sz="1200" i="0">
              <a:latin typeface="ＭＳ Ｐゴシック" panose="020B0600070205080204" pitchFamily="50" charset="-128"/>
              <a:ea typeface="ＭＳ Ｐゴシック" panose="020B0600070205080204" pitchFamily="50" charset="-128"/>
            </a:rPr>
            <a:t>480,976</a:t>
          </a:r>
          <a:r>
            <a:rPr kumimoji="1" lang="ja-JP" altLang="en-US" sz="1200" i="0">
              <a:latin typeface="ＭＳ Ｐゴシック" panose="020B0600070205080204" pitchFamily="50" charset="-128"/>
              <a:ea typeface="ＭＳ Ｐゴシック" panose="020B0600070205080204" pitchFamily="50" charset="-128"/>
            </a:rPr>
            <a:t>千円、▲</a:t>
          </a:r>
          <a:r>
            <a:rPr kumimoji="1" lang="en-US" altLang="ja-JP" sz="1200" i="0">
              <a:latin typeface="ＭＳ Ｐゴシック" panose="020B0600070205080204" pitchFamily="50" charset="-128"/>
              <a:ea typeface="ＭＳ Ｐゴシック" panose="020B0600070205080204" pitchFamily="50" charset="-128"/>
            </a:rPr>
            <a:t>17.7</a:t>
          </a:r>
          <a:r>
            <a:rPr kumimoji="1" lang="ja-JP" altLang="en-US" sz="1200" i="0">
              <a:latin typeface="ＭＳ Ｐゴシック" panose="020B0600070205080204" pitchFamily="50" charset="-128"/>
              <a:ea typeface="ＭＳ Ｐゴシック" panose="020B0600070205080204" pitchFamily="50" charset="-128"/>
            </a:rPr>
            <a:t>％の大幅な減額となっている。これは、前年度は財政健全化対策として繰上償還を</a:t>
          </a:r>
          <a:r>
            <a:rPr kumimoji="1" lang="en-US" altLang="ja-JP" sz="1200" i="0">
              <a:latin typeface="ＭＳ Ｐゴシック" panose="020B0600070205080204" pitchFamily="50" charset="-128"/>
              <a:ea typeface="ＭＳ Ｐゴシック" panose="020B0600070205080204" pitchFamily="50" charset="-128"/>
            </a:rPr>
            <a:t>410,070</a:t>
          </a:r>
          <a:r>
            <a:rPr kumimoji="1" lang="ja-JP" altLang="en-US" sz="1200" i="0">
              <a:latin typeface="ＭＳ Ｐゴシック" panose="020B0600070205080204" pitchFamily="50" charset="-128"/>
              <a:ea typeface="ＭＳ Ｐゴシック" panose="020B0600070205080204" pitchFamily="50" charset="-128"/>
            </a:rPr>
            <a:t>千円実施していたためである。</a:t>
          </a:r>
        </a:p>
        <a:p>
          <a:pPr rtl="0" eaLnBrk="1" fontAlgn="auto" latinLnBrk="0" hangingPunct="1"/>
          <a:r>
            <a:rPr kumimoji="1" lang="ja-JP" altLang="en-US" sz="1200" i="0">
              <a:latin typeface="ＭＳ Ｐゴシック" panose="020B0600070205080204" pitchFamily="50" charset="-128"/>
              <a:ea typeface="ＭＳ Ｐゴシック" panose="020B0600070205080204" pitchFamily="50" charset="-128"/>
            </a:rPr>
            <a:t>　</a:t>
          </a:r>
          <a:r>
            <a:rPr lang="ja-JP" altLang="ja-JP" sz="1200" b="0" i="0" baseline="0">
              <a:solidFill>
                <a:schemeClr val="dk1"/>
              </a:solidFill>
              <a:effectLst/>
              <a:latin typeface="+mn-lt"/>
              <a:ea typeface="+mn-ea"/>
              <a:cs typeface="+mn-cs"/>
            </a:rPr>
            <a:t>平成２</a:t>
          </a:r>
          <a:r>
            <a:rPr lang="ja-JP" altLang="en-US" sz="1200" b="0" i="0" baseline="0">
              <a:solidFill>
                <a:schemeClr val="dk1"/>
              </a:solidFill>
              <a:effectLst/>
              <a:latin typeface="+mn-lt"/>
              <a:ea typeface="+mn-ea"/>
              <a:cs typeface="+mn-cs"/>
            </a:rPr>
            <a:t>９</a:t>
          </a:r>
          <a:r>
            <a:rPr lang="ja-JP" altLang="ja-JP" sz="1200" b="0" i="0" baseline="0">
              <a:solidFill>
                <a:schemeClr val="dk1"/>
              </a:solidFill>
              <a:effectLst/>
              <a:latin typeface="+mn-lt"/>
              <a:ea typeface="+mn-ea"/>
              <a:cs typeface="+mn-cs"/>
            </a:rPr>
            <a:t>年度においては、経常収支比率が９０．</a:t>
          </a:r>
          <a:r>
            <a:rPr lang="ja-JP" altLang="en-US" sz="1200" b="0" i="0" baseline="0">
              <a:solidFill>
                <a:schemeClr val="dk1"/>
              </a:solidFill>
              <a:effectLst/>
              <a:latin typeface="+mn-lt"/>
              <a:ea typeface="+mn-ea"/>
              <a:cs typeface="+mn-cs"/>
            </a:rPr>
            <a:t>７</a:t>
          </a:r>
          <a:r>
            <a:rPr lang="ja-JP" altLang="ja-JP" sz="1200" b="0" i="0" baseline="0">
              <a:solidFill>
                <a:schemeClr val="dk1"/>
              </a:solidFill>
              <a:effectLst/>
              <a:latin typeface="+mn-lt"/>
              <a:ea typeface="+mn-ea"/>
              <a:cs typeface="+mn-cs"/>
            </a:rPr>
            <a:t>％となり、昨年度</a:t>
          </a:r>
          <a:r>
            <a:rPr lang="ja-JP" altLang="en-US" sz="1200" b="0" i="0" baseline="0">
              <a:solidFill>
                <a:schemeClr val="dk1"/>
              </a:solidFill>
              <a:effectLst/>
              <a:latin typeface="+mn-lt"/>
              <a:ea typeface="+mn-ea"/>
              <a:cs typeface="+mn-cs"/>
            </a:rPr>
            <a:t>より</a:t>
          </a:r>
          <a:r>
            <a:rPr lang="ja-JP" altLang="ja-JP" sz="1200" b="0" i="0" baseline="0">
              <a:solidFill>
                <a:schemeClr val="dk1"/>
              </a:solidFill>
              <a:effectLst/>
              <a:latin typeface="+mn-lt"/>
              <a:ea typeface="+mn-ea"/>
              <a:cs typeface="+mn-cs"/>
            </a:rPr>
            <a:t>若干</a:t>
          </a:r>
          <a:r>
            <a:rPr lang="ja-JP" altLang="en-US" sz="1200" b="0" i="0" baseline="0">
              <a:solidFill>
                <a:schemeClr val="dk1"/>
              </a:solidFill>
              <a:effectLst/>
              <a:latin typeface="+mn-lt"/>
              <a:ea typeface="+mn-ea"/>
              <a:cs typeface="+mn-cs"/>
            </a:rPr>
            <a:t>上</a:t>
          </a:r>
          <a:r>
            <a:rPr lang="ja-JP" altLang="ja-JP" sz="1200" b="0" i="0" baseline="0">
              <a:solidFill>
                <a:schemeClr val="dk1"/>
              </a:solidFill>
              <a:effectLst/>
              <a:latin typeface="+mn-lt"/>
              <a:ea typeface="+mn-ea"/>
              <a:cs typeface="+mn-cs"/>
            </a:rPr>
            <a:t>回る数値となったが、類似団体平均</a:t>
          </a:r>
          <a:r>
            <a:rPr lang="ja-JP" altLang="en-US" sz="1200" b="0" i="0" baseline="0">
              <a:solidFill>
                <a:schemeClr val="dk1"/>
              </a:solidFill>
              <a:effectLst/>
              <a:latin typeface="+mn-lt"/>
              <a:ea typeface="+mn-ea"/>
              <a:cs typeface="+mn-cs"/>
            </a:rPr>
            <a:t>は昨年度同様に下</a:t>
          </a:r>
          <a:r>
            <a:rPr lang="ja-JP" altLang="ja-JP" sz="1200" b="0" i="0" baseline="0">
              <a:solidFill>
                <a:schemeClr val="dk1"/>
              </a:solidFill>
              <a:effectLst/>
              <a:latin typeface="+mn-lt"/>
              <a:ea typeface="+mn-ea"/>
              <a:cs typeface="+mn-cs"/>
            </a:rPr>
            <a:t>回る結果となった。これは、ふるさと納税を積み立てた基金を特定財源としたことが大きく寄与している。</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105833</xdr:rowOff>
    </xdr:from>
    <xdr:to>
      <xdr:col>23</xdr:col>
      <xdr:colOff>133350</xdr:colOff>
      <xdr:row>60</xdr:row>
      <xdr:rowOff>133985</xdr:rowOff>
    </xdr:to>
    <xdr:cxnSp macro="">
      <xdr:nvCxnSpPr>
        <xdr:cNvPr id="132" name="直線コネクタ 131"/>
        <xdr:cNvCxnSpPr/>
      </xdr:nvCxnSpPr>
      <xdr:spPr>
        <a:xfrm>
          <a:off x="4114800" y="10392833"/>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21379</xdr:rowOff>
    </xdr:from>
    <xdr:to>
      <xdr:col>19</xdr:col>
      <xdr:colOff>133350</xdr:colOff>
      <xdr:row>60</xdr:row>
      <xdr:rowOff>105833</xdr:rowOff>
    </xdr:to>
    <xdr:cxnSp macro="">
      <xdr:nvCxnSpPr>
        <xdr:cNvPr id="135" name="直線コネクタ 134"/>
        <xdr:cNvCxnSpPr/>
      </xdr:nvCxnSpPr>
      <xdr:spPr>
        <a:xfrm>
          <a:off x="3225800" y="10308379"/>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21379</xdr:rowOff>
    </xdr:from>
    <xdr:to>
      <xdr:col>15</xdr:col>
      <xdr:colOff>82550</xdr:colOff>
      <xdr:row>62</xdr:row>
      <xdr:rowOff>56515</xdr:rowOff>
    </xdr:to>
    <xdr:cxnSp macro="">
      <xdr:nvCxnSpPr>
        <xdr:cNvPr id="138" name="直線コネクタ 137"/>
        <xdr:cNvCxnSpPr/>
      </xdr:nvCxnSpPr>
      <xdr:spPr>
        <a:xfrm flipV="1">
          <a:off x="2336800" y="10308379"/>
          <a:ext cx="8890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24342</xdr:rowOff>
    </xdr:from>
    <xdr:to>
      <xdr:col>11</xdr:col>
      <xdr:colOff>31750</xdr:colOff>
      <xdr:row>62</xdr:row>
      <xdr:rowOff>56515</xdr:rowOff>
    </xdr:to>
    <xdr:cxnSp macro="">
      <xdr:nvCxnSpPr>
        <xdr:cNvPr id="141" name="直線コネクタ 140"/>
        <xdr:cNvCxnSpPr/>
      </xdr:nvCxnSpPr>
      <xdr:spPr>
        <a:xfrm>
          <a:off x="1447800" y="1065424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83185</xdr:rowOff>
    </xdr:from>
    <xdr:to>
      <xdr:col>23</xdr:col>
      <xdr:colOff>184150</xdr:colOff>
      <xdr:row>61</xdr:row>
      <xdr:rowOff>13335</xdr:rowOff>
    </xdr:to>
    <xdr:sp macro="" textlink="">
      <xdr:nvSpPr>
        <xdr:cNvPr id="151" name="楕円 150"/>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99712</xdr:rowOff>
    </xdr:from>
    <xdr:ext cx="762000" cy="259045"/>
    <xdr:sp macro="" textlink="">
      <xdr:nvSpPr>
        <xdr:cNvPr id="152" name="財政構造の弾力性該当値テキスト"/>
        <xdr:cNvSpPr txBox="1"/>
      </xdr:nvSpPr>
      <xdr:spPr>
        <a:xfrm>
          <a:off x="5041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55033</xdr:rowOff>
    </xdr:from>
    <xdr:to>
      <xdr:col>19</xdr:col>
      <xdr:colOff>184150</xdr:colOff>
      <xdr:row>60</xdr:row>
      <xdr:rowOff>156633</xdr:rowOff>
    </xdr:to>
    <xdr:sp macro="" textlink="">
      <xdr:nvSpPr>
        <xdr:cNvPr id="153" name="楕円 152"/>
        <xdr:cNvSpPr/>
      </xdr:nvSpPr>
      <xdr:spPr>
        <a:xfrm>
          <a:off x="4064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166810</xdr:rowOff>
    </xdr:from>
    <xdr:ext cx="736600" cy="259045"/>
    <xdr:sp macro="" textlink="">
      <xdr:nvSpPr>
        <xdr:cNvPr id="154" name="テキスト ボックス 153"/>
        <xdr:cNvSpPr txBox="1"/>
      </xdr:nvSpPr>
      <xdr:spPr>
        <a:xfrm>
          <a:off x="3733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142029</xdr:rowOff>
    </xdr:from>
    <xdr:to>
      <xdr:col>15</xdr:col>
      <xdr:colOff>133350</xdr:colOff>
      <xdr:row>60</xdr:row>
      <xdr:rowOff>72179</xdr:rowOff>
    </xdr:to>
    <xdr:sp macro="" textlink="">
      <xdr:nvSpPr>
        <xdr:cNvPr id="155" name="楕円 154"/>
        <xdr:cNvSpPr/>
      </xdr:nvSpPr>
      <xdr:spPr>
        <a:xfrm>
          <a:off x="3175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82356</xdr:rowOff>
    </xdr:from>
    <xdr:ext cx="762000" cy="259045"/>
    <xdr:sp macro="" textlink="">
      <xdr:nvSpPr>
        <xdr:cNvPr id="156" name="テキスト ボックス 155"/>
        <xdr:cNvSpPr txBox="1"/>
      </xdr:nvSpPr>
      <xdr:spPr>
        <a:xfrm>
          <a:off x="2844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7" name="楕円 156"/>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92092</xdr:rowOff>
    </xdr:from>
    <xdr:ext cx="762000" cy="259045"/>
    <xdr:sp macro="" textlink="">
      <xdr:nvSpPr>
        <xdr:cNvPr id="158" name="テキスト ボックス 157"/>
        <xdr:cNvSpPr txBox="1"/>
      </xdr:nvSpPr>
      <xdr:spPr>
        <a:xfrm>
          <a:off x="1955800" y="107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144992</xdr:rowOff>
    </xdr:from>
    <xdr:to>
      <xdr:col>7</xdr:col>
      <xdr:colOff>31750</xdr:colOff>
      <xdr:row>62</xdr:row>
      <xdr:rowOff>75142</xdr:rowOff>
    </xdr:to>
    <xdr:sp macro="" textlink="">
      <xdr:nvSpPr>
        <xdr:cNvPr id="159" name="楕円 158"/>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59919</xdr:rowOff>
    </xdr:from>
    <xdr:ext cx="762000" cy="259045"/>
    <xdr:sp macro="" textlink="">
      <xdr:nvSpPr>
        <xdr:cNvPr id="160" name="テキスト ボックス 159"/>
        <xdr:cNvSpPr txBox="1"/>
      </xdr:nvSpPr>
      <xdr:spPr>
        <a:xfrm>
          <a:off x="1066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数次にわたる行政改革大綱や集中改革プランに基づき、定年退職者の不補充などによる人件費削減など徹底した歳出削減に努めた結果、</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近年における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人口一人当たりの決算額は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低い数値となっていたが、平成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年度においては、類似団体平均を上回っている。これは、ふるさと納税寄付金の返礼品事業が大きく増額になったことが主な要因である。今後においては、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退職者数の増加による退職金の増加も予想されており、物件費等の事業の見直しを含め歳出の抑制に引き続き取り組んでいく。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63196</xdr:rowOff>
    </xdr:from>
    <xdr:to>
      <xdr:col>23</xdr:col>
      <xdr:colOff>133350</xdr:colOff>
      <xdr:row>83</xdr:row>
      <xdr:rowOff>122492</xdr:rowOff>
    </xdr:to>
    <xdr:cxnSp macro="">
      <xdr:nvCxnSpPr>
        <xdr:cNvPr id="195" name="直線コネクタ 194"/>
        <xdr:cNvCxnSpPr/>
      </xdr:nvCxnSpPr>
      <xdr:spPr>
        <a:xfrm>
          <a:off x="4114800" y="14293546"/>
          <a:ext cx="838200" cy="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142945</xdr:rowOff>
    </xdr:from>
    <xdr:to>
      <xdr:col>19</xdr:col>
      <xdr:colOff>133350</xdr:colOff>
      <xdr:row>83</xdr:row>
      <xdr:rowOff>63196</xdr:rowOff>
    </xdr:to>
    <xdr:cxnSp macro="">
      <xdr:nvCxnSpPr>
        <xdr:cNvPr id="198" name="直線コネクタ 197"/>
        <xdr:cNvCxnSpPr/>
      </xdr:nvCxnSpPr>
      <xdr:spPr>
        <a:xfrm>
          <a:off x="3225800" y="14201845"/>
          <a:ext cx="889000" cy="9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27772</xdr:rowOff>
    </xdr:from>
    <xdr:to>
      <xdr:col>15</xdr:col>
      <xdr:colOff>82550</xdr:colOff>
      <xdr:row>82</xdr:row>
      <xdr:rowOff>142945</xdr:rowOff>
    </xdr:to>
    <xdr:cxnSp macro="">
      <xdr:nvCxnSpPr>
        <xdr:cNvPr id="201" name="直線コネクタ 200"/>
        <xdr:cNvCxnSpPr/>
      </xdr:nvCxnSpPr>
      <xdr:spPr>
        <a:xfrm>
          <a:off x="2336800" y="14086672"/>
          <a:ext cx="889000" cy="1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124492</xdr:rowOff>
    </xdr:from>
    <xdr:to>
      <xdr:col>11</xdr:col>
      <xdr:colOff>31750</xdr:colOff>
      <xdr:row>82</xdr:row>
      <xdr:rowOff>27772</xdr:rowOff>
    </xdr:to>
    <xdr:cxnSp macro="">
      <xdr:nvCxnSpPr>
        <xdr:cNvPr id="204" name="直線コネクタ 203"/>
        <xdr:cNvCxnSpPr/>
      </xdr:nvCxnSpPr>
      <xdr:spPr>
        <a:xfrm>
          <a:off x="1447800" y="14011942"/>
          <a:ext cx="889000" cy="7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71692</xdr:rowOff>
    </xdr:from>
    <xdr:to>
      <xdr:col>23</xdr:col>
      <xdr:colOff>184150</xdr:colOff>
      <xdr:row>84</xdr:row>
      <xdr:rowOff>1842</xdr:rowOff>
    </xdr:to>
    <xdr:sp macro="" textlink="">
      <xdr:nvSpPr>
        <xdr:cNvPr id="214" name="楕円 213"/>
        <xdr:cNvSpPr/>
      </xdr:nvSpPr>
      <xdr:spPr>
        <a:xfrm>
          <a:off x="4902200" y="143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43769</xdr:rowOff>
    </xdr:from>
    <xdr:ext cx="762000" cy="259045"/>
    <xdr:sp macro="" textlink="">
      <xdr:nvSpPr>
        <xdr:cNvPr id="215" name="人件費・物件費等の状況該当値テキスト"/>
        <xdr:cNvSpPr txBox="1"/>
      </xdr:nvSpPr>
      <xdr:spPr>
        <a:xfrm>
          <a:off x="5041900" y="1427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12396</xdr:rowOff>
    </xdr:from>
    <xdr:to>
      <xdr:col>19</xdr:col>
      <xdr:colOff>184150</xdr:colOff>
      <xdr:row>83</xdr:row>
      <xdr:rowOff>113996</xdr:rowOff>
    </xdr:to>
    <xdr:sp macro="" textlink="">
      <xdr:nvSpPr>
        <xdr:cNvPr id="216" name="楕円 215"/>
        <xdr:cNvSpPr/>
      </xdr:nvSpPr>
      <xdr:spPr>
        <a:xfrm>
          <a:off x="4064000" y="142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124173</xdr:rowOff>
    </xdr:from>
    <xdr:ext cx="736600" cy="259045"/>
    <xdr:sp macro="" textlink="">
      <xdr:nvSpPr>
        <xdr:cNvPr id="217" name="テキスト ボックス 216"/>
        <xdr:cNvSpPr txBox="1"/>
      </xdr:nvSpPr>
      <xdr:spPr>
        <a:xfrm>
          <a:off x="3733800" y="140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92145</xdr:rowOff>
    </xdr:from>
    <xdr:to>
      <xdr:col>15</xdr:col>
      <xdr:colOff>133350</xdr:colOff>
      <xdr:row>83</xdr:row>
      <xdr:rowOff>22295</xdr:rowOff>
    </xdr:to>
    <xdr:sp macro="" textlink="">
      <xdr:nvSpPr>
        <xdr:cNvPr id="218" name="楕円 217"/>
        <xdr:cNvSpPr/>
      </xdr:nvSpPr>
      <xdr:spPr>
        <a:xfrm>
          <a:off x="3175000" y="14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32472</xdr:rowOff>
    </xdr:from>
    <xdr:ext cx="762000" cy="259045"/>
    <xdr:sp macro="" textlink="">
      <xdr:nvSpPr>
        <xdr:cNvPr id="219" name="テキスト ボックス 218"/>
        <xdr:cNvSpPr txBox="1"/>
      </xdr:nvSpPr>
      <xdr:spPr>
        <a:xfrm>
          <a:off x="2844800" y="139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148422</xdr:rowOff>
    </xdr:from>
    <xdr:to>
      <xdr:col>11</xdr:col>
      <xdr:colOff>82550</xdr:colOff>
      <xdr:row>82</xdr:row>
      <xdr:rowOff>78572</xdr:rowOff>
    </xdr:to>
    <xdr:sp macro="" textlink="">
      <xdr:nvSpPr>
        <xdr:cNvPr id="220" name="楕円 219"/>
        <xdr:cNvSpPr/>
      </xdr:nvSpPr>
      <xdr:spPr>
        <a:xfrm>
          <a:off x="2286000" y="140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88749</xdr:rowOff>
    </xdr:from>
    <xdr:ext cx="762000" cy="259045"/>
    <xdr:sp macro="" textlink="">
      <xdr:nvSpPr>
        <xdr:cNvPr id="221" name="テキスト ボックス 220"/>
        <xdr:cNvSpPr txBox="1"/>
      </xdr:nvSpPr>
      <xdr:spPr>
        <a:xfrm>
          <a:off x="1955800" y="138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73692</xdr:rowOff>
    </xdr:from>
    <xdr:to>
      <xdr:col>7</xdr:col>
      <xdr:colOff>31750</xdr:colOff>
      <xdr:row>82</xdr:row>
      <xdr:rowOff>3842</xdr:rowOff>
    </xdr:to>
    <xdr:sp macro="" textlink="">
      <xdr:nvSpPr>
        <xdr:cNvPr id="222" name="楕円 221"/>
        <xdr:cNvSpPr/>
      </xdr:nvSpPr>
      <xdr:spPr>
        <a:xfrm>
          <a:off x="1397000" y="1396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14019</xdr:rowOff>
    </xdr:from>
    <xdr:ext cx="762000" cy="259045"/>
    <xdr:sp macro="" textlink="">
      <xdr:nvSpPr>
        <xdr:cNvPr id="223" name="テキスト ボックス 222"/>
        <xdr:cNvSpPr txBox="1"/>
      </xdr:nvSpPr>
      <xdr:spPr>
        <a:xfrm>
          <a:off x="1066800" y="137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全国市平均及び類似団体平均と比較しても数値は低くなっている。今後も給与体系の適正運用に努める。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86</xdr:row>
      <xdr:rowOff>45296</xdr:rowOff>
    </xdr:to>
    <xdr:cxnSp macro="">
      <xdr:nvCxnSpPr>
        <xdr:cNvPr id="257" name="直線コネクタ 256"/>
        <xdr:cNvCxnSpPr/>
      </xdr:nvCxnSpPr>
      <xdr:spPr>
        <a:xfrm>
          <a:off x="16179800" y="147899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160443</xdr:rowOff>
    </xdr:from>
    <xdr:to>
      <xdr:col>77</xdr:col>
      <xdr:colOff>44450</xdr:colOff>
      <xdr:row>86</xdr:row>
      <xdr:rowOff>45296</xdr:rowOff>
    </xdr:to>
    <xdr:cxnSp macro="">
      <xdr:nvCxnSpPr>
        <xdr:cNvPr id="260" name="直線コネクタ 259"/>
        <xdr:cNvCxnSpPr/>
      </xdr:nvCxnSpPr>
      <xdr:spPr>
        <a:xfrm>
          <a:off x="15290800" y="1473369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136313</xdr:rowOff>
    </xdr:from>
    <xdr:to>
      <xdr:col>72</xdr:col>
      <xdr:colOff>203200</xdr:colOff>
      <xdr:row>85</xdr:row>
      <xdr:rowOff>160443</xdr:rowOff>
    </xdr:to>
    <xdr:cxnSp macro="">
      <xdr:nvCxnSpPr>
        <xdr:cNvPr id="263" name="直線コネクタ 262"/>
        <xdr:cNvCxnSpPr/>
      </xdr:nvCxnSpPr>
      <xdr:spPr>
        <a:xfrm>
          <a:off x="14401800" y="147095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136313</xdr:rowOff>
    </xdr:from>
    <xdr:to>
      <xdr:col>68</xdr:col>
      <xdr:colOff>152400</xdr:colOff>
      <xdr:row>86</xdr:row>
      <xdr:rowOff>61384</xdr:rowOff>
    </xdr:to>
    <xdr:cxnSp macro="">
      <xdr:nvCxnSpPr>
        <xdr:cNvPr id="266" name="直線コネクタ 265"/>
        <xdr:cNvCxnSpPr/>
      </xdr:nvCxnSpPr>
      <xdr:spPr>
        <a:xfrm flipV="1">
          <a:off x="13512800" y="1470956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6" name="楕円 275"/>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7" name="給与水準   （国との比較）該当値テキスト"/>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8" name="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106273</xdr:rowOff>
    </xdr:from>
    <xdr:ext cx="736600" cy="259045"/>
    <xdr:sp macro="" textlink="">
      <xdr:nvSpPr>
        <xdr:cNvPr id="279" name="テキスト ボックス 278"/>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109643</xdr:rowOff>
    </xdr:from>
    <xdr:to>
      <xdr:col>73</xdr:col>
      <xdr:colOff>44450</xdr:colOff>
      <xdr:row>86</xdr:row>
      <xdr:rowOff>39793</xdr:rowOff>
    </xdr:to>
    <xdr:sp macro="" textlink="">
      <xdr:nvSpPr>
        <xdr:cNvPr id="280" name="楕円 279"/>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49970</xdr:rowOff>
    </xdr:from>
    <xdr:ext cx="762000" cy="259045"/>
    <xdr:sp macro="" textlink="">
      <xdr:nvSpPr>
        <xdr:cNvPr id="281" name="テキスト ボックス 280"/>
        <xdr:cNvSpPr txBox="1"/>
      </xdr:nvSpPr>
      <xdr:spPr>
        <a:xfrm>
          <a:off x="14909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85513</xdr:rowOff>
    </xdr:from>
    <xdr:to>
      <xdr:col>68</xdr:col>
      <xdr:colOff>203200</xdr:colOff>
      <xdr:row>86</xdr:row>
      <xdr:rowOff>15663</xdr:rowOff>
    </xdr:to>
    <xdr:sp macro="" textlink="">
      <xdr:nvSpPr>
        <xdr:cNvPr id="282" name="楕円 281"/>
        <xdr:cNvSpPr/>
      </xdr:nvSpPr>
      <xdr:spPr>
        <a:xfrm>
          <a:off x="14351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25840</xdr:rowOff>
    </xdr:from>
    <xdr:ext cx="762000" cy="259045"/>
    <xdr:sp macro="" textlink="">
      <xdr:nvSpPr>
        <xdr:cNvPr id="283" name="テキスト ボックス 282"/>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4" name="楕円 283"/>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5" name="テキスト ボックス 284"/>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よる目標設定を上回る職員数の削減となっており類似団体平均を下回る結果となった。今後においても、行政改革大綱の計画数値を基本に行政需要に即して効果的な職員配置が可能となるよう弾力的な運用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85816</xdr:rowOff>
    </xdr:from>
    <xdr:to>
      <xdr:col>81</xdr:col>
      <xdr:colOff>44450</xdr:colOff>
      <xdr:row>62</xdr:row>
      <xdr:rowOff>101902</xdr:rowOff>
    </xdr:to>
    <xdr:cxnSp macro="">
      <xdr:nvCxnSpPr>
        <xdr:cNvPr id="322" name="直線コネクタ 321"/>
        <xdr:cNvCxnSpPr/>
      </xdr:nvCxnSpPr>
      <xdr:spPr>
        <a:xfrm>
          <a:off x="16179800" y="10715716"/>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85816</xdr:rowOff>
    </xdr:from>
    <xdr:to>
      <xdr:col>77</xdr:col>
      <xdr:colOff>44450</xdr:colOff>
      <xdr:row>62</xdr:row>
      <xdr:rowOff>99604</xdr:rowOff>
    </xdr:to>
    <xdr:cxnSp macro="">
      <xdr:nvCxnSpPr>
        <xdr:cNvPr id="325" name="直線コネクタ 324"/>
        <xdr:cNvCxnSpPr/>
      </xdr:nvCxnSpPr>
      <xdr:spPr>
        <a:xfrm flipV="1">
          <a:off x="15290800" y="1071571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93859</xdr:rowOff>
    </xdr:from>
    <xdr:to>
      <xdr:col>72</xdr:col>
      <xdr:colOff>203200</xdr:colOff>
      <xdr:row>62</xdr:row>
      <xdr:rowOff>99604</xdr:rowOff>
    </xdr:to>
    <xdr:cxnSp macro="">
      <xdr:nvCxnSpPr>
        <xdr:cNvPr id="328" name="直線コネクタ 327"/>
        <xdr:cNvCxnSpPr/>
      </xdr:nvCxnSpPr>
      <xdr:spPr>
        <a:xfrm>
          <a:off x="14401800" y="1072375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91561</xdr:rowOff>
    </xdr:from>
    <xdr:to>
      <xdr:col>68</xdr:col>
      <xdr:colOff>152400</xdr:colOff>
      <xdr:row>62</xdr:row>
      <xdr:rowOff>93859</xdr:rowOff>
    </xdr:to>
    <xdr:cxnSp macro="">
      <xdr:nvCxnSpPr>
        <xdr:cNvPr id="331" name="直線コネクタ 330"/>
        <xdr:cNvCxnSpPr/>
      </xdr:nvCxnSpPr>
      <xdr:spPr>
        <a:xfrm>
          <a:off x="13512800" y="1072146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51102</xdr:rowOff>
    </xdr:from>
    <xdr:to>
      <xdr:col>81</xdr:col>
      <xdr:colOff>95250</xdr:colOff>
      <xdr:row>62</xdr:row>
      <xdr:rowOff>152702</xdr:rowOff>
    </xdr:to>
    <xdr:sp macro="" textlink="">
      <xdr:nvSpPr>
        <xdr:cNvPr id="341" name="楕円 340"/>
        <xdr:cNvSpPr/>
      </xdr:nvSpPr>
      <xdr:spPr>
        <a:xfrm>
          <a:off x="16967200" y="106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67629</xdr:rowOff>
    </xdr:from>
    <xdr:ext cx="762000" cy="259045"/>
    <xdr:sp macro="" textlink="">
      <xdr:nvSpPr>
        <xdr:cNvPr id="342" name="定員管理の状況該当値テキスト"/>
        <xdr:cNvSpPr txBox="1"/>
      </xdr:nvSpPr>
      <xdr:spPr>
        <a:xfrm>
          <a:off x="17106900" y="1052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35016</xdr:rowOff>
    </xdr:from>
    <xdr:to>
      <xdr:col>77</xdr:col>
      <xdr:colOff>95250</xdr:colOff>
      <xdr:row>62</xdr:row>
      <xdr:rowOff>136616</xdr:rowOff>
    </xdr:to>
    <xdr:sp macro="" textlink="">
      <xdr:nvSpPr>
        <xdr:cNvPr id="343" name="楕円 342"/>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146793</xdr:rowOff>
    </xdr:from>
    <xdr:ext cx="736600" cy="259045"/>
    <xdr:sp macro="" textlink="">
      <xdr:nvSpPr>
        <xdr:cNvPr id="344" name="テキスト ボックス 343"/>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48804</xdr:rowOff>
    </xdr:from>
    <xdr:to>
      <xdr:col>73</xdr:col>
      <xdr:colOff>44450</xdr:colOff>
      <xdr:row>62</xdr:row>
      <xdr:rowOff>150404</xdr:rowOff>
    </xdr:to>
    <xdr:sp macro="" textlink="">
      <xdr:nvSpPr>
        <xdr:cNvPr id="345" name="楕円 344"/>
        <xdr:cNvSpPr/>
      </xdr:nvSpPr>
      <xdr:spPr>
        <a:xfrm>
          <a:off x="15240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135181</xdr:rowOff>
    </xdr:from>
    <xdr:ext cx="762000" cy="259045"/>
    <xdr:sp macro="" textlink="">
      <xdr:nvSpPr>
        <xdr:cNvPr id="346" name="テキスト ボックス 345"/>
        <xdr:cNvSpPr txBox="1"/>
      </xdr:nvSpPr>
      <xdr:spPr>
        <a:xfrm>
          <a:off x="14909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43059</xdr:rowOff>
    </xdr:from>
    <xdr:to>
      <xdr:col>68</xdr:col>
      <xdr:colOff>203200</xdr:colOff>
      <xdr:row>62</xdr:row>
      <xdr:rowOff>144659</xdr:rowOff>
    </xdr:to>
    <xdr:sp macro="" textlink="">
      <xdr:nvSpPr>
        <xdr:cNvPr id="347" name="楕円 346"/>
        <xdr:cNvSpPr/>
      </xdr:nvSpPr>
      <xdr:spPr>
        <a:xfrm>
          <a:off x="143510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129436</xdr:rowOff>
    </xdr:from>
    <xdr:ext cx="762000" cy="259045"/>
    <xdr:sp macro="" textlink="">
      <xdr:nvSpPr>
        <xdr:cNvPr id="348" name="テキスト ボックス 347"/>
        <xdr:cNvSpPr txBox="1"/>
      </xdr:nvSpPr>
      <xdr:spPr>
        <a:xfrm>
          <a:off x="14020800" y="1075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40761</xdr:rowOff>
    </xdr:from>
    <xdr:to>
      <xdr:col>64</xdr:col>
      <xdr:colOff>152400</xdr:colOff>
      <xdr:row>62</xdr:row>
      <xdr:rowOff>142361</xdr:rowOff>
    </xdr:to>
    <xdr:sp macro="" textlink="">
      <xdr:nvSpPr>
        <xdr:cNvPr id="349" name="楕円 348"/>
        <xdr:cNvSpPr/>
      </xdr:nvSpPr>
      <xdr:spPr>
        <a:xfrm>
          <a:off x="134620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127138</xdr:rowOff>
    </xdr:from>
    <xdr:ext cx="762000" cy="259045"/>
    <xdr:sp macro="" textlink="">
      <xdr:nvSpPr>
        <xdr:cNvPr id="350" name="テキスト ボックス 349"/>
        <xdr:cNvSpPr txBox="1"/>
      </xdr:nvSpPr>
      <xdr:spPr>
        <a:xfrm>
          <a:off x="13131800" y="1075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地方債の発行額に基準（臨時財政対策債と災害復旧事業を除いた年間の地方債発行額と元金償還額の差額５億円以上）を設けたことにより、数値は順調に改善しており、平成２７年度に健全化比率導入後初めて１８％未満を達成した。しかしながら、平成２８年度以降普通交付税の減額を要因とした標準財政規模の縮小により、平成２８・２９年度の単年度実質公債費比率が１８％を超えており、３カ年平均数値においても１７．３％と平成２９年度から０．１ポイント悪化している。依然として、類似団体平均に比べると高い水準で推移しており、引き続き行政改革大綱で地方債の発行額に基準を設定し、適正かつ健全な数値に近づくための取り組み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11430</xdr:rowOff>
    </xdr:from>
    <xdr:to>
      <xdr:col>81</xdr:col>
      <xdr:colOff>44450</xdr:colOff>
      <xdr:row>38</xdr:row>
      <xdr:rowOff>13441</xdr:rowOff>
    </xdr:to>
    <xdr:cxnSp macro="">
      <xdr:nvCxnSpPr>
        <xdr:cNvPr id="384" name="直線コネクタ 383"/>
        <xdr:cNvCxnSpPr/>
      </xdr:nvCxnSpPr>
      <xdr:spPr>
        <a:xfrm>
          <a:off x="16179800" y="652653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21484</xdr:rowOff>
    </xdr:to>
    <xdr:cxnSp macro="">
      <xdr:nvCxnSpPr>
        <xdr:cNvPr id="387" name="直線コネクタ 386"/>
        <xdr:cNvCxnSpPr/>
      </xdr:nvCxnSpPr>
      <xdr:spPr>
        <a:xfrm flipV="1">
          <a:off x="15290800" y="652653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21484</xdr:rowOff>
    </xdr:from>
    <xdr:to>
      <xdr:col>72</xdr:col>
      <xdr:colOff>203200</xdr:colOff>
      <xdr:row>38</xdr:row>
      <xdr:rowOff>55669</xdr:rowOff>
    </xdr:to>
    <xdr:cxnSp macro="">
      <xdr:nvCxnSpPr>
        <xdr:cNvPr id="390" name="直線コネクタ 389"/>
        <xdr:cNvCxnSpPr/>
      </xdr:nvCxnSpPr>
      <xdr:spPr>
        <a:xfrm flipV="1">
          <a:off x="14401800" y="6536584"/>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55669</xdr:rowOff>
    </xdr:from>
    <xdr:to>
      <xdr:col>68</xdr:col>
      <xdr:colOff>152400</xdr:colOff>
      <xdr:row>38</xdr:row>
      <xdr:rowOff>73766</xdr:rowOff>
    </xdr:to>
    <xdr:cxnSp macro="">
      <xdr:nvCxnSpPr>
        <xdr:cNvPr id="393" name="直線コネクタ 392"/>
        <xdr:cNvCxnSpPr/>
      </xdr:nvCxnSpPr>
      <xdr:spPr>
        <a:xfrm flipV="1">
          <a:off x="13512800" y="657076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134091</xdr:rowOff>
    </xdr:from>
    <xdr:to>
      <xdr:col>81</xdr:col>
      <xdr:colOff>95250</xdr:colOff>
      <xdr:row>38</xdr:row>
      <xdr:rowOff>64241</xdr:rowOff>
    </xdr:to>
    <xdr:sp macro="" textlink="">
      <xdr:nvSpPr>
        <xdr:cNvPr id="403" name="楕円 402"/>
        <xdr:cNvSpPr/>
      </xdr:nvSpPr>
      <xdr:spPr>
        <a:xfrm>
          <a:off x="16967200" y="647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106168</xdr:rowOff>
    </xdr:from>
    <xdr:ext cx="762000" cy="259045"/>
    <xdr:sp macro="" textlink="">
      <xdr:nvSpPr>
        <xdr:cNvPr id="404" name="公債費負担の状況該当値テキスト"/>
        <xdr:cNvSpPr txBox="1"/>
      </xdr:nvSpPr>
      <xdr:spPr>
        <a:xfrm>
          <a:off x="17106900" y="644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5" name="楕円 404"/>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47007</xdr:rowOff>
    </xdr:from>
    <xdr:ext cx="736600" cy="259045"/>
    <xdr:sp macro="" textlink="">
      <xdr:nvSpPr>
        <xdr:cNvPr id="406" name="テキスト ボックス 405"/>
        <xdr:cNvSpPr txBox="1"/>
      </xdr:nvSpPr>
      <xdr:spPr>
        <a:xfrm>
          <a:off x="15798800" y="656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142134</xdr:rowOff>
    </xdr:from>
    <xdr:to>
      <xdr:col>73</xdr:col>
      <xdr:colOff>44450</xdr:colOff>
      <xdr:row>38</xdr:row>
      <xdr:rowOff>72284</xdr:rowOff>
    </xdr:to>
    <xdr:sp macro="" textlink="">
      <xdr:nvSpPr>
        <xdr:cNvPr id="407" name="楕円 406"/>
        <xdr:cNvSpPr/>
      </xdr:nvSpPr>
      <xdr:spPr>
        <a:xfrm>
          <a:off x="15240000" y="64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57061</xdr:rowOff>
    </xdr:from>
    <xdr:ext cx="762000" cy="259045"/>
    <xdr:sp macro="" textlink="">
      <xdr:nvSpPr>
        <xdr:cNvPr id="408" name="テキスト ボックス 407"/>
        <xdr:cNvSpPr txBox="1"/>
      </xdr:nvSpPr>
      <xdr:spPr>
        <a:xfrm>
          <a:off x="14909800" y="65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4869</xdr:rowOff>
    </xdr:from>
    <xdr:to>
      <xdr:col>68</xdr:col>
      <xdr:colOff>203200</xdr:colOff>
      <xdr:row>38</xdr:row>
      <xdr:rowOff>106469</xdr:rowOff>
    </xdr:to>
    <xdr:sp macro="" textlink="">
      <xdr:nvSpPr>
        <xdr:cNvPr id="409" name="楕円 408"/>
        <xdr:cNvSpPr/>
      </xdr:nvSpPr>
      <xdr:spPr>
        <a:xfrm>
          <a:off x="14351000" y="65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91246</xdr:rowOff>
    </xdr:from>
    <xdr:ext cx="762000" cy="259045"/>
    <xdr:sp macro="" textlink="">
      <xdr:nvSpPr>
        <xdr:cNvPr id="410" name="テキスト ボックス 409"/>
        <xdr:cNvSpPr txBox="1"/>
      </xdr:nvSpPr>
      <xdr:spPr>
        <a:xfrm>
          <a:off x="14020800" y="66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22966</xdr:rowOff>
    </xdr:from>
    <xdr:to>
      <xdr:col>64</xdr:col>
      <xdr:colOff>152400</xdr:colOff>
      <xdr:row>38</xdr:row>
      <xdr:rowOff>124566</xdr:rowOff>
    </xdr:to>
    <xdr:sp macro="" textlink="">
      <xdr:nvSpPr>
        <xdr:cNvPr id="411" name="楕円 410"/>
        <xdr:cNvSpPr/>
      </xdr:nvSpPr>
      <xdr:spPr>
        <a:xfrm>
          <a:off x="13462000" y="65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109343</xdr:rowOff>
    </xdr:from>
    <xdr:ext cx="762000" cy="259045"/>
    <xdr:sp macro="" textlink="">
      <xdr:nvSpPr>
        <xdr:cNvPr id="412" name="テキスト ボックス 411"/>
        <xdr:cNvSpPr txBox="1"/>
      </xdr:nvSpPr>
      <xdr:spPr>
        <a:xfrm>
          <a:off x="13131800" y="662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主な要因としては過去に行ってきた重要懸案事業推進のため発行した地方債の残高が多額であることがあげられる。しかしながら、地方債の発行抑制や団塊世代職員の退職により数値は改善傾向にある。今後においては、普通交付税の増額等による標準財政規模の増加が見込めない状況のなかで、限られた財源を活用し、地方債の繰上償還を行うなど公債費等の義務的経費の削減を行い、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16040</xdr:rowOff>
    </xdr:from>
    <xdr:to>
      <xdr:col>81</xdr:col>
      <xdr:colOff>44450</xdr:colOff>
      <xdr:row>16</xdr:row>
      <xdr:rowOff>56096</xdr:rowOff>
    </xdr:to>
    <xdr:cxnSp macro="">
      <xdr:nvCxnSpPr>
        <xdr:cNvPr id="444" name="直線コネクタ 443"/>
        <xdr:cNvCxnSpPr/>
      </xdr:nvCxnSpPr>
      <xdr:spPr>
        <a:xfrm flipV="1">
          <a:off x="16179800" y="2759240"/>
          <a:ext cx="8382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56096</xdr:rowOff>
    </xdr:from>
    <xdr:to>
      <xdr:col>77</xdr:col>
      <xdr:colOff>44450</xdr:colOff>
      <xdr:row>16</xdr:row>
      <xdr:rowOff>90361</xdr:rowOff>
    </xdr:to>
    <xdr:cxnSp macro="">
      <xdr:nvCxnSpPr>
        <xdr:cNvPr id="447" name="直線コネクタ 446"/>
        <xdr:cNvCxnSpPr/>
      </xdr:nvCxnSpPr>
      <xdr:spPr>
        <a:xfrm flipV="1">
          <a:off x="15290800" y="2799296"/>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90361</xdr:rowOff>
    </xdr:from>
    <xdr:to>
      <xdr:col>72</xdr:col>
      <xdr:colOff>203200</xdr:colOff>
      <xdr:row>16</xdr:row>
      <xdr:rowOff>100736</xdr:rowOff>
    </xdr:to>
    <xdr:cxnSp macro="">
      <xdr:nvCxnSpPr>
        <xdr:cNvPr id="450" name="直線コネクタ 449"/>
        <xdr:cNvCxnSpPr/>
      </xdr:nvCxnSpPr>
      <xdr:spPr>
        <a:xfrm flipV="1">
          <a:off x="14401800" y="2833561"/>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100736</xdr:rowOff>
    </xdr:from>
    <xdr:to>
      <xdr:col>68</xdr:col>
      <xdr:colOff>152400</xdr:colOff>
      <xdr:row>16</xdr:row>
      <xdr:rowOff>121247</xdr:rowOff>
    </xdr:to>
    <xdr:cxnSp macro="">
      <xdr:nvCxnSpPr>
        <xdr:cNvPr id="453" name="直線コネクタ 452"/>
        <xdr:cNvCxnSpPr/>
      </xdr:nvCxnSpPr>
      <xdr:spPr>
        <a:xfrm flipV="1">
          <a:off x="13512800" y="2843936"/>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136690</xdr:rowOff>
    </xdr:from>
    <xdr:to>
      <xdr:col>81</xdr:col>
      <xdr:colOff>95250</xdr:colOff>
      <xdr:row>16</xdr:row>
      <xdr:rowOff>66840</xdr:rowOff>
    </xdr:to>
    <xdr:sp macro="" textlink="">
      <xdr:nvSpPr>
        <xdr:cNvPr id="463" name="楕円 462"/>
        <xdr:cNvSpPr/>
      </xdr:nvSpPr>
      <xdr:spPr>
        <a:xfrm>
          <a:off x="16967200" y="27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108767</xdr:rowOff>
    </xdr:from>
    <xdr:ext cx="762000" cy="259045"/>
    <xdr:sp macro="" textlink="">
      <xdr:nvSpPr>
        <xdr:cNvPr id="464" name="将来負担の状況該当値テキスト"/>
        <xdr:cNvSpPr txBox="1"/>
      </xdr:nvSpPr>
      <xdr:spPr>
        <a:xfrm>
          <a:off x="17106900" y="26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5296</xdr:rowOff>
    </xdr:from>
    <xdr:to>
      <xdr:col>77</xdr:col>
      <xdr:colOff>95250</xdr:colOff>
      <xdr:row>16</xdr:row>
      <xdr:rowOff>106896</xdr:rowOff>
    </xdr:to>
    <xdr:sp macro="" textlink="">
      <xdr:nvSpPr>
        <xdr:cNvPr id="465" name="楕円 464"/>
        <xdr:cNvSpPr/>
      </xdr:nvSpPr>
      <xdr:spPr>
        <a:xfrm>
          <a:off x="16129000" y="274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91673</xdr:rowOff>
    </xdr:from>
    <xdr:ext cx="736600" cy="259045"/>
    <xdr:sp macro="" textlink="">
      <xdr:nvSpPr>
        <xdr:cNvPr id="466" name="テキスト ボックス 465"/>
        <xdr:cNvSpPr txBox="1"/>
      </xdr:nvSpPr>
      <xdr:spPr>
        <a:xfrm>
          <a:off x="15798800" y="283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39561</xdr:rowOff>
    </xdr:from>
    <xdr:to>
      <xdr:col>73</xdr:col>
      <xdr:colOff>44450</xdr:colOff>
      <xdr:row>16</xdr:row>
      <xdr:rowOff>141161</xdr:rowOff>
    </xdr:to>
    <xdr:sp macro="" textlink="">
      <xdr:nvSpPr>
        <xdr:cNvPr id="467" name="楕円 466"/>
        <xdr:cNvSpPr/>
      </xdr:nvSpPr>
      <xdr:spPr>
        <a:xfrm>
          <a:off x="15240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125938</xdr:rowOff>
    </xdr:from>
    <xdr:ext cx="762000" cy="259045"/>
    <xdr:sp macro="" textlink="">
      <xdr:nvSpPr>
        <xdr:cNvPr id="468" name="テキスト ボックス 467"/>
        <xdr:cNvSpPr txBox="1"/>
      </xdr:nvSpPr>
      <xdr:spPr>
        <a:xfrm>
          <a:off x="14909800" y="28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49936</xdr:rowOff>
    </xdr:from>
    <xdr:to>
      <xdr:col>68</xdr:col>
      <xdr:colOff>203200</xdr:colOff>
      <xdr:row>16</xdr:row>
      <xdr:rowOff>151536</xdr:rowOff>
    </xdr:to>
    <xdr:sp macro="" textlink="">
      <xdr:nvSpPr>
        <xdr:cNvPr id="469" name="楕円 468"/>
        <xdr:cNvSpPr/>
      </xdr:nvSpPr>
      <xdr:spPr>
        <a:xfrm>
          <a:off x="14351000" y="2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136313</xdr:rowOff>
    </xdr:from>
    <xdr:ext cx="762000" cy="259045"/>
    <xdr:sp macro="" textlink="">
      <xdr:nvSpPr>
        <xdr:cNvPr id="470" name="テキスト ボックス 469"/>
        <xdr:cNvSpPr txBox="1"/>
      </xdr:nvSpPr>
      <xdr:spPr>
        <a:xfrm>
          <a:off x="14020800" y="28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70447</xdr:rowOff>
    </xdr:from>
    <xdr:to>
      <xdr:col>64</xdr:col>
      <xdr:colOff>152400</xdr:colOff>
      <xdr:row>17</xdr:row>
      <xdr:rowOff>597</xdr:rowOff>
    </xdr:to>
    <xdr:sp macro="" textlink="">
      <xdr:nvSpPr>
        <xdr:cNvPr id="471" name="楕円 470"/>
        <xdr:cNvSpPr/>
      </xdr:nvSpPr>
      <xdr:spPr>
        <a:xfrm>
          <a:off x="13462000" y="28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156824</xdr:rowOff>
    </xdr:from>
    <xdr:ext cx="762000" cy="259045"/>
    <xdr:sp macro="" textlink="">
      <xdr:nvSpPr>
        <xdr:cNvPr id="472" name="テキスト ボックス 471"/>
        <xdr:cNvSpPr txBox="1"/>
      </xdr:nvSpPr>
      <xdr:spPr>
        <a:xfrm>
          <a:off x="13131800" y="290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22,502
21,999
135.44
15,191,500
14,818,494
354,203
7,019,809
17,215,827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17.3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一般職員退職者数が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人に減少したため、退職金が▲</a:t>
          </a:r>
          <a:r>
            <a:rPr kumimoji="1" lang="en-US" altLang="ja-JP" sz="1300">
              <a:latin typeface="ＭＳ Ｐゴシック" panose="020B0600070205080204" pitchFamily="50" charset="-128"/>
              <a:ea typeface="ＭＳ Ｐゴシック" panose="020B0600070205080204" pitchFamily="50" charset="-128"/>
            </a:rPr>
            <a:t>139,416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52.4%</a:t>
          </a:r>
          <a:r>
            <a:rPr kumimoji="1" lang="ja-JP" altLang="en-US" sz="1300">
              <a:latin typeface="ＭＳ Ｐゴシック" panose="020B0600070205080204" pitchFamily="50" charset="-128"/>
              <a:ea typeface="ＭＳ Ｐゴシック" panose="020B0600070205080204" pitchFamily="50" charset="-128"/>
            </a:rPr>
            <a:t>）と大幅に減少した。また、一般職員の退職に伴う職員平均給与の低下等により、人件費の経常収支比率が押し下げられ類似団体平均を下回っている。しかしながら、職員数が増加し、手当等も増加傾向にあることから、行政改革大綱を中心に、事務量に見合った適正な人員管理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131572</xdr:rowOff>
    </xdr:to>
    <xdr:cxnSp macro="">
      <xdr:nvCxnSpPr>
        <xdr:cNvPr id="64" name="直線コネクタ 63"/>
        <xdr:cNvCxnSpPr/>
      </xdr:nvCxnSpPr>
      <xdr:spPr>
        <a:xfrm flipV="1">
          <a:off x="3987800" y="62946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36</xdr:row>
      <xdr:rowOff>136144</xdr:rowOff>
    </xdr:to>
    <xdr:cxnSp macro="">
      <xdr:nvCxnSpPr>
        <xdr:cNvPr id="67" name="直線コネクタ 66"/>
        <xdr:cNvCxnSpPr/>
      </xdr:nvCxnSpPr>
      <xdr:spPr>
        <a:xfrm flipV="1">
          <a:off x="3098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60706</xdr:rowOff>
    </xdr:to>
    <xdr:cxnSp macro="">
      <xdr:nvCxnSpPr>
        <xdr:cNvPr id="70" name="直線コネクタ 69"/>
        <xdr:cNvCxnSpPr/>
      </xdr:nvCxnSpPr>
      <xdr:spPr>
        <a:xfrm flipV="1">
          <a:off x="2209800" y="63083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60706</xdr:rowOff>
    </xdr:to>
    <xdr:cxnSp macro="">
      <xdr:nvCxnSpPr>
        <xdr:cNvPr id="73" name="直線コネクタ 72"/>
        <xdr:cNvCxnSpPr/>
      </xdr:nvCxnSpPr>
      <xdr:spPr>
        <a:xfrm>
          <a:off x="1320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業務のアウトソーシングや近隣市町との住民情報システムの共同利用化による業務の効率化など事務的経費等の削減に取り組んでおり、物件費の経常収支比率は類似団体と比較すると大幅に低くなっている。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34471</xdr:rowOff>
    </xdr:from>
    <xdr:to>
      <xdr:col>82</xdr:col>
      <xdr:colOff>107950</xdr:colOff>
      <xdr:row>12</xdr:row>
      <xdr:rowOff>67129</xdr:rowOff>
    </xdr:to>
    <xdr:cxnSp macro="">
      <xdr:nvCxnSpPr>
        <xdr:cNvPr id="127" name="直線コネクタ 126"/>
        <xdr:cNvCxnSpPr/>
      </xdr:nvCxnSpPr>
      <xdr:spPr>
        <a:xfrm>
          <a:off x="15671800" y="2091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34471</xdr:rowOff>
    </xdr:from>
    <xdr:to>
      <xdr:col>78</xdr:col>
      <xdr:colOff>69850</xdr:colOff>
      <xdr:row>12</xdr:row>
      <xdr:rowOff>45357</xdr:rowOff>
    </xdr:to>
    <xdr:cxnSp macro="">
      <xdr:nvCxnSpPr>
        <xdr:cNvPr id="130" name="直線コネクタ 129"/>
        <xdr:cNvCxnSpPr/>
      </xdr:nvCxnSpPr>
      <xdr:spPr>
        <a:xfrm flipV="1">
          <a:off x="14782800" y="2091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45357</xdr:rowOff>
    </xdr:from>
    <xdr:to>
      <xdr:col>73</xdr:col>
      <xdr:colOff>180975</xdr:colOff>
      <xdr:row>12</xdr:row>
      <xdr:rowOff>88900</xdr:rowOff>
    </xdr:to>
    <xdr:cxnSp macro="">
      <xdr:nvCxnSpPr>
        <xdr:cNvPr id="133" name="直線コネクタ 132"/>
        <xdr:cNvCxnSpPr/>
      </xdr:nvCxnSpPr>
      <xdr:spPr>
        <a:xfrm flipV="1">
          <a:off x="13893800" y="210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88900</xdr:rowOff>
    </xdr:from>
    <xdr:to>
      <xdr:col>69</xdr:col>
      <xdr:colOff>92075</xdr:colOff>
      <xdr:row>12</xdr:row>
      <xdr:rowOff>154214</xdr:rowOff>
    </xdr:to>
    <xdr:cxnSp macro="">
      <xdr:nvCxnSpPr>
        <xdr:cNvPr id="136" name="直線コネクタ 135"/>
        <xdr:cNvCxnSpPr/>
      </xdr:nvCxnSpPr>
      <xdr:spPr>
        <a:xfrm flipV="1">
          <a:off x="13004800" y="2146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16329</xdr:rowOff>
    </xdr:from>
    <xdr:to>
      <xdr:col>82</xdr:col>
      <xdr:colOff>158750</xdr:colOff>
      <xdr:row>12</xdr:row>
      <xdr:rowOff>117929</xdr:rowOff>
    </xdr:to>
    <xdr:sp macro="" textlink="">
      <xdr:nvSpPr>
        <xdr:cNvPr id="146" name="楕円 145"/>
        <xdr:cNvSpPr/>
      </xdr:nvSpPr>
      <xdr:spPr>
        <a:xfrm>
          <a:off x="16459200" y="20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96356</xdr:rowOff>
    </xdr:from>
    <xdr:ext cx="762000" cy="259045"/>
    <xdr:sp macro="" textlink="">
      <xdr:nvSpPr>
        <xdr:cNvPr id="147" name="物件費該当値テキスト"/>
        <xdr:cNvSpPr txBox="1"/>
      </xdr:nvSpPr>
      <xdr:spPr>
        <a:xfrm>
          <a:off x="16598900" y="198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11</xdr:row>
      <xdr:rowOff>155121</xdr:rowOff>
    </xdr:from>
    <xdr:to>
      <xdr:col>78</xdr:col>
      <xdr:colOff>120650</xdr:colOff>
      <xdr:row>12</xdr:row>
      <xdr:rowOff>85271</xdr:rowOff>
    </xdr:to>
    <xdr:sp macro="" textlink="">
      <xdr:nvSpPr>
        <xdr:cNvPr id="148" name="楕円 147"/>
        <xdr:cNvSpPr/>
      </xdr:nvSpPr>
      <xdr:spPr>
        <a:xfrm>
          <a:off x="15621000" y="20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10</xdr:row>
      <xdr:rowOff>95448</xdr:rowOff>
    </xdr:from>
    <xdr:ext cx="736600" cy="259045"/>
    <xdr:sp macro="" textlink="">
      <xdr:nvSpPr>
        <xdr:cNvPr id="149" name="テキスト ボックス 148"/>
        <xdr:cNvSpPr txBox="1"/>
      </xdr:nvSpPr>
      <xdr:spPr>
        <a:xfrm>
          <a:off x="15290800" y="180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11</xdr:row>
      <xdr:rowOff>166007</xdr:rowOff>
    </xdr:from>
    <xdr:to>
      <xdr:col>74</xdr:col>
      <xdr:colOff>31750</xdr:colOff>
      <xdr:row>12</xdr:row>
      <xdr:rowOff>96157</xdr:rowOff>
    </xdr:to>
    <xdr:sp macro="" textlink="">
      <xdr:nvSpPr>
        <xdr:cNvPr id="150" name="楕円 149"/>
        <xdr:cNvSpPr/>
      </xdr:nvSpPr>
      <xdr:spPr>
        <a:xfrm>
          <a:off x="14732000" y="205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106334</xdr:rowOff>
    </xdr:from>
    <xdr:ext cx="762000" cy="259045"/>
    <xdr:sp macro="" textlink="">
      <xdr:nvSpPr>
        <xdr:cNvPr id="151" name="テキスト ボックス 150"/>
        <xdr:cNvSpPr txBox="1"/>
      </xdr:nvSpPr>
      <xdr:spPr>
        <a:xfrm>
          <a:off x="14401800" y="182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38100</xdr:rowOff>
    </xdr:from>
    <xdr:to>
      <xdr:col>69</xdr:col>
      <xdr:colOff>142875</xdr:colOff>
      <xdr:row>12</xdr:row>
      <xdr:rowOff>139700</xdr:rowOff>
    </xdr:to>
    <xdr:sp macro="" textlink="">
      <xdr:nvSpPr>
        <xdr:cNvPr id="152" name="楕円 151"/>
        <xdr:cNvSpPr/>
      </xdr:nvSpPr>
      <xdr:spPr>
        <a:xfrm>
          <a:off x="13843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149877</xdr:rowOff>
    </xdr:from>
    <xdr:ext cx="762000" cy="259045"/>
    <xdr:sp macro="" textlink="">
      <xdr:nvSpPr>
        <xdr:cNvPr id="153" name="テキスト ボックス 152"/>
        <xdr:cNvSpPr txBox="1"/>
      </xdr:nvSpPr>
      <xdr:spPr>
        <a:xfrm>
          <a:off x="135128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103414</xdr:rowOff>
    </xdr:from>
    <xdr:to>
      <xdr:col>65</xdr:col>
      <xdr:colOff>53975</xdr:colOff>
      <xdr:row>13</xdr:row>
      <xdr:rowOff>33564</xdr:rowOff>
    </xdr:to>
    <xdr:sp macro="" textlink="">
      <xdr:nvSpPr>
        <xdr:cNvPr id="154" name="楕円 153"/>
        <xdr:cNvSpPr/>
      </xdr:nvSpPr>
      <xdr:spPr>
        <a:xfrm>
          <a:off x="129540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43741</xdr:rowOff>
    </xdr:from>
    <xdr:ext cx="762000" cy="259045"/>
    <xdr:sp macro="" textlink="">
      <xdr:nvSpPr>
        <xdr:cNvPr id="155" name="テキスト ボックス 154"/>
        <xdr:cNvSpPr txBox="1"/>
      </xdr:nvSpPr>
      <xdr:spPr>
        <a:xfrm>
          <a:off x="12623800" y="19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障害福祉サービス給付費が増加し、類似団体平均を上回る傾向にあったが、本年度は臨時福祉給付金の減少もあり、類似団体平均を下回った。今後においても、生活保護費については、資格審査の適正化やレセプト点検実施などにより、適正給付に努め扶助費の抑制を図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113393</xdr:rowOff>
    </xdr:to>
    <xdr:cxnSp macro="">
      <xdr:nvCxnSpPr>
        <xdr:cNvPr id="189" name="直線コネクタ 188"/>
        <xdr:cNvCxnSpPr/>
      </xdr:nvCxnSpPr>
      <xdr:spPr>
        <a:xfrm flipV="1">
          <a:off x="3987800" y="9842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113393</xdr:rowOff>
    </xdr:to>
    <xdr:cxnSp macro="">
      <xdr:nvCxnSpPr>
        <xdr:cNvPr id="192" name="直線コネクタ 191"/>
        <xdr:cNvCxnSpPr/>
      </xdr:nvCxnSpPr>
      <xdr:spPr>
        <a:xfrm>
          <a:off x="3098800" y="97989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26307</xdr:rowOff>
    </xdr:from>
    <xdr:to>
      <xdr:col>15</xdr:col>
      <xdr:colOff>98425</xdr:colOff>
      <xdr:row>58</xdr:row>
      <xdr:rowOff>50800</xdr:rowOff>
    </xdr:to>
    <xdr:cxnSp macro="">
      <xdr:nvCxnSpPr>
        <xdr:cNvPr id="195" name="直線コネクタ 194"/>
        <xdr:cNvCxnSpPr/>
      </xdr:nvCxnSpPr>
      <xdr:spPr>
        <a:xfrm flipV="1">
          <a:off x="2209800" y="97989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83457</xdr:rowOff>
    </xdr:to>
    <xdr:cxnSp macro="">
      <xdr:nvCxnSpPr>
        <xdr:cNvPr id="198" name="直線コネクタ 197"/>
        <xdr:cNvCxnSpPr/>
      </xdr:nvCxnSpPr>
      <xdr:spPr>
        <a:xfrm flipV="1">
          <a:off x="1320800" y="999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8" name="楕円 207"/>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09" name="扶助費該当値テキスト"/>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62593</xdr:rowOff>
    </xdr:from>
    <xdr:to>
      <xdr:col>20</xdr:col>
      <xdr:colOff>38100</xdr:colOff>
      <xdr:row>57</xdr:row>
      <xdr:rowOff>164193</xdr:rowOff>
    </xdr:to>
    <xdr:sp macro="" textlink="">
      <xdr:nvSpPr>
        <xdr:cNvPr id="210" name="楕円 209"/>
        <xdr:cNvSpPr/>
      </xdr:nvSpPr>
      <xdr:spPr>
        <a:xfrm>
          <a:off x="3937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2920</xdr:rowOff>
    </xdr:from>
    <xdr:ext cx="736600" cy="259045"/>
    <xdr:sp macro="" textlink="">
      <xdr:nvSpPr>
        <xdr:cNvPr id="211" name="テキスト ボックス 210"/>
        <xdr:cNvSpPr txBox="1"/>
      </xdr:nvSpPr>
      <xdr:spPr>
        <a:xfrm>
          <a:off x="3606800" y="96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2" name="楕円 211"/>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87284</xdr:rowOff>
    </xdr:from>
    <xdr:ext cx="762000" cy="259045"/>
    <xdr:sp macro="" textlink="">
      <xdr:nvSpPr>
        <xdr:cNvPr id="213" name="テキスト ボックス 212"/>
        <xdr:cNvSpPr txBox="1"/>
      </xdr:nvSpPr>
      <xdr:spPr>
        <a:xfrm>
          <a:off x="2717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4" name="楕円 213"/>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5" name="テキスト ボックス 214"/>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6" name="楕円 215"/>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17" name="テキスト ボックス 216"/>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から、ふるさと納税で積み立てた基金を、下水道事業繰出金をはじめ諸事業に充当してきた結果、数値自体は改善傾向にある。しかし、交付税を中心とした歳入経常一般財源が減少したために、前年度を上回る数値となった。依然として類似団体平均及び全国平均を上回っており今後の数値に注視する必要が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136797</xdr:rowOff>
    </xdr:from>
    <xdr:to>
      <xdr:col>82</xdr:col>
      <xdr:colOff>107950</xdr:colOff>
      <xdr:row>57</xdr:row>
      <xdr:rowOff>11067</xdr:rowOff>
    </xdr:to>
    <xdr:cxnSp macro="">
      <xdr:nvCxnSpPr>
        <xdr:cNvPr id="252" name="直線コネクタ 251"/>
        <xdr:cNvCxnSpPr/>
      </xdr:nvCxnSpPr>
      <xdr:spPr>
        <a:xfrm>
          <a:off x="15671800" y="97379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56</xdr:row>
      <xdr:rowOff>136797</xdr:rowOff>
    </xdr:to>
    <xdr:cxnSp macro="">
      <xdr:nvCxnSpPr>
        <xdr:cNvPr id="255" name="直線コネクタ 254"/>
        <xdr:cNvCxnSpPr/>
      </xdr:nvCxnSpPr>
      <xdr:spPr>
        <a:xfrm>
          <a:off x="14782800" y="9737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136797</xdr:rowOff>
    </xdr:from>
    <xdr:to>
      <xdr:col>73</xdr:col>
      <xdr:colOff>180975</xdr:colOff>
      <xdr:row>57</xdr:row>
      <xdr:rowOff>69850</xdr:rowOff>
    </xdr:to>
    <xdr:cxnSp macro="">
      <xdr:nvCxnSpPr>
        <xdr:cNvPr id="258" name="直線コネクタ 257"/>
        <xdr:cNvCxnSpPr/>
      </xdr:nvCxnSpPr>
      <xdr:spPr>
        <a:xfrm flipV="1">
          <a:off x="13893800" y="973799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79647</xdr:rowOff>
    </xdr:from>
    <xdr:to>
      <xdr:col>69</xdr:col>
      <xdr:colOff>92075</xdr:colOff>
      <xdr:row>57</xdr:row>
      <xdr:rowOff>69850</xdr:rowOff>
    </xdr:to>
    <xdr:cxnSp macro="">
      <xdr:nvCxnSpPr>
        <xdr:cNvPr id="261" name="直線コネクタ 260"/>
        <xdr:cNvCxnSpPr/>
      </xdr:nvCxnSpPr>
      <xdr:spPr>
        <a:xfrm>
          <a:off x="13004800" y="9509397"/>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131717</xdr:rowOff>
    </xdr:from>
    <xdr:to>
      <xdr:col>82</xdr:col>
      <xdr:colOff>158750</xdr:colOff>
      <xdr:row>57</xdr:row>
      <xdr:rowOff>61867</xdr:rowOff>
    </xdr:to>
    <xdr:sp macro="" textlink="">
      <xdr:nvSpPr>
        <xdr:cNvPr id="271" name="楕円 270"/>
        <xdr:cNvSpPr/>
      </xdr:nvSpPr>
      <xdr:spPr>
        <a:xfrm>
          <a:off x="164592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103794</xdr:rowOff>
    </xdr:from>
    <xdr:ext cx="762000" cy="259045"/>
    <xdr:sp macro="" textlink="">
      <xdr:nvSpPr>
        <xdr:cNvPr id="272" name="その他該当値テキスト"/>
        <xdr:cNvSpPr txBox="1"/>
      </xdr:nvSpPr>
      <xdr:spPr>
        <a:xfrm>
          <a:off x="16598900" y="970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3" name="楕円 272"/>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4" name="テキスト ボックス 273"/>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5" name="楕円 274"/>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924</xdr:rowOff>
    </xdr:from>
    <xdr:ext cx="762000" cy="259045"/>
    <xdr:sp macro="" textlink="">
      <xdr:nvSpPr>
        <xdr:cNvPr id="276" name="テキスト ボックス 275"/>
        <xdr:cNvSpPr txBox="1"/>
      </xdr:nvSpPr>
      <xdr:spPr>
        <a:xfrm>
          <a:off x="14401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7" name="楕円 276"/>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8" name="テキスト ボックス 277"/>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28847</xdr:rowOff>
    </xdr:from>
    <xdr:to>
      <xdr:col>65</xdr:col>
      <xdr:colOff>53975</xdr:colOff>
      <xdr:row>55</xdr:row>
      <xdr:rowOff>130447</xdr:rowOff>
    </xdr:to>
    <xdr:sp macro="" textlink="">
      <xdr:nvSpPr>
        <xdr:cNvPr id="279" name="楕円 278"/>
        <xdr:cNvSpPr/>
      </xdr:nvSpPr>
      <xdr:spPr>
        <a:xfrm>
          <a:off x="12954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140624</xdr:rowOff>
    </xdr:from>
    <xdr:ext cx="762000" cy="259045"/>
    <xdr:sp macro="" textlink="">
      <xdr:nvSpPr>
        <xdr:cNvPr id="280" name="テキスト ボックス 279"/>
        <xdr:cNvSpPr txBox="1"/>
      </xdr:nvSpPr>
      <xdr:spPr>
        <a:xfrm>
          <a:off x="12623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施設や斎場運営を一部事務組合にて実施しており、施設整備の起債償還の負担金が多額であったことなどから、類似団体平均及び全国平均を上回る傾向にあったが、起債償還がほぼ終了しつつあり、平成２９年度は、類似団体平均を下回った。しかしながら、依然高い水準であるので、任意の補助金等についてもより一層精査し、数値の抑制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40132</xdr:rowOff>
    </xdr:to>
    <xdr:cxnSp macro="">
      <xdr:nvCxnSpPr>
        <xdr:cNvPr id="310" name="直線コネクタ 309"/>
        <xdr:cNvCxnSpPr/>
      </xdr:nvCxnSpPr>
      <xdr:spPr>
        <a:xfrm>
          <a:off x="15671800" y="61666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72136</xdr:rowOff>
    </xdr:to>
    <xdr:cxnSp macro="">
      <xdr:nvCxnSpPr>
        <xdr:cNvPr id="313" name="直線コネクタ 312"/>
        <xdr:cNvCxnSpPr/>
      </xdr:nvCxnSpPr>
      <xdr:spPr>
        <a:xfrm flipV="1">
          <a:off x="14782800" y="61666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122428</xdr:rowOff>
    </xdr:to>
    <xdr:cxnSp macro="">
      <xdr:nvCxnSpPr>
        <xdr:cNvPr id="316" name="直線コネクタ 315"/>
        <xdr:cNvCxnSpPr/>
      </xdr:nvCxnSpPr>
      <xdr:spPr>
        <a:xfrm flipV="1">
          <a:off x="13893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37</xdr:row>
      <xdr:rowOff>106426</xdr:rowOff>
    </xdr:to>
    <xdr:cxnSp macro="">
      <xdr:nvCxnSpPr>
        <xdr:cNvPr id="319" name="直線コネクタ 318"/>
        <xdr:cNvCxnSpPr/>
      </xdr:nvCxnSpPr>
      <xdr:spPr>
        <a:xfrm flipV="1">
          <a:off x="13004800" y="6294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9" name="楕円 328"/>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0"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1" name="楕円 330"/>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2" name="テキスト ボックス 331"/>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33" name="楕円 332"/>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34" name="テキスト ボックス 33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5" name="楕円 334"/>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6" name="テキスト ボックス 335"/>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7" name="楕円 336"/>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8" name="テキスト ボックス 337"/>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規地方債の発行の抑制や補償金免除繰上償還制度の活用（平成１９～２１年度）等により、市債残高は徐々に減少しており、公債費の経常収支比率は改善傾向にあった。しかし、補償金免除繰上償還の財源として発行した借換債の元金の償還が始まったうえに、過疎対策事業債の元金償還も始まり、経常収支比率に占める公債費の割合は高止まりを続けている。今後も地方債の新規発行額の抑制を行うとともに繰上償還を行うことにより公債費の圧縮を行い、経常収支比率の改善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26036</xdr:rowOff>
    </xdr:to>
    <xdr:cxnSp macro="">
      <xdr:nvCxnSpPr>
        <xdr:cNvPr id="370" name="直線コネクタ 369"/>
        <xdr:cNvCxnSpPr/>
      </xdr:nvCxnSpPr>
      <xdr:spPr>
        <a:xfrm flipV="1">
          <a:off x="3987800" y="1304290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136525</xdr:rowOff>
    </xdr:from>
    <xdr:to>
      <xdr:col>19</xdr:col>
      <xdr:colOff>187325</xdr:colOff>
      <xdr:row>76</xdr:row>
      <xdr:rowOff>26036</xdr:rowOff>
    </xdr:to>
    <xdr:cxnSp macro="">
      <xdr:nvCxnSpPr>
        <xdr:cNvPr id="373" name="直線コネクタ 372"/>
        <xdr:cNvCxnSpPr/>
      </xdr:nvCxnSpPr>
      <xdr:spPr>
        <a:xfrm>
          <a:off x="3098800" y="1299527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136525</xdr:rowOff>
    </xdr:from>
    <xdr:to>
      <xdr:col>15</xdr:col>
      <xdr:colOff>98425</xdr:colOff>
      <xdr:row>76</xdr:row>
      <xdr:rowOff>10795</xdr:rowOff>
    </xdr:to>
    <xdr:cxnSp macro="">
      <xdr:nvCxnSpPr>
        <xdr:cNvPr id="376" name="直線コネクタ 375"/>
        <xdr:cNvCxnSpPr/>
      </xdr:nvCxnSpPr>
      <xdr:spPr>
        <a:xfrm flipV="1">
          <a:off x="2209800" y="12995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xdr:rowOff>
    </xdr:from>
    <xdr:to>
      <xdr:col>11</xdr:col>
      <xdr:colOff>9525</xdr:colOff>
      <xdr:row>76</xdr:row>
      <xdr:rowOff>31750</xdr:rowOff>
    </xdr:to>
    <xdr:cxnSp macro="">
      <xdr:nvCxnSpPr>
        <xdr:cNvPr id="379" name="直線コネクタ 378"/>
        <xdr:cNvCxnSpPr/>
      </xdr:nvCxnSpPr>
      <xdr:spPr>
        <a:xfrm flipV="1">
          <a:off x="1320800" y="130409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9" name="楕円 388"/>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90"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146686</xdr:rowOff>
    </xdr:from>
    <xdr:to>
      <xdr:col>20</xdr:col>
      <xdr:colOff>38100</xdr:colOff>
      <xdr:row>76</xdr:row>
      <xdr:rowOff>76836</xdr:rowOff>
    </xdr:to>
    <xdr:sp macro="" textlink="">
      <xdr:nvSpPr>
        <xdr:cNvPr id="391" name="楕円 390"/>
        <xdr:cNvSpPr/>
      </xdr:nvSpPr>
      <xdr:spPr>
        <a:xfrm>
          <a:off x="3937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61613</xdr:rowOff>
    </xdr:from>
    <xdr:ext cx="736600" cy="259045"/>
    <xdr:sp macro="" textlink="">
      <xdr:nvSpPr>
        <xdr:cNvPr id="392" name="テキスト ボックス 391"/>
        <xdr:cNvSpPr txBox="1"/>
      </xdr:nvSpPr>
      <xdr:spPr>
        <a:xfrm>
          <a:off x="3606800" y="130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85725</xdr:rowOff>
    </xdr:from>
    <xdr:to>
      <xdr:col>15</xdr:col>
      <xdr:colOff>149225</xdr:colOff>
      <xdr:row>76</xdr:row>
      <xdr:rowOff>15875</xdr:rowOff>
    </xdr:to>
    <xdr:sp macro="" textlink="">
      <xdr:nvSpPr>
        <xdr:cNvPr id="393" name="楕円 392"/>
        <xdr:cNvSpPr/>
      </xdr:nvSpPr>
      <xdr:spPr>
        <a:xfrm>
          <a:off x="3048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652</xdr:rowOff>
    </xdr:from>
    <xdr:ext cx="762000" cy="259045"/>
    <xdr:sp macro="" textlink="">
      <xdr:nvSpPr>
        <xdr:cNvPr id="394" name="テキスト ボックス 393"/>
        <xdr:cNvSpPr txBox="1"/>
      </xdr:nvSpPr>
      <xdr:spPr>
        <a:xfrm>
          <a:off x="2717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131445</xdr:rowOff>
    </xdr:from>
    <xdr:to>
      <xdr:col>11</xdr:col>
      <xdr:colOff>60325</xdr:colOff>
      <xdr:row>76</xdr:row>
      <xdr:rowOff>61595</xdr:rowOff>
    </xdr:to>
    <xdr:sp macro="" textlink="">
      <xdr:nvSpPr>
        <xdr:cNvPr id="395" name="楕円 394"/>
        <xdr:cNvSpPr/>
      </xdr:nvSpPr>
      <xdr:spPr>
        <a:xfrm>
          <a:off x="21590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46372</xdr:rowOff>
    </xdr:from>
    <xdr:ext cx="762000" cy="259045"/>
    <xdr:sp macro="" textlink="">
      <xdr:nvSpPr>
        <xdr:cNvPr id="396" name="テキスト ボックス 395"/>
        <xdr:cNvSpPr txBox="1"/>
      </xdr:nvSpPr>
      <xdr:spPr>
        <a:xfrm>
          <a:off x="1828800" y="130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97" name="楕円 396"/>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67327</xdr:rowOff>
    </xdr:from>
    <xdr:ext cx="762000" cy="259045"/>
    <xdr:sp macro="" textlink="">
      <xdr:nvSpPr>
        <xdr:cNvPr id="398" name="テキスト ボックス 397"/>
        <xdr:cNvSpPr txBox="1"/>
      </xdr:nvSpPr>
      <xdr:spPr>
        <a:xfrm>
          <a:off x="939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ふるさと納税を原資として積み立てた、すさきがすきさ基金繰入金を充当したことにより大幅に改善し、類似団体平均、全国平均ともに下回っている。今後は、この比率を維持しつつ、公債費に係る経常収支比率を改善させることで経常収支比率全体の数値を全国平均に近づけるよう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81280</xdr:rowOff>
    </xdr:from>
    <xdr:to>
      <xdr:col>82</xdr:col>
      <xdr:colOff>107950</xdr:colOff>
      <xdr:row>75</xdr:row>
      <xdr:rowOff>134620</xdr:rowOff>
    </xdr:to>
    <xdr:cxnSp macro="">
      <xdr:nvCxnSpPr>
        <xdr:cNvPr id="431" name="直線コネクタ 430"/>
        <xdr:cNvCxnSpPr/>
      </xdr:nvCxnSpPr>
      <xdr:spPr>
        <a:xfrm>
          <a:off x="15671800" y="129400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81280</xdr:rowOff>
    </xdr:from>
    <xdr:to>
      <xdr:col>78</xdr:col>
      <xdr:colOff>69850</xdr:colOff>
      <xdr:row>75</xdr:row>
      <xdr:rowOff>123190</xdr:rowOff>
    </xdr:to>
    <xdr:cxnSp macro="">
      <xdr:nvCxnSpPr>
        <xdr:cNvPr id="434" name="直線コネクタ 433"/>
        <xdr:cNvCxnSpPr/>
      </xdr:nvCxnSpPr>
      <xdr:spPr>
        <a:xfrm flipV="1">
          <a:off x="14782800" y="12940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123190</xdr:rowOff>
    </xdr:from>
    <xdr:to>
      <xdr:col>73</xdr:col>
      <xdr:colOff>180975</xdr:colOff>
      <xdr:row>77</xdr:row>
      <xdr:rowOff>46989</xdr:rowOff>
    </xdr:to>
    <xdr:cxnSp macro="">
      <xdr:nvCxnSpPr>
        <xdr:cNvPr id="437" name="直線コネクタ 436"/>
        <xdr:cNvCxnSpPr/>
      </xdr:nvCxnSpPr>
      <xdr:spPr>
        <a:xfrm flipV="1">
          <a:off x="13893800" y="12981940"/>
          <a:ext cx="8890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146050</xdr:rowOff>
    </xdr:from>
    <xdr:to>
      <xdr:col>69</xdr:col>
      <xdr:colOff>92075</xdr:colOff>
      <xdr:row>77</xdr:row>
      <xdr:rowOff>46989</xdr:rowOff>
    </xdr:to>
    <xdr:cxnSp macro="">
      <xdr:nvCxnSpPr>
        <xdr:cNvPr id="440" name="直線コネクタ 439"/>
        <xdr:cNvCxnSpPr/>
      </xdr:nvCxnSpPr>
      <xdr:spPr>
        <a:xfrm>
          <a:off x="13004800" y="131762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83820</xdr:rowOff>
    </xdr:from>
    <xdr:to>
      <xdr:col>82</xdr:col>
      <xdr:colOff>158750</xdr:colOff>
      <xdr:row>76</xdr:row>
      <xdr:rowOff>13970</xdr:rowOff>
    </xdr:to>
    <xdr:sp macro="" textlink="">
      <xdr:nvSpPr>
        <xdr:cNvPr id="450" name="楕円 449"/>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100347</xdr:rowOff>
    </xdr:from>
    <xdr:ext cx="762000" cy="259045"/>
    <xdr:sp macro="" textlink="">
      <xdr:nvSpPr>
        <xdr:cNvPr id="451" name="公債費以外該当値テキスト"/>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30480</xdr:rowOff>
    </xdr:from>
    <xdr:to>
      <xdr:col>78</xdr:col>
      <xdr:colOff>120650</xdr:colOff>
      <xdr:row>75</xdr:row>
      <xdr:rowOff>132080</xdr:rowOff>
    </xdr:to>
    <xdr:sp macro="" textlink="">
      <xdr:nvSpPr>
        <xdr:cNvPr id="452" name="楕円 451"/>
        <xdr:cNvSpPr/>
      </xdr:nvSpPr>
      <xdr:spPr>
        <a:xfrm>
          <a:off x="15621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142257</xdr:rowOff>
    </xdr:from>
    <xdr:ext cx="736600" cy="259045"/>
    <xdr:sp macro="" textlink="">
      <xdr:nvSpPr>
        <xdr:cNvPr id="453" name="テキスト ボックス 452"/>
        <xdr:cNvSpPr txBox="1"/>
      </xdr:nvSpPr>
      <xdr:spPr>
        <a:xfrm>
          <a:off x="15290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72390</xdr:rowOff>
    </xdr:from>
    <xdr:to>
      <xdr:col>74</xdr:col>
      <xdr:colOff>31750</xdr:colOff>
      <xdr:row>76</xdr:row>
      <xdr:rowOff>2539</xdr:rowOff>
    </xdr:to>
    <xdr:sp macro="" textlink="">
      <xdr:nvSpPr>
        <xdr:cNvPr id="454" name="楕円 453"/>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12717</xdr:rowOff>
    </xdr:from>
    <xdr:ext cx="762000" cy="259045"/>
    <xdr:sp macro="" textlink="">
      <xdr:nvSpPr>
        <xdr:cNvPr id="455" name="テキスト ボックス 454"/>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6" name="楕円 455"/>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7" name="テキスト ボックス 456"/>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95250</xdr:rowOff>
    </xdr:from>
    <xdr:to>
      <xdr:col>65</xdr:col>
      <xdr:colOff>53975</xdr:colOff>
      <xdr:row>77</xdr:row>
      <xdr:rowOff>25400</xdr:rowOff>
    </xdr:to>
    <xdr:sp macro="" textlink="">
      <xdr:nvSpPr>
        <xdr:cNvPr id="458" name="楕円 457"/>
        <xdr:cNvSpPr/>
      </xdr:nvSpPr>
      <xdr:spPr>
        <a:xfrm>
          <a:off x="12954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35577</xdr:rowOff>
    </xdr:from>
    <xdr:ext cx="762000" cy="259045"/>
    <xdr:sp macro="" textlink="">
      <xdr:nvSpPr>
        <xdr:cNvPr id="459" name="テキスト ボックス 458"/>
        <xdr:cNvSpPr txBox="1"/>
      </xdr:nvSpPr>
      <xdr:spPr>
        <a:xfrm>
          <a:off x="12623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155143</xdr:rowOff>
    </xdr:from>
    <xdr:to>
      <xdr:col>29</xdr:col>
      <xdr:colOff>127000</xdr:colOff>
      <xdr:row>17</xdr:row>
      <xdr:rowOff>5537</xdr:rowOff>
    </xdr:to>
    <xdr:cxnSp macro="">
      <xdr:nvCxnSpPr>
        <xdr:cNvPr id="50" name="直線コネクタ 49"/>
        <xdr:cNvCxnSpPr/>
      </xdr:nvCxnSpPr>
      <xdr:spPr bwMode="auto">
        <a:xfrm flipV="1">
          <a:off x="5003800" y="2945968"/>
          <a:ext cx="647700" cy="2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139920</xdr:rowOff>
    </xdr:from>
    <xdr:ext cx="762000" cy="259045"/>
    <xdr:sp macro="" textlink="">
      <xdr:nvSpPr>
        <xdr:cNvPr id="51" name="人口1人当たり決算額の推移平均値テキスト130"/>
        <xdr:cNvSpPr txBox="1"/>
      </xdr:nvSpPr>
      <xdr:spPr>
        <a:xfrm>
          <a:off x="5740400" y="293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171018</xdr:rowOff>
    </xdr:from>
    <xdr:to>
      <xdr:col>26</xdr:col>
      <xdr:colOff>50800</xdr:colOff>
      <xdr:row>17</xdr:row>
      <xdr:rowOff>5537</xdr:rowOff>
    </xdr:to>
    <xdr:cxnSp macro="">
      <xdr:nvCxnSpPr>
        <xdr:cNvPr id="53" name="直線コネクタ 52"/>
        <xdr:cNvCxnSpPr/>
      </xdr:nvCxnSpPr>
      <xdr:spPr bwMode="auto">
        <a:xfrm>
          <a:off x="4305300" y="2961843"/>
          <a:ext cx="698500" cy="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148654</xdr:rowOff>
    </xdr:from>
    <xdr:to>
      <xdr:col>22</xdr:col>
      <xdr:colOff>114300</xdr:colOff>
      <xdr:row>16</xdr:row>
      <xdr:rowOff>171018</xdr:rowOff>
    </xdr:to>
    <xdr:cxnSp macro="">
      <xdr:nvCxnSpPr>
        <xdr:cNvPr id="56" name="直線コネクタ 55"/>
        <xdr:cNvCxnSpPr/>
      </xdr:nvCxnSpPr>
      <xdr:spPr bwMode="auto">
        <a:xfrm>
          <a:off x="3606800" y="2939479"/>
          <a:ext cx="698500" cy="2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148654</xdr:rowOff>
    </xdr:from>
    <xdr:to>
      <xdr:col>18</xdr:col>
      <xdr:colOff>177800</xdr:colOff>
      <xdr:row>17</xdr:row>
      <xdr:rowOff>43993</xdr:rowOff>
    </xdr:to>
    <xdr:cxnSp macro="">
      <xdr:nvCxnSpPr>
        <xdr:cNvPr id="59" name="直線コネクタ 58"/>
        <xdr:cNvCxnSpPr/>
      </xdr:nvCxnSpPr>
      <xdr:spPr bwMode="auto">
        <a:xfrm flipV="1">
          <a:off x="2908300" y="2939479"/>
          <a:ext cx="698500" cy="6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104343</xdr:rowOff>
    </xdr:from>
    <xdr:to>
      <xdr:col>29</xdr:col>
      <xdr:colOff>177800</xdr:colOff>
      <xdr:row>17</xdr:row>
      <xdr:rowOff>34493</xdr:rowOff>
    </xdr:to>
    <xdr:sp macro="" textlink="">
      <xdr:nvSpPr>
        <xdr:cNvPr id="69" name="楕円 68"/>
        <xdr:cNvSpPr/>
      </xdr:nvSpPr>
      <xdr:spPr bwMode="auto">
        <a:xfrm>
          <a:off x="5600700" y="289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120870</xdr:rowOff>
    </xdr:from>
    <xdr:ext cx="762000" cy="259045"/>
    <xdr:sp macro="" textlink="">
      <xdr:nvSpPr>
        <xdr:cNvPr id="70" name="人口1人当たり決算額の推移該当値テキスト130"/>
        <xdr:cNvSpPr txBox="1"/>
      </xdr:nvSpPr>
      <xdr:spPr>
        <a:xfrm>
          <a:off x="5740400" y="274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126187</xdr:rowOff>
    </xdr:from>
    <xdr:to>
      <xdr:col>26</xdr:col>
      <xdr:colOff>101600</xdr:colOff>
      <xdr:row>17</xdr:row>
      <xdr:rowOff>56337</xdr:rowOff>
    </xdr:to>
    <xdr:sp macro="" textlink="">
      <xdr:nvSpPr>
        <xdr:cNvPr id="71" name="楕円 70"/>
        <xdr:cNvSpPr/>
      </xdr:nvSpPr>
      <xdr:spPr bwMode="auto">
        <a:xfrm>
          <a:off x="4953000" y="291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66514</xdr:rowOff>
    </xdr:from>
    <xdr:ext cx="736600" cy="259045"/>
    <xdr:sp macro="" textlink="">
      <xdr:nvSpPr>
        <xdr:cNvPr id="72" name="テキスト ボックス 71"/>
        <xdr:cNvSpPr txBox="1"/>
      </xdr:nvSpPr>
      <xdr:spPr>
        <a:xfrm>
          <a:off x="4622800" y="2685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120218</xdr:rowOff>
    </xdr:from>
    <xdr:to>
      <xdr:col>22</xdr:col>
      <xdr:colOff>165100</xdr:colOff>
      <xdr:row>17</xdr:row>
      <xdr:rowOff>50368</xdr:rowOff>
    </xdr:to>
    <xdr:sp macro="" textlink="">
      <xdr:nvSpPr>
        <xdr:cNvPr id="73" name="楕円 72"/>
        <xdr:cNvSpPr/>
      </xdr:nvSpPr>
      <xdr:spPr bwMode="auto">
        <a:xfrm>
          <a:off x="4254500" y="291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60545</xdr:rowOff>
    </xdr:from>
    <xdr:ext cx="762000" cy="259045"/>
    <xdr:sp macro="" textlink="">
      <xdr:nvSpPr>
        <xdr:cNvPr id="74" name="テキスト ボックス 73"/>
        <xdr:cNvSpPr txBox="1"/>
      </xdr:nvSpPr>
      <xdr:spPr>
        <a:xfrm>
          <a:off x="3924300" y="267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97854</xdr:rowOff>
    </xdr:from>
    <xdr:to>
      <xdr:col>19</xdr:col>
      <xdr:colOff>38100</xdr:colOff>
      <xdr:row>17</xdr:row>
      <xdr:rowOff>28004</xdr:rowOff>
    </xdr:to>
    <xdr:sp macro="" textlink="">
      <xdr:nvSpPr>
        <xdr:cNvPr id="75" name="楕円 74"/>
        <xdr:cNvSpPr/>
      </xdr:nvSpPr>
      <xdr:spPr bwMode="auto">
        <a:xfrm>
          <a:off x="3556000" y="288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38181</xdr:rowOff>
    </xdr:from>
    <xdr:ext cx="762000" cy="259045"/>
    <xdr:sp macro="" textlink="">
      <xdr:nvSpPr>
        <xdr:cNvPr id="76" name="テキスト ボックス 75"/>
        <xdr:cNvSpPr txBox="1"/>
      </xdr:nvSpPr>
      <xdr:spPr>
        <a:xfrm>
          <a:off x="3225800" y="265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164643</xdr:rowOff>
    </xdr:from>
    <xdr:to>
      <xdr:col>15</xdr:col>
      <xdr:colOff>101600</xdr:colOff>
      <xdr:row>17</xdr:row>
      <xdr:rowOff>94793</xdr:rowOff>
    </xdr:to>
    <xdr:sp macro="" textlink="">
      <xdr:nvSpPr>
        <xdr:cNvPr id="77" name="楕円 76"/>
        <xdr:cNvSpPr/>
      </xdr:nvSpPr>
      <xdr:spPr bwMode="auto">
        <a:xfrm>
          <a:off x="2857500" y="295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104970</xdr:rowOff>
    </xdr:from>
    <xdr:ext cx="762000" cy="259045"/>
    <xdr:sp macro="" textlink="">
      <xdr:nvSpPr>
        <xdr:cNvPr id="78" name="テキスト ボックス 77"/>
        <xdr:cNvSpPr txBox="1"/>
      </xdr:nvSpPr>
      <xdr:spPr>
        <a:xfrm>
          <a:off x="2527300" y="272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142032</xdr:rowOff>
    </xdr:from>
    <xdr:to>
      <xdr:col>29</xdr:col>
      <xdr:colOff>127000</xdr:colOff>
      <xdr:row>37</xdr:row>
      <xdr:rowOff>144804</xdr:rowOff>
    </xdr:to>
    <xdr:cxnSp macro="">
      <xdr:nvCxnSpPr>
        <xdr:cNvPr id="110" name="直線コネクタ 109"/>
        <xdr:cNvCxnSpPr/>
      </xdr:nvCxnSpPr>
      <xdr:spPr bwMode="auto">
        <a:xfrm>
          <a:off x="5003800" y="7266732"/>
          <a:ext cx="647700" cy="2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142032</xdr:rowOff>
    </xdr:from>
    <xdr:to>
      <xdr:col>26</xdr:col>
      <xdr:colOff>50800</xdr:colOff>
      <xdr:row>37</xdr:row>
      <xdr:rowOff>174740</xdr:rowOff>
    </xdr:to>
    <xdr:cxnSp macro="">
      <xdr:nvCxnSpPr>
        <xdr:cNvPr id="113" name="直線コネクタ 112"/>
        <xdr:cNvCxnSpPr/>
      </xdr:nvCxnSpPr>
      <xdr:spPr bwMode="auto">
        <a:xfrm flipV="1">
          <a:off x="4305300" y="7266732"/>
          <a:ext cx="698500" cy="3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155666</xdr:rowOff>
    </xdr:from>
    <xdr:to>
      <xdr:col>22</xdr:col>
      <xdr:colOff>114300</xdr:colOff>
      <xdr:row>37</xdr:row>
      <xdr:rowOff>174740</xdr:rowOff>
    </xdr:to>
    <xdr:cxnSp macro="">
      <xdr:nvCxnSpPr>
        <xdr:cNvPr id="116" name="直線コネクタ 115"/>
        <xdr:cNvCxnSpPr/>
      </xdr:nvCxnSpPr>
      <xdr:spPr bwMode="auto">
        <a:xfrm>
          <a:off x="3606800" y="7280366"/>
          <a:ext cx="698500" cy="19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132660</xdr:rowOff>
    </xdr:from>
    <xdr:to>
      <xdr:col>18</xdr:col>
      <xdr:colOff>177800</xdr:colOff>
      <xdr:row>37</xdr:row>
      <xdr:rowOff>155666</xdr:rowOff>
    </xdr:to>
    <xdr:cxnSp macro="">
      <xdr:nvCxnSpPr>
        <xdr:cNvPr id="119" name="直線コネクタ 118"/>
        <xdr:cNvCxnSpPr/>
      </xdr:nvCxnSpPr>
      <xdr:spPr bwMode="auto">
        <a:xfrm>
          <a:off x="2908300" y="7257360"/>
          <a:ext cx="698500" cy="23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94004</xdr:rowOff>
    </xdr:from>
    <xdr:to>
      <xdr:col>29</xdr:col>
      <xdr:colOff>177800</xdr:colOff>
      <xdr:row>37</xdr:row>
      <xdr:rowOff>195604</xdr:rowOff>
    </xdr:to>
    <xdr:sp macro="" textlink="">
      <xdr:nvSpPr>
        <xdr:cNvPr id="129" name="楕円 128"/>
        <xdr:cNvSpPr/>
      </xdr:nvSpPr>
      <xdr:spPr bwMode="auto">
        <a:xfrm>
          <a:off x="5600700" y="721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110531</xdr:rowOff>
    </xdr:from>
    <xdr:ext cx="762000" cy="259045"/>
    <xdr:sp macro="" textlink="">
      <xdr:nvSpPr>
        <xdr:cNvPr id="130" name="人口1人当たり決算額の推移該当値テキスト445"/>
        <xdr:cNvSpPr txBox="1"/>
      </xdr:nvSpPr>
      <xdr:spPr>
        <a:xfrm>
          <a:off x="5740400" y="70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91232</xdr:rowOff>
    </xdr:from>
    <xdr:to>
      <xdr:col>26</xdr:col>
      <xdr:colOff>101600</xdr:colOff>
      <xdr:row>37</xdr:row>
      <xdr:rowOff>192832</xdr:rowOff>
    </xdr:to>
    <xdr:sp macro="" textlink="">
      <xdr:nvSpPr>
        <xdr:cNvPr id="131" name="楕円 130"/>
        <xdr:cNvSpPr/>
      </xdr:nvSpPr>
      <xdr:spPr bwMode="auto">
        <a:xfrm>
          <a:off x="4953000" y="7215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31559</xdr:rowOff>
    </xdr:from>
    <xdr:ext cx="736600" cy="259045"/>
    <xdr:sp macro="" textlink="">
      <xdr:nvSpPr>
        <xdr:cNvPr id="132" name="テキスト ボックス 131"/>
        <xdr:cNvSpPr txBox="1"/>
      </xdr:nvSpPr>
      <xdr:spPr>
        <a:xfrm>
          <a:off x="4622800" y="6984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123940</xdr:rowOff>
    </xdr:from>
    <xdr:to>
      <xdr:col>22</xdr:col>
      <xdr:colOff>165100</xdr:colOff>
      <xdr:row>37</xdr:row>
      <xdr:rowOff>225540</xdr:rowOff>
    </xdr:to>
    <xdr:sp macro="" textlink="">
      <xdr:nvSpPr>
        <xdr:cNvPr id="133" name="楕円 132"/>
        <xdr:cNvSpPr/>
      </xdr:nvSpPr>
      <xdr:spPr bwMode="auto">
        <a:xfrm>
          <a:off x="4254500" y="724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64267</xdr:rowOff>
    </xdr:from>
    <xdr:ext cx="762000" cy="259045"/>
    <xdr:sp macro="" textlink="">
      <xdr:nvSpPr>
        <xdr:cNvPr id="134" name="テキスト ボックス 133"/>
        <xdr:cNvSpPr txBox="1"/>
      </xdr:nvSpPr>
      <xdr:spPr>
        <a:xfrm>
          <a:off x="3924300" y="701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104866</xdr:rowOff>
    </xdr:from>
    <xdr:to>
      <xdr:col>19</xdr:col>
      <xdr:colOff>38100</xdr:colOff>
      <xdr:row>37</xdr:row>
      <xdr:rowOff>206466</xdr:rowOff>
    </xdr:to>
    <xdr:sp macro="" textlink="">
      <xdr:nvSpPr>
        <xdr:cNvPr id="135" name="楕円 134"/>
        <xdr:cNvSpPr/>
      </xdr:nvSpPr>
      <xdr:spPr bwMode="auto">
        <a:xfrm>
          <a:off x="3556000" y="7229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45193</xdr:rowOff>
    </xdr:from>
    <xdr:ext cx="762000" cy="259045"/>
    <xdr:sp macro="" textlink="">
      <xdr:nvSpPr>
        <xdr:cNvPr id="136" name="テキスト ボックス 135"/>
        <xdr:cNvSpPr txBox="1"/>
      </xdr:nvSpPr>
      <xdr:spPr>
        <a:xfrm>
          <a:off x="3225800" y="699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81860</xdr:rowOff>
    </xdr:from>
    <xdr:to>
      <xdr:col>15</xdr:col>
      <xdr:colOff>101600</xdr:colOff>
      <xdr:row>37</xdr:row>
      <xdr:rowOff>183460</xdr:rowOff>
    </xdr:to>
    <xdr:sp macro="" textlink="">
      <xdr:nvSpPr>
        <xdr:cNvPr id="137" name="楕円 136"/>
        <xdr:cNvSpPr/>
      </xdr:nvSpPr>
      <xdr:spPr bwMode="auto">
        <a:xfrm>
          <a:off x="2857500" y="720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22187</xdr:rowOff>
    </xdr:from>
    <xdr:ext cx="762000" cy="259045"/>
    <xdr:sp macro="" textlink="">
      <xdr:nvSpPr>
        <xdr:cNvPr id="138" name="テキスト ボックス 137"/>
        <xdr:cNvSpPr txBox="1"/>
      </xdr:nvSpPr>
      <xdr:spPr>
        <a:xfrm>
          <a:off x="2527300" y="69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22,502
21,999
135.44
15,191,500
14,818,494
354,203
7,019,809
17,215,827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17.3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22339</xdr:rowOff>
    </xdr:from>
    <xdr:to>
      <xdr:col>24</xdr:col>
      <xdr:colOff>63500</xdr:colOff>
      <xdr:row>35</xdr:row>
      <xdr:rowOff>97244</xdr:rowOff>
    </xdr:to>
    <xdr:cxnSp macro="">
      <xdr:nvCxnSpPr>
        <xdr:cNvPr id="61" name="直線コネクタ 60"/>
        <xdr:cNvCxnSpPr/>
      </xdr:nvCxnSpPr>
      <xdr:spPr>
        <a:xfrm>
          <a:off x="3797300" y="6023089"/>
          <a:ext cx="838200" cy="7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140322</xdr:rowOff>
    </xdr:from>
    <xdr:to>
      <xdr:col>19</xdr:col>
      <xdr:colOff>177800</xdr:colOff>
      <xdr:row>35</xdr:row>
      <xdr:rowOff>22339</xdr:rowOff>
    </xdr:to>
    <xdr:cxnSp macro="">
      <xdr:nvCxnSpPr>
        <xdr:cNvPr id="64" name="直線コネクタ 63"/>
        <xdr:cNvCxnSpPr/>
      </xdr:nvCxnSpPr>
      <xdr:spPr>
        <a:xfrm>
          <a:off x="2908300" y="5969622"/>
          <a:ext cx="8890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78511</xdr:rowOff>
    </xdr:from>
    <xdr:to>
      <xdr:col>15</xdr:col>
      <xdr:colOff>50800</xdr:colOff>
      <xdr:row>34</xdr:row>
      <xdr:rowOff>140322</xdr:rowOff>
    </xdr:to>
    <xdr:cxnSp macro="">
      <xdr:nvCxnSpPr>
        <xdr:cNvPr id="67" name="直線コネクタ 66"/>
        <xdr:cNvCxnSpPr/>
      </xdr:nvCxnSpPr>
      <xdr:spPr>
        <a:xfrm>
          <a:off x="2019300" y="5907811"/>
          <a:ext cx="889000" cy="6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78511</xdr:rowOff>
    </xdr:from>
    <xdr:to>
      <xdr:col>10</xdr:col>
      <xdr:colOff>114300</xdr:colOff>
      <xdr:row>35</xdr:row>
      <xdr:rowOff>45453</xdr:rowOff>
    </xdr:to>
    <xdr:cxnSp macro="">
      <xdr:nvCxnSpPr>
        <xdr:cNvPr id="70" name="直線コネクタ 69"/>
        <xdr:cNvCxnSpPr/>
      </xdr:nvCxnSpPr>
      <xdr:spPr>
        <a:xfrm flipV="1">
          <a:off x="1130300" y="5907811"/>
          <a:ext cx="889000" cy="1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46444</xdr:rowOff>
    </xdr:from>
    <xdr:to>
      <xdr:col>24</xdr:col>
      <xdr:colOff>114300</xdr:colOff>
      <xdr:row>35</xdr:row>
      <xdr:rowOff>148044</xdr:rowOff>
    </xdr:to>
    <xdr:sp macro="" textlink="">
      <xdr:nvSpPr>
        <xdr:cNvPr id="80" name="楕円 79"/>
        <xdr:cNvSpPr/>
      </xdr:nvSpPr>
      <xdr:spPr>
        <a:xfrm>
          <a:off x="4584700" y="60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24871</xdr:rowOff>
    </xdr:from>
    <xdr:ext cx="534377" cy="259045"/>
    <xdr:sp macro="" textlink="">
      <xdr:nvSpPr>
        <xdr:cNvPr id="81" name="人件費該当値テキスト"/>
        <xdr:cNvSpPr txBox="1"/>
      </xdr:nvSpPr>
      <xdr:spPr>
        <a:xfrm>
          <a:off x="4686300" y="60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142989</xdr:rowOff>
    </xdr:from>
    <xdr:to>
      <xdr:col>20</xdr:col>
      <xdr:colOff>38100</xdr:colOff>
      <xdr:row>35</xdr:row>
      <xdr:rowOff>73139</xdr:rowOff>
    </xdr:to>
    <xdr:sp macro="" textlink="">
      <xdr:nvSpPr>
        <xdr:cNvPr id="82" name="楕円 81"/>
        <xdr:cNvSpPr/>
      </xdr:nvSpPr>
      <xdr:spPr>
        <a:xfrm>
          <a:off x="3746500" y="597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64266</xdr:rowOff>
    </xdr:from>
    <xdr:ext cx="534377" cy="259045"/>
    <xdr:sp macro="" textlink="">
      <xdr:nvSpPr>
        <xdr:cNvPr id="83" name="テキスト ボックス 82"/>
        <xdr:cNvSpPr txBox="1"/>
      </xdr:nvSpPr>
      <xdr:spPr>
        <a:xfrm>
          <a:off x="3530111" y="60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89522</xdr:rowOff>
    </xdr:from>
    <xdr:to>
      <xdr:col>15</xdr:col>
      <xdr:colOff>101600</xdr:colOff>
      <xdr:row>35</xdr:row>
      <xdr:rowOff>19672</xdr:rowOff>
    </xdr:to>
    <xdr:sp macro="" textlink="">
      <xdr:nvSpPr>
        <xdr:cNvPr id="84" name="楕円 83"/>
        <xdr:cNvSpPr/>
      </xdr:nvSpPr>
      <xdr:spPr>
        <a:xfrm>
          <a:off x="2857500" y="59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36199</xdr:rowOff>
    </xdr:from>
    <xdr:ext cx="534377" cy="259045"/>
    <xdr:sp macro="" textlink="">
      <xdr:nvSpPr>
        <xdr:cNvPr id="85" name="テキスト ボックス 84"/>
        <xdr:cNvSpPr txBox="1"/>
      </xdr:nvSpPr>
      <xdr:spPr>
        <a:xfrm>
          <a:off x="2641111" y="569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27711</xdr:rowOff>
    </xdr:from>
    <xdr:to>
      <xdr:col>10</xdr:col>
      <xdr:colOff>165100</xdr:colOff>
      <xdr:row>34</xdr:row>
      <xdr:rowOff>129311</xdr:rowOff>
    </xdr:to>
    <xdr:sp macro="" textlink="">
      <xdr:nvSpPr>
        <xdr:cNvPr id="86" name="楕円 85"/>
        <xdr:cNvSpPr/>
      </xdr:nvSpPr>
      <xdr:spPr>
        <a:xfrm>
          <a:off x="1968500" y="58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145838</xdr:rowOff>
    </xdr:from>
    <xdr:ext cx="534377" cy="259045"/>
    <xdr:sp macro="" textlink="">
      <xdr:nvSpPr>
        <xdr:cNvPr id="87" name="テキスト ボックス 86"/>
        <xdr:cNvSpPr txBox="1"/>
      </xdr:nvSpPr>
      <xdr:spPr>
        <a:xfrm>
          <a:off x="1752111" y="5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166103</xdr:rowOff>
    </xdr:from>
    <xdr:to>
      <xdr:col>6</xdr:col>
      <xdr:colOff>38100</xdr:colOff>
      <xdr:row>35</xdr:row>
      <xdr:rowOff>96253</xdr:rowOff>
    </xdr:to>
    <xdr:sp macro="" textlink="">
      <xdr:nvSpPr>
        <xdr:cNvPr id="88" name="楕円 87"/>
        <xdr:cNvSpPr/>
      </xdr:nvSpPr>
      <xdr:spPr>
        <a:xfrm>
          <a:off x="1079500" y="59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112780</xdr:rowOff>
    </xdr:from>
    <xdr:ext cx="534377" cy="259045"/>
    <xdr:sp macro="" textlink="">
      <xdr:nvSpPr>
        <xdr:cNvPr id="89" name="テキスト ボックス 88"/>
        <xdr:cNvSpPr txBox="1"/>
      </xdr:nvSpPr>
      <xdr:spPr>
        <a:xfrm>
          <a:off x="863111" y="57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1867</xdr:rowOff>
    </xdr:from>
    <xdr:to>
      <xdr:col>24</xdr:col>
      <xdr:colOff>63500</xdr:colOff>
      <xdr:row>55</xdr:row>
      <xdr:rowOff>82309</xdr:rowOff>
    </xdr:to>
    <xdr:cxnSp macro="">
      <xdr:nvCxnSpPr>
        <xdr:cNvPr id="119" name="直線コネクタ 118"/>
        <xdr:cNvCxnSpPr/>
      </xdr:nvCxnSpPr>
      <xdr:spPr>
        <a:xfrm flipV="1">
          <a:off x="3797300" y="9431617"/>
          <a:ext cx="838200" cy="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82309</xdr:rowOff>
    </xdr:from>
    <xdr:to>
      <xdr:col>19</xdr:col>
      <xdr:colOff>177800</xdr:colOff>
      <xdr:row>56</xdr:row>
      <xdr:rowOff>103607</xdr:rowOff>
    </xdr:to>
    <xdr:cxnSp macro="">
      <xdr:nvCxnSpPr>
        <xdr:cNvPr id="122" name="直線コネクタ 121"/>
        <xdr:cNvCxnSpPr/>
      </xdr:nvCxnSpPr>
      <xdr:spPr>
        <a:xfrm flipV="1">
          <a:off x="2908300" y="9512059"/>
          <a:ext cx="889000" cy="1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103607</xdr:rowOff>
    </xdr:from>
    <xdr:to>
      <xdr:col>15</xdr:col>
      <xdr:colOff>50800</xdr:colOff>
      <xdr:row>57</xdr:row>
      <xdr:rowOff>144666</xdr:rowOff>
    </xdr:to>
    <xdr:cxnSp macro="">
      <xdr:nvCxnSpPr>
        <xdr:cNvPr id="125" name="直線コネクタ 124"/>
        <xdr:cNvCxnSpPr/>
      </xdr:nvCxnSpPr>
      <xdr:spPr>
        <a:xfrm flipV="1">
          <a:off x="2019300" y="9704807"/>
          <a:ext cx="889000" cy="2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144666</xdr:rowOff>
    </xdr:from>
    <xdr:to>
      <xdr:col>10</xdr:col>
      <xdr:colOff>114300</xdr:colOff>
      <xdr:row>58</xdr:row>
      <xdr:rowOff>37211</xdr:rowOff>
    </xdr:to>
    <xdr:cxnSp macro="">
      <xdr:nvCxnSpPr>
        <xdr:cNvPr id="128" name="直線コネクタ 127"/>
        <xdr:cNvCxnSpPr/>
      </xdr:nvCxnSpPr>
      <xdr:spPr>
        <a:xfrm flipV="1">
          <a:off x="1130300" y="9917316"/>
          <a:ext cx="889000" cy="6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122517</xdr:rowOff>
    </xdr:from>
    <xdr:to>
      <xdr:col>24</xdr:col>
      <xdr:colOff>114300</xdr:colOff>
      <xdr:row>55</xdr:row>
      <xdr:rowOff>52667</xdr:rowOff>
    </xdr:to>
    <xdr:sp macro="" textlink="">
      <xdr:nvSpPr>
        <xdr:cNvPr id="138" name="楕円 137"/>
        <xdr:cNvSpPr/>
      </xdr:nvSpPr>
      <xdr:spPr>
        <a:xfrm>
          <a:off x="4584700" y="93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145394</xdr:rowOff>
    </xdr:from>
    <xdr:ext cx="534377" cy="259045"/>
    <xdr:sp macro="" textlink="">
      <xdr:nvSpPr>
        <xdr:cNvPr id="139" name="物件費該当値テキスト"/>
        <xdr:cNvSpPr txBox="1"/>
      </xdr:nvSpPr>
      <xdr:spPr>
        <a:xfrm>
          <a:off x="4686300" y="923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31509</xdr:rowOff>
    </xdr:from>
    <xdr:to>
      <xdr:col>20</xdr:col>
      <xdr:colOff>38100</xdr:colOff>
      <xdr:row>55</xdr:row>
      <xdr:rowOff>133109</xdr:rowOff>
    </xdr:to>
    <xdr:sp macro="" textlink="">
      <xdr:nvSpPr>
        <xdr:cNvPr id="140" name="楕円 139"/>
        <xdr:cNvSpPr/>
      </xdr:nvSpPr>
      <xdr:spPr>
        <a:xfrm>
          <a:off x="3746500" y="946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149636</xdr:rowOff>
    </xdr:from>
    <xdr:ext cx="534377" cy="259045"/>
    <xdr:sp macro="" textlink="">
      <xdr:nvSpPr>
        <xdr:cNvPr id="141" name="テキスト ボックス 140"/>
        <xdr:cNvSpPr txBox="1"/>
      </xdr:nvSpPr>
      <xdr:spPr>
        <a:xfrm>
          <a:off x="3530111" y="923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52807</xdr:rowOff>
    </xdr:from>
    <xdr:to>
      <xdr:col>15</xdr:col>
      <xdr:colOff>101600</xdr:colOff>
      <xdr:row>56</xdr:row>
      <xdr:rowOff>154407</xdr:rowOff>
    </xdr:to>
    <xdr:sp macro="" textlink="">
      <xdr:nvSpPr>
        <xdr:cNvPr id="142" name="楕円 141"/>
        <xdr:cNvSpPr/>
      </xdr:nvSpPr>
      <xdr:spPr>
        <a:xfrm>
          <a:off x="2857500" y="96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145534</xdr:rowOff>
    </xdr:from>
    <xdr:ext cx="534377" cy="259045"/>
    <xdr:sp macro="" textlink="">
      <xdr:nvSpPr>
        <xdr:cNvPr id="143" name="テキスト ボックス 142"/>
        <xdr:cNvSpPr txBox="1"/>
      </xdr:nvSpPr>
      <xdr:spPr>
        <a:xfrm>
          <a:off x="2641111" y="974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93866</xdr:rowOff>
    </xdr:from>
    <xdr:to>
      <xdr:col>10</xdr:col>
      <xdr:colOff>165100</xdr:colOff>
      <xdr:row>58</xdr:row>
      <xdr:rowOff>24016</xdr:rowOff>
    </xdr:to>
    <xdr:sp macro="" textlink="">
      <xdr:nvSpPr>
        <xdr:cNvPr id="144" name="楕円 143"/>
        <xdr:cNvSpPr/>
      </xdr:nvSpPr>
      <xdr:spPr>
        <a:xfrm>
          <a:off x="1968500" y="98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15143</xdr:rowOff>
    </xdr:from>
    <xdr:ext cx="534377" cy="259045"/>
    <xdr:sp macro="" textlink="">
      <xdr:nvSpPr>
        <xdr:cNvPr id="145" name="テキスト ボックス 144"/>
        <xdr:cNvSpPr txBox="1"/>
      </xdr:nvSpPr>
      <xdr:spPr>
        <a:xfrm>
          <a:off x="1752111" y="99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157861</xdr:rowOff>
    </xdr:from>
    <xdr:to>
      <xdr:col>6</xdr:col>
      <xdr:colOff>38100</xdr:colOff>
      <xdr:row>58</xdr:row>
      <xdr:rowOff>88011</xdr:rowOff>
    </xdr:to>
    <xdr:sp macro="" textlink="">
      <xdr:nvSpPr>
        <xdr:cNvPr id="146" name="楕円 145"/>
        <xdr:cNvSpPr/>
      </xdr:nvSpPr>
      <xdr:spPr>
        <a:xfrm>
          <a:off x="1079500" y="99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79138</xdr:rowOff>
    </xdr:from>
    <xdr:ext cx="534377" cy="259045"/>
    <xdr:sp macro="" textlink="">
      <xdr:nvSpPr>
        <xdr:cNvPr id="147" name="テキスト ボックス 146"/>
        <xdr:cNvSpPr txBox="1"/>
      </xdr:nvSpPr>
      <xdr:spPr>
        <a:xfrm>
          <a:off x="863111" y="1002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107659</xdr:rowOff>
    </xdr:from>
    <xdr:to>
      <xdr:col>24</xdr:col>
      <xdr:colOff>63500</xdr:colOff>
      <xdr:row>78</xdr:row>
      <xdr:rowOff>113412</xdr:rowOff>
    </xdr:to>
    <xdr:cxnSp macro="">
      <xdr:nvCxnSpPr>
        <xdr:cNvPr id="176" name="直線コネクタ 175"/>
        <xdr:cNvCxnSpPr/>
      </xdr:nvCxnSpPr>
      <xdr:spPr>
        <a:xfrm flipV="1">
          <a:off x="3797300" y="13480759"/>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102552</xdr:rowOff>
    </xdr:from>
    <xdr:to>
      <xdr:col>19</xdr:col>
      <xdr:colOff>177800</xdr:colOff>
      <xdr:row>78</xdr:row>
      <xdr:rowOff>113412</xdr:rowOff>
    </xdr:to>
    <xdr:cxnSp macro="">
      <xdr:nvCxnSpPr>
        <xdr:cNvPr id="179" name="直線コネクタ 178"/>
        <xdr:cNvCxnSpPr/>
      </xdr:nvCxnSpPr>
      <xdr:spPr>
        <a:xfrm>
          <a:off x="2908300" y="13475652"/>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102552</xdr:rowOff>
    </xdr:from>
    <xdr:to>
      <xdr:col>15</xdr:col>
      <xdr:colOff>50800</xdr:colOff>
      <xdr:row>78</xdr:row>
      <xdr:rowOff>107220</xdr:rowOff>
    </xdr:to>
    <xdr:cxnSp macro="">
      <xdr:nvCxnSpPr>
        <xdr:cNvPr id="182" name="直線コネクタ 181"/>
        <xdr:cNvCxnSpPr/>
      </xdr:nvCxnSpPr>
      <xdr:spPr>
        <a:xfrm flipV="1">
          <a:off x="2019300" y="13475652"/>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107220</xdr:rowOff>
    </xdr:from>
    <xdr:to>
      <xdr:col>10</xdr:col>
      <xdr:colOff>114300</xdr:colOff>
      <xdr:row>78</xdr:row>
      <xdr:rowOff>107848</xdr:rowOff>
    </xdr:to>
    <xdr:cxnSp macro="">
      <xdr:nvCxnSpPr>
        <xdr:cNvPr id="185" name="直線コネクタ 184"/>
        <xdr:cNvCxnSpPr/>
      </xdr:nvCxnSpPr>
      <xdr:spPr>
        <a:xfrm flipV="1">
          <a:off x="1130300" y="13480320"/>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56859</xdr:rowOff>
    </xdr:from>
    <xdr:to>
      <xdr:col>24</xdr:col>
      <xdr:colOff>114300</xdr:colOff>
      <xdr:row>78</xdr:row>
      <xdr:rowOff>158459</xdr:rowOff>
    </xdr:to>
    <xdr:sp macro="" textlink="">
      <xdr:nvSpPr>
        <xdr:cNvPr id="195" name="楕円 194"/>
        <xdr:cNvSpPr/>
      </xdr:nvSpPr>
      <xdr:spPr>
        <a:xfrm>
          <a:off x="4584700" y="13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162407</xdr:rowOff>
    </xdr:from>
    <xdr:ext cx="469744" cy="259045"/>
    <xdr:sp macro="" textlink="">
      <xdr:nvSpPr>
        <xdr:cNvPr id="196" name="維持補修費該当値テキスト"/>
        <xdr:cNvSpPr txBox="1"/>
      </xdr:nvSpPr>
      <xdr:spPr>
        <a:xfrm>
          <a:off x="4686300" y="133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62612</xdr:rowOff>
    </xdr:from>
    <xdr:to>
      <xdr:col>20</xdr:col>
      <xdr:colOff>38100</xdr:colOff>
      <xdr:row>78</xdr:row>
      <xdr:rowOff>164212</xdr:rowOff>
    </xdr:to>
    <xdr:sp macro="" textlink="">
      <xdr:nvSpPr>
        <xdr:cNvPr id="197" name="楕円 196"/>
        <xdr:cNvSpPr/>
      </xdr:nvSpPr>
      <xdr:spPr>
        <a:xfrm>
          <a:off x="3746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155339</xdr:rowOff>
    </xdr:from>
    <xdr:ext cx="469744" cy="259045"/>
    <xdr:sp macro="" textlink="">
      <xdr:nvSpPr>
        <xdr:cNvPr id="198" name="テキスト ボックス 197"/>
        <xdr:cNvSpPr txBox="1"/>
      </xdr:nvSpPr>
      <xdr:spPr>
        <a:xfrm>
          <a:off x="3562428" y="135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51752</xdr:rowOff>
    </xdr:from>
    <xdr:to>
      <xdr:col>15</xdr:col>
      <xdr:colOff>101600</xdr:colOff>
      <xdr:row>78</xdr:row>
      <xdr:rowOff>153352</xdr:rowOff>
    </xdr:to>
    <xdr:sp macro="" textlink="">
      <xdr:nvSpPr>
        <xdr:cNvPr id="199" name="楕円 198"/>
        <xdr:cNvSpPr/>
      </xdr:nvSpPr>
      <xdr:spPr>
        <a:xfrm>
          <a:off x="2857500" y="134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144479</xdr:rowOff>
    </xdr:from>
    <xdr:ext cx="469744" cy="259045"/>
    <xdr:sp macro="" textlink="">
      <xdr:nvSpPr>
        <xdr:cNvPr id="200" name="テキスト ボックス 199"/>
        <xdr:cNvSpPr txBox="1"/>
      </xdr:nvSpPr>
      <xdr:spPr>
        <a:xfrm>
          <a:off x="2673428" y="1351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56420</xdr:rowOff>
    </xdr:from>
    <xdr:to>
      <xdr:col>10</xdr:col>
      <xdr:colOff>165100</xdr:colOff>
      <xdr:row>78</xdr:row>
      <xdr:rowOff>158020</xdr:rowOff>
    </xdr:to>
    <xdr:sp macro="" textlink="">
      <xdr:nvSpPr>
        <xdr:cNvPr id="201" name="楕円 200"/>
        <xdr:cNvSpPr/>
      </xdr:nvSpPr>
      <xdr:spPr>
        <a:xfrm>
          <a:off x="1968500" y="134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149147</xdr:rowOff>
    </xdr:from>
    <xdr:ext cx="469744" cy="259045"/>
    <xdr:sp macro="" textlink="">
      <xdr:nvSpPr>
        <xdr:cNvPr id="202" name="テキスト ボックス 201"/>
        <xdr:cNvSpPr txBox="1"/>
      </xdr:nvSpPr>
      <xdr:spPr>
        <a:xfrm>
          <a:off x="1784428" y="135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57048</xdr:rowOff>
    </xdr:from>
    <xdr:to>
      <xdr:col>6</xdr:col>
      <xdr:colOff>38100</xdr:colOff>
      <xdr:row>78</xdr:row>
      <xdr:rowOff>158648</xdr:rowOff>
    </xdr:to>
    <xdr:sp macro="" textlink="">
      <xdr:nvSpPr>
        <xdr:cNvPr id="203" name="楕円 202"/>
        <xdr:cNvSpPr/>
      </xdr:nvSpPr>
      <xdr:spPr>
        <a:xfrm>
          <a:off x="1079500" y="134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149775</xdr:rowOff>
    </xdr:from>
    <xdr:ext cx="469744" cy="259045"/>
    <xdr:sp macro="" textlink="">
      <xdr:nvSpPr>
        <xdr:cNvPr id="204" name="テキスト ボックス 203"/>
        <xdr:cNvSpPr txBox="1"/>
      </xdr:nvSpPr>
      <xdr:spPr>
        <a:xfrm>
          <a:off x="895428" y="1352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82880</xdr:rowOff>
    </xdr:from>
    <xdr:to>
      <xdr:col>24</xdr:col>
      <xdr:colOff>63500</xdr:colOff>
      <xdr:row>94</xdr:row>
      <xdr:rowOff>96265</xdr:rowOff>
    </xdr:to>
    <xdr:cxnSp macro="">
      <xdr:nvCxnSpPr>
        <xdr:cNvPr id="234" name="直線コネクタ 233"/>
        <xdr:cNvCxnSpPr/>
      </xdr:nvCxnSpPr>
      <xdr:spPr>
        <a:xfrm flipV="1">
          <a:off x="3797300" y="16199180"/>
          <a:ext cx="8382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96265</xdr:rowOff>
    </xdr:from>
    <xdr:to>
      <xdr:col>19</xdr:col>
      <xdr:colOff>177800</xdr:colOff>
      <xdr:row>95</xdr:row>
      <xdr:rowOff>31865</xdr:rowOff>
    </xdr:to>
    <xdr:cxnSp macro="">
      <xdr:nvCxnSpPr>
        <xdr:cNvPr id="237" name="直線コネクタ 236"/>
        <xdr:cNvCxnSpPr/>
      </xdr:nvCxnSpPr>
      <xdr:spPr>
        <a:xfrm flipV="1">
          <a:off x="2908300" y="16212565"/>
          <a:ext cx="8890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143154</xdr:rowOff>
    </xdr:from>
    <xdr:to>
      <xdr:col>15</xdr:col>
      <xdr:colOff>50800</xdr:colOff>
      <xdr:row>95</xdr:row>
      <xdr:rowOff>31865</xdr:rowOff>
    </xdr:to>
    <xdr:cxnSp macro="">
      <xdr:nvCxnSpPr>
        <xdr:cNvPr id="240" name="直線コネクタ 239"/>
        <xdr:cNvCxnSpPr/>
      </xdr:nvCxnSpPr>
      <xdr:spPr>
        <a:xfrm>
          <a:off x="2019300" y="16259454"/>
          <a:ext cx="889000" cy="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143154</xdr:rowOff>
    </xdr:from>
    <xdr:to>
      <xdr:col>10</xdr:col>
      <xdr:colOff>114300</xdr:colOff>
      <xdr:row>95</xdr:row>
      <xdr:rowOff>45605</xdr:rowOff>
    </xdr:to>
    <xdr:cxnSp macro="">
      <xdr:nvCxnSpPr>
        <xdr:cNvPr id="243" name="直線コネクタ 242"/>
        <xdr:cNvCxnSpPr/>
      </xdr:nvCxnSpPr>
      <xdr:spPr>
        <a:xfrm flipV="1">
          <a:off x="1130300" y="16259454"/>
          <a:ext cx="889000" cy="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32080</xdr:rowOff>
    </xdr:from>
    <xdr:to>
      <xdr:col>24</xdr:col>
      <xdr:colOff>114300</xdr:colOff>
      <xdr:row>94</xdr:row>
      <xdr:rowOff>133680</xdr:rowOff>
    </xdr:to>
    <xdr:sp macro="" textlink="">
      <xdr:nvSpPr>
        <xdr:cNvPr id="253" name="楕円 252"/>
        <xdr:cNvSpPr/>
      </xdr:nvSpPr>
      <xdr:spPr>
        <a:xfrm>
          <a:off x="4584700" y="161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54957</xdr:rowOff>
    </xdr:from>
    <xdr:ext cx="599010" cy="259045"/>
    <xdr:sp macro="" textlink="">
      <xdr:nvSpPr>
        <xdr:cNvPr id="254" name="扶助費該当値テキスト"/>
        <xdr:cNvSpPr txBox="1"/>
      </xdr:nvSpPr>
      <xdr:spPr>
        <a:xfrm>
          <a:off x="4686300" y="1599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45465</xdr:rowOff>
    </xdr:from>
    <xdr:to>
      <xdr:col>20</xdr:col>
      <xdr:colOff>38100</xdr:colOff>
      <xdr:row>94</xdr:row>
      <xdr:rowOff>147065</xdr:rowOff>
    </xdr:to>
    <xdr:sp macro="" textlink="">
      <xdr:nvSpPr>
        <xdr:cNvPr id="255" name="楕円 254"/>
        <xdr:cNvSpPr/>
      </xdr:nvSpPr>
      <xdr:spPr>
        <a:xfrm>
          <a:off x="3746500" y="161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163592</xdr:rowOff>
    </xdr:from>
    <xdr:ext cx="599010" cy="259045"/>
    <xdr:sp macro="" textlink="">
      <xdr:nvSpPr>
        <xdr:cNvPr id="256" name="テキスト ボックス 255"/>
        <xdr:cNvSpPr txBox="1"/>
      </xdr:nvSpPr>
      <xdr:spPr>
        <a:xfrm>
          <a:off x="3497795" y="1593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152515</xdr:rowOff>
    </xdr:from>
    <xdr:to>
      <xdr:col>15</xdr:col>
      <xdr:colOff>101600</xdr:colOff>
      <xdr:row>95</xdr:row>
      <xdr:rowOff>82665</xdr:rowOff>
    </xdr:to>
    <xdr:sp macro="" textlink="">
      <xdr:nvSpPr>
        <xdr:cNvPr id="257" name="楕円 256"/>
        <xdr:cNvSpPr/>
      </xdr:nvSpPr>
      <xdr:spPr>
        <a:xfrm>
          <a:off x="2857500" y="162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99192</xdr:rowOff>
    </xdr:from>
    <xdr:ext cx="599010" cy="259045"/>
    <xdr:sp macro="" textlink="">
      <xdr:nvSpPr>
        <xdr:cNvPr id="258" name="テキスト ボックス 257"/>
        <xdr:cNvSpPr txBox="1"/>
      </xdr:nvSpPr>
      <xdr:spPr>
        <a:xfrm>
          <a:off x="2608795" y="1604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92354</xdr:rowOff>
    </xdr:from>
    <xdr:to>
      <xdr:col>10</xdr:col>
      <xdr:colOff>165100</xdr:colOff>
      <xdr:row>95</xdr:row>
      <xdr:rowOff>22504</xdr:rowOff>
    </xdr:to>
    <xdr:sp macro="" textlink="">
      <xdr:nvSpPr>
        <xdr:cNvPr id="259" name="楕円 258"/>
        <xdr:cNvSpPr/>
      </xdr:nvSpPr>
      <xdr:spPr>
        <a:xfrm>
          <a:off x="1968500" y="162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39031</xdr:rowOff>
    </xdr:from>
    <xdr:ext cx="599010" cy="259045"/>
    <xdr:sp macro="" textlink="">
      <xdr:nvSpPr>
        <xdr:cNvPr id="260" name="テキスト ボックス 259"/>
        <xdr:cNvSpPr txBox="1"/>
      </xdr:nvSpPr>
      <xdr:spPr>
        <a:xfrm>
          <a:off x="1719795" y="1598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166255</xdr:rowOff>
    </xdr:from>
    <xdr:to>
      <xdr:col>6</xdr:col>
      <xdr:colOff>38100</xdr:colOff>
      <xdr:row>95</xdr:row>
      <xdr:rowOff>96405</xdr:rowOff>
    </xdr:to>
    <xdr:sp macro="" textlink="">
      <xdr:nvSpPr>
        <xdr:cNvPr id="261" name="楕円 260"/>
        <xdr:cNvSpPr/>
      </xdr:nvSpPr>
      <xdr:spPr>
        <a:xfrm>
          <a:off x="1079500" y="162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112932</xdr:rowOff>
    </xdr:from>
    <xdr:ext cx="599010" cy="259045"/>
    <xdr:sp macro="" textlink="">
      <xdr:nvSpPr>
        <xdr:cNvPr id="262" name="テキスト ボックス 261"/>
        <xdr:cNvSpPr txBox="1"/>
      </xdr:nvSpPr>
      <xdr:spPr>
        <a:xfrm>
          <a:off x="830795" y="1605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110980</xdr:rowOff>
    </xdr:from>
    <xdr:to>
      <xdr:col>55</xdr:col>
      <xdr:colOff>0</xdr:colOff>
      <xdr:row>36</xdr:row>
      <xdr:rowOff>128628</xdr:rowOff>
    </xdr:to>
    <xdr:cxnSp macro="">
      <xdr:nvCxnSpPr>
        <xdr:cNvPr id="291" name="直線コネクタ 290"/>
        <xdr:cNvCxnSpPr/>
      </xdr:nvCxnSpPr>
      <xdr:spPr>
        <a:xfrm>
          <a:off x="9639300" y="6111730"/>
          <a:ext cx="838200" cy="18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110980</xdr:rowOff>
    </xdr:from>
    <xdr:to>
      <xdr:col>50</xdr:col>
      <xdr:colOff>114300</xdr:colOff>
      <xdr:row>35</xdr:row>
      <xdr:rowOff>155268</xdr:rowOff>
    </xdr:to>
    <xdr:cxnSp macro="">
      <xdr:nvCxnSpPr>
        <xdr:cNvPr id="294" name="直線コネクタ 293"/>
        <xdr:cNvCxnSpPr/>
      </xdr:nvCxnSpPr>
      <xdr:spPr>
        <a:xfrm flipV="1">
          <a:off x="8750300" y="6111730"/>
          <a:ext cx="889000" cy="4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155268</xdr:rowOff>
    </xdr:from>
    <xdr:to>
      <xdr:col>45</xdr:col>
      <xdr:colOff>177800</xdr:colOff>
      <xdr:row>36</xdr:row>
      <xdr:rowOff>58958</xdr:rowOff>
    </xdr:to>
    <xdr:cxnSp macro="">
      <xdr:nvCxnSpPr>
        <xdr:cNvPr id="297" name="直線コネクタ 296"/>
        <xdr:cNvCxnSpPr/>
      </xdr:nvCxnSpPr>
      <xdr:spPr>
        <a:xfrm flipV="1">
          <a:off x="7861300" y="6156018"/>
          <a:ext cx="889000" cy="7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170348</xdr:rowOff>
    </xdr:from>
    <xdr:to>
      <xdr:col>41</xdr:col>
      <xdr:colOff>50800</xdr:colOff>
      <xdr:row>36</xdr:row>
      <xdr:rowOff>58958</xdr:rowOff>
    </xdr:to>
    <xdr:cxnSp macro="">
      <xdr:nvCxnSpPr>
        <xdr:cNvPr id="300" name="直線コネクタ 299"/>
        <xdr:cNvCxnSpPr/>
      </xdr:nvCxnSpPr>
      <xdr:spPr>
        <a:xfrm>
          <a:off x="6972300" y="6171098"/>
          <a:ext cx="889000" cy="6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77828</xdr:rowOff>
    </xdr:from>
    <xdr:to>
      <xdr:col>55</xdr:col>
      <xdr:colOff>50800</xdr:colOff>
      <xdr:row>37</xdr:row>
      <xdr:rowOff>7978</xdr:rowOff>
    </xdr:to>
    <xdr:sp macro="" textlink="">
      <xdr:nvSpPr>
        <xdr:cNvPr id="310" name="楕円 309"/>
        <xdr:cNvSpPr/>
      </xdr:nvSpPr>
      <xdr:spPr>
        <a:xfrm>
          <a:off x="10426700" y="62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56255</xdr:rowOff>
    </xdr:from>
    <xdr:ext cx="534377" cy="259045"/>
    <xdr:sp macro="" textlink="">
      <xdr:nvSpPr>
        <xdr:cNvPr id="311" name="補助費等該当値テキスト"/>
        <xdr:cNvSpPr txBox="1"/>
      </xdr:nvSpPr>
      <xdr:spPr>
        <a:xfrm>
          <a:off x="10528300" y="62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60180</xdr:rowOff>
    </xdr:from>
    <xdr:to>
      <xdr:col>50</xdr:col>
      <xdr:colOff>165100</xdr:colOff>
      <xdr:row>35</xdr:row>
      <xdr:rowOff>161780</xdr:rowOff>
    </xdr:to>
    <xdr:sp macro="" textlink="">
      <xdr:nvSpPr>
        <xdr:cNvPr id="312" name="楕円 311"/>
        <xdr:cNvSpPr/>
      </xdr:nvSpPr>
      <xdr:spPr>
        <a:xfrm>
          <a:off x="9588500" y="6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6857</xdr:rowOff>
    </xdr:from>
    <xdr:ext cx="534377" cy="259045"/>
    <xdr:sp macro="" textlink="">
      <xdr:nvSpPr>
        <xdr:cNvPr id="313" name="テキスト ボックス 312"/>
        <xdr:cNvSpPr txBox="1"/>
      </xdr:nvSpPr>
      <xdr:spPr>
        <a:xfrm>
          <a:off x="9372111" y="58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104468</xdr:rowOff>
    </xdr:from>
    <xdr:to>
      <xdr:col>46</xdr:col>
      <xdr:colOff>38100</xdr:colOff>
      <xdr:row>36</xdr:row>
      <xdr:rowOff>34618</xdr:rowOff>
    </xdr:to>
    <xdr:sp macro="" textlink="">
      <xdr:nvSpPr>
        <xdr:cNvPr id="314" name="楕円 313"/>
        <xdr:cNvSpPr/>
      </xdr:nvSpPr>
      <xdr:spPr>
        <a:xfrm>
          <a:off x="8699500" y="610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51145</xdr:rowOff>
    </xdr:from>
    <xdr:ext cx="534377" cy="259045"/>
    <xdr:sp macro="" textlink="">
      <xdr:nvSpPr>
        <xdr:cNvPr id="315" name="テキスト ボックス 314"/>
        <xdr:cNvSpPr txBox="1"/>
      </xdr:nvSpPr>
      <xdr:spPr>
        <a:xfrm>
          <a:off x="8483111" y="588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8158</xdr:rowOff>
    </xdr:from>
    <xdr:to>
      <xdr:col>41</xdr:col>
      <xdr:colOff>101600</xdr:colOff>
      <xdr:row>36</xdr:row>
      <xdr:rowOff>109758</xdr:rowOff>
    </xdr:to>
    <xdr:sp macro="" textlink="">
      <xdr:nvSpPr>
        <xdr:cNvPr id="316" name="楕円 315"/>
        <xdr:cNvSpPr/>
      </xdr:nvSpPr>
      <xdr:spPr>
        <a:xfrm>
          <a:off x="7810500" y="61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126285</xdr:rowOff>
    </xdr:from>
    <xdr:ext cx="534377" cy="259045"/>
    <xdr:sp macro="" textlink="">
      <xdr:nvSpPr>
        <xdr:cNvPr id="317" name="テキスト ボックス 316"/>
        <xdr:cNvSpPr txBox="1"/>
      </xdr:nvSpPr>
      <xdr:spPr>
        <a:xfrm>
          <a:off x="7594111" y="595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119548</xdr:rowOff>
    </xdr:from>
    <xdr:to>
      <xdr:col>36</xdr:col>
      <xdr:colOff>165100</xdr:colOff>
      <xdr:row>36</xdr:row>
      <xdr:rowOff>49698</xdr:rowOff>
    </xdr:to>
    <xdr:sp macro="" textlink="">
      <xdr:nvSpPr>
        <xdr:cNvPr id="318" name="楕円 317"/>
        <xdr:cNvSpPr/>
      </xdr:nvSpPr>
      <xdr:spPr>
        <a:xfrm>
          <a:off x="6921500" y="612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66225</xdr:rowOff>
    </xdr:from>
    <xdr:ext cx="534377" cy="259045"/>
    <xdr:sp macro="" textlink="">
      <xdr:nvSpPr>
        <xdr:cNvPr id="319" name="テキスト ボックス 318"/>
        <xdr:cNvSpPr txBox="1"/>
      </xdr:nvSpPr>
      <xdr:spPr>
        <a:xfrm>
          <a:off x="6705111" y="589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156717</xdr:rowOff>
    </xdr:from>
    <xdr:to>
      <xdr:col>55</xdr:col>
      <xdr:colOff>0</xdr:colOff>
      <xdr:row>56</xdr:row>
      <xdr:rowOff>165166</xdr:rowOff>
    </xdr:to>
    <xdr:cxnSp macro="">
      <xdr:nvCxnSpPr>
        <xdr:cNvPr id="346" name="直線コネクタ 345"/>
        <xdr:cNvCxnSpPr/>
      </xdr:nvCxnSpPr>
      <xdr:spPr>
        <a:xfrm>
          <a:off x="9639300" y="9757917"/>
          <a:ext cx="8382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130003</xdr:rowOff>
    </xdr:from>
    <xdr:to>
      <xdr:col>50</xdr:col>
      <xdr:colOff>114300</xdr:colOff>
      <xdr:row>56</xdr:row>
      <xdr:rowOff>156717</xdr:rowOff>
    </xdr:to>
    <xdr:cxnSp macro="">
      <xdr:nvCxnSpPr>
        <xdr:cNvPr id="349" name="直線コネクタ 348"/>
        <xdr:cNvCxnSpPr/>
      </xdr:nvCxnSpPr>
      <xdr:spPr>
        <a:xfrm>
          <a:off x="8750300" y="9731203"/>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130003</xdr:rowOff>
    </xdr:from>
    <xdr:to>
      <xdr:col>45</xdr:col>
      <xdr:colOff>177800</xdr:colOff>
      <xdr:row>56</xdr:row>
      <xdr:rowOff>170794</xdr:rowOff>
    </xdr:to>
    <xdr:cxnSp macro="">
      <xdr:nvCxnSpPr>
        <xdr:cNvPr id="352" name="直線コネクタ 351"/>
        <xdr:cNvCxnSpPr/>
      </xdr:nvCxnSpPr>
      <xdr:spPr>
        <a:xfrm flipV="1">
          <a:off x="7861300" y="9731203"/>
          <a:ext cx="889000" cy="4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56480</xdr:rowOff>
    </xdr:from>
    <xdr:to>
      <xdr:col>41</xdr:col>
      <xdr:colOff>50800</xdr:colOff>
      <xdr:row>56</xdr:row>
      <xdr:rowOff>170794</xdr:rowOff>
    </xdr:to>
    <xdr:cxnSp macro="">
      <xdr:nvCxnSpPr>
        <xdr:cNvPr id="355" name="直線コネクタ 354"/>
        <xdr:cNvCxnSpPr/>
      </xdr:nvCxnSpPr>
      <xdr:spPr>
        <a:xfrm>
          <a:off x="6972300" y="9657680"/>
          <a:ext cx="889000" cy="1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114366</xdr:rowOff>
    </xdr:from>
    <xdr:to>
      <xdr:col>55</xdr:col>
      <xdr:colOff>50800</xdr:colOff>
      <xdr:row>57</xdr:row>
      <xdr:rowOff>44516</xdr:rowOff>
    </xdr:to>
    <xdr:sp macro="" textlink="">
      <xdr:nvSpPr>
        <xdr:cNvPr id="365" name="楕円 364"/>
        <xdr:cNvSpPr/>
      </xdr:nvSpPr>
      <xdr:spPr>
        <a:xfrm>
          <a:off x="10426700" y="97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92793</xdr:rowOff>
    </xdr:from>
    <xdr:ext cx="534377" cy="259045"/>
    <xdr:sp macro="" textlink="">
      <xdr:nvSpPr>
        <xdr:cNvPr id="366" name="普通建設事業費該当値テキスト"/>
        <xdr:cNvSpPr txBox="1"/>
      </xdr:nvSpPr>
      <xdr:spPr>
        <a:xfrm>
          <a:off x="10528300" y="96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105917</xdr:rowOff>
    </xdr:from>
    <xdr:to>
      <xdr:col>50</xdr:col>
      <xdr:colOff>165100</xdr:colOff>
      <xdr:row>57</xdr:row>
      <xdr:rowOff>36067</xdr:rowOff>
    </xdr:to>
    <xdr:sp macro="" textlink="">
      <xdr:nvSpPr>
        <xdr:cNvPr id="367" name="楕円 366"/>
        <xdr:cNvSpPr/>
      </xdr:nvSpPr>
      <xdr:spPr>
        <a:xfrm>
          <a:off x="9588500" y="97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27194</xdr:rowOff>
    </xdr:from>
    <xdr:ext cx="534377" cy="259045"/>
    <xdr:sp macro="" textlink="">
      <xdr:nvSpPr>
        <xdr:cNvPr id="368" name="テキスト ボックス 367"/>
        <xdr:cNvSpPr txBox="1"/>
      </xdr:nvSpPr>
      <xdr:spPr>
        <a:xfrm>
          <a:off x="9372111" y="97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79203</xdr:rowOff>
    </xdr:from>
    <xdr:to>
      <xdr:col>46</xdr:col>
      <xdr:colOff>38100</xdr:colOff>
      <xdr:row>57</xdr:row>
      <xdr:rowOff>9353</xdr:rowOff>
    </xdr:to>
    <xdr:sp macro="" textlink="">
      <xdr:nvSpPr>
        <xdr:cNvPr id="369" name="楕円 368"/>
        <xdr:cNvSpPr/>
      </xdr:nvSpPr>
      <xdr:spPr>
        <a:xfrm>
          <a:off x="8699500" y="9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480</xdr:rowOff>
    </xdr:from>
    <xdr:ext cx="534377" cy="259045"/>
    <xdr:sp macro="" textlink="">
      <xdr:nvSpPr>
        <xdr:cNvPr id="370" name="テキスト ボックス 369"/>
        <xdr:cNvSpPr txBox="1"/>
      </xdr:nvSpPr>
      <xdr:spPr>
        <a:xfrm>
          <a:off x="8483111" y="97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119994</xdr:rowOff>
    </xdr:from>
    <xdr:to>
      <xdr:col>41</xdr:col>
      <xdr:colOff>101600</xdr:colOff>
      <xdr:row>57</xdr:row>
      <xdr:rowOff>50144</xdr:rowOff>
    </xdr:to>
    <xdr:sp macro="" textlink="">
      <xdr:nvSpPr>
        <xdr:cNvPr id="371" name="楕円 370"/>
        <xdr:cNvSpPr/>
      </xdr:nvSpPr>
      <xdr:spPr>
        <a:xfrm>
          <a:off x="7810500" y="972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41271</xdr:rowOff>
    </xdr:from>
    <xdr:ext cx="534377" cy="259045"/>
    <xdr:sp macro="" textlink="">
      <xdr:nvSpPr>
        <xdr:cNvPr id="372" name="テキスト ボックス 371"/>
        <xdr:cNvSpPr txBox="1"/>
      </xdr:nvSpPr>
      <xdr:spPr>
        <a:xfrm>
          <a:off x="7594111" y="981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5680</xdr:rowOff>
    </xdr:from>
    <xdr:to>
      <xdr:col>36</xdr:col>
      <xdr:colOff>165100</xdr:colOff>
      <xdr:row>56</xdr:row>
      <xdr:rowOff>107280</xdr:rowOff>
    </xdr:to>
    <xdr:sp macro="" textlink="">
      <xdr:nvSpPr>
        <xdr:cNvPr id="373" name="楕円 372"/>
        <xdr:cNvSpPr/>
      </xdr:nvSpPr>
      <xdr:spPr>
        <a:xfrm>
          <a:off x="6921500" y="96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123807</xdr:rowOff>
    </xdr:from>
    <xdr:ext cx="534377" cy="259045"/>
    <xdr:sp macro="" textlink="">
      <xdr:nvSpPr>
        <xdr:cNvPr id="374" name="テキスト ボックス 373"/>
        <xdr:cNvSpPr txBox="1"/>
      </xdr:nvSpPr>
      <xdr:spPr>
        <a:xfrm>
          <a:off x="6705111" y="938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47563</xdr:rowOff>
    </xdr:from>
    <xdr:to>
      <xdr:col>55</xdr:col>
      <xdr:colOff>0</xdr:colOff>
      <xdr:row>78</xdr:row>
      <xdr:rowOff>99248</xdr:rowOff>
    </xdr:to>
    <xdr:cxnSp macro="">
      <xdr:nvCxnSpPr>
        <xdr:cNvPr id="405" name="直線コネクタ 404"/>
        <xdr:cNvCxnSpPr/>
      </xdr:nvCxnSpPr>
      <xdr:spPr>
        <a:xfrm>
          <a:off x="9639300" y="13420663"/>
          <a:ext cx="838200" cy="5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47563</xdr:rowOff>
    </xdr:from>
    <xdr:to>
      <xdr:col>50</xdr:col>
      <xdr:colOff>114300</xdr:colOff>
      <xdr:row>79</xdr:row>
      <xdr:rowOff>24257</xdr:rowOff>
    </xdr:to>
    <xdr:cxnSp macro="">
      <xdr:nvCxnSpPr>
        <xdr:cNvPr id="408" name="直線コネクタ 407"/>
        <xdr:cNvCxnSpPr/>
      </xdr:nvCxnSpPr>
      <xdr:spPr>
        <a:xfrm flipV="1">
          <a:off x="8750300" y="13420663"/>
          <a:ext cx="889000" cy="14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154146</xdr:rowOff>
    </xdr:from>
    <xdr:to>
      <xdr:col>45</xdr:col>
      <xdr:colOff>177800</xdr:colOff>
      <xdr:row>79</xdr:row>
      <xdr:rowOff>24257</xdr:rowOff>
    </xdr:to>
    <xdr:cxnSp macro="">
      <xdr:nvCxnSpPr>
        <xdr:cNvPr id="411" name="直線コネクタ 410"/>
        <xdr:cNvCxnSpPr/>
      </xdr:nvCxnSpPr>
      <xdr:spPr>
        <a:xfrm>
          <a:off x="7861300" y="13355796"/>
          <a:ext cx="889000" cy="2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48448</xdr:rowOff>
    </xdr:from>
    <xdr:to>
      <xdr:col>55</xdr:col>
      <xdr:colOff>50800</xdr:colOff>
      <xdr:row>78</xdr:row>
      <xdr:rowOff>150048</xdr:rowOff>
    </xdr:to>
    <xdr:sp macro="" textlink="">
      <xdr:nvSpPr>
        <xdr:cNvPr id="421" name="楕円 420"/>
        <xdr:cNvSpPr/>
      </xdr:nvSpPr>
      <xdr:spPr>
        <a:xfrm>
          <a:off x="10426700" y="134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26875</xdr:rowOff>
    </xdr:from>
    <xdr:ext cx="534377" cy="259045"/>
    <xdr:sp macro="" textlink="">
      <xdr:nvSpPr>
        <xdr:cNvPr id="422" name="普通建設事業費 （ うち新規整備　）該当値テキスト"/>
        <xdr:cNvSpPr txBox="1"/>
      </xdr:nvSpPr>
      <xdr:spPr>
        <a:xfrm>
          <a:off x="10528300" y="133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168213</xdr:rowOff>
    </xdr:from>
    <xdr:to>
      <xdr:col>50</xdr:col>
      <xdr:colOff>165100</xdr:colOff>
      <xdr:row>78</xdr:row>
      <xdr:rowOff>98363</xdr:rowOff>
    </xdr:to>
    <xdr:sp macro="" textlink="">
      <xdr:nvSpPr>
        <xdr:cNvPr id="423" name="楕円 422"/>
        <xdr:cNvSpPr/>
      </xdr:nvSpPr>
      <xdr:spPr>
        <a:xfrm>
          <a:off x="9588500" y="133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89490</xdr:rowOff>
    </xdr:from>
    <xdr:ext cx="534377" cy="259045"/>
    <xdr:sp macro="" textlink="">
      <xdr:nvSpPr>
        <xdr:cNvPr id="424" name="テキスト ボックス 423"/>
        <xdr:cNvSpPr txBox="1"/>
      </xdr:nvSpPr>
      <xdr:spPr>
        <a:xfrm>
          <a:off x="9372111" y="134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144907</xdr:rowOff>
    </xdr:from>
    <xdr:to>
      <xdr:col>46</xdr:col>
      <xdr:colOff>38100</xdr:colOff>
      <xdr:row>79</xdr:row>
      <xdr:rowOff>75057</xdr:rowOff>
    </xdr:to>
    <xdr:sp macro="" textlink="">
      <xdr:nvSpPr>
        <xdr:cNvPr id="425" name="楕円 424"/>
        <xdr:cNvSpPr/>
      </xdr:nvSpPr>
      <xdr:spPr>
        <a:xfrm>
          <a:off x="8699500" y="1351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66184</xdr:rowOff>
    </xdr:from>
    <xdr:ext cx="469744" cy="259045"/>
    <xdr:sp macro="" textlink="">
      <xdr:nvSpPr>
        <xdr:cNvPr id="426" name="テキスト ボックス 425"/>
        <xdr:cNvSpPr txBox="1"/>
      </xdr:nvSpPr>
      <xdr:spPr>
        <a:xfrm>
          <a:off x="8515428" y="136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103346</xdr:rowOff>
    </xdr:from>
    <xdr:to>
      <xdr:col>41</xdr:col>
      <xdr:colOff>101600</xdr:colOff>
      <xdr:row>78</xdr:row>
      <xdr:rowOff>33496</xdr:rowOff>
    </xdr:to>
    <xdr:sp macro="" textlink="">
      <xdr:nvSpPr>
        <xdr:cNvPr id="427" name="楕円 426"/>
        <xdr:cNvSpPr/>
      </xdr:nvSpPr>
      <xdr:spPr>
        <a:xfrm>
          <a:off x="7810500" y="133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24623</xdr:rowOff>
    </xdr:from>
    <xdr:ext cx="534377" cy="259045"/>
    <xdr:sp macro="" textlink="">
      <xdr:nvSpPr>
        <xdr:cNvPr id="428" name="テキスト ボックス 427"/>
        <xdr:cNvSpPr txBox="1"/>
      </xdr:nvSpPr>
      <xdr:spPr>
        <a:xfrm>
          <a:off x="7594111" y="1339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104755</xdr:rowOff>
    </xdr:from>
    <xdr:to>
      <xdr:col>55</xdr:col>
      <xdr:colOff>0</xdr:colOff>
      <xdr:row>97</xdr:row>
      <xdr:rowOff>138542</xdr:rowOff>
    </xdr:to>
    <xdr:cxnSp macro="">
      <xdr:nvCxnSpPr>
        <xdr:cNvPr id="457" name="直線コネクタ 456"/>
        <xdr:cNvCxnSpPr/>
      </xdr:nvCxnSpPr>
      <xdr:spPr>
        <a:xfrm>
          <a:off x="9639300" y="16735405"/>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31480</xdr:rowOff>
    </xdr:from>
    <xdr:to>
      <xdr:col>50</xdr:col>
      <xdr:colOff>114300</xdr:colOff>
      <xdr:row>97</xdr:row>
      <xdr:rowOff>104755</xdr:rowOff>
    </xdr:to>
    <xdr:cxnSp macro="">
      <xdr:nvCxnSpPr>
        <xdr:cNvPr id="460" name="直線コネクタ 459"/>
        <xdr:cNvCxnSpPr/>
      </xdr:nvCxnSpPr>
      <xdr:spPr>
        <a:xfrm>
          <a:off x="8750300" y="16662130"/>
          <a:ext cx="889000" cy="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31480</xdr:rowOff>
    </xdr:from>
    <xdr:to>
      <xdr:col>45</xdr:col>
      <xdr:colOff>177800</xdr:colOff>
      <xdr:row>97</xdr:row>
      <xdr:rowOff>168244</xdr:rowOff>
    </xdr:to>
    <xdr:cxnSp macro="">
      <xdr:nvCxnSpPr>
        <xdr:cNvPr id="463" name="直線コネクタ 462"/>
        <xdr:cNvCxnSpPr/>
      </xdr:nvCxnSpPr>
      <xdr:spPr>
        <a:xfrm flipV="1">
          <a:off x="7861300" y="16662130"/>
          <a:ext cx="889000" cy="1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87742</xdr:rowOff>
    </xdr:from>
    <xdr:to>
      <xdr:col>55</xdr:col>
      <xdr:colOff>50800</xdr:colOff>
      <xdr:row>98</xdr:row>
      <xdr:rowOff>17892</xdr:rowOff>
    </xdr:to>
    <xdr:sp macro="" textlink="">
      <xdr:nvSpPr>
        <xdr:cNvPr id="473" name="楕円 472"/>
        <xdr:cNvSpPr/>
      </xdr:nvSpPr>
      <xdr:spPr>
        <a:xfrm>
          <a:off x="10426700" y="167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66169</xdr:rowOff>
    </xdr:from>
    <xdr:ext cx="534377" cy="259045"/>
    <xdr:sp macro="" textlink="">
      <xdr:nvSpPr>
        <xdr:cNvPr id="474" name="普通建設事業費 （ うち更新整備　）該当値テキスト"/>
        <xdr:cNvSpPr txBox="1"/>
      </xdr:nvSpPr>
      <xdr:spPr>
        <a:xfrm>
          <a:off x="10528300" y="166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53955</xdr:rowOff>
    </xdr:from>
    <xdr:to>
      <xdr:col>50</xdr:col>
      <xdr:colOff>165100</xdr:colOff>
      <xdr:row>97</xdr:row>
      <xdr:rowOff>155555</xdr:rowOff>
    </xdr:to>
    <xdr:sp macro="" textlink="">
      <xdr:nvSpPr>
        <xdr:cNvPr id="475" name="楕円 474"/>
        <xdr:cNvSpPr/>
      </xdr:nvSpPr>
      <xdr:spPr>
        <a:xfrm>
          <a:off x="9588500" y="166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146682</xdr:rowOff>
    </xdr:from>
    <xdr:ext cx="534377" cy="259045"/>
    <xdr:sp macro="" textlink="">
      <xdr:nvSpPr>
        <xdr:cNvPr id="476" name="テキスト ボックス 475"/>
        <xdr:cNvSpPr txBox="1"/>
      </xdr:nvSpPr>
      <xdr:spPr>
        <a:xfrm>
          <a:off x="9372111" y="1677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152130</xdr:rowOff>
    </xdr:from>
    <xdr:to>
      <xdr:col>46</xdr:col>
      <xdr:colOff>38100</xdr:colOff>
      <xdr:row>97</xdr:row>
      <xdr:rowOff>82280</xdr:rowOff>
    </xdr:to>
    <xdr:sp macro="" textlink="">
      <xdr:nvSpPr>
        <xdr:cNvPr id="477" name="楕円 476"/>
        <xdr:cNvSpPr/>
      </xdr:nvSpPr>
      <xdr:spPr>
        <a:xfrm>
          <a:off x="8699500" y="1661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98807</xdr:rowOff>
    </xdr:from>
    <xdr:ext cx="534377" cy="259045"/>
    <xdr:sp macro="" textlink="">
      <xdr:nvSpPr>
        <xdr:cNvPr id="478" name="テキスト ボックス 477"/>
        <xdr:cNvSpPr txBox="1"/>
      </xdr:nvSpPr>
      <xdr:spPr>
        <a:xfrm>
          <a:off x="8483111" y="1638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117444</xdr:rowOff>
    </xdr:from>
    <xdr:to>
      <xdr:col>41</xdr:col>
      <xdr:colOff>101600</xdr:colOff>
      <xdr:row>98</xdr:row>
      <xdr:rowOff>47594</xdr:rowOff>
    </xdr:to>
    <xdr:sp macro="" textlink="">
      <xdr:nvSpPr>
        <xdr:cNvPr id="479" name="楕円 478"/>
        <xdr:cNvSpPr/>
      </xdr:nvSpPr>
      <xdr:spPr>
        <a:xfrm>
          <a:off x="7810500" y="167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38721</xdr:rowOff>
    </xdr:from>
    <xdr:ext cx="534377" cy="259045"/>
    <xdr:sp macro="" textlink="">
      <xdr:nvSpPr>
        <xdr:cNvPr id="480" name="テキスト ボックス 479"/>
        <xdr:cNvSpPr txBox="1"/>
      </xdr:nvSpPr>
      <xdr:spPr>
        <a:xfrm>
          <a:off x="7594111" y="168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150990</xdr:rowOff>
    </xdr:from>
    <xdr:to>
      <xdr:col>85</xdr:col>
      <xdr:colOff>127000</xdr:colOff>
      <xdr:row>39</xdr:row>
      <xdr:rowOff>16980</xdr:rowOff>
    </xdr:to>
    <xdr:cxnSp macro="">
      <xdr:nvCxnSpPr>
        <xdr:cNvPr id="509" name="直線コネクタ 508"/>
        <xdr:cNvCxnSpPr/>
      </xdr:nvCxnSpPr>
      <xdr:spPr>
        <a:xfrm>
          <a:off x="15481300" y="6666090"/>
          <a:ext cx="838200" cy="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150990</xdr:rowOff>
    </xdr:from>
    <xdr:to>
      <xdr:col>81</xdr:col>
      <xdr:colOff>50800</xdr:colOff>
      <xdr:row>38</xdr:row>
      <xdr:rowOff>158141</xdr:rowOff>
    </xdr:to>
    <xdr:cxnSp macro="">
      <xdr:nvCxnSpPr>
        <xdr:cNvPr id="512" name="直線コネクタ 511"/>
        <xdr:cNvCxnSpPr/>
      </xdr:nvCxnSpPr>
      <xdr:spPr>
        <a:xfrm flipV="1">
          <a:off x="14592300" y="6666090"/>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158141</xdr:rowOff>
    </xdr:from>
    <xdr:to>
      <xdr:col>76</xdr:col>
      <xdr:colOff>114300</xdr:colOff>
      <xdr:row>39</xdr:row>
      <xdr:rowOff>3848</xdr:rowOff>
    </xdr:to>
    <xdr:cxnSp macro="">
      <xdr:nvCxnSpPr>
        <xdr:cNvPr id="515" name="直線コネクタ 514"/>
        <xdr:cNvCxnSpPr/>
      </xdr:nvCxnSpPr>
      <xdr:spPr>
        <a:xfrm flipV="1">
          <a:off x="13703300" y="6673241"/>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3848</xdr:rowOff>
    </xdr:from>
    <xdr:to>
      <xdr:col>71</xdr:col>
      <xdr:colOff>177800</xdr:colOff>
      <xdr:row>39</xdr:row>
      <xdr:rowOff>35103</xdr:rowOff>
    </xdr:to>
    <xdr:cxnSp macro="">
      <xdr:nvCxnSpPr>
        <xdr:cNvPr id="518" name="直線コネクタ 517"/>
        <xdr:cNvCxnSpPr/>
      </xdr:nvCxnSpPr>
      <xdr:spPr>
        <a:xfrm flipV="1">
          <a:off x="12814300" y="6690398"/>
          <a:ext cx="8890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137630</xdr:rowOff>
    </xdr:from>
    <xdr:to>
      <xdr:col>85</xdr:col>
      <xdr:colOff>177800</xdr:colOff>
      <xdr:row>39</xdr:row>
      <xdr:rowOff>67780</xdr:rowOff>
    </xdr:to>
    <xdr:sp macro="" textlink="">
      <xdr:nvSpPr>
        <xdr:cNvPr id="528" name="楕円 527"/>
        <xdr:cNvSpPr/>
      </xdr:nvSpPr>
      <xdr:spPr>
        <a:xfrm>
          <a:off x="16268700" y="66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100190</xdr:rowOff>
    </xdr:from>
    <xdr:to>
      <xdr:col>81</xdr:col>
      <xdr:colOff>101600</xdr:colOff>
      <xdr:row>39</xdr:row>
      <xdr:rowOff>30340</xdr:rowOff>
    </xdr:to>
    <xdr:sp macro="" textlink="">
      <xdr:nvSpPr>
        <xdr:cNvPr id="530" name="楕円 529"/>
        <xdr:cNvSpPr/>
      </xdr:nvSpPr>
      <xdr:spPr>
        <a:xfrm>
          <a:off x="15430500" y="66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46867</xdr:rowOff>
    </xdr:from>
    <xdr:ext cx="469744" cy="259045"/>
    <xdr:sp macro="" textlink="">
      <xdr:nvSpPr>
        <xdr:cNvPr id="531" name="テキスト ボックス 530"/>
        <xdr:cNvSpPr txBox="1"/>
      </xdr:nvSpPr>
      <xdr:spPr>
        <a:xfrm>
          <a:off x="15246428" y="639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107341</xdr:rowOff>
    </xdr:from>
    <xdr:to>
      <xdr:col>76</xdr:col>
      <xdr:colOff>165100</xdr:colOff>
      <xdr:row>39</xdr:row>
      <xdr:rowOff>37491</xdr:rowOff>
    </xdr:to>
    <xdr:sp macro="" textlink="">
      <xdr:nvSpPr>
        <xdr:cNvPr id="532" name="楕円 531"/>
        <xdr:cNvSpPr/>
      </xdr:nvSpPr>
      <xdr:spPr>
        <a:xfrm>
          <a:off x="14541500" y="66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28618</xdr:rowOff>
    </xdr:from>
    <xdr:ext cx="469744" cy="259045"/>
    <xdr:sp macro="" textlink="">
      <xdr:nvSpPr>
        <xdr:cNvPr id="533" name="テキスト ボックス 532"/>
        <xdr:cNvSpPr txBox="1"/>
      </xdr:nvSpPr>
      <xdr:spPr>
        <a:xfrm>
          <a:off x="14357428" y="67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124498</xdr:rowOff>
    </xdr:from>
    <xdr:to>
      <xdr:col>72</xdr:col>
      <xdr:colOff>38100</xdr:colOff>
      <xdr:row>39</xdr:row>
      <xdr:rowOff>54648</xdr:rowOff>
    </xdr:to>
    <xdr:sp macro="" textlink="">
      <xdr:nvSpPr>
        <xdr:cNvPr id="534" name="楕円 533"/>
        <xdr:cNvSpPr/>
      </xdr:nvSpPr>
      <xdr:spPr>
        <a:xfrm>
          <a:off x="13652500" y="66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45775</xdr:rowOff>
    </xdr:from>
    <xdr:ext cx="469744" cy="259045"/>
    <xdr:sp macro="" textlink="">
      <xdr:nvSpPr>
        <xdr:cNvPr id="535" name="テキスト ボックス 534"/>
        <xdr:cNvSpPr txBox="1"/>
      </xdr:nvSpPr>
      <xdr:spPr>
        <a:xfrm>
          <a:off x="13468428" y="673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155753</xdr:rowOff>
    </xdr:from>
    <xdr:to>
      <xdr:col>67</xdr:col>
      <xdr:colOff>101600</xdr:colOff>
      <xdr:row>39</xdr:row>
      <xdr:rowOff>85903</xdr:rowOff>
    </xdr:to>
    <xdr:sp macro="" textlink="">
      <xdr:nvSpPr>
        <xdr:cNvPr id="536" name="楕円 535"/>
        <xdr:cNvSpPr/>
      </xdr:nvSpPr>
      <xdr:spPr>
        <a:xfrm>
          <a:off x="12763500" y="66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77030</xdr:rowOff>
    </xdr:from>
    <xdr:ext cx="378565" cy="259045"/>
    <xdr:sp macro="" textlink="">
      <xdr:nvSpPr>
        <xdr:cNvPr id="537" name="テキスト ボックス 536"/>
        <xdr:cNvSpPr txBox="1"/>
      </xdr:nvSpPr>
      <xdr:spPr>
        <a:xfrm>
          <a:off x="12625017" y="67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105257</xdr:rowOff>
    </xdr:from>
    <xdr:to>
      <xdr:col>85</xdr:col>
      <xdr:colOff>127000</xdr:colOff>
      <xdr:row>77</xdr:row>
      <xdr:rowOff>8716</xdr:rowOff>
    </xdr:to>
    <xdr:cxnSp macro="">
      <xdr:nvCxnSpPr>
        <xdr:cNvPr id="623" name="直線コネクタ 622"/>
        <xdr:cNvCxnSpPr/>
      </xdr:nvCxnSpPr>
      <xdr:spPr>
        <a:xfrm>
          <a:off x="15481300" y="13135457"/>
          <a:ext cx="838200" cy="7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105257</xdr:rowOff>
    </xdr:from>
    <xdr:to>
      <xdr:col>81</xdr:col>
      <xdr:colOff>50800</xdr:colOff>
      <xdr:row>77</xdr:row>
      <xdr:rowOff>17318</xdr:rowOff>
    </xdr:to>
    <xdr:cxnSp macro="">
      <xdr:nvCxnSpPr>
        <xdr:cNvPr id="626" name="直線コネクタ 625"/>
        <xdr:cNvCxnSpPr/>
      </xdr:nvCxnSpPr>
      <xdr:spPr>
        <a:xfrm flipV="1">
          <a:off x="14592300" y="13135457"/>
          <a:ext cx="889000" cy="8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139700</xdr:rowOff>
    </xdr:from>
    <xdr:to>
      <xdr:col>76</xdr:col>
      <xdr:colOff>114300</xdr:colOff>
      <xdr:row>77</xdr:row>
      <xdr:rowOff>17318</xdr:rowOff>
    </xdr:to>
    <xdr:cxnSp macro="">
      <xdr:nvCxnSpPr>
        <xdr:cNvPr id="629" name="直線コネクタ 628"/>
        <xdr:cNvCxnSpPr/>
      </xdr:nvCxnSpPr>
      <xdr:spPr>
        <a:xfrm>
          <a:off x="13703300" y="13169900"/>
          <a:ext cx="8890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105471</xdr:rowOff>
    </xdr:from>
    <xdr:to>
      <xdr:col>71</xdr:col>
      <xdr:colOff>177800</xdr:colOff>
      <xdr:row>76</xdr:row>
      <xdr:rowOff>139700</xdr:rowOff>
    </xdr:to>
    <xdr:cxnSp macro="">
      <xdr:nvCxnSpPr>
        <xdr:cNvPr id="632" name="直線コネクタ 631"/>
        <xdr:cNvCxnSpPr/>
      </xdr:nvCxnSpPr>
      <xdr:spPr>
        <a:xfrm>
          <a:off x="12814300" y="13135671"/>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129366</xdr:rowOff>
    </xdr:from>
    <xdr:to>
      <xdr:col>85</xdr:col>
      <xdr:colOff>177800</xdr:colOff>
      <xdr:row>77</xdr:row>
      <xdr:rowOff>59516</xdr:rowOff>
    </xdr:to>
    <xdr:sp macro="" textlink="">
      <xdr:nvSpPr>
        <xdr:cNvPr id="642" name="楕円 641"/>
        <xdr:cNvSpPr/>
      </xdr:nvSpPr>
      <xdr:spPr>
        <a:xfrm>
          <a:off x="16268700" y="131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152243</xdr:rowOff>
    </xdr:from>
    <xdr:ext cx="534377" cy="259045"/>
    <xdr:sp macro="" textlink="">
      <xdr:nvSpPr>
        <xdr:cNvPr id="643" name="公債費該当値テキスト"/>
        <xdr:cNvSpPr txBox="1"/>
      </xdr:nvSpPr>
      <xdr:spPr>
        <a:xfrm>
          <a:off x="16370300" y="130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54457</xdr:rowOff>
    </xdr:from>
    <xdr:to>
      <xdr:col>81</xdr:col>
      <xdr:colOff>101600</xdr:colOff>
      <xdr:row>76</xdr:row>
      <xdr:rowOff>156057</xdr:rowOff>
    </xdr:to>
    <xdr:sp macro="" textlink="">
      <xdr:nvSpPr>
        <xdr:cNvPr id="644" name="楕円 643"/>
        <xdr:cNvSpPr/>
      </xdr:nvSpPr>
      <xdr:spPr>
        <a:xfrm>
          <a:off x="15430500" y="1308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1135</xdr:rowOff>
    </xdr:from>
    <xdr:ext cx="599010" cy="259045"/>
    <xdr:sp macro="" textlink="">
      <xdr:nvSpPr>
        <xdr:cNvPr id="645" name="テキスト ボックス 644"/>
        <xdr:cNvSpPr txBox="1"/>
      </xdr:nvSpPr>
      <xdr:spPr>
        <a:xfrm>
          <a:off x="15181795" y="128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137968</xdr:rowOff>
    </xdr:from>
    <xdr:to>
      <xdr:col>76</xdr:col>
      <xdr:colOff>165100</xdr:colOff>
      <xdr:row>77</xdr:row>
      <xdr:rowOff>68118</xdr:rowOff>
    </xdr:to>
    <xdr:sp macro="" textlink="">
      <xdr:nvSpPr>
        <xdr:cNvPr id="646" name="楕円 645"/>
        <xdr:cNvSpPr/>
      </xdr:nvSpPr>
      <xdr:spPr>
        <a:xfrm>
          <a:off x="14541500" y="131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84646</xdr:rowOff>
    </xdr:from>
    <xdr:ext cx="534377" cy="259045"/>
    <xdr:sp macro="" textlink="">
      <xdr:nvSpPr>
        <xdr:cNvPr id="647" name="テキスト ボックス 646"/>
        <xdr:cNvSpPr txBox="1"/>
      </xdr:nvSpPr>
      <xdr:spPr>
        <a:xfrm>
          <a:off x="14325111" y="1294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88900</xdr:rowOff>
    </xdr:from>
    <xdr:to>
      <xdr:col>72</xdr:col>
      <xdr:colOff>38100</xdr:colOff>
      <xdr:row>77</xdr:row>
      <xdr:rowOff>19050</xdr:rowOff>
    </xdr:to>
    <xdr:sp macro="" textlink="">
      <xdr:nvSpPr>
        <xdr:cNvPr id="648" name="楕円 647"/>
        <xdr:cNvSpPr/>
      </xdr:nvSpPr>
      <xdr:spPr>
        <a:xfrm>
          <a:off x="13652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35577</xdr:rowOff>
    </xdr:from>
    <xdr:ext cx="599010" cy="259045"/>
    <xdr:sp macro="" textlink="">
      <xdr:nvSpPr>
        <xdr:cNvPr id="649" name="テキスト ボックス 648"/>
        <xdr:cNvSpPr txBox="1"/>
      </xdr:nvSpPr>
      <xdr:spPr>
        <a:xfrm>
          <a:off x="13403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54671</xdr:rowOff>
    </xdr:from>
    <xdr:to>
      <xdr:col>67</xdr:col>
      <xdr:colOff>101600</xdr:colOff>
      <xdr:row>76</xdr:row>
      <xdr:rowOff>156271</xdr:rowOff>
    </xdr:to>
    <xdr:sp macro="" textlink="">
      <xdr:nvSpPr>
        <xdr:cNvPr id="650" name="楕円 649"/>
        <xdr:cNvSpPr/>
      </xdr:nvSpPr>
      <xdr:spPr>
        <a:xfrm>
          <a:off x="12763500" y="130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xdr:rowOff>
    </xdr:from>
    <xdr:ext cx="599010" cy="259045"/>
    <xdr:sp macro="" textlink="">
      <xdr:nvSpPr>
        <xdr:cNvPr id="651" name="テキスト ボックス 650"/>
        <xdr:cNvSpPr txBox="1"/>
      </xdr:nvSpPr>
      <xdr:spPr>
        <a:xfrm>
          <a:off x="12514795" y="1286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169577</xdr:rowOff>
    </xdr:from>
    <xdr:to>
      <xdr:col>85</xdr:col>
      <xdr:colOff>127000</xdr:colOff>
      <xdr:row>96</xdr:row>
      <xdr:rowOff>170591</xdr:rowOff>
    </xdr:to>
    <xdr:cxnSp macro="">
      <xdr:nvCxnSpPr>
        <xdr:cNvPr id="680" name="直線コネクタ 679"/>
        <xdr:cNvCxnSpPr/>
      </xdr:nvCxnSpPr>
      <xdr:spPr>
        <a:xfrm flipV="1">
          <a:off x="15481300" y="16628777"/>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170591</xdr:rowOff>
    </xdr:from>
    <xdr:to>
      <xdr:col>81</xdr:col>
      <xdr:colOff>50800</xdr:colOff>
      <xdr:row>97</xdr:row>
      <xdr:rowOff>163154</xdr:rowOff>
    </xdr:to>
    <xdr:cxnSp macro="">
      <xdr:nvCxnSpPr>
        <xdr:cNvPr id="683" name="直線コネクタ 682"/>
        <xdr:cNvCxnSpPr/>
      </xdr:nvCxnSpPr>
      <xdr:spPr>
        <a:xfrm flipV="1">
          <a:off x="14592300" y="16629791"/>
          <a:ext cx="889000" cy="16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163154</xdr:rowOff>
    </xdr:from>
    <xdr:to>
      <xdr:col>76</xdr:col>
      <xdr:colOff>114300</xdr:colOff>
      <xdr:row>99</xdr:row>
      <xdr:rowOff>31817</xdr:rowOff>
    </xdr:to>
    <xdr:cxnSp macro="">
      <xdr:nvCxnSpPr>
        <xdr:cNvPr id="686" name="直線コネクタ 685"/>
        <xdr:cNvCxnSpPr/>
      </xdr:nvCxnSpPr>
      <xdr:spPr>
        <a:xfrm flipV="1">
          <a:off x="13703300" y="16793804"/>
          <a:ext cx="889000" cy="2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119469</xdr:rowOff>
    </xdr:from>
    <xdr:to>
      <xdr:col>71</xdr:col>
      <xdr:colOff>177800</xdr:colOff>
      <xdr:row>99</xdr:row>
      <xdr:rowOff>31817</xdr:rowOff>
    </xdr:to>
    <xdr:cxnSp macro="">
      <xdr:nvCxnSpPr>
        <xdr:cNvPr id="689" name="直線コネクタ 688"/>
        <xdr:cNvCxnSpPr/>
      </xdr:nvCxnSpPr>
      <xdr:spPr>
        <a:xfrm>
          <a:off x="12814300" y="16921569"/>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118777</xdr:rowOff>
    </xdr:from>
    <xdr:to>
      <xdr:col>85</xdr:col>
      <xdr:colOff>177800</xdr:colOff>
      <xdr:row>97</xdr:row>
      <xdr:rowOff>48927</xdr:rowOff>
    </xdr:to>
    <xdr:sp macro="" textlink="">
      <xdr:nvSpPr>
        <xdr:cNvPr id="699" name="楕円 698"/>
        <xdr:cNvSpPr/>
      </xdr:nvSpPr>
      <xdr:spPr>
        <a:xfrm>
          <a:off x="16268700" y="165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141654</xdr:rowOff>
    </xdr:from>
    <xdr:ext cx="534377" cy="259045"/>
    <xdr:sp macro="" textlink="">
      <xdr:nvSpPr>
        <xdr:cNvPr id="700" name="積立金該当値テキスト"/>
        <xdr:cNvSpPr txBox="1"/>
      </xdr:nvSpPr>
      <xdr:spPr>
        <a:xfrm>
          <a:off x="16370300" y="164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119791</xdr:rowOff>
    </xdr:from>
    <xdr:to>
      <xdr:col>81</xdr:col>
      <xdr:colOff>101600</xdr:colOff>
      <xdr:row>97</xdr:row>
      <xdr:rowOff>49941</xdr:rowOff>
    </xdr:to>
    <xdr:sp macro="" textlink="">
      <xdr:nvSpPr>
        <xdr:cNvPr id="701" name="楕円 700"/>
        <xdr:cNvSpPr/>
      </xdr:nvSpPr>
      <xdr:spPr>
        <a:xfrm>
          <a:off x="15430500" y="1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66468</xdr:rowOff>
    </xdr:from>
    <xdr:ext cx="534377" cy="259045"/>
    <xdr:sp macro="" textlink="">
      <xdr:nvSpPr>
        <xdr:cNvPr id="702" name="テキスト ボックス 701"/>
        <xdr:cNvSpPr txBox="1"/>
      </xdr:nvSpPr>
      <xdr:spPr>
        <a:xfrm>
          <a:off x="15214111" y="1635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112354</xdr:rowOff>
    </xdr:from>
    <xdr:to>
      <xdr:col>76</xdr:col>
      <xdr:colOff>165100</xdr:colOff>
      <xdr:row>98</xdr:row>
      <xdr:rowOff>42504</xdr:rowOff>
    </xdr:to>
    <xdr:sp macro="" textlink="">
      <xdr:nvSpPr>
        <xdr:cNvPr id="703" name="楕円 702"/>
        <xdr:cNvSpPr/>
      </xdr:nvSpPr>
      <xdr:spPr>
        <a:xfrm>
          <a:off x="14541500" y="1674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59031</xdr:rowOff>
    </xdr:from>
    <xdr:ext cx="534377" cy="259045"/>
    <xdr:sp macro="" textlink="">
      <xdr:nvSpPr>
        <xdr:cNvPr id="704" name="テキスト ボックス 703"/>
        <xdr:cNvSpPr txBox="1"/>
      </xdr:nvSpPr>
      <xdr:spPr>
        <a:xfrm>
          <a:off x="14325111" y="165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152467</xdr:rowOff>
    </xdr:from>
    <xdr:to>
      <xdr:col>72</xdr:col>
      <xdr:colOff>38100</xdr:colOff>
      <xdr:row>99</xdr:row>
      <xdr:rowOff>82617</xdr:rowOff>
    </xdr:to>
    <xdr:sp macro="" textlink="">
      <xdr:nvSpPr>
        <xdr:cNvPr id="705" name="楕円 704"/>
        <xdr:cNvSpPr/>
      </xdr:nvSpPr>
      <xdr:spPr>
        <a:xfrm>
          <a:off x="13652500" y="1695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73744</xdr:rowOff>
    </xdr:from>
    <xdr:ext cx="469744" cy="259045"/>
    <xdr:sp macro="" textlink="">
      <xdr:nvSpPr>
        <xdr:cNvPr id="706" name="テキスト ボックス 705"/>
        <xdr:cNvSpPr txBox="1"/>
      </xdr:nvSpPr>
      <xdr:spPr>
        <a:xfrm>
          <a:off x="13468428" y="1704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68669</xdr:rowOff>
    </xdr:from>
    <xdr:to>
      <xdr:col>67</xdr:col>
      <xdr:colOff>101600</xdr:colOff>
      <xdr:row>98</xdr:row>
      <xdr:rowOff>170269</xdr:rowOff>
    </xdr:to>
    <xdr:sp macro="" textlink="">
      <xdr:nvSpPr>
        <xdr:cNvPr id="707" name="楕円 706"/>
        <xdr:cNvSpPr/>
      </xdr:nvSpPr>
      <xdr:spPr>
        <a:xfrm>
          <a:off x="12763500" y="16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161396</xdr:rowOff>
    </xdr:from>
    <xdr:ext cx="534377" cy="259045"/>
    <xdr:sp macro="" textlink="">
      <xdr:nvSpPr>
        <xdr:cNvPr id="708" name="テキスト ボックス 707"/>
        <xdr:cNvSpPr txBox="1"/>
      </xdr:nvSpPr>
      <xdr:spPr>
        <a:xfrm>
          <a:off x="12547111" y="169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163475</xdr:rowOff>
    </xdr:from>
    <xdr:to>
      <xdr:col>116</xdr:col>
      <xdr:colOff>63500</xdr:colOff>
      <xdr:row>39</xdr:row>
      <xdr:rowOff>44450</xdr:rowOff>
    </xdr:to>
    <xdr:cxnSp macro="">
      <xdr:nvCxnSpPr>
        <xdr:cNvPr id="737" name="直線コネクタ 736"/>
        <xdr:cNvCxnSpPr/>
      </xdr:nvCxnSpPr>
      <xdr:spPr>
        <a:xfrm>
          <a:off x="21323300" y="6678575"/>
          <a:ext cx="8382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163475</xdr:rowOff>
    </xdr:from>
    <xdr:to>
      <xdr:col>111</xdr:col>
      <xdr:colOff>177800</xdr:colOff>
      <xdr:row>39</xdr:row>
      <xdr:rowOff>44450</xdr:rowOff>
    </xdr:to>
    <xdr:cxnSp macro="">
      <xdr:nvCxnSpPr>
        <xdr:cNvPr id="740" name="直線コネクタ 739"/>
        <xdr:cNvCxnSpPr/>
      </xdr:nvCxnSpPr>
      <xdr:spPr>
        <a:xfrm flipV="1">
          <a:off x="20434300" y="6678575"/>
          <a:ext cx="8890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35534</xdr:rowOff>
    </xdr:from>
    <xdr:to>
      <xdr:col>107</xdr:col>
      <xdr:colOff>50800</xdr:colOff>
      <xdr:row>39</xdr:row>
      <xdr:rowOff>44450</xdr:rowOff>
    </xdr:to>
    <xdr:cxnSp macro="">
      <xdr:nvCxnSpPr>
        <xdr:cNvPr id="743" name="直線コネクタ 742"/>
        <xdr:cNvCxnSpPr/>
      </xdr:nvCxnSpPr>
      <xdr:spPr>
        <a:xfrm>
          <a:off x="19545300" y="672208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35534</xdr:rowOff>
    </xdr:from>
    <xdr:to>
      <xdr:col>102</xdr:col>
      <xdr:colOff>114300</xdr:colOff>
      <xdr:row>39</xdr:row>
      <xdr:rowOff>42507</xdr:rowOff>
    </xdr:to>
    <xdr:cxnSp macro="">
      <xdr:nvCxnSpPr>
        <xdr:cNvPr id="746" name="直線コネクタ 745"/>
        <xdr:cNvCxnSpPr/>
      </xdr:nvCxnSpPr>
      <xdr:spPr>
        <a:xfrm flipV="1">
          <a:off x="18656300" y="6722084"/>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112675</xdr:rowOff>
    </xdr:from>
    <xdr:to>
      <xdr:col>112</xdr:col>
      <xdr:colOff>38100</xdr:colOff>
      <xdr:row>39</xdr:row>
      <xdr:rowOff>42825</xdr:rowOff>
    </xdr:to>
    <xdr:sp macro="" textlink="">
      <xdr:nvSpPr>
        <xdr:cNvPr id="758" name="楕円 757"/>
        <xdr:cNvSpPr/>
      </xdr:nvSpPr>
      <xdr:spPr>
        <a:xfrm>
          <a:off x="212725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33952</xdr:rowOff>
    </xdr:from>
    <xdr:ext cx="469744" cy="259045"/>
    <xdr:sp macro="" textlink="">
      <xdr:nvSpPr>
        <xdr:cNvPr id="759" name="テキスト ボックス 758"/>
        <xdr:cNvSpPr txBox="1"/>
      </xdr:nvSpPr>
      <xdr:spPr>
        <a:xfrm>
          <a:off x="21088428" y="67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156184</xdr:rowOff>
    </xdr:from>
    <xdr:to>
      <xdr:col>102</xdr:col>
      <xdr:colOff>165100</xdr:colOff>
      <xdr:row>39</xdr:row>
      <xdr:rowOff>86334</xdr:rowOff>
    </xdr:to>
    <xdr:sp macro="" textlink="">
      <xdr:nvSpPr>
        <xdr:cNvPr id="762" name="楕円 761"/>
        <xdr:cNvSpPr/>
      </xdr:nvSpPr>
      <xdr:spPr>
        <a:xfrm>
          <a:off x="19494500" y="6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77461</xdr:rowOff>
    </xdr:from>
    <xdr:ext cx="378565" cy="259045"/>
    <xdr:sp macro="" textlink="">
      <xdr:nvSpPr>
        <xdr:cNvPr id="763" name="テキスト ボックス 762"/>
        <xdr:cNvSpPr txBox="1"/>
      </xdr:nvSpPr>
      <xdr:spPr>
        <a:xfrm>
          <a:off x="19356017" y="676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163157</xdr:rowOff>
    </xdr:from>
    <xdr:to>
      <xdr:col>98</xdr:col>
      <xdr:colOff>38100</xdr:colOff>
      <xdr:row>39</xdr:row>
      <xdr:rowOff>93307</xdr:rowOff>
    </xdr:to>
    <xdr:sp macro="" textlink="">
      <xdr:nvSpPr>
        <xdr:cNvPr id="764" name="楕円 763"/>
        <xdr:cNvSpPr/>
      </xdr:nvSpPr>
      <xdr:spPr>
        <a:xfrm>
          <a:off x="18605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84434</xdr:rowOff>
    </xdr:from>
    <xdr:ext cx="313932" cy="259045"/>
    <xdr:sp macro="" textlink="">
      <xdr:nvSpPr>
        <xdr:cNvPr id="765" name="テキスト ボックス 764"/>
        <xdr:cNvSpPr txBox="1"/>
      </xdr:nvSpPr>
      <xdr:spPr>
        <a:xfrm>
          <a:off x="18499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136591</xdr:rowOff>
    </xdr:from>
    <xdr:to>
      <xdr:col>116</xdr:col>
      <xdr:colOff>63500</xdr:colOff>
      <xdr:row>58</xdr:row>
      <xdr:rowOff>136820</xdr:rowOff>
    </xdr:to>
    <xdr:cxnSp macro="">
      <xdr:nvCxnSpPr>
        <xdr:cNvPr id="792" name="直線コネクタ 791"/>
        <xdr:cNvCxnSpPr/>
      </xdr:nvCxnSpPr>
      <xdr:spPr>
        <a:xfrm flipV="1">
          <a:off x="21323300" y="1008069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136820</xdr:rowOff>
    </xdr:from>
    <xdr:to>
      <xdr:col>111</xdr:col>
      <xdr:colOff>177800</xdr:colOff>
      <xdr:row>58</xdr:row>
      <xdr:rowOff>137094</xdr:rowOff>
    </xdr:to>
    <xdr:cxnSp macro="">
      <xdr:nvCxnSpPr>
        <xdr:cNvPr id="795" name="直線コネクタ 794"/>
        <xdr:cNvCxnSpPr/>
      </xdr:nvCxnSpPr>
      <xdr:spPr>
        <a:xfrm flipV="1">
          <a:off x="20434300" y="1008092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136957</xdr:rowOff>
    </xdr:from>
    <xdr:to>
      <xdr:col>107</xdr:col>
      <xdr:colOff>50800</xdr:colOff>
      <xdr:row>58</xdr:row>
      <xdr:rowOff>137094</xdr:rowOff>
    </xdr:to>
    <xdr:cxnSp macro="">
      <xdr:nvCxnSpPr>
        <xdr:cNvPr id="798" name="直線コネクタ 797"/>
        <xdr:cNvCxnSpPr/>
      </xdr:nvCxnSpPr>
      <xdr:spPr>
        <a:xfrm>
          <a:off x="19545300" y="1008105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134259</xdr:rowOff>
    </xdr:from>
    <xdr:to>
      <xdr:col>102</xdr:col>
      <xdr:colOff>114300</xdr:colOff>
      <xdr:row>58</xdr:row>
      <xdr:rowOff>136957</xdr:rowOff>
    </xdr:to>
    <xdr:cxnSp macro="">
      <xdr:nvCxnSpPr>
        <xdr:cNvPr id="801" name="直線コネクタ 800"/>
        <xdr:cNvCxnSpPr/>
      </xdr:nvCxnSpPr>
      <xdr:spPr>
        <a:xfrm>
          <a:off x="18656300" y="10078359"/>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85791</xdr:rowOff>
    </xdr:from>
    <xdr:to>
      <xdr:col>116</xdr:col>
      <xdr:colOff>114300</xdr:colOff>
      <xdr:row>59</xdr:row>
      <xdr:rowOff>15941</xdr:rowOff>
    </xdr:to>
    <xdr:sp macro="" textlink="">
      <xdr:nvSpPr>
        <xdr:cNvPr id="811" name="楕円 810"/>
        <xdr:cNvSpPr/>
      </xdr:nvSpPr>
      <xdr:spPr>
        <a:xfrm>
          <a:off x="22110700" y="1002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718</xdr:rowOff>
    </xdr:from>
    <xdr:ext cx="378565" cy="259045"/>
    <xdr:sp macro="" textlink="">
      <xdr:nvSpPr>
        <xdr:cNvPr id="812" name="貸付金該当値テキスト"/>
        <xdr:cNvSpPr txBox="1"/>
      </xdr:nvSpPr>
      <xdr:spPr>
        <a:xfrm>
          <a:off x="22212300" y="994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86020</xdr:rowOff>
    </xdr:from>
    <xdr:to>
      <xdr:col>112</xdr:col>
      <xdr:colOff>38100</xdr:colOff>
      <xdr:row>59</xdr:row>
      <xdr:rowOff>16170</xdr:rowOff>
    </xdr:to>
    <xdr:sp macro="" textlink="">
      <xdr:nvSpPr>
        <xdr:cNvPr id="813" name="楕円 812"/>
        <xdr:cNvSpPr/>
      </xdr:nvSpPr>
      <xdr:spPr>
        <a:xfrm>
          <a:off x="21272500" y="1003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7297</xdr:rowOff>
    </xdr:from>
    <xdr:ext cx="378565" cy="259045"/>
    <xdr:sp macro="" textlink="">
      <xdr:nvSpPr>
        <xdr:cNvPr id="814" name="テキスト ボックス 813"/>
        <xdr:cNvSpPr txBox="1"/>
      </xdr:nvSpPr>
      <xdr:spPr>
        <a:xfrm>
          <a:off x="21134017" y="10122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86294</xdr:rowOff>
    </xdr:from>
    <xdr:to>
      <xdr:col>107</xdr:col>
      <xdr:colOff>101600</xdr:colOff>
      <xdr:row>59</xdr:row>
      <xdr:rowOff>16444</xdr:rowOff>
    </xdr:to>
    <xdr:sp macro="" textlink="">
      <xdr:nvSpPr>
        <xdr:cNvPr id="815" name="楕円 814"/>
        <xdr:cNvSpPr/>
      </xdr:nvSpPr>
      <xdr:spPr>
        <a:xfrm>
          <a:off x="20383500" y="1003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7571</xdr:rowOff>
    </xdr:from>
    <xdr:ext cx="378565" cy="259045"/>
    <xdr:sp macro="" textlink="">
      <xdr:nvSpPr>
        <xdr:cNvPr id="816" name="テキスト ボックス 815"/>
        <xdr:cNvSpPr txBox="1"/>
      </xdr:nvSpPr>
      <xdr:spPr>
        <a:xfrm>
          <a:off x="20245017" y="10123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86157</xdr:rowOff>
    </xdr:from>
    <xdr:to>
      <xdr:col>102</xdr:col>
      <xdr:colOff>165100</xdr:colOff>
      <xdr:row>59</xdr:row>
      <xdr:rowOff>16307</xdr:rowOff>
    </xdr:to>
    <xdr:sp macro="" textlink="">
      <xdr:nvSpPr>
        <xdr:cNvPr id="817" name="楕円 816"/>
        <xdr:cNvSpPr/>
      </xdr:nvSpPr>
      <xdr:spPr>
        <a:xfrm>
          <a:off x="19494500" y="100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7434</xdr:rowOff>
    </xdr:from>
    <xdr:ext cx="378565" cy="259045"/>
    <xdr:sp macro="" textlink="">
      <xdr:nvSpPr>
        <xdr:cNvPr id="818" name="テキスト ボックス 817"/>
        <xdr:cNvSpPr txBox="1"/>
      </xdr:nvSpPr>
      <xdr:spPr>
        <a:xfrm>
          <a:off x="19356017" y="1012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83459</xdr:rowOff>
    </xdr:from>
    <xdr:to>
      <xdr:col>98</xdr:col>
      <xdr:colOff>38100</xdr:colOff>
      <xdr:row>59</xdr:row>
      <xdr:rowOff>13609</xdr:rowOff>
    </xdr:to>
    <xdr:sp macro="" textlink="">
      <xdr:nvSpPr>
        <xdr:cNvPr id="819" name="楕円 818"/>
        <xdr:cNvSpPr/>
      </xdr:nvSpPr>
      <xdr:spPr>
        <a:xfrm>
          <a:off x="18605500" y="100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4736</xdr:rowOff>
    </xdr:from>
    <xdr:ext cx="378565" cy="259045"/>
    <xdr:sp macro="" textlink="">
      <xdr:nvSpPr>
        <xdr:cNvPr id="820" name="テキスト ボックス 819"/>
        <xdr:cNvSpPr txBox="1"/>
      </xdr:nvSpPr>
      <xdr:spPr>
        <a:xfrm>
          <a:off x="18467017" y="1012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120416</xdr:rowOff>
    </xdr:from>
    <xdr:to>
      <xdr:col>116</xdr:col>
      <xdr:colOff>63500</xdr:colOff>
      <xdr:row>75</xdr:row>
      <xdr:rowOff>23653</xdr:rowOff>
    </xdr:to>
    <xdr:cxnSp macro="">
      <xdr:nvCxnSpPr>
        <xdr:cNvPr id="852" name="直線コネクタ 851"/>
        <xdr:cNvCxnSpPr/>
      </xdr:nvCxnSpPr>
      <xdr:spPr>
        <a:xfrm flipV="1">
          <a:off x="21323300" y="12807716"/>
          <a:ext cx="838200" cy="7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23653</xdr:rowOff>
    </xdr:from>
    <xdr:to>
      <xdr:col>111</xdr:col>
      <xdr:colOff>177800</xdr:colOff>
      <xdr:row>75</xdr:row>
      <xdr:rowOff>51999</xdr:rowOff>
    </xdr:to>
    <xdr:cxnSp macro="">
      <xdr:nvCxnSpPr>
        <xdr:cNvPr id="855" name="直線コネクタ 854"/>
        <xdr:cNvCxnSpPr/>
      </xdr:nvCxnSpPr>
      <xdr:spPr>
        <a:xfrm flipV="1">
          <a:off x="20434300" y="12882403"/>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51999</xdr:rowOff>
    </xdr:from>
    <xdr:to>
      <xdr:col>107</xdr:col>
      <xdr:colOff>50800</xdr:colOff>
      <xdr:row>75</xdr:row>
      <xdr:rowOff>74909</xdr:rowOff>
    </xdr:to>
    <xdr:cxnSp macro="">
      <xdr:nvCxnSpPr>
        <xdr:cNvPr id="858" name="直線コネクタ 857"/>
        <xdr:cNvCxnSpPr/>
      </xdr:nvCxnSpPr>
      <xdr:spPr>
        <a:xfrm flipV="1">
          <a:off x="19545300" y="12910749"/>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74909</xdr:rowOff>
    </xdr:from>
    <xdr:to>
      <xdr:col>102</xdr:col>
      <xdr:colOff>114300</xdr:colOff>
      <xdr:row>77</xdr:row>
      <xdr:rowOff>8173</xdr:rowOff>
    </xdr:to>
    <xdr:cxnSp macro="">
      <xdr:nvCxnSpPr>
        <xdr:cNvPr id="861" name="直線コネクタ 860"/>
        <xdr:cNvCxnSpPr/>
      </xdr:nvCxnSpPr>
      <xdr:spPr>
        <a:xfrm flipV="1">
          <a:off x="18656300" y="12933659"/>
          <a:ext cx="889000" cy="27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69616</xdr:rowOff>
    </xdr:from>
    <xdr:to>
      <xdr:col>116</xdr:col>
      <xdr:colOff>114300</xdr:colOff>
      <xdr:row>74</xdr:row>
      <xdr:rowOff>171216</xdr:rowOff>
    </xdr:to>
    <xdr:sp macro="" textlink="">
      <xdr:nvSpPr>
        <xdr:cNvPr id="871" name="楕円 870"/>
        <xdr:cNvSpPr/>
      </xdr:nvSpPr>
      <xdr:spPr>
        <a:xfrm>
          <a:off x="22110700" y="127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92493</xdr:rowOff>
    </xdr:from>
    <xdr:ext cx="534377" cy="259045"/>
    <xdr:sp macro="" textlink="">
      <xdr:nvSpPr>
        <xdr:cNvPr id="872" name="繰出金該当値テキスト"/>
        <xdr:cNvSpPr txBox="1"/>
      </xdr:nvSpPr>
      <xdr:spPr>
        <a:xfrm>
          <a:off x="22212300" y="126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144303</xdr:rowOff>
    </xdr:from>
    <xdr:to>
      <xdr:col>112</xdr:col>
      <xdr:colOff>38100</xdr:colOff>
      <xdr:row>75</xdr:row>
      <xdr:rowOff>74453</xdr:rowOff>
    </xdr:to>
    <xdr:sp macro="" textlink="">
      <xdr:nvSpPr>
        <xdr:cNvPr id="873" name="楕円 872"/>
        <xdr:cNvSpPr/>
      </xdr:nvSpPr>
      <xdr:spPr>
        <a:xfrm>
          <a:off x="21272500" y="128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90980</xdr:rowOff>
    </xdr:from>
    <xdr:ext cx="534377" cy="259045"/>
    <xdr:sp macro="" textlink="">
      <xdr:nvSpPr>
        <xdr:cNvPr id="874" name="テキスト ボックス 873"/>
        <xdr:cNvSpPr txBox="1"/>
      </xdr:nvSpPr>
      <xdr:spPr>
        <a:xfrm>
          <a:off x="21056111" y="126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1199</xdr:rowOff>
    </xdr:from>
    <xdr:to>
      <xdr:col>107</xdr:col>
      <xdr:colOff>101600</xdr:colOff>
      <xdr:row>75</xdr:row>
      <xdr:rowOff>102799</xdr:rowOff>
    </xdr:to>
    <xdr:sp macro="" textlink="">
      <xdr:nvSpPr>
        <xdr:cNvPr id="875" name="楕円 874"/>
        <xdr:cNvSpPr/>
      </xdr:nvSpPr>
      <xdr:spPr>
        <a:xfrm>
          <a:off x="20383500" y="128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119326</xdr:rowOff>
    </xdr:from>
    <xdr:ext cx="534377" cy="259045"/>
    <xdr:sp macro="" textlink="">
      <xdr:nvSpPr>
        <xdr:cNvPr id="876" name="テキスト ボックス 875"/>
        <xdr:cNvSpPr txBox="1"/>
      </xdr:nvSpPr>
      <xdr:spPr>
        <a:xfrm>
          <a:off x="20167111" y="126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24109</xdr:rowOff>
    </xdr:from>
    <xdr:to>
      <xdr:col>102</xdr:col>
      <xdr:colOff>165100</xdr:colOff>
      <xdr:row>75</xdr:row>
      <xdr:rowOff>125709</xdr:rowOff>
    </xdr:to>
    <xdr:sp macro="" textlink="">
      <xdr:nvSpPr>
        <xdr:cNvPr id="877" name="楕円 876"/>
        <xdr:cNvSpPr/>
      </xdr:nvSpPr>
      <xdr:spPr>
        <a:xfrm>
          <a:off x="19494500" y="1288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142236</xdr:rowOff>
    </xdr:from>
    <xdr:ext cx="534377" cy="259045"/>
    <xdr:sp macro="" textlink="">
      <xdr:nvSpPr>
        <xdr:cNvPr id="878" name="テキスト ボックス 877"/>
        <xdr:cNvSpPr txBox="1"/>
      </xdr:nvSpPr>
      <xdr:spPr>
        <a:xfrm>
          <a:off x="19278111" y="126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128823</xdr:rowOff>
    </xdr:from>
    <xdr:to>
      <xdr:col>98</xdr:col>
      <xdr:colOff>38100</xdr:colOff>
      <xdr:row>77</xdr:row>
      <xdr:rowOff>58973</xdr:rowOff>
    </xdr:to>
    <xdr:sp macro="" textlink="">
      <xdr:nvSpPr>
        <xdr:cNvPr id="879" name="楕円 878"/>
        <xdr:cNvSpPr/>
      </xdr:nvSpPr>
      <xdr:spPr>
        <a:xfrm>
          <a:off x="18605500" y="1315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50100</xdr:rowOff>
    </xdr:from>
    <xdr:ext cx="534377" cy="259045"/>
    <xdr:sp macro="" textlink="">
      <xdr:nvSpPr>
        <xdr:cNvPr id="880" name="テキスト ボックス 879"/>
        <xdr:cNvSpPr txBox="1"/>
      </xdr:nvSpPr>
      <xdr:spPr>
        <a:xfrm>
          <a:off x="18389111" y="132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90</xdr:row>
      <xdr:rowOff>143638</xdr:rowOff>
    </xdr:from>
    <xdr:to>
      <xdr:col>116</xdr:col>
      <xdr:colOff>63500</xdr:colOff>
      <xdr:row>91</xdr:row>
      <xdr:rowOff>111252</xdr:rowOff>
    </xdr:to>
    <xdr:cxnSp macro="">
      <xdr:nvCxnSpPr>
        <xdr:cNvPr id="909" name="直線コネクタ 908"/>
        <xdr:cNvCxnSpPr/>
      </xdr:nvCxnSpPr>
      <xdr:spPr>
        <a:xfrm flipV="1">
          <a:off x="21323300" y="15574138"/>
          <a:ext cx="8382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135780</xdr:rowOff>
    </xdr:from>
    <xdr:ext cx="313932" cy="259045"/>
    <xdr:sp macro="" textlink="">
      <xdr:nvSpPr>
        <xdr:cNvPr id="910" name="前年度繰上充用金平均値テキスト"/>
        <xdr:cNvSpPr txBox="1"/>
      </xdr:nvSpPr>
      <xdr:spPr>
        <a:xfrm>
          <a:off x="22212300" y="16937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91</xdr:row>
      <xdr:rowOff>111252</xdr:rowOff>
    </xdr:from>
    <xdr:to>
      <xdr:col>111</xdr:col>
      <xdr:colOff>177800</xdr:colOff>
      <xdr:row>92</xdr:row>
      <xdr:rowOff>42672</xdr:rowOff>
    </xdr:to>
    <xdr:cxnSp macro="">
      <xdr:nvCxnSpPr>
        <xdr:cNvPr id="912" name="直線コネクタ 911"/>
        <xdr:cNvCxnSpPr/>
      </xdr:nvCxnSpPr>
      <xdr:spPr>
        <a:xfrm flipV="1">
          <a:off x="20434300" y="1571320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99</xdr:row>
      <xdr:rowOff>79391</xdr:rowOff>
    </xdr:from>
    <xdr:ext cx="313932" cy="259045"/>
    <xdr:sp macro="" textlink="">
      <xdr:nvSpPr>
        <xdr:cNvPr id="914" name="テキスト ボックス 913"/>
        <xdr:cNvSpPr txBox="1"/>
      </xdr:nvSpPr>
      <xdr:spPr>
        <a:xfrm>
          <a:off x="21166333" y="17052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92</xdr:row>
      <xdr:rowOff>42672</xdr:rowOff>
    </xdr:from>
    <xdr:to>
      <xdr:col>107</xdr:col>
      <xdr:colOff>50800</xdr:colOff>
      <xdr:row>93</xdr:row>
      <xdr:rowOff>79502</xdr:rowOff>
    </xdr:to>
    <xdr:cxnSp macro="">
      <xdr:nvCxnSpPr>
        <xdr:cNvPr id="915" name="直線コネクタ 914"/>
        <xdr:cNvCxnSpPr/>
      </xdr:nvCxnSpPr>
      <xdr:spPr>
        <a:xfrm flipV="1">
          <a:off x="19545300" y="15816072"/>
          <a:ext cx="889000" cy="2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99</xdr:row>
      <xdr:rowOff>79139</xdr:rowOff>
    </xdr:from>
    <xdr:ext cx="313932" cy="259045"/>
    <xdr:sp macro="" textlink="">
      <xdr:nvSpPr>
        <xdr:cNvPr id="917" name="テキスト ボックス 916"/>
        <xdr:cNvSpPr txBox="1"/>
      </xdr:nvSpPr>
      <xdr:spPr>
        <a:xfrm>
          <a:off x="20277333" y="17052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93</xdr:row>
      <xdr:rowOff>79502</xdr:rowOff>
    </xdr:from>
    <xdr:to>
      <xdr:col>102</xdr:col>
      <xdr:colOff>114300</xdr:colOff>
      <xdr:row>94</xdr:row>
      <xdr:rowOff>115063</xdr:rowOff>
    </xdr:to>
    <xdr:cxnSp macro="">
      <xdr:nvCxnSpPr>
        <xdr:cNvPr id="918" name="直線コネクタ 917"/>
        <xdr:cNvCxnSpPr/>
      </xdr:nvCxnSpPr>
      <xdr:spPr>
        <a:xfrm flipV="1">
          <a:off x="18656300" y="16024352"/>
          <a:ext cx="889000" cy="20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99</xdr:row>
      <xdr:rowOff>82187</xdr:rowOff>
    </xdr:from>
    <xdr:ext cx="313932" cy="259045"/>
    <xdr:sp macro="" textlink="">
      <xdr:nvSpPr>
        <xdr:cNvPr id="920" name="テキスト ボックス 919"/>
        <xdr:cNvSpPr txBox="1"/>
      </xdr:nvSpPr>
      <xdr:spPr>
        <a:xfrm>
          <a:off x="19388333" y="17055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99</xdr:row>
      <xdr:rowOff>83075</xdr:rowOff>
    </xdr:from>
    <xdr:ext cx="313932" cy="259045"/>
    <xdr:sp macro="" textlink="">
      <xdr:nvSpPr>
        <xdr:cNvPr id="922" name="テキスト ボックス 921"/>
        <xdr:cNvSpPr txBox="1"/>
      </xdr:nvSpPr>
      <xdr:spPr>
        <a:xfrm>
          <a:off x="18499333" y="17056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90</xdr:row>
      <xdr:rowOff>92838</xdr:rowOff>
    </xdr:from>
    <xdr:to>
      <xdr:col>116</xdr:col>
      <xdr:colOff>114300</xdr:colOff>
      <xdr:row>91</xdr:row>
      <xdr:rowOff>22988</xdr:rowOff>
    </xdr:to>
    <xdr:sp macro="" textlink="">
      <xdr:nvSpPr>
        <xdr:cNvPr id="928" name="楕円 927"/>
        <xdr:cNvSpPr/>
      </xdr:nvSpPr>
      <xdr:spPr>
        <a:xfrm>
          <a:off x="22110700" y="155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90</xdr:row>
      <xdr:rowOff>45865</xdr:rowOff>
    </xdr:from>
    <xdr:ext cx="534377" cy="259045"/>
    <xdr:sp macro="" textlink="">
      <xdr:nvSpPr>
        <xdr:cNvPr id="929" name="前年度繰上充用金該当値テキスト"/>
        <xdr:cNvSpPr txBox="1"/>
      </xdr:nvSpPr>
      <xdr:spPr>
        <a:xfrm>
          <a:off x="22212300" y="1547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91</xdr:row>
      <xdr:rowOff>60452</xdr:rowOff>
    </xdr:from>
    <xdr:to>
      <xdr:col>112</xdr:col>
      <xdr:colOff>38100</xdr:colOff>
      <xdr:row>91</xdr:row>
      <xdr:rowOff>162052</xdr:rowOff>
    </xdr:to>
    <xdr:sp macro="" textlink="">
      <xdr:nvSpPr>
        <xdr:cNvPr id="930" name="楕円 929"/>
        <xdr:cNvSpPr/>
      </xdr:nvSpPr>
      <xdr:spPr>
        <a:xfrm>
          <a:off x="21272500" y="1566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90</xdr:row>
      <xdr:rowOff>7129</xdr:rowOff>
    </xdr:from>
    <xdr:ext cx="534377" cy="259045"/>
    <xdr:sp macro="" textlink="">
      <xdr:nvSpPr>
        <xdr:cNvPr id="931" name="テキスト ボックス 930"/>
        <xdr:cNvSpPr txBox="1"/>
      </xdr:nvSpPr>
      <xdr:spPr>
        <a:xfrm>
          <a:off x="21056111" y="154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91</xdr:row>
      <xdr:rowOff>163322</xdr:rowOff>
    </xdr:from>
    <xdr:to>
      <xdr:col>107</xdr:col>
      <xdr:colOff>101600</xdr:colOff>
      <xdr:row>92</xdr:row>
      <xdr:rowOff>93472</xdr:rowOff>
    </xdr:to>
    <xdr:sp macro="" textlink="">
      <xdr:nvSpPr>
        <xdr:cNvPr id="932" name="楕円 931"/>
        <xdr:cNvSpPr/>
      </xdr:nvSpPr>
      <xdr:spPr>
        <a:xfrm>
          <a:off x="20383500" y="157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90</xdr:row>
      <xdr:rowOff>109999</xdr:rowOff>
    </xdr:from>
    <xdr:ext cx="469744" cy="259045"/>
    <xdr:sp macro="" textlink="">
      <xdr:nvSpPr>
        <xdr:cNvPr id="933" name="テキスト ボックス 932"/>
        <xdr:cNvSpPr txBox="1"/>
      </xdr:nvSpPr>
      <xdr:spPr>
        <a:xfrm>
          <a:off x="20199428" y="1554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93</xdr:row>
      <xdr:rowOff>28702</xdr:rowOff>
    </xdr:from>
    <xdr:to>
      <xdr:col>102</xdr:col>
      <xdr:colOff>165100</xdr:colOff>
      <xdr:row>93</xdr:row>
      <xdr:rowOff>130302</xdr:rowOff>
    </xdr:to>
    <xdr:sp macro="" textlink="">
      <xdr:nvSpPr>
        <xdr:cNvPr id="934" name="楕円 933"/>
        <xdr:cNvSpPr/>
      </xdr:nvSpPr>
      <xdr:spPr>
        <a:xfrm>
          <a:off x="19494500" y="159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91</xdr:row>
      <xdr:rowOff>146829</xdr:rowOff>
    </xdr:from>
    <xdr:ext cx="469744" cy="259045"/>
    <xdr:sp macro="" textlink="">
      <xdr:nvSpPr>
        <xdr:cNvPr id="935" name="テキスト ボックス 934"/>
        <xdr:cNvSpPr txBox="1"/>
      </xdr:nvSpPr>
      <xdr:spPr>
        <a:xfrm>
          <a:off x="19310428" y="1574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64263</xdr:rowOff>
    </xdr:from>
    <xdr:to>
      <xdr:col>98</xdr:col>
      <xdr:colOff>38100</xdr:colOff>
      <xdr:row>94</xdr:row>
      <xdr:rowOff>165863</xdr:rowOff>
    </xdr:to>
    <xdr:sp macro="" textlink="">
      <xdr:nvSpPr>
        <xdr:cNvPr id="936" name="楕円 935"/>
        <xdr:cNvSpPr/>
      </xdr:nvSpPr>
      <xdr:spPr>
        <a:xfrm>
          <a:off x="18605500" y="1618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93</xdr:row>
      <xdr:rowOff>10940</xdr:rowOff>
    </xdr:from>
    <xdr:ext cx="469744" cy="259045"/>
    <xdr:sp macro="" textlink="">
      <xdr:nvSpPr>
        <xdr:cNvPr id="937" name="テキスト ボックス 936"/>
        <xdr:cNvSpPr txBox="1"/>
      </xdr:nvSpPr>
      <xdr:spPr>
        <a:xfrm>
          <a:off x="18421428" y="1595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６５８，５４１円となっている。主な構成項目の一つである扶助費は、住民一人当たり１２４，４７４円となっており、高止まりの傾向にある。これは生活保護扶助費が毎年度１０億円を超えており類似団体と比較しても高い水準であることが主な要因である。</a:t>
          </a:r>
        </a:p>
        <a:p>
          <a:r>
            <a:rPr kumimoji="1" lang="ja-JP" altLang="en-US" sz="1300">
              <a:latin typeface="ＭＳ Ｐゴシック" panose="020B0600070205080204" pitchFamily="50" charset="-128"/>
              <a:ea typeface="ＭＳ Ｐゴシック" panose="020B0600070205080204" pitchFamily="50" charset="-128"/>
            </a:rPr>
            <a:t>・前年度繰上充用金については平成２３年度から住宅新築資金等貸付事業特別会計において計上することとなり、以来右肩上がりで上昇し類似団体内順位で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これは、長引く景気低迷による所得の減少により、公債費償還の原資である貸付金返済額が不足していることが主な要因であり、返済対象者の高齢化もあって、大幅な改善は見込めない状況となっている。本市における中期財政見通しにおいては平成３０年度にピークを迎え、その後は緩やかに改善する見通しとなっている。</a:t>
          </a:r>
        </a:p>
        <a:p>
          <a:r>
            <a:rPr kumimoji="1" lang="ja-JP" altLang="en-US" sz="1300">
              <a:latin typeface="ＭＳ Ｐゴシック" panose="020B0600070205080204" pitchFamily="50" charset="-128"/>
              <a:ea typeface="ＭＳ Ｐゴシック" panose="020B0600070205080204" pitchFamily="50" charset="-128"/>
            </a:rPr>
            <a:t>・物件費の住民一人当たりのコストは、８７，３５３円となっており、平成２７年度以降大幅に伸びているのは、ふるさと納税の寄付額がＨ２７：５９７，４３３千円、Ｈ２８：９７４，４８４千円、Ｈ２９：１，１０２，０８８千円と連年の増となっており、返礼品（物件費）が連動して伸び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22,502
21,999
135.44
15,191,500
14,818,494
354,203
7,019,809
17,215,827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17.3
127.7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4445</xdr:rowOff>
    </xdr:from>
    <xdr:to>
      <xdr:col>24</xdr:col>
      <xdr:colOff>63500</xdr:colOff>
      <xdr:row>35</xdr:row>
      <xdr:rowOff>58547</xdr:rowOff>
    </xdr:to>
    <xdr:cxnSp macro="">
      <xdr:nvCxnSpPr>
        <xdr:cNvPr id="61" name="直線コネクタ 60"/>
        <xdr:cNvCxnSpPr/>
      </xdr:nvCxnSpPr>
      <xdr:spPr>
        <a:xfrm>
          <a:off x="3797300" y="6005195"/>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95504</xdr:rowOff>
    </xdr:from>
    <xdr:to>
      <xdr:col>19</xdr:col>
      <xdr:colOff>177800</xdr:colOff>
      <xdr:row>35</xdr:row>
      <xdr:rowOff>4445</xdr:rowOff>
    </xdr:to>
    <xdr:cxnSp macro="">
      <xdr:nvCxnSpPr>
        <xdr:cNvPr id="64" name="直線コネクタ 63"/>
        <xdr:cNvCxnSpPr/>
      </xdr:nvCxnSpPr>
      <xdr:spPr>
        <a:xfrm>
          <a:off x="2908300" y="5924804"/>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95504</xdr:rowOff>
    </xdr:from>
    <xdr:to>
      <xdr:col>15</xdr:col>
      <xdr:colOff>50800</xdr:colOff>
      <xdr:row>34</xdr:row>
      <xdr:rowOff>170371</xdr:rowOff>
    </xdr:to>
    <xdr:cxnSp macro="">
      <xdr:nvCxnSpPr>
        <xdr:cNvPr id="67" name="直線コネクタ 66"/>
        <xdr:cNvCxnSpPr/>
      </xdr:nvCxnSpPr>
      <xdr:spPr>
        <a:xfrm flipV="1">
          <a:off x="2019300" y="5924804"/>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170371</xdr:rowOff>
    </xdr:from>
    <xdr:to>
      <xdr:col>10</xdr:col>
      <xdr:colOff>114300</xdr:colOff>
      <xdr:row>35</xdr:row>
      <xdr:rowOff>17399</xdr:rowOff>
    </xdr:to>
    <xdr:cxnSp macro="">
      <xdr:nvCxnSpPr>
        <xdr:cNvPr id="70" name="直線コネクタ 69"/>
        <xdr:cNvCxnSpPr/>
      </xdr:nvCxnSpPr>
      <xdr:spPr>
        <a:xfrm flipV="1">
          <a:off x="1130300" y="5999671"/>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xdr:rowOff>
    </xdr:from>
    <xdr:to>
      <xdr:col>24</xdr:col>
      <xdr:colOff>114300</xdr:colOff>
      <xdr:row>35</xdr:row>
      <xdr:rowOff>109347</xdr:rowOff>
    </xdr:to>
    <xdr:sp macro="" textlink="">
      <xdr:nvSpPr>
        <xdr:cNvPr id="80" name="楕円 79"/>
        <xdr:cNvSpPr/>
      </xdr:nvSpPr>
      <xdr:spPr>
        <a:xfrm>
          <a:off x="45847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30624</xdr:rowOff>
    </xdr:from>
    <xdr:ext cx="469744" cy="259045"/>
    <xdr:sp macro="" textlink="">
      <xdr:nvSpPr>
        <xdr:cNvPr id="81" name="議会費該当値テキスト"/>
        <xdr:cNvSpPr txBox="1"/>
      </xdr:nvSpPr>
      <xdr:spPr>
        <a:xfrm>
          <a:off x="4686300" y="585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125095</xdr:rowOff>
    </xdr:from>
    <xdr:to>
      <xdr:col>20</xdr:col>
      <xdr:colOff>38100</xdr:colOff>
      <xdr:row>35</xdr:row>
      <xdr:rowOff>55245</xdr:rowOff>
    </xdr:to>
    <xdr:sp macro="" textlink="">
      <xdr:nvSpPr>
        <xdr:cNvPr id="82" name="楕円 81"/>
        <xdr:cNvSpPr/>
      </xdr:nvSpPr>
      <xdr:spPr>
        <a:xfrm>
          <a:off x="3746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71772</xdr:rowOff>
    </xdr:from>
    <xdr:ext cx="469744" cy="259045"/>
    <xdr:sp macro="" textlink="">
      <xdr:nvSpPr>
        <xdr:cNvPr id="83" name="テキスト ボックス 82"/>
        <xdr:cNvSpPr txBox="1"/>
      </xdr:nvSpPr>
      <xdr:spPr>
        <a:xfrm>
          <a:off x="3562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44704</xdr:rowOff>
    </xdr:from>
    <xdr:to>
      <xdr:col>15</xdr:col>
      <xdr:colOff>101600</xdr:colOff>
      <xdr:row>34</xdr:row>
      <xdr:rowOff>146304</xdr:rowOff>
    </xdr:to>
    <xdr:sp macro="" textlink="">
      <xdr:nvSpPr>
        <xdr:cNvPr id="84" name="楕円 83"/>
        <xdr:cNvSpPr/>
      </xdr:nvSpPr>
      <xdr:spPr>
        <a:xfrm>
          <a:off x="2857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162831</xdr:rowOff>
    </xdr:from>
    <xdr:ext cx="469744" cy="259045"/>
    <xdr:sp macro="" textlink="">
      <xdr:nvSpPr>
        <xdr:cNvPr id="85" name="テキスト ボックス 84"/>
        <xdr:cNvSpPr txBox="1"/>
      </xdr:nvSpPr>
      <xdr:spPr>
        <a:xfrm>
          <a:off x="2673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119571</xdr:rowOff>
    </xdr:from>
    <xdr:to>
      <xdr:col>10</xdr:col>
      <xdr:colOff>165100</xdr:colOff>
      <xdr:row>35</xdr:row>
      <xdr:rowOff>49721</xdr:rowOff>
    </xdr:to>
    <xdr:sp macro="" textlink="">
      <xdr:nvSpPr>
        <xdr:cNvPr id="86" name="楕円 85"/>
        <xdr:cNvSpPr/>
      </xdr:nvSpPr>
      <xdr:spPr>
        <a:xfrm>
          <a:off x="1968500" y="5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66248</xdr:rowOff>
    </xdr:from>
    <xdr:ext cx="469744" cy="259045"/>
    <xdr:sp macro="" textlink="">
      <xdr:nvSpPr>
        <xdr:cNvPr id="87" name="テキスト ボックス 86"/>
        <xdr:cNvSpPr txBox="1"/>
      </xdr:nvSpPr>
      <xdr:spPr>
        <a:xfrm>
          <a:off x="1784428" y="572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138049</xdr:rowOff>
    </xdr:from>
    <xdr:to>
      <xdr:col>6</xdr:col>
      <xdr:colOff>38100</xdr:colOff>
      <xdr:row>35</xdr:row>
      <xdr:rowOff>68199</xdr:rowOff>
    </xdr:to>
    <xdr:sp macro="" textlink="">
      <xdr:nvSpPr>
        <xdr:cNvPr id="88" name="楕円 87"/>
        <xdr:cNvSpPr/>
      </xdr:nvSpPr>
      <xdr:spPr>
        <a:xfrm>
          <a:off x="1079500" y="59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84726</xdr:rowOff>
    </xdr:from>
    <xdr:ext cx="469744" cy="259045"/>
    <xdr:sp macro="" textlink="">
      <xdr:nvSpPr>
        <xdr:cNvPr id="89" name="テキスト ボックス 88"/>
        <xdr:cNvSpPr txBox="1"/>
      </xdr:nvSpPr>
      <xdr:spPr>
        <a:xfrm>
          <a:off x="895428" y="57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38746</xdr:rowOff>
    </xdr:from>
    <xdr:to>
      <xdr:col>24</xdr:col>
      <xdr:colOff>63500</xdr:colOff>
      <xdr:row>55</xdr:row>
      <xdr:rowOff>50126</xdr:rowOff>
    </xdr:to>
    <xdr:cxnSp macro="">
      <xdr:nvCxnSpPr>
        <xdr:cNvPr id="116" name="直線コネクタ 115"/>
        <xdr:cNvCxnSpPr/>
      </xdr:nvCxnSpPr>
      <xdr:spPr>
        <a:xfrm>
          <a:off x="3797300" y="9468496"/>
          <a:ext cx="838200" cy="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38746</xdr:rowOff>
    </xdr:from>
    <xdr:to>
      <xdr:col>19</xdr:col>
      <xdr:colOff>177800</xdr:colOff>
      <xdr:row>56</xdr:row>
      <xdr:rowOff>42659</xdr:rowOff>
    </xdr:to>
    <xdr:cxnSp macro="">
      <xdr:nvCxnSpPr>
        <xdr:cNvPr id="119" name="直線コネクタ 118"/>
        <xdr:cNvCxnSpPr/>
      </xdr:nvCxnSpPr>
      <xdr:spPr>
        <a:xfrm flipV="1">
          <a:off x="2908300" y="9468496"/>
          <a:ext cx="889000" cy="17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42659</xdr:rowOff>
    </xdr:from>
    <xdr:to>
      <xdr:col>15</xdr:col>
      <xdr:colOff>50800</xdr:colOff>
      <xdr:row>57</xdr:row>
      <xdr:rowOff>35897</xdr:rowOff>
    </xdr:to>
    <xdr:cxnSp macro="">
      <xdr:nvCxnSpPr>
        <xdr:cNvPr id="122" name="直線コネクタ 121"/>
        <xdr:cNvCxnSpPr/>
      </xdr:nvCxnSpPr>
      <xdr:spPr>
        <a:xfrm flipV="1">
          <a:off x="2019300" y="9643859"/>
          <a:ext cx="889000" cy="16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33291</xdr:rowOff>
    </xdr:from>
    <xdr:to>
      <xdr:col>10</xdr:col>
      <xdr:colOff>114300</xdr:colOff>
      <xdr:row>57</xdr:row>
      <xdr:rowOff>35897</xdr:rowOff>
    </xdr:to>
    <xdr:cxnSp macro="">
      <xdr:nvCxnSpPr>
        <xdr:cNvPr id="125" name="直線コネクタ 124"/>
        <xdr:cNvCxnSpPr/>
      </xdr:nvCxnSpPr>
      <xdr:spPr>
        <a:xfrm>
          <a:off x="1130300" y="980594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170776</xdr:rowOff>
    </xdr:from>
    <xdr:to>
      <xdr:col>24</xdr:col>
      <xdr:colOff>114300</xdr:colOff>
      <xdr:row>55</xdr:row>
      <xdr:rowOff>100926</xdr:rowOff>
    </xdr:to>
    <xdr:sp macro="" textlink="">
      <xdr:nvSpPr>
        <xdr:cNvPr id="135" name="楕円 134"/>
        <xdr:cNvSpPr/>
      </xdr:nvSpPr>
      <xdr:spPr>
        <a:xfrm>
          <a:off x="4584700" y="94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22203</xdr:rowOff>
    </xdr:from>
    <xdr:ext cx="599010" cy="259045"/>
    <xdr:sp macro="" textlink="">
      <xdr:nvSpPr>
        <xdr:cNvPr id="136" name="総務費該当値テキスト"/>
        <xdr:cNvSpPr txBox="1"/>
      </xdr:nvSpPr>
      <xdr:spPr>
        <a:xfrm>
          <a:off x="4686300" y="92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159396</xdr:rowOff>
    </xdr:from>
    <xdr:to>
      <xdr:col>20</xdr:col>
      <xdr:colOff>38100</xdr:colOff>
      <xdr:row>55</xdr:row>
      <xdr:rowOff>89546</xdr:rowOff>
    </xdr:to>
    <xdr:sp macro="" textlink="">
      <xdr:nvSpPr>
        <xdr:cNvPr id="137" name="楕円 136"/>
        <xdr:cNvSpPr/>
      </xdr:nvSpPr>
      <xdr:spPr>
        <a:xfrm>
          <a:off x="3746500" y="94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106073</xdr:rowOff>
    </xdr:from>
    <xdr:ext cx="599010" cy="259045"/>
    <xdr:sp macro="" textlink="">
      <xdr:nvSpPr>
        <xdr:cNvPr id="138" name="テキスト ボックス 137"/>
        <xdr:cNvSpPr txBox="1"/>
      </xdr:nvSpPr>
      <xdr:spPr>
        <a:xfrm>
          <a:off x="3497795" y="919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163309</xdr:rowOff>
    </xdr:from>
    <xdr:to>
      <xdr:col>15</xdr:col>
      <xdr:colOff>101600</xdr:colOff>
      <xdr:row>56</xdr:row>
      <xdr:rowOff>93459</xdr:rowOff>
    </xdr:to>
    <xdr:sp macro="" textlink="">
      <xdr:nvSpPr>
        <xdr:cNvPr id="139" name="楕円 138"/>
        <xdr:cNvSpPr/>
      </xdr:nvSpPr>
      <xdr:spPr>
        <a:xfrm>
          <a:off x="2857500" y="95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109986</xdr:rowOff>
    </xdr:from>
    <xdr:ext cx="534377" cy="259045"/>
    <xdr:sp macro="" textlink="">
      <xdr:nvSpPr>
        <xdr:cNvPr id="140" name="テキスト ボックス 139"/>
        <xdr:cNvSpPr txBox="1"/>
      </xdr:nvSpPr>
      <xdr:spPr>
        <a:xfrm>
          <a:off x="2641111" y="93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156547</xdr:rowOff>
    </xdr:from>
    <xdr:to>
      <xdr:col>10</xdr:col>
      <xdr:colOff>165100</xdr:colOff>
      <xdr:row>57</xdr:row>
      <xdr:rowOff>86697</xdr:rowOff>
    </xdr:to>
    <xdr:sp macro="" textlink="">
      <xdr:nvSpPr>
        <xdr:cNvPr id="141" name="楕円 140"/>
        <xdr:cNvSpPr/>
      </xdr:nvSpPr>
      <xdr:spPr>
        <a:xfrm>
          <a:off x="1968500" y="97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77824</xdr:rowOff>
    </xdr:from>
    <xdr:ext cx="534377" cy="259045"/>
    <xdr:sp macro="" textlink="">
      <xdr:nvSpPr>
        <xdr:cNvPr id="142" name="テキスト ボックス 141"/>
        <xdr:cNvSpPr txBox="1"/>
      </xdr:nvSpPr>
      <xdr:spPr>
        <a:xfrm>
          <a:off x="1752111" y="98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153941</xdr:rowOff>
    </xdr:from>
    <xdr:to>
      <xdr:col>6</xdr:col>
      <xdr:colOff>38100</xdr:colOff>
      <xdr:row>57</xdr:row>
      <xdr:rowOff>84091</xdr:rowOff>
    </xdr:to>
    <xdr:sp macro="" textlink="">
      <xdr:nvSpPr>
        <xdr:cNvPr id="143" name="楕円 142"/>
        <xdr:cNvSpPr/>
      </xdr:nvSpPr>
      <xdr:spPr>
        <a:xfrm>
          <a:off x="1079500" y="975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75218</xdr:rowOff>
    </xdr:from>
    <xdr:ext cx="534377" cy="259045"/>
    <xdr:sp macro="" textlink="">
      <xdr:nvSpPr>
        <xdr:cNvPr id="144" name="テキスト ボックス 143"/>
        <xdr:cNvSpPr txBox="1"/>
      </xdr:nvSpPr>
      <xdr:spPr>
        <a:xfrm>
          <a:off x="863111" y="984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71569</xdr:rowOff>
    </xdr:from>
    <xdr:to>
      <xdr:col>24</xdr:col>
      <xdr:colOff>63500</xdr:colOff>
      <xdr:row>74</xdr:row>
      <xdr:rowOff>87358</xdr:rowOff>
    </xdr:to>
    <xdr:cxnSp macro="">
      <xdr:nvCxnSpPr>
        <xdr:cNvPr id="174" name="直線コネクタ 173"/>
        <xdr:cNvCxnSpPr/>
      </xdr:nvCxnSpPr>
      <xdr:spPr>
        <a:xfrm flipV="1">
          <a:off x="3797300" y="12758869"/>
          <a:ext cx="8382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87358</xdr:rowOff>
    </xdr:from>
    <xdr:to>
      <xdr:col>19</xdr:col>
      <xdr:colOff>177800</xdr:colOff>
      <xdr:row>74</xdr:row>
      <xdr:rowOff>149209</xdr:rowOff>
    </xdr:to>
    <xdr:cxnSp macro="">
      <xdr:nvCxnSpPr>
        <xdr:cNvPr id="177" name="直線コネクタ 176"/>
        <xdr:cNvCxnSpPr/>
      </xdr:nvCxnSpPr>
      <xdr:spPr>
        <a:xfrm flipV="1">
          <a:off x="2908300" y="12774658"/>
          <a:ext cx="889000" cy="6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113205</xdr:rowOff>
    </xdr:from>
    <xdr:to>
      <xdr:col>15</xdr:col>
      <xdr:colOff>50800</xdr:colOff>
      <xdr:row>74</xdr:row>
      <xdr:rowOff>149209</xdr:rowOff>
    </xdr:to>
    <xdr:cxnSp macro="">
      <xdr:nvCxnSpPr>
        <xdr:cNvPr id="180" name="直線コネクタ 179"/>
        <xdr:cNvCxnSpPr/>
      </xdr:nvCxnSpPr>
      <xdr:spPr>
        <a:xfrm>
          <a:off x="2019300" y="12800505"/>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113205</xdr:rowOff>
    </xdr:from>
    <xdr:to>
      <xdr:col>10</xdr:col>
      <xdr:colOff>114300</xdr:colOff>
      <xdr:row>75</xdr:row>
      <xdr:rowOff>34643</xdr:rowOff>
    </xdr:to>
    <xdr:cxnSp macro="">
      <xdr:nvCxnSpPr>
        <xdr:cNvPr id="183" name="直線コネクタ 182"/>
        <xdr:cNvCxnSpPr/>
      </xdr:nvCxnSpPr>
      <xdr:spPr>
        <a:xfrm flipV="1">
          <a:off x="1130300" y="12800505"/>
          <a:ext cx="889000" cy="9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20769</xdr:rowOff>
    </xdr:from>
    <xdr:to>
      <xdr:col>24</xdr:col>
      <xdr:colOff>114300</xdr:colOff>
      <xdr:row>74</xdr:row>
      <xdr:rowOff>122369</xdr:rowOff>
    </xdr:to>
    <xdr:sp macro="" textlink="">
      <xdr:nvSpPr>
        <xdr:cNvPr id="193" name="楕円 192"/>
        <xdr:cNvSpPr/>
      </xdr:nvSpPr>
      <xdr:spPr>
        <a:xfrm>
          <a:off x="4584700" y="127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43646</xdr:rowOff>
    </xdr:from>
    <xdr:ext cx="599010" cy="259045"/>
    <xdr:sp macro="" textlink="">
      <xdr:nvSpPr>
        <xdr:cNvPr id="194" name="民生費該当値テキスト"/>
        <xdr:cNvSpPr txBox="1"/>
      </xdr:nvSpPr>
      <xdr:spPr>
        <a:xfrm>
          <a:off x="4686300" y="1255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36558</xdr:rowOff>
    </xdr:from>
    <xdr:to>
      <xdr:col>20</xdr:col>
      <xdr:colOff>38100</xdr:colOff>
      <xdr:row>74</xdr:row>
      <xdr:rowOff>138158</xdr:rowOff>
    </xdr:to>
    <xdr:sp macro="" textlink="">
      <xdr:nvSpPr>
        <xdr:cNvPr id="195" name="楕円 194"/>
        <xdr:cNvSpPr/>
      </xdr:nvSpPr>
      <xdr:spPr>
        <a:xfrm>
          <a:off x="3746500" y="1272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154685</xdr:rowOff>
    </xdr:from>
    <xdr:ext cx="599010" cy="259045"/>
    <xdr:sp macro="" textlink="">
      <xdr:nvSpPr>
        <xdr:cNvPr id="196" name="テキスト ボックス 195"/>
        <xdr:cNvSpPr txBox="1"/>
      </xdr:nvSpPr>
      <xdr:spPr>
        <a:xfrm>
          <a:off x="3497795" y="1249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98409</xdr:rowOff>
    </xdr:from>
    <xdr:to>
      <xdr:col>15</xdr:col>
      <xdr:colOff>101600</xdr:colOff>
      <xdr:row>75</xdr:row>
      <xdr:rowOff>28559</xdr:rowOff>
    </xdr:to>
    <xdr:sp macro="" textlink="">
      <xdr:nvSpPr>
        <xdr:cNvPr id="197" name="楕円 196"/>
        <xdr:cNvSpPr/>
      </xdr:nvSpPr>
      <xdr:spPr>
        <a:xfrm>
          <a:off x="2857500" y="1278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45086</xdr:rowOff>
    </xdr:from>
    <xdr:ext cx="599010" cy="259045"/>
    <xdr:sp macro="" textlink="">
      <xdr:nvSpPr>
        <xdr:cNvPr id="198" name="テキスト ボックス 197"/>
        <xdr:cNvSpPr txBox="1"/>
      </xdr:nvSpPr>
      <xdr:spPr>
        <a:xfrm>
          <a:off x="2608795" y="1256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62405</xdr:rowOff>
    </xdr:from>
    <xdr:to>
      <xdr:col>10</xdr:col>
      <xdr:colOff>165100</xdr:colOff>
      <xdr:row>74</xdr:row>
      <xdr:rowOff>164005</xdr:rowOff>
    </xdr:to>
    <xdr:sp macro="" textlink="">
      <xdr:nvSpPr>
        <xdr:cNvPr id="199" name="楕円 198"/>
        <xdr:cNvSpPr/>
      </xdr:nvSpPr>
      <xdr:spPr>
        <a:xfrm>
          <a:off x="1968500" y="1274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9082</xdr:rowOff>
    </xdr:from>
    <xdr:ext cx="599010" cy="259045"/>
    <xdr:sp macro="" textlink="">
      <xdr:nvSpPr>
        <xdr:cNvPr id="200" name="テキスト ボックス 199"/>
        <xdr:cNvSpPr txBox="1"/>
      </xdr:nvSpPr>
      <xdr:spPr>
        <a:xfrm>
          <a:off x="1719795" y="1252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155293</xdr:rowOff>
    </xdr:from>
    <xdr:to>
      <xdr:col>6</xdr:col>
      <xdr:colOff>38100</xdr:colOff>
      <xdr:row>75</xdr:row>
      <xdr:rowOff>85443</xdr:rowOff>
    </xdr:to>
    <xdr:sp macro="" textlink="">
      <xdr:nvSpPr>
        <xdr:cNvPr id="201" name="楕円 200"/>
        <xdr:cNvSpPr/>
      </xdr:nvSpPr>
      <xdr:spPr>
        <a:xfrm>
          <a:off x="1079500" y="128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101970</xdr:rowOff>
    </xdr:from>
    <xdr:ext cx="599010" cy="259045"/>
    <xdr:sp macro="" textlink="">
      <xdr:nvSpPr>
        <xdr:cNvPr id="202" name="テキスト ボックス 201"/>
        <xdr:cNvSpPr txBox="1"/>
      </xdr:nvSpPr>
      <xdr:spPr>
        <a:xfrm>
          <a:off x="830795" y="1261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73864</xdr:rowOff>
    </xdr:from>
    <xdr:to>
      <xdr:col>24</xdr:col>
      <xdr:colOff>63500</xdr:colOff>
      <xdr:row>97</xdr:row>
      <xdr:rowOff>75158</xdr:rowOff>
    </xdr:to>
    <xdr:cxnSp macro="">
      <xdr:nvCxnSpPr>
        <xdr:cNvPr id="231" name="直線コネクタ 230"/>
        <xdr:cNvCxnSpPr/>
      </xdr:nvCxnSpPr>
      <xdr:spPr>
        <a:xfrm>
          <a:off x="3797300" y="16533064"/>
          <a:ext cx="838200" cy="17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73864</xdr:rowOff>
    </xdr:from>
    <xdr:to>
      <xdr:col>19</xdr:col>
      <xdr:colOff>177800</xdr:colOff>
      <xdr:row>96</xdr:row>
      <xdr:rowOff>122487</xdr:rowOff>
    </xdr:to>
    <xdr:cxnSp macro="">
      <xdr:nvCxnSpPr>
        <xdr:cNvPr id="234" name="直線コネクタ 233"/>
        <xdr:cNvCxnSpPr/>
      </xdr:nvCxnSpPr>
      <xdr:spPr>
        <a:xfrm flipV="1">
          <a:off x="2908300" y="16533064"/>
          <a:ext cx="889000" cy="4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122487</xdr:rowOff>
    </xdr:from>
    <xdr:to>
      <xdr:col>15</xdr:col>
      <xdr:colOff>50800</xdr:colOff>
      <xdr:row>97</xdr:row>
      <xdr:rowOff>64658</xdr:rowOff>
    </xdr:to>
    <xdr:cxnSp macro="">
      <xdr:nvCxnSpPr>
        <xdr:cNvPr id="237" name="直線コネクタ 236"/>
        <xdr:cNvCxnSpPr/>
      </xdr:nvCxnSpPr>
      <xdr:spPr>
        <a:xfrm flipV="1">
          <a:off x="2019300" y="16581687"/>
          <a:ext cx="889000" cy="11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64658</xdr:rowOff>
    </xdr:from>
    <xdr:to>
      <xdr:col>10</xdr:col>
      <xdr:colOff>114300</xdr:colOff>
      <xdr:row>97</xdr:row>
      <xdr:rowOff>98521</xdr:rowOff>
    </xdr:to>
    <xdr:cxnSp macro="">
      <xdr:nvCxnSpPr>
        <xdr:cNvPr id="240" name="直線コネクタ 239"/>
        <xdr:cNvCxnSpPr/>
      </xdr:nvCxnSpPr>
      <xdr:spPr>
        <a:xfrm flipV="1">
          <a:off x="1130300" y="16695308"/>
          <a:ext cx="8890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24358</xdr:rowOff>
    </xdr:from>
    <xdr:to>
      <xdr:col>24</xdr:col>
      <xdr:colOff>114300</xdr:colOff>
      <xdr:row>97</xdr:row>
      <xdr:rowOff>125958</xdr:rowOff>
    </xdr:to>
    <xdr:sp macro="" textlink="">
      <xdr:nvSpPr>
        <xdr:cNvPr id="250" name="楕円 249"/>
        <xdr:cNvSpPr/>
      </xdr:nvSpPr>
      <xdr:spPr>
        <a:xfrm>
          <a:off x="4584700" y="166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2785</xdr:rowOff>
    </xdr:from>
    <xdr:ext cx="534377" cy="259045"/>
    <xdr:sp macro="" textlink="">
      <xdr:nvSpPr>
        <xdr:cNvPr id="251" name="衛生費該当値テキスト"/>
        <xdr:cNvSpPr txBox="1"/>
      </xdr:nvSpPr>
      <xdr:spPr>
        <a:xfrm>
          <a:off x="4686300" y="1663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23064</xdr:rowOff>
    </xdr:from>
    <xdr:to>
      <xdr:col>20</xdr:col>
      <xdr:colOff>38100</xdr:colOff>
      <xdr:row>96</xdr:row>
      <xdr:rowOff>124664</xdr:rowOff>
    </xdr:to>
    <xdr:sp macro="" textlink="">
      <xdr:nvSpPr>
        <xdr:cNvPr id="252" name="楕円 251"/>
        <xdr:cNvSpPr/>
      </xdr:nvSpPr>
      <xdr:spPr>
        <a:xfrm>
          <a:off x="3746500" y="164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141191</xdr:rowOff>
    </xdr:from>
    <xdr:ext cx="534377" cy="259045"/>
    <xdr:sp macro="" textlink="">
      <xdr:nvSpPr>
        <xdr:cNvPr id="253" name="テキスト ボックス 252"/>
        <xdr:cNvSpPr txBox="1"/>
      </xdr:nvSpPr>
      <xdr:spPr>
        <a:xfrm>
          <a:off x="3530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71687</xdr:rowOff>
    </xdr:from>
    <xdr:to>
      <xdr:col>15</xdr:col>
      <xdr:colOff>101600</xdr:colOff>
      <xdr:row>97</xdr:row>
      <xdr:rowOff>1837</xdr:rowOff>
    </xdr:to>
    <xdr:sp macro="" textlink="">
      <xdr:nvSpPr>
        <xdr:cNvPr id="254" name="楕円 253"/>
        <xdr:cNvSpPr/>
      </xdr:nvSpPr>
      <xdr:spPr>
        <a:xfrm>
          <a:off x="2857500" y="165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18364</xdr:rowOff>
    </xdr:from>
    <xdr:ext cx="534377" cy="259045"/>
    <xdr:sp macro="" textlink="">
      <xdr:nvSpPr>
        <xdr:cNvPr id="255" name="テキスト ボックス 254"/>
        <xdr:cNvSpPr txBox="1"/>
      </xdr:nvSpPr>
      <xdr:spPr>
        <a:xfrm>
          <a:off x="2641111" y="163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13858</xdr:rowOff>
    </xdr:from>
    <xdr:to>
      <xdr:col>10</xdr:col>
      <xdr:colOff>165100</xdr:colOff>
      <xdr:row>97</xdr:row>
      <xdr:rowOff>115458</xdr:rowOff>
    </xdr:to>
    <xdr:sp macro="" textlink="">
      <xdr:nvSpPr>
        <xdr:cNvPr id="256" name="楕円 255"/>
        <xdr:cNvSpPr/>
      </xdr:nvSpPr>
      <xdr:spPr>
        <a:xfrm>
          <a:off x="1968500" y="166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106585</xdr:rowOff>
    </xdr:from>
    <xdr:ext cx="534377" cy="259045"/>
    <xdr:sp macro="" textlink="">
      <xdr:nvSpPr>
        <xdr:cNvPr id="257" name="テキスト ボックス 256"/>
        <xdr:cNvSpPr txBox="1"/>
      </xdr:nvSpPr>
      <xdr:spPr>
        <a:xfrm>
          <a:off x="1752111" y="167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47721</xdr:rowOff>
    </xdr:from>
    <xdr:to>
      <xdr:col>6</xdr:col>
      <xdr:colOff>38100</xdr:colOff>
      <xdr:row>97</xdr:row>
      <xdr:rowOff>149321</xdr:rowOff>
    </xdr:to>
    <xdr:sp macro="" textlink="">
      <xdr:nvSpPr>
        <xdr:cNvPr id="258" name="楕円 257"/>
        <xdr:cNvSpPr/>
      </xdr:nvSpPr>
      <xdr:spPr>
        <a:xfrm>
          <a:off x="1079500" y="1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140448</xdr:rowOff>
    </xdr:from>
    <xdr:ext cx="534377" cy="259045"/>
    <xdr:sp macro="" textlink="">
      <xdr:nvSpPr>
        <xdr:cNvPr id="259" name="テキスト ボックス 258"/>
        <xdr:cNvSpPr txBox="1"/>
      </xdr:nvSpPr>
      <xdr:spPr>
        <a:xfrm>
          <a:off x="863111" y="167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58384</xdr:rowOff>
    </xdr:from>
    <xdr:to>
      <xdr:col>50</xdr:col>
      <xdr:colOff>114300</xdr:colOff>
      <xdr:row>39</xdr:row>
      <xdr:rowOff>98878</xdr:rowOff>
    </xdr:to>
    <xdr:cxnSp macro="">
      <xdr:nvCxnSpPr>
        <xdr:cNvPr id="293" name="直線コネクタ 292"/>
        <xdr:cNvCxnSpPr/>
      </xdr:nvCxnSpPr>
      <xdr:spPr>
        <a:xfrm>
          <a:off x="8750300" y="6744934"/>
          <a:ext cx="8890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42382</xdr:rowOff>
    </xdr:from>
    <xdr:to>
      <xdr:col>45</xdr:col>
      <xdr:colOff>177800</xdr:colOff>
      <xdr:row>39</xdr:row>
      <xdr:rowOff>58384</xdr:rowOff>
    </xdr:to>
    <xdr:cxnSp macro="">
      <xdr:nvCxnSpPr>
        <xdr:cNvPr id="296" name="直線コネクタ 295"/>
        <xdr:cNvCxnSpPr/>
      </xdr:nvCxnSpPr>
      <xdr:spPr>
        <a:xfrm>
          <a:off x="7861300" y="655748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59690</xdr:rowOff>
    </xdr:from>
    <xdr:to>
      <xdr:col>41</xdr:col>
      <xdr:colOff>50800</xdr:colOff>
      <xdr:row>38</xdr:row>
      <xdr:rowOff>42382</xdr:rowOff>
    </xdr:to>
    <xdr:cxnSp macro="">
      <xdr:nvCxnSpPr>
        <xdr:cNvPr id="299" name="直線コネクタ 298"/>
        <xdr:cNvCxnSpPr/>
      </xdr:nvCxnSpPr>
      <xdr:spPr>
        <a:xfrm>
          <a:off x="6972300" y="6060440"/>
          <a:ext cx="889000" cy="49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7584</xdr:rowOff>
    </xdr:from>
    <xdr:to>
      <xdr:col>46</xdr:col>
      <xdr:colOff>38100</xdr:colOff>
      <xdr:row>39</xdr:row>
      <xdr:rowOff>109184</xdr:rowOff>
    </xdr:to>
    <xdr:sp macro="" textlink="">
      <xdr:nvSpPr>
        <xdr:cNvPr id="313" name="楕円 312"/>
        <xdr:cNvSpPr/>
      </xdr:nvSpPr>
      <xdr:spPr>
        <a:xfrm>
          <a:off x="8699500" y="66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100311</xdr:rowOff>
    </xdr:from>
    <xdr:ext cx="378565" cy="259045"/>
    <xdr:sp macro="" textlink="">
      <xdr:nvSpPr>
        <xdr:cNvPr id="314" name="テキスト ボックス 313"/>
        <xdr:cNvSpPr txBox="1"/>
      </xdr:nvSpPr>
      <xdr:spPr>
        <a:xfrm>
          <a:off x="8561017" y="6786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163032</xdr:rowOff>
    </xdr:from>
    <xdr:to>
      <xdr:col>41</xdr:col>
      <xdr:colOff>101600</xdr:colOff>
      <xdr:row>38</xdr:row>
      <xdr:rowOff>93182</xdr:rowOff>
    </xdr:to>
    <xdr:sp macro="" textlink="">
      <xdr:nvSpPr>
        <xdr:cNvPr id="315" name="楕円 314"/>
        <xdr:cNvSpPr/>
      </xdr:nvSpPr>
      <xdr:spPr>
        <a:xfrm>
          <a:off x="7810500" y="650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84309</xdr:rowOff>
    </xdr:from>
    <xdr:ext cx="378565" cy="259045"/>
    <xdr:sp macro="" textlink="">
      <xdr:nvSpPr>
        <xdr:cNvPr id="316" name="テキスト ボックス 315"/>
        <xdr:cNvSpPr txBox="1"/>
      </xdr:nvSpPr>
      <xdr:spPr>
        <a:xfrm>
          <a:off x="7672017" y="659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8890</xdr:rowOff>
    </xdr:from>
    <xdr:to>
      <xdr:col>36</xdr:col>
      <xdr:colOff>165100</xdr:colOff>
      <xdr:row>35</xdr:row>
      <xdr:rowOff>110490</xdr:rowOff>
    </xdr:to>
    <xdr:sp macro="" textlink="">
      <xdr:nvSpPr>
        <xdr:cNvPr id="317" name="楕円 316"/>
        <xdr:cNvSpPr/>
      </xdr:nvSpPr>
      <xdr:spPr>
        <a:xfrm>
          <a:off x="6921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101617</xdr:rowOff>
    </xdr:from>
    <xdr:ext cx="469744" cy="259045"/>
    <xdr:sp macro="" textlink="">
      <xdr:nvSpPr>
        <xdr:cNvPr id="318" name="テキスト ボックス 317"/>
        <xdr:cNvSpPr txBox="1"/>
      </xdr:nvSpPr>
      <xdr:spPr>
        <a:xfrm>
          <a:off x="6737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130077</xdr:rowOff>
    </xdr:from>
    <xdr:to>
      <xdr:col>55</xdr:col>
      <xdr:colOff>0</xdr:colOff>
      <xdr:row>57</xdr:row>
      <xdr:rowOff>170114</xdr:rowOff>
    </xdr:to>
    <xdr:cxnSp macro="">
      <xdr:nvCxnSpPr>
        <xdr:cNvPr id="349" name="直線コネクタ 348"/>
        <xdr:cNvCxnSpPr/>
      </xdr:nvCxnSpPr>
      <xdr:spPr>
        <a:xfrm flipV="1">
          <a:off x="9639300" y="9902727"/>
          <a:ext cx="838200" cy="4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39954</xdr:rowOff>
    </xdr:from>
    <xdr:to>
      <xdr:col>50</xdr:col>
      <xdr:colOff>114300</xdr:colOff>
      <xdr:row>57</xdr:row>
      <xdr:rowOff>170114</xdr:rowOff>
    </xdr:to>
    <xdr:cxnSp macro="">
      <xdr:nvCxnSpPr>
        <xdr:cNvPr id="352" name="直線コネクタ 351"/>
        <xdr:cNvCxnSpPr/>
      </xdr:nvCxnSpPr>
      <xdr:spPr>
        <a:xfrm>
          <a:off x="8750300" y="9812604"/>
          <a:ext cx="889000" cy="13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39954</xdr:rowOff>
    </xdr:from>
    <xdr:to>
      <xdr:col>45</xdr:col>
      <xdr:colOff>177800</xdr:colOff>
      <xdr:row>57</xdr:row>
      <xdr:rowOff>133789</xdr:rowOff>
    </xdr:to>
    <xdr:cxnSp macro="">
      <xdr:nvCxnSpPr>
        <xdr:cNvPr id="355" name="直線コネクタ 354"/>
        <xdr:cNvCxnSpPr/>
      </xdr:nvCxnSpPr>
      <xdr:spPr>
        <a:xfrm flipV="1">
          <a:off x="7861300" y="9812604"/>
          <a:ext cx="889000" cy="9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133789</xdr:rowOff>
    </xdr:from>
    <xdr:to>
      <xdr:col>41</xdr:col>
      <xdr:colOff>50800</xdr:colOff>
      <xdr:row>57</xdr:row>
      <xdr:rowOff>156301</xdr:rowOff>
    </xdr:to>
    <xdr:cxnSp macro="">
      <xdr:nvCxnSpPr>
        <xdr:cNvPr id="358" name="直線コネクタ 357"/>
        <xdr:cNvCxnSpPr/>
      </xdr:nvCxnSpPr>
      <xdr:spPr>
        <a:xfrm flipV="1">
          <a:off x="6972300" y="9906439"/>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79277</xdr:rowOff>
    </xdr:from>
    <xdr:to>
      <xdr:col>55</xdr:col>
      <xdr:colOff>50800</xdr:colOff>
      <xdr:row>58</xdr:row>
      <xdr:rowOff>9427</xdr:rowOff>
    </xdr:to>
    <xdr:sp macro="" textlink="">
      <xdr:nvSpPr>
        <xdr:cNvPr id="368" name="楕円 367"/>
        <xdr:cNvSpPr/>
      </xdr:nvSpPr>
      <xdr:spPr>
        <a:xfrm>
          <a:off x="10426700" y="98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57704</xdr:rowOff>
    </xdr:from>
    <xdr:ext cx="534377" cy="259045"/>
    <xdr:sp macro="" textlink="">
      <xdr:nvSpPr>
        <xdr:cNvPr id="369" name="農林水産業費該当値テキスト"/>
        <xdr:cNvSpPr txBox="1"/>
      </xdr:nvSpPr>
      <xdr:spPr>
        <a:xfrm>
          <a:off x="10528300" y="98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119314</xdr:rowOff>
    </xdr:from>
    <xdr:to>
      <xdr:col>50</xdr:col>
      <xdr:colOff>165100</xdr:colOff>
      <xdr:row>58</xdr:row>
      <xdr:rowOff>49464</xdr:rowOff>
    </xdr:to>
    <xdr:sp macro="" textlink="">
      <xdr:nvSpPr>
        <xdr:cNvPr id="370" name="楕円 369"/>
        <xdr:cNvSpPr/>
      </xdr:nvSpPr>
      <xdr:spPr>
        <a:xfrm>
          <a:off x="9588500" y="98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40591</xdr:rowOff>
    </xdr:from>
    <xdr:ext cx="534377" cy="259045"/>
    <xdr:sp macro="" textlink="">
      <xdr:nvSpPr>
        <xdr:cNvPr id="371" name="テキスト ボックス 370"/>
        <xdr:cNvSpPr txBox="1"/>
      </xdr:nvSpPr>
      <xdr:spPr>
        <a:xfrm>
          <a:off x="9372111" y="998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160604</xdr:rowOff>
    </xdr:from>
    <xdr:to>
      <xdr:col>46</xdr:col>
      <xdr:colOff>38100</xdr:colOff>
      <xdr:row>57</xdr:row>
      <xdr:rowOff>90754</xdr:rowOff>
    </xdr:to>
    <xdr:sp macro="" textlink="">
      <xdr:nvSpPr>
        <xdr:cNvPr id="372" name="楕円 371"/>
        <xdr:cNvSpPr/>
      </xdr:nvSpPr>
      <xdr:spPr>
        <a:xfrm>
          <a:off x="8699500" y="976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107281</xdr:rowOff>
    </xdr:from>
    <xdr:ext cx="534377" cy="259045"/>
    <xdr:sp macro="" textlink="">
      <xdr:nvSpPr>
        <xdr:cNvPr id="373" name="テキスト ボックス 372"/>
        <xdr:cNvSpPr txBox="1"/>
      </xdr:nvSpPr>
      <xdr:spPr>
        <a:xfrm>
          <a:off x="8483111" y="953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82989</xdr:rowOff>
    </xdr:from>
    <xdr:to>
      <xdr:col>41</xdr:col>
      <xdr:colOff>101600</xdr:colOff>
      <xdr:row>58</xdr:row>
      <xdr:rowOff>13139</xdr:rowOff>
    </xdr:to>
    <xdr:sp macro="" textlink="">
      <xdr:nvSpPr>
        <xdr:cNvPr id="374" name="楕円 373"/>
        <xdr:cNvSpPr/>
      </xdr:nvSpPr>
      <xdr:spPr>
        <a:xfrm>
          <a:off x="7810500" y="98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4266</xdr:rowOff>
    </xdr:from>
    <xdr:ext cx="534377" cy="259045"/>
    <xdr:sp macro="" textlink="">
      <xdr:nvSpPr>
        <xdr:cNvPr id="375" name="テキスト ボックス 374"/>
        <xdr:cNvSpPr txBox="1"/>
      </xdr:nvSpPr>
      <xdr:spPr>
        <a:xfrm>
          <a:off x="7594111" y="9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105501</xdr:rowOff>
    </xdr:from>
    <xdr:to>
      <xdr:col>36</xdr:col>
      <xdr:colOff>165100</xdr:colOff>
      <xdr:row>58</xdr:row>
      <xdr:rowOff>35651</xdr:rowOff>
    </xdr:to>
    <xdr:sp macro="" textlink="">
      <xdr:nvSpPr>
        <xdr:cNvPr id="376" name="楕円 375"/>
        <xdr:cNvSpPr/>
      </xdr:nvSpPr>
      <xdr:spPr>
        <a:xfrm>
          <a:off x="6921500" y="98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26778</xdr:rowOff>
    </xdr:from>
    <xdr:ext cx="534377" cy="259045"/>
    <xdr:sp macro="" textlink="">
      <xdr:nvSpPr>
        <xdr:cNvPr id="377" name="テキスト ボックス 376"/>
        <xdr:cNvSpPr txBox="1"/>
      </xdr:nvSpPr>
      <xdr:spPr>
        <a:xfrm>
          <a:off x="6705111" y="99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8979</xdr:rowOff>
    </xdr:from>
    <xdr:to>
      <xdr:col>55</xdr:col>
      <xdr:colOff>0</xdr:colOff>
      <xdr:row>79</xdr:row>
      <xdr:rowOff>21430</xdr:rowOff>
    </xdr:to>
    <xdr:cxnSp macro="">
      <xdr:nvCxnSpPr>
        <xdr:cNvPr id="406" name="直線コネクタ 405"/>
        <xdr:cNvCxnSpPr/>
      </xdr:nvCxnSpPr>
      <xdr:spPr>
        <a:xfrm>
          <a:off x="9639300" y="13553529"/>
          <a:ext cx="838200" cy="1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688</xdr:rowOff>
    </xdr:from>
    <xdr:to>
      <xdr:col>50</xdr:col>
      <xdr:colOff>114300</xdr:colOff>
      <xdr:row>79</xdr:row>
      <xdr:rowOff>8979</xdr:rowOff>
    </xdr:to>
    <xdr:cxnSp macro="">
      <xdr:nvCxnSpPr>
        <xdr:cNvPr id="409" name="直線コネクタ 408"/>
        <xdr:cNvCxnSpPr/>
      </xdr:nvCxnSpPr>
      <xdr:spPr>
        <a:xfrm>
          <a:off x="8750300" y="13545238"/>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688</xdr:rowOff>
    </xdr:from>
    <xdr:to>
      <xdr:col>45</xdr:col>
      <xdr:colOff>177800</xdr:colOff>
      <xdr:row>79</xdr:row>
      <xdr:rowOff>13757</xdr:rowOff>
    </xdr:to>
    <xdr:cxnSp macro="">
      <xdr:nvCxnSpPr>
        <xdr:cNvPr id="412" name="直線コネクタ 411"/>
        <xdr:cNvCxnSpPr/>
      </xdr:nvCxnSpPr>
      <xdr:spPr>
        <a:xfrm flipV="1">
          <a:off x="7861300" y="13545238"/>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13757</xdr:rowOff>
    </xdr:from>
    <xdr:to>
      <xdr:col>41</xdr:col>
      <xdr:colOff>50800</xdr:colOff>
      <xdr:row>79</xdr:row>
      <xdr:rowOff>28570</xdr:rowOff>
    </xdr:to>
    <xdr:cxnSp macro="">
      <xdr:nvCxnSpPr>
        <xdr:cNvPr id="415" name="直線コネクタ 414"/>
        <xdr:cNvCxnSpPr/>
      </xdr:nvCxnSpPr>
      <xdr:spPr>
        <a:xfrm flipV="1">
          <a:off x="6972300" y="1355830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142080</xdr:rowOff>
    </xdr:from>
    <xdr:to>
      <xdr:col>55</xdr:col>
      <xdr:colOff>50800</xdr:colOff>
      <xdr:row>79</xdr:row>
      <xdr:rowOff>72230</xdr:rowOff>
    </xdr:to>
    <xdr:sp macro="" textlink="">
      <xdr:nvSpPr>
        <xdr:cNvPr id="425" name="楕円 424"/>
        <xdr:cNvSpPr/>
      </xdr:nvSpPr>
      <xdr:spPr>
        <a:xfrm>
          <a:off x="10426700" y="135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57007</xdr:rowOff>
    </xdr:from>
    <xdr:ext cx="469744" cy="259045"/>
    <xdr:sp macro="" textlink="">
      <xdr:nvSpPr>
        <xdr:cNvPr id="426" name="商工費該当値テキスト"/>
        <xdr:cNvSpPr txBox="1"/>
      </xdr:nvSpPr>
      <xdr:spPr>
        <a:xfrm>
          <a:off x="10528300" y="134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129629</xdr:rowOff>
    </xdr:from>
    <xdr:to>
      <xdr:col>50</xdr:col>
      <xdr:colOff>165100</xdr:colOff>
      <xdr:row>79</xdr:row>
      <xdr:rowOff>59779</xdr:rowOff>
    </xdr:to>
    <xdr:sp macro="" textlink="">
      <xdr:nvSpPr>
        <xdr:cNvPr id="427" name="楕円 426"/>
        <xdr:cNvSpPr/>
      </xdr:nvSpPr>
      <xdr:spPr>
        <a:xfrm>
          <a:off x="9588500" y="135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50906</xdr:rowOff>
    </xdr:from>
    <xdr:ext cx="469744" cy="259045"/>
    <xdr:sp macro="" textlink="">
      <xdr:nvSpPr>
        <xdr:cNvPr id="428" name="テキスト ボックス 427"/>
        <xdr:cNvSpPr txBox="1"/>
      </xdr:nvSpPr>
      <xdr:spPr>
        <a:xfrm>
          <a:off x="9404428" y="1359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121338</xdr:rowOff>
    </xdr:from>
    <xdr:to>
      <xdr:col>46</xdr:col>
      <xdr:colOff>38100</xdr:colOff>
      <xdr:row>79</xdr:row>
      <xdr:rowOff>51488</xdr:rowOff>
    </xdr:to>
    <xdr:sp macro="" textlink="">
      <xdr:nvSpPr>
        <xdr:cNvPr id="429" name="楕円 428"/>
        <xdr:cNvSpPr/>
      </xdr:nvSpPr>
      <xdr:spPr>
        <a:xfrm>
          <a:off x="8699500" y="134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42615</xdr:rowOff>
    </xdr:from>
    <xdr:ext cx="469744" cy="259045"/>
    <xdr:sp macro="" textlink="">
      <xdr:nvSpPr>
        <xdr:cNvPr id="430" name="テキスト ボックス 429"/>
        <xdr:cNvSpPr txBox="1"/>
      </xdr:nvSpPr>
      <xdr:spPr>
        <a:xfrm>
          <a:off x="8515428" y="135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134407</xdr:rowOff>
    </xdr:from>
    <xdr:to>
      <xdr:col>41</xdr:col>
      <xdr:colOff>101600</xdr:colOff>
      <xdr:row>79</xdr:row>
      <xdr:rowOff>64557</xdr:rowOff>
    </xdr:to>
    <xdr:sp macro="" textlink="">
      <xdr:nvSpPr>
        <xdr:cNvPr id="431" name="楕円 430"/>
        <xdr:cNvSpPr/>
      </xdr:nvSpPr>
      <xdr:spPr>
        <a:xfrm>
          <a:off x="7810500" y="135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55684</xdr:rowOff>
    </xdr:from>
    <xdr:ext cx="469744" cy="259045"/>
    <xdr:sp macro="" textlink="">
      <xdr:nvSpPr>
        <xdr:cNvPr id="432" name="テキスト ボックス 431"/>
        <xdr:cNvSpPr txBox="1"/>
      </xdr:nvSpPr>
      <xdr:spPr>
        <a:xfrm>
          <a:off x="7626428" y="1360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149220</xdr:rowOff>
    </xdr:from>
    <xdr:to>
      <xdr:col>36</xdr:col>
      <xdr:colOff>165100</xdr:colOff>
      <xdr:row>79</xdr:row>
      <xdr:rowOff>79370</xdr:rowOff>
    </xdr:to>
    <xdr:sp macro="" textlink="">
      <xdr:nvSpPr>
        <xdr:cNvPr id="433" name="楕円 432"/>
        <xdr:cNvSpPr/>
      </xdr:nvSpPr>
      <xdr:spPr>
        <a:xfrm>
          <a:off x="6921500" y="135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70497</xdr:rowOff>
    </xdr:from>
    <xdr:ext cx="469744" cy="259045"/>
    <xdr:sp macro="" textlink="">
      <xdr:nvSpPr>
        <xdr:cNvPr id="434" name="テキスト ボックス 433"/>
        <xdr:cNvSpPr txBox="1"/>
      </xdr:nvSpPr>
      <xdr:spPr>
        <a:xfrm>
          <a:off x="6737428" y="1361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87046</xdr:rowOff>
    </xdr:from>
    <xdr:to>
      <xdr:col>55</xdr:col>
      <xdr:colOff>0</xdr:colOff>
      <xdr:row>97</xdr:row>
      <xdr:rowOff>97958</xdr:rowOff>
    </xdr:to>
    <xdr:cxnSp macro="">
      <xdr:nvCxnSpPr>
        <xdr:cNvPr id="463" name="直線コネクタ 462"/>
        <xdr:cNvCxnSpPr/>
      </xdr:nvCxnSpPr>
      <xdr:spPr>
        <a:xfrm flipV="1">
          <a:off x="9639300" y="16717696"/>
          <a:ext cx="8382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27983</xdr:rowOff>
    </xdr:from>
    <xdr:to>
      <xdr:col>50</xdr:col>
      <xdr:colOff>114300</xdr:colOff>
      <xdr:row>97</xdr:row>
      <xdr:rowOff>97958</xdr:rowOff>
    </xdr:to>
    <xdr:cxnSp macro="">
      <xdr:nvCxnSpPr>
        <xdr:cNvPr id="466" name="直線コネクタ 465"/>
        <xdr:cNvCxnSpPr/>
      </xdr:nvCxnSpPr>
      <xdr:spPr>
        <a:xfrm>
          <a:off x="8750300" y="16658633"/>
          <a:ext cx="889000" cy="6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27983</xdr:rowOff>
    </xdr:from>
    <xdr:to>
      <xdr:col>45</xdr:col>
      <xdr:colOff>177800</xdr:colOff>
      <xdr:row>97</xdr:row>
      <xdr:rowOff>38987</xdr:rowOff>
    </xdr:to>
    <xdr:cxnSp macro="">
      <xdr:nvCxnSpPr>
        <xdr:cNvPr id="469" name="直線コネクタ 468"/>
        <xdr:cNvCxnSpPr/>
      </xdr:nvCxnSpPr>
      <xdr:spPr>
        <a:xfrm flipV="1">
          <a:off x="7861300" y="16658633"/>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38987</xdr:rowOff>
    </xdr:from>
    <xdr:to>
      <xdr:col>41</xdr:col>
      <xdr:colOff>50800</xdr:colOff>
      <xdr:row>97</xdr:row>
      <xdr:rowOff>66342</xdr:rowOff>
    </xdr:to>
    <xdr:cxnSp macro="">
      <xdr:nvCxnSpPr>
        <xdr:cNvPr id="472" name="直線コネクタ 471"/>
        <xdr:cNvCxnSpPr/>
      </xdr:nvCxnSpPr>
      <xdr:spPr>
        <a:xfrm flipV="1">
          <a:off x="6972300" y="16669637"/>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36246</xdr:rowOff>
    </xdr:from>
    <xdr:to>
      <xdr:col>55</xdr:col>
      <xdr:colOff>50800</xdr:colOff>
      <xdr:row>97</xdr:row>
      <xdr:rowOff>137846</xdr:rowOff>
    </xdr:to>
    <xdr:sp macro="" textlink="">
      <xdr:nvSpPr>
        <xdr:cNvPr id="482" name="楕円 481"/>
        <xdr:cNvSpPr/>
      </xdr:nvSpPr>
      <xdr:spPr>
        <a:xfrm>
          <a:off x="10426700" y="166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14673</xdr:rowOff>
    </xdr:from>
    <xdr:ext cx="534377" cy="259045"/>
    <xdr:sp macro="" textlink="">
      <xdr:nvSpPr>
        <xdr:cNvPr id="483" name="土木費該当値テキスト"/>
        <xdr:cNvSpPr txBox="1"/>
      </xdr:nvSpPr>
      <xdr:spPr>
        <a:xfrm>
          <a:off x="10528300" y="166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47158</xdr:rowOff>
    </xdr:from>
    <xdr:to>
      <xdr:col>50</xdr:col>
      <xdr:colOff>165100</xdr:colOff>
      <xdr:row>97</xdr:row>
      <xdr:rowOff>148758</xdr:rowOff>
    </xdr:to>
    <xdr:sp macro="" textlink="">
      <xdr:nvSpPr>
        <xdr:cNvPr id="484" name="楕円 483"/>
        <xdr:cNvSpPr/>
      </xdr:nvSpPr>
      <xdr:spPr>
        <a:xfrm>
          <a:off x="9588500" y="1667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139885</xdr:rowOff>
    </xdr:from>
    <xdr:ext cx="534377" cy="259045"/>
    <xdr:sp macro="" textlink="">
      <xdr:nvSpPr>
        <xdr:cNvPr id="485" name="テキスト ボックス 484"/>
        <xdr:cNvSpPr txBox="1"/>
      </xdr:nvSpPr>
      <xdr:spPr>
        <a:xfrm>
          <a:off x="9372111" y="167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148633</xdr:rowOff>
    </xdr:from>
    <xdr:to>
      <xdr:col>46</xdr:col>
      <xdr:colOff>38100</xdr:colOff>
      <xdr:row>97</xdr:row>
      <xdr:rowOff>78783</xdr:rowOff>
    </xdr:to>
    <xdr:sp macro="" textlink="">
      <xdr:nvSpPr>
        <xdr:cNvPr id="486" name="楕円 485"/>
        <xdr:cNvSpPr/>
      </xdr:nvSpPr>
      <xdr:spPr>
        <a:xfrm>
          <a:off x="8699500" y="166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69910</xdr:rowOff>
    </xdr:from>
    <xdr:ext cx="534377" cy="259045"/>
    <xdr:sp macro="" textlink="">
      <xdr:nvSpPr>
        <xdr:cNvPr id="487" name="テキスト ボックス 486"/>
        <xdr:cNvSpPr txBox="1"/>
      </xdr:nvSpPr>
      <xdr:spPr>
        <a:xfrm>
          <a:off x="8483111" y="16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159637</xdr:rowOff>
    </xdr:from>
    <xdr:to>
      <xdr:col>41</xdr:col>
      <xdr:colOff>101600</xdr:colOff>
      <xdr:row>97</xdr:row>
      <xdr:rowOff>89787</xdr:rowOff>
    </xdr:to>
    <xdr:sp macro="" textlink="">
      <xdr:nvSpPr>
        <xdr:cNvPr id="488" name="楕円 487"/>
        <xdr:cNvSpPr/>
      </xdr:nvSpPr>
      <xdr:spPr>
        <a:xfrm>
          <a:off x="7810500" y="166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80914</xdr:rowOff>
    </xdr:from>
    <xdr:ext cx="534377" cy="259045"/>
    <xdr:sp macro="" textlink="">
      <xdr:nvSpPr>
        <xdr:cNvPr id="489" name="テキスト ボックス 488"/>
        <xdr:cNvSpPr txBox="1"/>
      </xdr:nvSpPr>
      <xdr:spPr>
        <a:xfrm>
          <a:off x="7594111" y="167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15542</xdr:rowOff>
    </xdr:from>
    <xdr:to>
      <xdr:col>36</xdr:col>
      <xdr:colOff>165100</xdr:colOff>
      <xdr:row>97</xdr:row>
      <xdr:rowOff>117142</xdr:rowOff>
    </xdr:to>
    <xdr:sp macro="" textlink="">
      <xdr:nvSpPr>
        <xdr:cNvPr id="490" name="楕円 489"/>
        <xdr:cNvSpPr/>
      </xdr:nvSpPr>
      <xdr:spPr>
        <a:xfrm>
          <a:off x="6921500" y="166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108269</xdr:rowOff>
    </xdr:from>
    <xdr:ext cx="534377" cy="259045"/>
    <xdr:sp macro="" textlink="">
      <xdr:nvSpPr>
        <xdr:cNvPr id="491" name="テキスト ボックス 490"/>
        <xdr:cNvSpPr txBox="1"/>
      </xdr:nvSpPr>
      <xdr:spPr>
        <a:xfrm>
          <a:off x="6705111" y="167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9578</xdr:rowOff>
    </xdr:from>
    <xdr:to>
      <xdr:col>85</xdr:col>
      <xdr:colOff>127000</xdr:colOff>
      <xdr:row>36</xdr:row>
      <xdr:rowOff>65780</xdr:rowOff>
    </xdr:to>
    <xdr:cxnSp macro="">
      <xdr:nvCxnSpPr>
        <xdr:cNvPr id="522" name="直線コネクタ 521"/>
        <xdr:cNvCxnSpPr/>
      </xdr:nvCxnSpPr>
      <xdr:spPr>
        <a:xfrm>
          <a:off x="15481300" y="6010328"/>
          <a:ext cx="838200" cy="22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9578</xdr:rowOff>
    </xdr:from>
    <xdr:to>
      <xdr:col>81</xdr:col>
      <xdr:colOff>50800</xdr:colOff>
      <xdr:row>36</xdr:row>
      <xdr:rowOff>89131</xdr:rowOff>
    </xdr:to>
    <xdr:cxnSp macro="">
      <xdr:nvCxnSpPr>
        <xdr:cNvPr id="525" name="直線コネクタ 524"/>
        <xdr:cNvCxnSpPr/>
      </xdr:nvCxnSpPr>
      <xdr:spPr>
        <a:xfrm flipV="1">
          <a:off x="14592300" y="6010328"/>
          <a:ext cx="889000" cy="2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73422</xdr:rowOff>
    </xdr:from>
    <xdr:to>
      <xdr:col>76</xdr:col>
      <xdr:colOff>114300</xdr:colOff>
      <xdr:row>36</xdr:row>
      <xdr:rowOff>89131</xdr:rowOff>
    </xdr:to>
    <xdr:cxnSp macro="">
      <xdr:nvCxnSpPr>
        <xdr:cNvPr id="528" name="直線コネクタ 527"/>
        <xdr:cNvCxnSpPr/>
      </xdr:nvCxnSpPr>
      <xdr:spPr>
        <a:xfrm>
          <a:off x="13703300" y="6245622"/>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73422</xdr:rowOff>
    </xdr:from>
    <xdr:to>
      <xdr:col>71</xdr:col>
      <xdr:colOff>177800</xdr:colOff>
      <xdr:row>36</xdr:row>
      <xdr:rowOff>134687</xdr:rowOff>
    </xdr:to>
    <xdr:cxnSp macro="">
      <xdr:nvCxnSpPr>
        <xdr:cNvPr id="531" name="直線コネクタ 530"/>
        <xdr:cNvCxnSpPr/>
      </xdr:nvCxnSpPr>
      <xdr:spPr>
        <a:xfrm flipV="1">
          <a:off x="12814300" y="6245622"/>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14980</xdr:rowOff>
    </xdr:from>
    <xdr:to>
      <xdr:col>85</xdr:col>
      <xdr:colOff>177800</xdr:colOff>
      <xdr:row>36</xdr:row>
      <xdr:rowOff>116580</xdr:rowOff>
    </xdr:to>
    <xdr:sp macro="" textlink="">
      <xdr:nvSpPr>
        <xdr:cNvPr id="541" name="楕円 540"/>
        <xdr:cNvSpPr/>
      </xdr:nvSpPr>
      <xdr:spPr>
        <a:xfrm>
          <a:off x="16268700" y="61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37857</xdr:rowOff>
    </xdr:from>
    <xdr:ext cx="534377" cy="259045"/>
    <xdr:sp macro="" textlink="">
      <xdr:nvSpPr>
        <xdr:cNvPr id="542" name="消防費該当値テキスト"/>
        <xdr:cNvSpPr txBox="1"/>
      </xdr:nvSpPr>
      <xdr:spPr>
        <a:xfrm>
          <a:off x="16370300" y="60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130228</xdr:rowOff>
    </xdr:from>
    <xdr:to>
      <xdr:col>81</xdr:col>
      <xdr:colOff>101600</xdr:colOff>
      <xdr:row>35</xdr:row>
      <xdr:rowOff>60378</xdr:rowOff>
    </xdr:to>
    <xdr:sp macro="" textlink="">
      <xdr:nvSpPr>
        <xdr:cNvPr id="543" name="楕円 542"/>
        <xdr:cNvSpPr/>
      </xdr:nvSpPr>
      <xdr:spPr>
        <a:xfrm>
          <a:off x="15430500" y="59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76905</xdr:rowOff>
    </xdr:from>
    <xdr:ext cx="534377" cy="259045"/>
    <xdr:sp macro="" textlink="">
      <xdr:nvSpPr>
        <xdr:cNvPr id="544" name="テキスト ボックス 543"/>
        <xdr:cNvSpPr txBox="1"/>
      </xdr:nvSpPr>
      <xdr:spPr>
        <a:xfrm>
          <a:off x="15214111" y="5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38331</xdr:rowOff>
    </xdr:from>
    <xdr:to>
      <xdr:col>76</xdr:col>
      <xdr:colOff>165100</xdr:colOff>
      <xdr:row>36</xdr:row>
      <xdr:rowOff>139931</xdr:rowOff>
    </xdr:to>
    <xdr:sp macro="" textlink="">
      <xdr:nvSpPr>
        <xdr:cNvPr id="545" name="楕円 544"/>
        <xdr:cNvSpPr/>
      </xdr:nvSpPr>
      <xdr:spPr>
        <a:xfrm>
          <a:off x="14541500" y="621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156458</xdr:rowOff>
    </xdr:from>
    <xdr:ext cx="534377" cy="259045"/>
    <xdr:sp macro="" textlink="">
      <xdr:nvSpPr>
        <xdr:cNvPr id="546" name="テキスト ボックス 545"/>
        <xdr:cNvSpPr txBox="1"/>
      </xdr:nvSpPr>
      <xdr:spPr>
        <a:xfrm>
          <a:off x="14325111" y="59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22622</xdr:rowOff>
    </xdr:from>
    <xdr:to>
      <xdr:col>72</xdr:col>
      <xdr:colOff>38100</xdr:colOff>
      <xdr:row>36</xdr:row>
      <xdr:rowOff>124222</xdr:rowOff>
    </xdr:to>
    <xdr:sp macro="" textlink="">
      <xdr:nvSpPr>
        <xdr:cNvPr id="547" name="楕円 546"/>
        <xdr:cNvSpPr/>
      </xdr:nvSpPr>
      <xdr:spPr>
        <a:xfrm>
          <a:off x="13652500" y="619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140749</xdr:rowOff>
    </xdr:from>
    <xdr:ext cx="534377" cy="259045"/>
    <xdr:sp macro="" textlink="">
      <xdr:nvSpPr>
        <xdr:cNvPr id="548" name="テキスト ボックス 547"/>
        <xdr:cNvSpPr txBox="1"/>
      </xdr:nvSpPr>
      <xdr:spPr>
        <a:xfrm>
          <a:off x="13436111" y="597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83887</xdr:rowOff>
    </xdr:from>
    <xdr:to>
      <xdr:col>67</xdr:col>
      <xdr:colOff>101600</xdr:colOff>
      <xdr:row>37</xdr:row>
      <xdr:rowOff>14037</xdr:rowOff>
    </xdr:to>
    <xdr:sp macro="" textlink="">
      <xdr:nvSpPr>
        <xdr:cNvPr id="549" name="楕円 548"/>
        <xdr:cNvSpPr/>
      </xdr:nvSpPr>
      <xdr:spPr>
        <a:xfrm>
          <a:off x="12763500" y="62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30564</xdr:rowOff>
    </xdr:from>
    <xdr:ext cx="534377" cy="259045"/>
    <xdr:sp macro="" textlink="">
      <xdr:nvSpPr>
        <xdr:cNvPr id="550" name="テキスト ボックス 549"/>
        <xdr:cNvSpPr txBox="1"/>
      </xdr:nvSpPr>
      <xdr:spPr>
        <a:xfrm>
          <a:off x="12547111" y="603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161288</xdr:rowOff>
    </xdr:from>
    <xdr:to>
      <xdr:col>85</xdr:col>
      <xdr:colOff>127000</xdr:colOff>
      <xdr:row>57</xdr:row>
      <xdr:rowOff>76454</xdr:rowOff>
    </xdr:to>
    <xdr:cxnSp macro="">
      <xdr:nvCxnSpPr>
        <xdr:cNvPr id="579" name="直線コネクタ 578"/>
        <xdr:cNvCxnSpPr/>
      </xdr:nvCxnSpPr>
      <xdr:spPr>
        <a:xfrm flipV="1">
          <a:off x="15481300" y="9762488"/>
          <a:ext cx="838200" cy="8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60475</xdr:rowOff>
    </xdr:from>
    <xdr:to>
      <xdr:col>81</xdr:col>
      <xdr:colOff>50800</xdr:colOff>
      <xdr:row>57</xdr:row>
      <xdr:rowOff>76454</xdr:rowOff>
    </xdr:to>
    <xdr:cxnSp macro="">
      <xdr:nvCxnSpPr>
        <xdr:cNvPr id="582" name="直線コネクタ 581"/>
        <xdr:cNvCxnSpPr/>
      </xdr:nvCxnSpPr>
      <xdr:spPr>
        <a:xfrm>
          <a:off x="14592300" y="9833125"/>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47361</xdr:rowOff>
    </xdr:from>
    <xdr:to>
      <xdr:col>76</xdr:col>
      <xdr:colOff>114300</xdr:colOff>
      <xdr:row>57</xdr:row>
      <xdr:rowOff>60475</xdr:rowOff>
    </xdr:to>
    <xdr:cxnSp macro="">
      <xdr:nvCxnSpPr>
        <xdr:cNvPr id="585" name="直線コネクタ 584"/>
        <xdr:cNvCxnSpPr/>
      </xdr:nvCxnSpPr>
      <xdr:spPr>
        <a:xfrm>
          <a:off x="13703300" y="9820011"/>
          <a:ext cx="889000" cy="1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152776</xdr:rowOff>
    </xdr:from>
    <xdr:to>
      <xdr:col>71</xdr:col>
      <xdr:colOff>177800</xdr:colOff>
      <xdr:row>57</xdr:row>
      <xdr:rowOff>47361</xdr:rowOff>
    </xdr:to>
    <xdr:cxnSp macro="">
      <xdr:nvCxnSpPr>
        <xdr:cNvPr id="588" name="直線コネクタ 587"/>
        <xdr:cNvCxnSpPr/>
      </xdr:nvCxnSpPr>
      <xdr:spPr>
        <a:xfrm>
          <a:off x="12814300" y="9582526"/>
          <a:ext cx="889000" cy="23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110488</xdr:rowOff>
    </xdr:from>
    <xdr:to>
      <xdr:col>85</xdr:col>
      <xdr:colOff>177800</xdr:colOff>
      <xdr:row>57</xdr:row>
      <xdr:rowOff>40638</xdr:rowOff>
    </xdr:to>
    <xdr:sp macro="" textlink="">
      <xdr:nvSpPr>
        <xdr:cNvPr id="598" name="楕円 597"/>
        <xdr:cNvSpPr/>
      </xdr:nvSpPr>
      <xdr:spPr>
        <a:xfrm>
          <a:off x="16268700" y="9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88915</xdr:rowOff>
    </xdr:from>
    <xdr:ext cx="534377" cy="259045"/>
    <xdr:sp macro="" textlink="">
      <xdr:nvSpPr>
        <xdr:cNvPr id="599" name="教育費該当値テキスト"/>
        <xdr:cNvSpPr txBox="1"/>
      </xdr:nvSpPr>
      <xdr:spPr>
        <a:xfrm>
          <a:off x="16370300" y="969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25654</xdr:rowOff>
    </xdr:from>
    <xdr:to>
      <xdr:col>81</xdr:col>
      <xdr:colOff>101600</xdr:colOff>
      <xdr:row>57</xdr:row>
      <xdr:rowOff>127254</xdr:rowOff>
    </xdr:to>
    <xdr:sp macro="" textlink="">
      <xdr:nvSpPr>
        <xdr:cNvPr id="600" name="楕円 599"/>
        <xdr:cNvSpPr/>
      </xdr:nvSpPr>
      <xdr:spPr>
        <a:xfrm>
          <a:off x="15430500" y="97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118381</xdr:rowOff>
    </xdr:from>
    <xdr:ext cx="534377" cy="259045"/>
    <xdr:sp macro="" textlink="">
      <xdr:nvSpPr>
        <xdr:cNvPr id="601" name="テキスト ボックス 600"/>
        <xdr:cNvSpPr txBox="1"/>
      </xdr:nvSpPr>
      <xdr:spPr>
        <a:xfrm>
          <a:off x="15214111" y="98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9675</xdr:rowOff>
    </xdr:from>
    <xdr:to>
      <xdr:col>76</xdr:col>
      <xdr:colOff>165100</xdr:colOff>
      <xdr:row>57</xdr:row>
      <xdr:rowOff>111275</xdr:rowOff>
    </xdr:to>
    <xdr:sp macro="" textlink="">
      <xdr:nvSpPr>
        <xdr:cNvPr id="602" name="楕円 601"/>
        <xdr:cNvSpPr/>
      </xdr:nvSpPr>
      <xdr:spPr>
        <a:xfrm>
          <a:off x="14541500" y="97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102402</xdr:rowOff>
    </xdr:from>
    <xdr:ext cx="534377" cy="259045"/>
    <xdr:sp macro="" textlink="">
      <xdr:nvSpPr>
        <xdr:cNvPr id="603" name="テキスト ボックス 602"/>
        <xdr:cNvSpPr txBox="1"/>
      </xdr:nvSpPr>
      <xdr:spPr>
        <a:xfrm>
          <a:off x="14325111" y="98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168011</xdr:rowOff>
    </xdr:from>
    <xdr:to>
      <xdr:col>72</xdr:col>
      <xdr:colOff>38100</xdr:colOff>
      <xdr:row>57</xdr:row>
      <xdr:rowOff>98161</xdr:rowOff>
    </xdr:to>
    <xdr:sp macro="" textlink="">
      <xdr:nvSpPr>
        <xdr:cNvPr id="604" name="楕円 603"/>
        <xdr:cNvSpPr/>
      </xdr:nvSpPr>
      <xdr:spPr>
        <a:xfrm>
          <a:off x="13652500" y="97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89288</xdr:rowOff>
    </xdr:from>
    <xdr:ext cx="534377" cy="259045"/>
    <xdr:sp macro="" textlink="">
      <xdr:nvSpPr>
        <xdr:cNvPr id="605" name="テキスト ボックス 604"/>
        <xdr:cNvSpPr txBox="1"/>
      </xdr:nvSpPr>
      <xdr:spPr>
        <a:xfrm>
          <a:off x="13436111" y="98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101976</xdr:rowOff>
    </xdr:from>
    <xdr:to>
      <xdr:col>67</xdr:col>
      <xdr:colOff>101600</xdr:colOff>
      <xdr:row>56</xdr:row>
      <xdr:rowOff>32126</xdr:rowOff>
    </xdr:to>
    <xdr:sp macro="" textlink="">
      <xdr:nvSpPr>
        <xdr:cNvPr id="606" name="楕円 605"/>
        <xdr:cNvSpPr/>
      </xdr:nvSpPr>
      <xdr:spPr>
        <a:xfrm>
          <a:off x="12763500" y="95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48653</xdr:rowOff>
    </xdr:from>
    <xdr:ext cx="534377" cy="259045"/>
    <xdr:sp macro="" textlink="">
      <xdr:nvSpPr>
        <xdr:cNvPr id="607" name="テキスト ボックス 606"/>
        <xdr:cNvSpPr txBox="1"/>
      </xdr:nvSpPr>
      <xdr:spPr>
        <a:xfrm>
          <a:off x="12547111" y="93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150991</xdr:rowOff>
    </xdr:from>
    <xdr:to>
      <xdr:col>85</xdr:col>
      <xdr:colOff>127000</xdr:colOff>
      <xdr:row>79</xdr:row>
      <xdr:rowOff>16980</xdr:rowOff>
    </xdr:to>
    <xdr:cxnSp macro="">
      <xdr:nvCxnSpPr>
        <xdr:cNvPr id="636" name="直線コネクタ 635"/>
        <xdr:cNvCxnSpPr/>
      </xdr:nvCxnSpPr>
      <xdr:spPr>
        <a:xfrm>
          <a:off x="15481300" y="13524091"/>
          <a:ext cx="838200" cy="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150991</xdr:rowOff>
    </xdr:from>
    <xdr:to>
      <xdr:col>81</xdr:col>
      <xdr:colOff>50800</xdr:colOff>
      <xdr:row>78</xdr:row>
      <xdr:rowOff>158141</xdr:rowOff>
    </xdr:to>
    <xdr:cxnSp macro="">
      <xdr:nvCxnSpPr>
        <xdr:cNvPr id="639" name="直線コネクタ 638"/>
        <xdr:cNvCxnSpPr/>
      </xdr:nvCxnSpPr>
      <xdr:spPr>
        <a:xfrm flipV="1">
          <a:off x="14592300" y="13524091"/>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158141</xdr:rowOff>
    </xdr:from>
    <xdr:to>
      <xdr:col>76</xdr:col>
      <xdr:colOff>114300</xdr:colOff>
      <xdr:row>79</xdr:row>
      <xdr:rowOff>3848</xdr:rowOff>
    </xdr:to>
    <xdr:cxnSp macro="">
      <xdr:nvCxnSpPr>
        <xdr:cNvPr id="642" name="直線コネクタ 641"/>
        <xdr:cNvCxnSpPr/>
      </xdr:nvCxnSpPr>
      <xdr:spPr>
        <a:xfrm flipV="1">
          <a:off x="13703300" y="13531241"/>
          <a:ext cx="889000" cy="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3848</xdr:rowOff>
    </xdr:from>
    <xdr:to>
      <xdr:col>71</xdr:col>
      <xdr:colOff>177800</xdr:colOff>
      <xdr:row>79</xdr:row>
      <xdr:rowOff>35103</xdr:rowOff>
    </xdr:to>
    <xdr:cxnSp macro="">
      <xdr:nvCxnSpPr>
        <xdr:cNvPr id="645" name="直線コネクタ 644"/>
        <xdr:cNvCxnSpPr/>
      </xdr:nvCxnSpPr>
      <xdr:spPr>
        <a:xfrm flipV="1">
          <a:off x="12814300" y="13548398"/>
          <a:ext cx="889000" cy="3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137630</xdr:rowOff>
    </xdr:from>
    <xdr:to>
      <xdr:col>85</xdr:col>
      <xdr:colOff>177800</xdr:colOff>
      <xdr:row>79</xdr:row>
      <xdr:rowOff>67780</xdr:rowOff>
    </xdr:to>
    <xdr:sp macro="" textlink="">
      <xdr:nvSpPr>
        <xdr:cNvPr id="655" name="楕円 654"/>
        <xdr:cNvSpPr/>
      </xdr:nvSpPr>
      <xdr:spPr>
        <a:xfrm>
          <a:off x="162687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100191</xdr:rowOff>
    </xdr:from>
    <xdr:to>
      <xdr:col>81</xdr:col>
      <xdr:colOff>101600</xdr:colOff>
      <xdr:row>79</xdr:row>
      <xdr:rowOff>30341</xdr:rowOff>
    </xdr:to>
    <xdr:sp macro="" textlink="">
      <xdr:nvSpPr>
        <xdr:cNvPr id="657" name="楕円 656"/>
        <xdr:cNvSpPr/>
      </xdr:nvSpPr>
      <xdr:spPr>
        <a:xfrm>
          <a:off x="15430500" y="134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46868</xdr:rowOff>
    </xdr:from>
    <xdr:ext cx="469744" cy="259045"/>
    <xdr:sp macro="" textlink="">
      <xdr:nvSpPr>
        <xdr:cNvPr id="658" name="テキスト ボックス 657"/>
        <xdr:cNvSpPr txBox="1"/>
      </xdr:nvSpPr>
      <xdr:spPr>
        <a:xfrm>
          <a:off x="15246428" y="132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107341</xdr:rowOff>
    </xdr:from>
    <xdr:to>
      <xdr:col>76</xdr:col>
      <xdr:colOff>165100</xdr:colOff>
      <xdr:row>79</xdr:row>
      <xdr:rowOff>37491</xdr:rowOff>
    </xdr:to>
    <xdr:sp macro="" textlink="">
      <xdr:nvSpPr>
        <xdr:cNvPr id="659" name="楕円 658"/>
        <xdr:cNvSpPr/>
      </xdr:nvSpPr>
      <xdr:spPr>
        <a:xfrm>
          <a:off x="14541500" y="134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28618</xdr:rowOff>
    </xdr:from>
    <xdr:ext cx="469744" cy="259045"/>
    <xdr:sp macro="" textlink="">
      <xdr:nvSpPr>
        <xdr:cNvPr id="660" name="テキスト ボックス 659"/>
        <xdr:cNvSpPr txBox="1"/>
      </xdr:nvSpPr>
      <xdr:spPr>
        <a:xfrm>
          <a:off x="14357428" y="135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124498</xdr:rowOff>
    </xdr:from>
    <xdr:to>
      <xdr:col>72</xdr:col>
      <xdr:colOff>38100</xdr:colOff>
      <xdr:row>79</xdr:row>
      <xdr:rowOff>54648</xdr:rowOff>
    </xdr:to>
    <xdr:sp macro="" textlink="">
      <xdr:nvSpPr>
        <xdr:cNvPr id="661" name="楕円 660"/>
        <xdr:cNvSpPr/>
      </xdr:nvSpPr>
      <xdr:spPr>
        <a:xfrm>
          <a:off x="13652500" y="134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45775</xdr:rowOff>
    </xdr:from>
    <xdr:ext cx="469744" cy="259045"/>
    <xdr:sp macro="" textlink="">
      <xdr:nvSpPr>
        <xdr:cNvPr id="662" name="テキスト ボックス 661"/>
        <xdr:cNvSpPr txBox="1"/>
      </xdr:nvSpPr>
      <xdr:spPr>
        <a:xfrm>
          <a:off x="13468428" y="1359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155753</xdr:rowOff>
    </xdr:from>
    <xdr:to>
      <xdr:col>67</xdr:col>
      <xdr:colOff>101600</xdr:colOff>
      <xdr:row>79</xdr:row>
      <xdr:rowOff>85903</xdr:rowOff>
    </xdr:to>
    <xdr:sp macro="" textlink="">
      <xdr:nvSpPr>
        <xdr:cNvPr id="663" name="楕円 662"/>
        <xdr:cNvSpPr/>
      </xdr:nvSpPr>
      <xdr:spPr>
        <a:xfrm>
          <a:off x="12763500" y="135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77030</xdr:rowOff>
    </xdr:from>
    <xdr:ext cx="378565" cy="259045"/>
    <xdr:sp macro="" textlink="">
      <xdr:nvSpPr>
        <xdr:cNvPr id="664" name="テキスト ボックス 663"/>
        <xdr:cNvSpPr txBox="1"/>
      </xdr:nvSpPr>
      <xdr:spPr>
        <a:xfrm>
          <a:off x="12625017" y="1362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105257</xdr:rowOff>
    </xdr:from>
    <xdr:to>
      <xdr:col>85</xdr:col>
      <xdr:colOff>127000</xdr:colOff>
      <xdr:row>97</xdr:row>
      <xdr:rowOff>8716</xdr:rowOff>
    </xdr:to>
    <xdr:cxnSp macro="">
      <xdr:nvCxnSpPr>
        <xdr:cNvPr id="693" name="直線コネクタ 692"/>
        <xdr:cNvCxnSpPr/>
      </xdr:nvCxnSpPr>
      <xdr:spPr>
        <a:xfrm>
          <a:off x="15481300" y="16564457"/>
          <a:ext cx="838200" cy="7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105257</xdr:rowOff>
    </xdr:from>
    <xdr:to>
      <xdr:col>81</xdr:col>
      <xdr:colOff>50800</xdr:colOff>
      <xdr:row>97</xdr:row>
      <xdr:rowOff>17318</xdr:rowOff>
    </xdr:to>
    <xdr:cxnSp macro="">
      <xdr:nvCxnSpPr>
        <xdr:cNvPr id="696" name="直線コネクタ 695"/>
        <xdr:cNvCxnSpPr/>
      </xdr:nvCxnSpPr>
      <xdr:spPr>
        <a:xfrm flipV="1">
          <a:off x="14592300" y="16564457"/>
          <a:ext cx="889000" cy="8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139700</xdr:rowOff>
    </xdr:from>
    <xdr:to>
      <xdr:col>76</xdr:col>
      <xdr:colOff>114300</xdr:colOff>
      <xdr:row>97</xdr:row>
      <xdr:rowOff>17318</xdr:rowOff>
    </xdr:to>
    <xdr:cxnSp macro="">
      <xdr:nvCxnSpPr>
        <xdr:cNvPr id="699" name="直線コネクタ 698"/>
        <xdr:cNvCxnSpPr/>
      </xdr:nvCxnSpPr>
      <xdr:spPr>
        <a:xfrm>
          <a:off x="13703300" y="16598900"/>
          <a:ext cx="889000" cy="4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105471</xdr:rowOff>
    </xdr:from>
    <xdr:to>
      <xdr:col>71</xdr:col>
      <xdr:colOff>177800</xdr:colOff>
      <xdr:row>96</xdr:row>
      <xdr:rowOff>139700</xdr:rowOff>
    </xdr:to>
    <xdr:cxnSp macro="">
      <xdr:nvCxnSpPr>
        <xdr:cNvPr id="702" name="直線コネクタ 701"/>
        <xdr:cNvCxnSpPr/>
      </xdr:nvCxnSpPr>
      <xdr:spPr>
        <a:xfrm>
          <a:off x="12814300" y="16564671"/>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129366</xdr:rowOff>
    </xdr:from>
    <xdr:to>
      <xdr:col>85</xdr:col>
      <xdr:colOff>177800</xdr:colOff>
      <xdr:row>97</xdr:row>
      <xdr:rowOff>59516</xdr:rowOff>
    </xdr:to>
    <xdr:sp macro="" textlink="">
      <xdr:nvSpPr>
        <xdr:cNvPr id="712" name="楕円 711"/>
        <xdr:cNvSpPr/>
      </xdr:nvSpPr>
      <xdr:spPr>
        <a:xfrm>
          <a:off x="16268700" y="165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152243</xdr:rowOff>
    </xdr:from>
    <xdr:ext cx="534377" cy="259045"/>
    <xdr:sp macro="" textlink="">
      <xdr:nvSpPr>
        <xdr:cNvPr id="713" name="公債費該当値テキスト"/>
        <xdr:cNvSpPr txBox="1"/>
      </xdr:nvSpPr>
      <xdr:spPr>
        <a:xfrm>
          <a:off x="16370300" y="164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54457</xdr:rowOff>
    </xdr:from>
    <xdr:to>
      <xdr:col>81</xdr:col>
      <xdr:colOff>101600</xdr:colOff>
      <xdr:row>96</xdr:row>
      <xdr:rowOff>156057</xdr:rowOff>
    </xdr:to>
    <xdr:sp macro="" textlink="">
      <xdr:nvSpPr>
        <xdr:cNvPr id="714" name="楕円 713"/>
        <xdr:cNvSpPr/>
      </xdr:nvSpPr>
      <xdr:spPr>
        <a:xfrm>
          <a:off x="15430500" y="165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1134</xdr:rowOff>
    </xdr:from>
    <xdr:ext cx="599010" cy="259045"/>
    <xdr:sp macro="" textlink="">
      <xdr:nvSpPr>
        <xdr:cNvPr id="715" name="テキスト ボックス 714"/>
        <xdr:cNvSpPr txBox="1"/>
      </xdr:nvSpPr>
      <xdr:spPr>
        <a:xfrm>
          <a:off x="15181795" y="1628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137968</xdr:rowOff>
    </xdr:from>
    <xdr:to>
      <xdr:col>76</xdr:col>
      <xdr:colOff>165100</xdr:colOff>
      <xdr:row>97</xdr:row>
      <xdr:rowOff>68118</xdr:rowOff>
    </xdr:to>
    <xdr:sp macro="" textlink="">
      <xdr:nvSpPr>
        <xdr:cNvPr id="716" name="楕円 715"/>
        <xdr:cNvSpPr/>
      </xdr:nvSpPr>
      <xdr:spPr>
        <a:xfrm>
          <a:off x="14541500" y="165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84645</xdr:rowOff>
    </xdr:from>
    <xdr:ext cx="534377" cy="259045"/>
    <xdr:sp macro="" textlink="">
      <xdr:nvSpPr>
        <xdr:cNvPr id="717" name="テキスト ボックス 716"/>
        <xdr:cNvSpPr txBox="1"/>
      </xdr:nvSpPr>
      <xdr:spPr>
        <a:xfrm>
          <a:off x="14325111" y="1637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88900</xdr:rowOff>
    </xdr:from>
    <xdr:to>
      <xdr:col>72</xdr:col>
      <xdr:colOff>38100</xdr:colOff>
      <xdr:row>97</xdr:row>
      <xdr:rowOff>19050</xdr:rowOff>
    </xdr:to>
    <xdr:sp macro="" textlink="">
      <xdr:nvSpPr>
        <xdr:cNvPr id="718" name="楕円 717"/>
        <xdr:cNvSpPr/>
      </xdr:nvSpPr>
      <xdr:spPr>
        <a:xfrm>
          <a:off x="13652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35577</xdr:rowOff>
    </xdr:from>
    <xdr:ext cx="599010" cy="259045"/>
    <xdr:sp macro="" textlink="">
      <xdr:nvSpPr>
        <xdr:cNvPr id="719" name="テキスト ボックス 718"/>
        <xdr:cNvSpPr txBox="1"/>
      </xdr:nvSpPr>
      <xdr:spPr>
        <a:xfrm>
          <a:off x="13403795" y="1632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54671</xdr:rowOff>
    </xdr:from>
    <xdr:to>
      <xdr:col>67</xdr:col>
      <xdr:colOff>101600</xdr:colOff>
      <xdr:row>96</xdr:row>
      <xdr:rowOff>156271</xdr:rowOff>
    </xdr:to>
    <xdr:sp macro="" textlink="">
      <xdr:nvSpPr>
        <xdr:cNvPr id="720" name="楕円 719"/>
        <xdr:cNvSpPr/>
      </xdr:nvSpPr>
      <xdr:spPr>
        <a:xfrm>
          <a:off x="12763500" y="165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xdr:rowOff>
    </xdr:from>
    <xdr:ext cx="599010" cy="259045"/>
    <xdr:sp macro="" textlink="">
      <xdr:nvSpPr>
        <xdr:cNvPr id="721" name="テキスト ボックス 720"/>
        <xdr:cNvSpPr txBox="1"/>
      </xdr:nvSpPr>
      <xdr:spPr>
        <a:xfrm>
          <a:off x="12514795" y="1628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120098</xdr:rowOff>
    </xdr:from>
    <xdr:to>
      <xdr:col>116</xdr:col>
      <xdr:colOff>63500</xdr:colOff>
      <xdr:row>38</xdr:row>
      <xdr:rowOff>2311</xdr:rowOff>
    </xdr:to>
    <xdr:cxnSp macro="">
      <xdr:nvCxnSpPr>
        <xdr:cNvPr id="746" name="直線コネクタ 745"/>
        <xdr:cNvCxnSpPr/>
      </xdr:nvCxnSpPr>
      <xdr:spPr>
        <a:xfrm flipV="1">
          <a:off x="21323300" y="6463748"/>
          <a:ext cx="838200" cy="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101674</xdr:rowOff>
    </xdr:from>
    <xdr:ext cx="378565" cy="259045"/>
    <xdr:sp macro="" textlink="">
      <xdr:nvSpPr>
        <xdr:cNvPr id="747" name="諸支出金平均値テキスト"/>
        <xdr:cNvSpPr txBox="1"/>
      </xdr:nvSpPr>
      <xdr:spPr>
        <a:xfrm>
          <a:off x="22212300" y="6445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2311</xdr:rowOff>
    </xdr:from>
    <xdr:to>
      <xdr:col>111</xdr:col>
      <xdr:colOff>177800</xdr:colOff>
      <xdr:row>38</xdr:row>
      <xdr:rowOff>7341</xdr:rowOff>
    </xdr:to>
    <xdr:cxnSp macro="">
      <xdr:nvCxnSpPr>
        <xdr:cNvPr id="749" name="直線コネクタ 748"/>
        <xdr:cNvCxnSpPr/>
      </xdr:nvCxnSpPr>
      <xdr:spPr>
        <a:xfrm flipV="1">
          <a:off x="20434300" y="651741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60126</xdr:rowOff>
    </xdr:from>
    <xdr:ext cx="378565" cy="259045"/>
    <xdr:sp macro="" textlink="">
      <xdr:nvSpPr>
        <xdr:cNvPr id="751" name="テキスト ボックス 750"/>
        <xdr:cNvSpPr txBox="1"/>
      </xdr:nvSpPr>
      <xdr:spPr>
        <a:xfrm>
          <a:off x="21134017" y="657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5112</xdr:rowOff>
    </xdr:from>
    <xdr:to>
      <xdr:col>107</xdr:col>
      <xdr:colOff>50800</xdr:colOff>
      <xdr:row>38</xdr:row>
      <xdr:rowOff>7341</xdr:rowOff>
    </xdr:to>
    <xdr:cxnSp macro="">
      <xdr:nvCxnSpPr>
        <xdr:cNvPr id="752" name="直線コネクタ 751"/>
        <xdr:cNvCxnSpPr/>
      </xdr:nvCxnSpPr>
      <xdr:spPr>
        <a:xfrm>
          <a:off x="19545300" y="6520212"/>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5112</xdr:rowOff>
    </xdr:from>
    <xdr:to>
      <xdr:col>102</xdr:col>
      <xdr:colOff>114300</xdr:colOff>
      <xdr:row>38</xdr:row>
      <xdr:rowOff>8484</xdr:rowOff>
    </xdr:to>
    <xdr:cxnSp macro="">
      <xdr:nvCxnSpPr>
        <xdr:cNvPr id="755" name="直線コネクタ 754"/>
        <xdr:cNvCxnSpPr/>
      </xdr:nvCxnSpPr>
      <xdr:spPr>
        <a:xfrm flipV="1">
          <a:off x="18656300" y="6520212"/>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69298</xdr:rowOff>
    </xdr:from>
    <xdr:to>
      <xdr:col>116</xdr:col>
      <xdr:colOff>114300</xdr:colOff>
      <xdr:row>37</xdr:row>
      <xdr:rowOff>170898</xdr:rowOff>
    </xdr:to>
    <xdr:sp macro="" textlink="">
      <xdr:nvSpPr>
        <xdr:cNvPr id="765" name="楕円 764"/>
        <xdr:cNvSpPr/>
      </xdr:nvSpPr>
      <xdr:spPr>
        <a:xfrm>
          <a:off x="22110700" y="64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28675</xdr:rowOff>
    </xdr:from>
    <xdr:ext cx="469744" cy="259045"/>
    <xdr:sp macro="" textlink="">
      <xdr:nvSpPr>
        <xdr:cNvPr id="766" name="諸支出金該当値テキスト"/>
        <xdr:cNvSpPr txBox="1"/>
      </xdr:nvSpPr>
      <xdr:spPr>
        <a:xfrm>
          <a:off x="22212300" y="620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122961</xdr:rowOff>
    </xdr:from>
    <xdr:to>
      <xdr:col>112</xdr:col>
      <xdr:colOff>38100</xdr:colOff>
      <xdr:row>38</xdr:row>
      <xdr:rowOff>53111</xdr:rowOff>
    </xdr:to>
    <xdr:sp macro="" textlink="">
      <xdr:nvSpPr>
        <xdr:cNvPr id="767" name="楕円 766"/>
        <xdr:cNvSpPr/>
      </xdr:nvSpPr>
      <xdr:spPr>
        <a:xfrm>
          <a:off x="21272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69638</xdr:rowOff>
    </xdr:from>
    <xdr:ext cx="378565" cy="259045"/>
    <xdr:sp macro="" textlink="">
      <xdr:nvSpPr>
        <xdr:cNvPr id="768" name="テキスト ボックス 767"/>
        <xdr:cNvSpPr txBox="1"/>
      </xdr:nvSpPr>
      <xdr:spPr>
        <a:xfrm>
          <a:off x="21134017" y="6241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127991</xdr:rowOff>
    </xdr:from>
    <xdr:to>
      <xdr:col>107</xdr:col>
      <xdr:colOff>101600</xdr:colOff>
      <xdr:row>38</xdr:row>
      <xdr:rowOff>58141</xdr:rowOff>
    </xdr:to>
    <xdr:sp macro="" textlink="">
      <xdr:nvSpPr>
        <xdr:cNvPr id="769" name="楕円 768"/>
        <xdr:cNvSpPr/>
      </xdr:nvSpPr>
      <xdr:spPr>
        <a:xfrm>
          <a:off x="20383500" y="64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74668</xdr:rowOff>
    </xdr:from>
    <xdr:ext cx="378565" cy="259045"/>
    <xdr:sp macro="" textlink="">
      <xdr:nvSpPr>
        <xdr:cNvPr id="770" name="テキスト ボックス 769"/>
        <xdr:cNvSpPr txBox="1"/>
      </xdr:nvSpPr>
      <xdr:spPr>
        <a:xfrm>
          <a:off x="20245017" y="6246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125762</xdr:rowOff>
    </xdr:from>
    <xdr:to>
      <xdr:col>102</xdr:col>
      <xdr:colOff>165100</xdr:colOff>
      <xdr:row>38</xdr:row>
      <xdr:rowOff>55911</xdr:rowOff>
    </xdr:to>
    <xdr:sp macro="" textlink="">
      <xdr:nvSpPr>
        <xdr:cNvPr id="771" name="楕円 770"/>
        <xdr:cNvSpPr/>
      </xdr:nvSpPr>
      <xdr:spPr>
        <a:xfrm>
          <a:off x="19494500" y="64694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72439</xdr:rowOff>
    </xdr:from>
    <xdr:ext cx="378565" cy="259045"/>
    <xdr:sp macro="" textlink="">
      <xdr:nvSpPr>
        <xdr:cNvPr id="772" name="テキスト ボックス 771"/>
        <xdr:cNvSpPr txBox="1"/>
      </xdr:nvSpPr>
      <xdr:spPr>
        <a:xfrm>
          <a:off x="19356017" y="624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129134</xdr:rowOff>
    </xdr:from>
    <xdr:to>
      <xdr:col>98</xdr:col>
      <xdr:colOff>38100</xdr:colOff>
      <xdr:row>38</xdr:row>
      <xdr:rowOff>59283</xdr:rowOff>
    </xdr:to>
    <xdr:sp macro="" textlink="">
      <xdr:nvSpPr>
        <xdr:cNvPr id="773" name="楕円 772"/>
        <xdr:cNvSpPr/>
      </xdr:nvSpPr>
      <xdr:spPr>
        <a:xfrm>
          <a:off x="18605500" y="64727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50411</xdr:rowOff>
    </xdr:from>
    <xdr:ext cx="378565" cy="259045"/>
    <xdr:sp macro="" textlink="">
      <xdr:nvSpPr>
        <xdr:cNvPr id="774" name="テキスト ボックス 773"/>
        <xdr:cNvSpPr txBox="1"/>
      </xdr:nvSpPr>
      <xdr:spPr>
        <a:xfrm>
          <a:off x="18467017" y="65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143637</xdr:rowOff>
    </xdr:from>
    <xdr:to>
      <xdr:col>116</xdr:col>
      <xdr:colOff>63500</xdr:colOff>
      <xdr:row>51</xdr:row>
      <xdr:rowOff>111252</xdr:rowOff>
    </xdr:to>
    <xdr:cxnSp macro="">
      <xdr:nvCxnSpPr>
        <xdr:cNvPr id="803" name="直線コネクタ 802"/>
        <xdr:cNvCxnSpPr/>
      </xdr:nvCxnSpPr>
      <xdr:spPr>
        <a:xfrm flipV="1">
          <a:off x="21323300" y="8716137"/>
          <a:ext cx="8382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135780</xdr:rowOff>
    </xdr:from>
    <xdr:ext cx="313932" cy="259045"/>
    <xdr:sp macro="" textlink="">
      <xdr:nvSpPr>
        <xdr:cNvPr id="804" name="前年度繰上充用金平均値テキスト"/>
        <xdr:cNvSpPr txBox="1"/>
      </xdr:nvSpPr>
      <xdr:spPr>
        <a:xfrm>
          <a:off x="22212300" y="10079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111252</xdr:rowOff>
    </xdr:from>
    <xdr:to>
      <xdr:col>111</xdr:col>
      <xdr:colOff>177800</xdr:colOff>
      <xdr:row>52</xdr:row>
      <xdr:rowOff>42672</xdr:rowOff>
    </xdr:to>
    <xdr:cxnSp macro="">
      <xdr:nvCxnSpPr>
        <xdr:cNvPr id="806" name="直線コネクタ 805"/>
        <xdr:cNvCxnSpPr/>
      </xdr:nvCxnSpPr>
      <xdr:spPr>
        <a:xfrm flipV="1">
          <a:off x="20434300" y="885520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79392</xdr:rowOff>
    </xdr:from>
    <xdr:ext cx="313932" cy="259045"/>
    <xdr:sp macro="" textlink="">
      <xdr:nvSpPr>
        <xdr:cNvPr id="808" name="テキスト ボックス 807"/>
        <xdr:cNvSpPr txBox="1"/>
      </xdr:nvSpPr>
      <xdr:spPr>
        <a:xfrm>
          <a:off x="21166333" y="1019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42672</xdr:rowOff>
    </xdr:from>
    <xdr:to>
      <xdr:col>107</xdr:col>
      <xdr:colOff>50800</xdr:colOff>
      <xdr:row>53</xdr:row>
      <xdr:rowOff>79502</xdr:rowOff>
    </xdr:to>
    <xdr:cxnSp macro="">
      <xdr:nvCxnSpPr>
        <xdr:cNvPr id="809" name="直線コネクタ 808"/>
        <xdr:cNvCxnSpPr/>
      </xdr:nvCxnSpPr>
      <xdr:spPr>
        <a:xfrm flipV="1">
          <a:off x="19545300" y="8958072"/>
          <a:ext cx="889000" cy="2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79138</xdr:rowOff>
    </xdr:from>
    <xdr:ext cx="313932" cy="259045"/>
    <xdr:sp macro="" textlink="">
      <xdr:nvSpPr>
        <xdr:cNvPr id="811" name="テキスト ボックス 810"/>
        <xdr:cNvSpPr txBox="1"/>
      </xdr:nvSpPr>
      <xdr:spPr>
        <a:xfrm>
          <a:off x="20277333" y="10194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79502</xdr:rowOff>
    </xdr:from>
    <xdr:to>
      <xdr:col>102</xdr:col>
      <xdr:colOff>114300</xdr:colOff>
      <xdr:row>54</xdr:row>
      <xdr:rowOff>115062</xdr:rowOff>
    </xdr:to>
    <xdr:cxnSp macro="">
      <xdr:nvCxnSpPr>
        <xdr:cNvPr id="812" name="直線コネクタ 811"/>
        <xdr:cNvCxnSpPr/>
      </xdr:nvCxnSpPr>
      <xdr:spPr>
        <a:xfrm flipV="1">
          <a:off x="18656300" y="9166352"/>
          <a:ext cx="889000"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82186</xdr:rowOff>
    </xdr:from>
    <xdr:ext cx="313932" cy="259045"/>
    <xdr:sp macro="" textlink="">
      <xdr:nvSpPr>
        <xdr:cNvPr id="814" name="テキスト ボックス 813"/>
        <xdr:cNvSpPr txBox="1"/>
      </xdr:nvSpPr>
      <xdr:spPr>
        <a:xfrm>
          <a:off x="19388333" y="10197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83075</xdr:rowOff>
    </xdr:from>
    <xdr:ext cx="313932" cy="259045"/>
    <xdr:sp macro="" textlink="">
      <xdr:nvSpPr>
        <xdr:cNvPr id="816" name="テキスト ボックス 815"/>
        <xdr:cNvSpPr txBox="1"/>
      </xdr:nvSpPr>
      <xdr:spPr>
        <a:xfrm>
          <a:off x="18499333" y="101986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92837</xdr:rowOff>
    </xdr:from>
    <xdr:to>
      <xdr:col>116</xdr:col>
      <xdr:colOff>114300</xdr:colOff>
      <xdr:row>51</xdr:row>
      <xdr:rowOff>22987</xdr:rowOff>
    </xdr:to>
    <xdr:sp macro="" textlink="">
      <xdr:nvSpPr>
        <xdr:cNvPr id="822" name="楕円 821"/>
        <xdr:cNvSpPr/>
      </xdr:nvSpPr>
      <xdr:spPr>
        <a:xfrm>
          <a:off x="22110700" y="86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45864</xdr:rowOff>
    </xdr:from>
    <xdr:ext cx="534377" cy="259045"/>
    <xdr:sp macro="" textlink="">
      <xdr:nvSpPr>
        <xdr:cNvPr id="823" name="前年度繰上充用金該当値テキスト"/>
        <xdr:cNvSpPr txBox="1"/>
      </xdr:nvSpPr>
      <xdr:spPr>
        <a:xfrm>
          <a:off x="22212300" y="861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60452</xdr:rowOff>
    </xdr:from>
    <xdr:to>
      <xdr:col>112</xdr:col>
      <xdr:colOff>38100</xdr:colOff>
      <xdr:row>51</xdr:row>
      <xdr:rowOff>162052</xdr:rowOff>
    </xdr:to>
    <xdr:sp macro="" textlink="">
      <xdr:nvSpPr>
        <xdr:cNvPr id="824" name="楕円 823"/>
        <xdr:cNvSpPr/>
      </xdr:nvSpPr>
      <xdr:spPr>
        <a:xfrm>
          <a:off x="21272500" y="880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7129</xdr:rowOff>
    </xdr:from>
    <xdr:ext cx="534377" cy="259045"/>
    <xdr:sp macro="" textlink="">
      <xdr:nvSpPr>
        <xdr:cNvPr id="825" name="テキスト ボックス 824"/>
        <xdr:cNvSpPr txBox="1"/>
      </xdr:nvSpPr>
      <xdr:spPr>
        <a:xfrm>
          <a:off x="21056111" y="85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163322</xdr:rowOff>
    </xdr:from>
    <xdr:to>
      <xdr:col>107</xdr:col>
      <xdr:colOff>101600</xdr:colOff>
      <xdr:row>52</xdr:row>
      <xdr:rowOff>93472</xdr:rowOff>
    </xdr:to>
    <xdr:sp macro="" textlink="">
      <xdr:nvSpPr>
        <xdr:cNvPr id="826" name="楕円 825"/>
        <xdr:cNvSpPr/>
      </xdr:nvSpPr>
      <xdr:spPr>
        <a:xfrm>
          <a:off x="20383500" y="89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50</xdr:row>
      <xdr:rowOff>109999</xdr:rowOff>
    </xdr:from>
    <xdr:ext cx="469744" cy="259045"/>
    <xdr:sp macro="" textlink="">
      <xdr:nvSpPr>
        <xdr:cNvPr id="827" name="テキスト ボックス 826"/>
        <xdr:cNvSpPr txBox="1"/>
      </xdr:nvSpPr>
      <xdr:spPr>
        <a:xfrm>
          <a:off x="20199428" y="868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28702</xdr:rowOff>
    </xdr:from>
    <xdr:to>
      <xdr:col>102</xdr:col>
      <xdr:colOff>165100</xdr:colOff>
      <xdr:row>53</xdr:row>
      <xdr:rowOff>130302</xdr:rowOff>
    </xdr:to>
    <xdr:sp macro="" textlink="">
      <xdr:nvSpPr>
        <xdr:cNvPr id="828" name="楕円 827"/>
        <xdr:cNvSpPr/>
      </xdr:nvSpPr>
      <xdr:spPr>
        <a:xfrm>
          <a:off x="19494500" y="91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51</xdr:row>
      <xdr:rowOff>146829</xdr:rowOff>
    </xdr:from>
    <xdr:ext cx="469744" cy="259045"/>
    <xdr:sp macro="" textlink="">
      <xdr:nvSpPr>
        <xdr:cNvPr id="829" name="テキスト ボックス 828"/>
        <xdr:cNvSpPr txBox="1"/>
      </xdr:nvSpPr>
      <xdr:spPr>
        <a:xfrm>
          <a:off x="19310428" y="889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64262</xdr:rowOff>
    </xdr:from>
    <xdr:to>
      <xdr:col>98</xdr:col>
      <xdr:colOff>38100</xdr:colOff>
      <xdr:row>54</xdr:row>
      <xdr:rowOff>165862</xdr:rowOff>
    </xdr:to>
    <xdr:sp macro="" textlink="">
      <xdr:nvSpPr>
        <xdr:cNvPr id="830" name="楕円 829"/>
        <xdr:cNvSpPr/>
      </xdr:nvSpPr>
      <xdr:spPr>
        <a:xfrm>
          <a:off x="18605500" y="93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10939</xdr:rowOff>
    </xdr:from>
    <xdr:ext cx="469744" cy="259045"/>
    <xdr:sp macro="" textlink="">
      <xdr:nvSpPr>
        <xdr:cNvPr id="831" name="テキスト ボックス 830"/>
        <xdr:cNvSpPr txBox="1"/>
      </xdr:nvSpPr>
      <xdr:spPr>
        <a:xfrm>
          <a:off x="18421428" y="909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住民一人当たり２０８，９４１円となっており、類似団体と比較して高い数値となっている。これは生活保護費等の扶助費が他団体と比較して多額であることと、保育協会への赤字補てん等の補助金が例年１億円を超え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については、一貫して類似団体平均及び全国平均を上回っているが、過去に行ってきた国体関連施設や津波地震対策の防波堤整備に多額の地方債を発行したためである。本市が海岸線に沿った細長い形状をもち、重要港湾も有することから今後も一定の公債費負担は避けられないことから、有利な地方債を厳選するとともに地方債の発行を可能な限り抑制し、公債費負担を減少させる必要がある。また、平成２９年度においては、前年度と比較して数値が大幅に改善しているが、平成２８年度は地方債の繰上償還を４１０，０７０千円実施していたため、一人当たり決算額が多額となったことが要因である。</a:t>
          </a:r>
        </a:p>
        <a:p>
          <a:r>
            <a:rPr kumimoji="1" lang="ja-JP" altLang="en-US" sz="1300">
              <a:latin typeface="ＭＳ Ｐゴシック" panose="020B0600070205080204" pitchFamily="50" charset="-128"/>
              <a:ea typeface="ＭＳ Ｐゴシック" panose="020B0600070205080204" pitchFamily="50" charset="-128"/>
            </a:rPr>
            <a:t>・前年度繰上充用金については平成２３年度から住宅新築資金等貸付事業特別会計において計上することとなり、以来右肩上がりで上昇し類似団体内順位で</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位となっている。本市における中期財政見通しにおいては平成３０年度にピークを迎え、その後は緩やかに改善する見通しである。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数次にわたる行政改革大綱により、徹底した歳出削減に取り組んだ結果、財政調整基金の繰入を回避しつつ、減債基金を活用して地方債の繰上償還をＨ</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104,000</a:t>
          </a:r>
          <a:r>
            <a:rPr kumimoji="1" lang="ja-JP" altLang="en-US" sz="1300">
              <a:latin typeface="ＭＳ ゴシック" pitchFamily="49" charset="-128"/>
              <a:ea typeface="ＭＳ ゴシック" pitchFamily="49" charset="-128"/>
            </a:rPr>
            <a:t>千円、Ｈ</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423,200</a:t>
          </a:r>
          <a:r>
            <a:rPr kumimoji="1" lang="ja-JP" altLang="en-US" sz="1300">
              <a:latin typeface="ＭＳ ゴシック" pitchFamily="49" charset="-128"/>
              <a:ea typeface="ＭＳ ゴシック" pitchFamily="49" charset="-128"/>
            </a:rPr>
            <a:t>千円、Ｈ</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244,689</a:t>
          </a:r>
          <a:r>
            <a:rPr kumimoji="1" lang="ja-JP" altLang="en-US" sz="1300">
              <a:latin typeface="ＭＳ ゴシック" pitchFamily="49" charset="-128"/>
              <a:ea typeface="ＭＳ ゴシック" pitchFamily="49" charset="-128"/>
            </a:rPr>
            <a:t>千円、</a:t>
          </a:r>
          <a:r>
            <a:rPr kumimoji="1" lang="en-US" altLang="ja-JP" sz="1300">
              <a:latin typeface="ＭＳ ゴシック" pitchFamily="49" charset="-128"/>
              <a:ea typeface="ＭＳ ゴシック" pitchFamily="49" charset="-128"/>
            </a:rPr>
            <a:t>H28</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410,070</a:t>
          </a:r>
          <a:r>
            <a:rPr kumimoji="1" lang="ja-JP" altLang="en-US" sz="1300">
              <a:latin typeface="ＭＳ ゴシック" pitchFamily="49" charset="-128"/>
              <a:ea typeface="ＭＳ ゴシック" pitchFamily="49" charset="-128"/>
            </a:rPr>
            <a:t>千円実施した。その結果、実質収支は、標準財政規模比において、</a:t>
          </a:r>
          <a:r>
            <a:rPr kumimoji="1" lang="en-US" altLang="ja-JP" sz="1300">
              <a:latin typeface="ＭＳ ゴシック" pitchFamily="49" charset="-128"/>
              <a:ea typeface="ＭＳ ゴシック" pitchFamily="49" charset="-128"/>
            </a:rPr>
            <a:t>5.05</a:t>
          </a:r>
          <a:r>
            <a:rPr kumimoji="1" lang="ja-JP" altLang="en-US" sz="1300">
              <a:latin typeface="ＭＳ ゴシック" pitchFamily="49" charset="-128"/>
              <a:ea typeface="ＭＳ ゴシック" pitchFamily="49" charset="-128"/>
            </a:rPr>
            <a:t>％と平成２７年度に次ぐ良好な数値となった。今後とも市税確保による歳入増、事務の効率化、繰上償還による公債費の圧縮により歳出を削減させ、財政調整基金残高を全国市平均まで上げるよう努める。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以降、住宅新築資金等貸付事業特別会計で貸付金収入の収納率が低下して赤字決算となり、平成２９年度においても赤字決算額が増加した。今後は、競売、徴収強化等により歳入確保に努める。また、国民健康保険特別会計において、平成２６年度から赤字を計上していたが、平成２９年度に保険税率の見直しを行った。結果、収支不足額は大幅に減少したものの４年連続の赤字決算となった。今後においても、給付の適正化を図り、構造的な赤字体質が継続しない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15191500</v>
      </c>
      <c r="BO4" s="441"/>
      <c r="BP4" s="441"/>
      <c r="BQ4" s="441"/>
      <c r="BR4" s="441"/>
      <c r="BS4" s="441"/>
      <c r="BT4" s="441"/>
      <c r="BU4" s="442"/>
      <c r="BV4" s="440">
        <v>16355116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v>
      </c>
      <c r="CU4" s="622"/>
      <c r="CV4" s="622"/>
      <c r="CW4" s="622"/>
      <c r="CX4" s="622"/>
      <c r="CY4" s="622"/>
      <c r="CZ4" s="622"/>
      <c r="DA4" s="623"/>
      <c r="DB4" s="621">
        <v>4.5999999999999996</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14818494</v>
      </c>
      <c r="BO5" s="446"/>
      <c r="BP5" s="446"/>
      <c r="BQ5" s="446"/>
      <c r="BR5" s="446"/>
      <c r="BS5" s="446"/>
      <c r="BT5" s="446"/>
      <c r="BU5" s="447"/>
      <c r="BV5" s="445">
        <v>16014413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90.7</v>
      </c>
      <c r="CU5" s="416"/>
      <c r="CV5" s="416"/>
      <c r="CW5" s="416"/>
      <c r="CX5" s="416"/>
      <c r="CY5" s="416"/>
      <c r="CZ5" s="416"/>
      <c r="DA5" s="417"/>
      <c r="DB5" s="415">
        <v>90</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373006</v>
      </c>
      <c r="BO6" s="446"/>
      <c r="BP6" s="446"/>
      <c r="BQ6" s="446"/>
      <c r="BR6" s="446"/>
      <c r="BS6" s="446"/>
      <c r="BT6" s="446"/>
      <c r="BU6" s="447"/>
      <c r="BV6" s="445">
        <v>340703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95.6</v>
      </c>
      <c r="CU6" s="596"/>
      <c r="CV6" s="596"/>
      <c r="CW6" s="596"/>
      <c r="CX6" s="596"/>
      <c r="CY6" s="596"/>
      <c r="CZ6" s="596"/>
      <c r="DA6" s="597"/>
      <c r="DB6" s="595">
        <v>94.4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18803</v>
      </c>
      <c r="BO7" s="446"/>
      <c r="BP7" s="446"/>
      <c r="BQ7" s="446"/>
      <c r="BR7" s="446"/>
      <c r="BS7" s="446"/>
      <c r="BT7" s="446"/>
      <c r="BU7" s="447"/>
      <c r="BV7" s="445">
        <v>12400</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7019809</v>
      </c>
      <c r="CU7" s="446"/>
      <c r="CV7" s="446"/>
      <c r="CW7" s="446"/>
      <c r="CX7" s="446"/>
      <c r="CY7" s="446"/>
      <c r="CZ7" s="446"/>
      <c r="DA7" s="447"/>
      <c r="DB7" s="445">
        <v>7194715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354203</v>
      </c>
      <c r="BO8" s="446"/>
      <c r="BP8" s="446"/>
      <c r="BQ8" s="446"/>
      <c r="BR8" s="446"/>
      <c r="BS8" s="446"/>
      <c r="BT8" s="446"/>
      <c r="BU8" s="447"/>
      <c r="BV8" s="445">
        <v>328303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0.41</v>
      </c>
      <c r="CU8" s="559"/>
      <c r="CV8" s="559"/>
      <c r="CW8" s="559"/>
      <c r="CX8" s="559"/>
      <c r="CY8" s="559"/>
      <c r="CZ8" s="559"/>
      <c r="DA8" s="560"/>
      <c r="DB8" s="558">
        <v>0.4</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22606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25900</v>
      </c>
      <c r="BO9" s="446"/>
      <c r="BP9" s="446"/>
      <c r="BQ9" s="446"/>
      <c r="BR9" s="446"/>
      <c r="BS9" s="446"/>
      <c r="BT9" s="446"/>
      <c r="BU9" s="447"/>
      <c r="BV9" s="445">
        <v>-218646</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23.5</v>
      </c>
      <c r="CU9" s="416"/>
      <c r="CV9" s="416"/>
      <c r="CW9" s="416"/>
      <c r="CX9" s="416"/>
      <c r="CY9" s="416"/>
      <c r="CZ9" s="416"/>
      <c r="DA9" s="417"/>
      <c r="DB9" s="415">
        <v>27.9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24698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33</v>
      </c>
      <c r="BO10" s="446"/>
      <c r="BP10" s="446"/>
      <c r="BQ10" s="446"/>
      <c r="BR10" s="446"/>
      <c r="BS10" s="446"/>
      <c r="BT10" s="446"/>
      <c r="BU10" s="447"/>
      <c r="BV10" s="445">
        <v>60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410070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22502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21999</v>
      </c>
      <c r="S13" s="549"/>
      <c r="T13" s="549"/>
      <c r="U13" s="549"/>
      <c r="V13" s="550"/>
      <c r="W13" s="536" t="s">
        <v>132</v>
      </c>
      <c r="X13" s="458"/>
      <c r="Y13" s="458"/>
      <c r="Z13" s="458"/>
      <c r="AA13" s="458"/>
      <c r="AB13" s="459"/>
      <c r="AC13" s="421">
        <v>1982</v>
      </c>
      <c r="AD13" s="422"/>
      <c r="AE13" s="422"/>
      <c r="AF13" s="422"/>
      <c r="AG13" s="423"/>
      <c r="AH13" s="421">
        <v>2195</v>
      </c>
      <c r="AI13" s="422"/>
      <c r="AJ13" s="422"/>
      <c r="AK13" s="422"/>
      <c r="AL13" s="424"/>
      <c r="AM13" s="514" t="s">
        <v>133</v>
      </c>
      <c r="AN13" s="419"/>
      <c r="AO13" s="419"/>
      <c r="AP13" s="419"/>
      <c r="AQ13" s="419"/>
      <c r="AR13" s="419"/>
      <c r="AS13" s="419"/>
      <c r="AT13" s="420"/>
      <c r="AU13" s="502" t="s">
        <v>113</v>
      </c>
      <c r="AV13" s="503"/>
      <c r="AW13" s="503"/>
      <c r="AX13" s="503"/>
      <c r="AY13" s="425" t="s">
        <v>134</v>
      </c>
      <c r="AZ13" s="426"/>
      <c r="BA13" s="426"/>
      <c r="BB13" s="426"/>
      <c r="BC13" s="426"/>
      <c r="BD13" s="426"/>
      <c r="BE13" s="426"/>
      <c r="BF13" s="426"/>
      <c r="BG13" s="426"/>
      <c r="BH13" s="426"/>
      <c r="BI13" s="426"/>
      <c r="BJ13" s="426"/>
      <c r="BK13" s="426"/>
      <c r="BL13" s="426"/>
      <c r="BM13" s="427"/>
      <c r="BN13" s="445">
        <v>25933</v>
      </c>
      <c r="BO13" s="446"/>
      <c r="BP13" s="446"/>
      <c r="BQ13" s="446"/>
      <c r="BR13" s="446"/>
      <c r="BS13" s="446"/>
      <c r="BT13" s="446"/>
      <c r="BU13" s="447"/>
      <c r="BV13" s="445">
        <v>191484</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17.3</v>
      </c>
      <c r="CU13" s="416"/>
      <c r="CV13" s="416"/>
      <c r="CW13" s="416"/>
      <c r="CX13" s="416"/>
      <c r="CY13" s="416"/>
      <c r="CZ13" s="416"/>
      <c r="DA13" s="417"/>
      <c r="DB13" s="415">
        <v>17.2</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22826</v>
      </c>
      <c r="S14" s="549"/>
      <c r="T14" s="549"/>
      <c r="U14" s="549"/>
      <c r="V14" s="550"/>
      <c r="W14" s="551"/>
      <c r="X14" s="461"/>
      <c r="Y14" s="461"/>
      <c r="Z14" s="461"/>
      <c r="AA14" s="461"/>
      <c r="AB14" s="462"/>
      <c r="AC14" s="541">
        <v>20.2</v>
      </c>
      <c r="AD14" s="542"/>
      <c r="AE14" s="542"/>
      <c r="AF14" s="542"/>
      <c r="AG14" s="543"/>
      <c r="AH14" s="541">
        <v>20.9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127.7</v>
      </c>
      <c r="CU14" s="553"/>
      <c r="CV14" s="553"/>
      <c r="CW14" s="553"/>
      <c r="CX14" s="553"/>
      <c r="CY14" s="553"/>
      <c r="CZ14" s="553"/>
      <c r="DA14" s="554"/>
      <c r="DB14" s="552">
        <v>144.30000000000001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22331</v>
      </c>
      <c r="S15" s="549"/>
      <c r="T15" s="549"/>
      <c r="U15" s="549"/>
      <c r="V15" s="550"/>
      <c r="W15" s="536" t="s">
        <v>138</v>
      </c>
      <c r="X15" s="458"/>
      <c r="Y15" s="458"/>
      <c r="Z15" s="458"/>
      <c r="AA15" s="458"/>
      <c r="AB15" s="459"/>
      <c r="AC15" s="421">
        <v>1816</v>
      </c>
      <c r="AD15" s="422"/>
      <c r="AE15" s="422"/>
      <c r="AF15" s="422"/>
      <c r="AG15" s="423"/>
      <c r="AH15" s="421">
        <v>1985</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2541201</v>
      </c>
      <c r="BO15" s="441"/>
      <c r="BP15" s="441"/>
      <c r="BQ15" s="441"/>
      <c r="BR15" s="441"/>
      <c r="BS15" s="441"/>
      <c r="BT15" s="441"/>
      <c r="BU15" s="442"/>
      <c r="BV15" s="440">
        <v>2572200</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18.5</v>
      </c>
      <c r="AD16" s="542"/>
      <c r="AE16" s="542"/>
      <c r="AF16" s="542"/>
      <c r="AG16" s="543"/>
      <c r="AH16" s="541">
        <v>18.899999999999999</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6018661</v>
      </c>
      <c r="BO16" s="446"/>
      <c r="BP16" s="446"/>
      <c r="BQ16" s="446"/>
      <c r="BR16" s="446"/>
      <c r="BS16" s="446"/>
      <c r="BT16" s="446"/>
      <c r="BU16" s="447"/>
      <c r="BV16" s="445">
        <v>6176357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6020</v>
      </c>
      <c r="AD17" s="422"/>
      <c r="AE17" s="422"/>
      <c r="AF17" s="422"/>
      <c r="AG17" s="423"/>
      <c r="AH17" s="421">
        <v>6298</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3228441</v>
      </c>
      <c r="BO17" s="446"/>
      <c r="BP17" s="446"/>
      <c r="BQ17" s="446"/>
      <c r="BR17" s="446"/>
      <c r="BS17" s="446"/>
      <c r="BT17" s="446"/>
      <c r="BU17" s="447"/>
      <c r="BV17" s="445">
        <v>3265264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135.44</v>
      </c>
      <c r="M18" s="510"/>
      <c r="N18" s="510"/>
      <c r="O18" s="510"/>
      <c r="P18" s="510"/>
      <c r="Q18" s="510"/>
      <c r="R18" s="511"/>
      <c r="S18" s="511"/>
      <c r="T18" s="511"/>
      <c r="U18" s="511"/>
      <c r="V18" s="512"/>
      <c r="W18" s="526"/>
      <c r="X18" s="527"/>
      <c r="Y18" s="527"/>
      <c r="Z18" s="527"/>
      <c r="AA18" s="527"/>
      <c r="AB18" s="537"/>
      <c r="AC18" s="409">
        <v>61.3</v>
      </c>
      <c r="AD18" s="410"/>
      <c r="AE18" s="410"/>
      <c r="AF18" s="410"/>
      <c r="AG18" s="513"/>
      <c r="AH18" s="409">
        <v>60.1</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6525241</v>
      </c>
      <c r="BO18" s="446"/>
      <c r="BP18" s="446"/>
      <c r="BQ18" s="446"/>
      <c r="BR18" s="446"/>
      <c r="BS18" s="446"/>
      <c r="BT18" s="446"/>
      <c r="BU18" s="447"/>
      <c r="BV18" s="445">
        <v>6597957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167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8564434</v>
      </c>
      <c r="BO19" s="446"/>
      <c r="BP19" s="446"/>
      <c r="BQ19" s="446"/>
      <c r="BR19" s="446"/>
      <c r="BS19" s="446"/>
      <c r="BT19" s="446"/>
      <c r="BU19" s="447"/>
      <c r="BV19" s="445">
        <v>9015678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9121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17215827</v>
      </c>
      <c r="BO23" s="446"/>
      <c r="BP23" s="446"/>
      <c r="BQ23" s="446"/>
      <c r="BR23" s="446"/>
      <c r="BS23" s="446"/>
      <c r="BT23" s="446"/>
      <c r="BU23" s="447"/>
      <c r="BV23" s="445">
        <v>18114602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7380</v>
      </c>
      <c r="R24" s="422"/>
      <c r="S24" s="422"/>
      <c r="T24" s="422"/>
      <c r="U24" s="422"/>
      <c r="V24" s="423"/>
      <c r="W24" s="487"/>
      <c r="X24" s="478"/>
      <c r="Y24" s="479"/>
      <c r="Z24" s="418" t="s">
        <v>162</v>
      </c>
      <c r="AA24" s="419"/>
      <c r="AB24" s="419"/>
      <c r="AC24" s="419"/>
      <c r="AD24" s="419"/>
      <c r="AE24" s="419"/>
      <c r="AF24" s="419"/>
      <c r="AG24" s="420"/>
      <c r="AH24" s="421">
        <v>224</v>
      </c>
      <c r="AI24" s="422"/>
      <c r="AJ24" s="422"/>
      <c r="AK24" s="422"/>
      <c r="AL24" s="423"/>
      <c r="AM24" s="421">
        <v>693728</v>
      </c>
      <c r="AN24" s="422"/>
      <c r="AO24" s="422"/>
      <c r="AP24" s="422"/>
      <c r="AQ24" s="422"/>
      <c r="AR24" s="423"/>
      <c r="AS24" s="421">
        <v>3097</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13975766</v>
      </c>
      <c r="BO24" s="446"/>
      <c r="BP24" s="446"/>
      <c r="BQ24" s="446"/>
      <c r="BR24" s="446"/>
      <c r="BS24" s="446"/>
      <c r="BT24" s="446"/>
      <c r="BU24" s="447"/>
      <c r="BV24" s="445">
        <v>14521088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6510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167</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460359</v>
      </c>
      <c r="BO25" s="441"/>
      <c r="BP25" s="441"/>
      <c r="BQ25" s="441"/>
      <c r="BR25" s="441"/>
      <c r="BS25" s="441"/>
      <c r="BT25" s="441"/>
      <c r="BU25" s="442"/>
      <c r="BV25" s="440">
        <v>546798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6040</v>
      </c>
      <c r="R26" s="422"/>
      <c r="S26" s="422"/>
      <c r="T26" s="422"/>
      <c r="U26" s="422"/>
      <c r="V26" s="423"/>
      <c r="W26" s="487"/>
      <c r="X26" s="478"/>
      <c r="Y26" s="479"/>
      <c r="Z26" s="418" t="s">
        <v>170</v>
      </c>
      <c r="AA26" s="500"/>
      <c r="AB26" s="500"/>
      <c r="AC26" s="500"/>
      <c r="AD26" s="500"/>
      <c r="AE26" s="500"/>
      <c r="AF26" s="500"/>
      <c r="AG26" s="501"/>
      <c r="AH26" s="421">
        <v>14</v>
      </c>
      <c r="AI26" s="422"/>
      <c r="AJ26" s="422"/>
      <c r="AK26" s="422"/>
      <c r="AL26" s="423"/>
      <c r="AM26" s="421">
        <v>49336</v>
      </c>
      <c r="AN26" s="422"/>
      <c r="AO26" s="422"/>
      <c r="AP26" s="422"/>
      <c r="AQ26" s="422"/>
      <c r="AR26" s="423"/>
      <c r="AS26" s="421">
        <v>3524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3560</v>
      </c>
      <c r="R27" s="422"/>
      <c r="S27" s="422"/>
      <c r="T27" s="422"/>
      <c r="U27" s="422"/>
      <c r="V27" s="423"/>
      <c r="W27" s="487"/>
      <c r="X27" s="478"/>
      <c r="Y27" s="479"/>
      <c r="Z27" s="418" t="s">
        <v>173</v>
      </c>
      <c r="AA27" s="419"/>
      <c r="AB27" s="419"/>
      <c r="AC27" s="419"/>
      <c r="AD27" s="419"/>
      <c r="AE27" s="419"/>
      <c r="AF27" s="419"/>
      <c r="AG27" s="420"/>
      <c r="AH27" s="421" t="s">
        <v>167</v>
      </c>
      <c r="AI27" s="422"/>
      <c r="AJ27" s="422"/>
      <c r="AK27" s="422"/>
      <c r="AL27" s="423"/>
      <c r="AM27" s="421" t="s">
        <v>174</v>
      </c>
      <c r="AN27" s="422"/>
      <c r="AO27" s="422"/>
      <c r="AP27" s="422"/>
      <c r="AQ27" s="422"/>
      <c r="AR27" s="423"/>
      <c r="AS27" s="421" t="s">
        <v>166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166</v>
      </c>
      <c r="BO27" s="449"/>
      <c r="BP27" s="449"/>
      <c r="BQ27" s="449"/>
      <c r="BR27" s="449"/>
      <c r="BS27" s="449"/>
      <c r="BT27" s="449"/>
      <c r="BU27" s="450"/>
      <c r="BV27" s="448" t="s">
        <v>167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3040</v>
      </c>
      <c r="R28" s="422"/>
      <c r="S28" s="422"/>
      <c r="T28" s="422"/>
      <c r="U28" s="422"/>
      <c r="V28" s="423"/>
      <c r="W28" s="487"/>
      <c r="X28" s="478"/>
      <c r="Y28" s="479"/>
      <c r="Z28" s="418" t="s">
        <v>177</v>
      </c>
      <c r="AA28" s="419"/>
      <c r="AB28" s="419"/>
      <c r="AC28" s="419"/>
      <c r="AD28" s="419"/>
      <c r="AE28" s="419"/>
      <c r="AF28" s="419"/>
      <c r="AG28" s="420"/>
      <c r="AH28" s="421" t="s">
        <v>166</v>
      </c>
      <c r="AI28" s="422"/>
      <c r="AJ28" s="422"/>
      <c r="AK28" s="422"/>
      <c r="AL28" s="423"/>
      <c r="AM28" s="421" t="s">
        <v>167</v>
      </c>
      <c r="AN28" s="422"/>
      <c r="AO28" s="422"/>
      <c r="AP28" s="422"/>
      <c r="AQ28" s="422"/>
      <c r="AR28" s="423"/>
      <c r="AS28" s="421" t="s">
        <v>174</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329295</v>
      </c>
      <c r="BO28" s="441"/>
      <c r="BP28" s="441"/>
      <c r="BQ28" s="441"/>
      <c r="BR28" s="441"/>
      <c r="BS28" s="441"/>
      <c r="BT28" s="441"/>
      <c r="BU28" s="442"/>
      <c r="BV28" s="440">
        <v>329262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14</v>
      </c>
      <c r="M29" s="422"/>
      <c r="N29" s="422"/>
      <c r="O29" s="422"/>
      <c r="P29" s="423"/>
      <c r="Q29" s="421">
        <v>2850</v>
      </c>
      <c r="R29" s="422"/>
      <c r="S29" s="422"/>
      <c r="T29" s="422"/>
      <c r="U29" s="422"/>
      <c r="V29" s="423"/>
      <c r="W29" s="488"/>
      <c r="X29" s="489"/>
      <c r="Y29" s="490"/>
      <c r="Z29" s="418" t="s">
        <v>180</v>
      </c>
      <c r="AA29" s="419"/>
      <c r="AB29" s="419"/>
      <c r="AC29" s="419"/>
      <c r="AD29" s="419"/>
      <c r="AE29" s="419"/>
      <c r="AF29" s="419"/>
      <c r="AG29" s="420"/>
      <c r="AH29" s="421">
        <v>224</v>
      </c>
      <c r="AI29" s="422"/>
      <c r="AJ29" s="422"/>
      <c r="AK29" s="422"/>
      <c r="AL29" s="423"/>
      <c r="AM29" s="421">
        <v>693728</v>
      </c>
      <c r="AN29" s="422"/>
      <c r="AO29" s="422"/>
      <c r="AP29" s="422"/>
      <c r="AQ29" s="422"/>
      <c r="AR29" s="423"/>
      <c r="AS29" s="421">
        <v>3097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575861</v>
      </c>
      <c r="BO29" s="446"/>
      <c r="BP29" s="446"/>
      <c r="BQ29" s="446"/>
      <c r="BR29" s="446"/>
      <c r="BS29" s="446"/>
      <c r="BT29" s="446"/>
      <c r="BU29" s="447"/>
      <c r="BV29" s="445">
        <v>575802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97.3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1161153</v>
      </c>
      <c r="BO30" s="449"/>
      <c r="BP30" s="449"/>
      <c r="BQ30" s="449"/>
      <c r="BR30" s="449"/>
      <c r="BS30" s="449"/>
      <c r="BT30" s="449"/>
      <c r="BU30" s="450"/>
      <c r="BV30" s="448">
        <v>841009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12</v>
      </c>
      <c r="BX34" s="404"/>
      <c r="BY34" s="403" t="str">
        <f>IF('各会計、関係団体の財政状況及び健全化判断比率'!B68="","",'各会計、関係団体の財政状況及び健全化判断比率'!B68)</f>
        <v>高幡消防組合</v>
      </c>
      <c r="BZ34" s="403"/>
      <c r="CA34" s="403"/>
      <c r="CB34" s="403"/>
      <c r="CC34" s="403"/>
      <c r="CD34" s="403"/>
      <c r="CE34" s="403"/>
      <c r="CF34" s="403"/>
      <c r="CG34" s="403"/>
      <c r="CH34" s="403"/>
      <c r="CI34" s="403"/>
      <c r="CJ34" s="403"/>
      <c r="CK34" s="403"/>
      <c r="CL34" s="403"/>
      <c r="CM34" s="403"/>
      <c r="CN34" s="193"/>
      <c r="CO34" s="404">
        <f>IF(CQ34="","",MAX(C34:D43,U34:V43,AM34:AN43,BE34:BF43,BW34:BX43)+1)</f>
        <v>22</v>
      </c>
      <c r="CP34" s="404"/>
      <c r="CQ34" s="403" t="str">
        <f>IF('各会計、関係団体の財政状況及び健全化判断比率'!BS7="","",'各会計、関係団体の財政状況及び健全化判断比率'!BS7)</f>
        <v>須崎市土地開発公社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IF('各会計、関係団体の財政状況及び健全化判断比率'!B33="","",'各会計、関係団体の財政状況及び健全化判断比率'!B33)</f>
        <v>漁業集落排水事業特別会計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13</v>
      </c>
      <c r="BX35" s="404"/>
      <c r="BY35" s="403" t="str">
        <f>IF('各会計、関係団体の財政状況及び健全化判断比率'!B69="","",'各会計、関係団体の財政状況及び健全化判断比率'!B69)</f>
        <v>高幡東部清掃組合</v>
      </c>
      <c r="BZ35" s="403"/>
      <c r="CA35" s="403"/>
      <c r="CB35" s="403"/>
      <c r="CC35" s="403"/>
      <c r="CD35" s="403"/>
      <c r="CE35" s="403"/>
      <c r="CF35" s="403"/>
      <c r="CG35" s="403"/>
      <c r="CH35" s="403"/>
      <c r="CI35" s="403"/>
      <c r="CJ35" s="403"/>
      <c r="CK35" s="403"/>
      <c r="CL35" s="403"/>
      <c r="CM35" s="403"/>
      <c r="CN35" s="193"/>
      <c r="CO35" s="404">
        <f t="shared" ref="CO35:CO43" si="3">IF(CQ35="","",CO34+1)</f>
        <v>23</v>
      </c>
      <c r="CP35" s="404"/>
      <c r="CQ35" s="403" t="str">
        <f>IF('各会計、関係団体の財政状況及び健全化判断比率'!BS8="","",'各会計、関係団体の財政状況及び健全化判断比率'!BS8)</f>
        <v>須崎市道の駅</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バス事業特別会計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IF('各会計、関係団体の財政状況及び健全化判断比率'!B34="","",'各会計、関係団体の財政状況及び健全化判断比率'!B34)</f>
        <v>巡航船事業特別会計</v>
      </c>
      <c r="BH36" s="403"/>
      <c r="BI36" s="403"/>
      <c r="BJ36" s="403"/>
      <c r="BK36" s="403"/>
      <c r="BL36" s="403"/>
      <c r="BM36" s="403"/>
      <c r="BN36" s="403"/>
      <c r="BO36" s="403"/>
      <c r="BP36" s="403"/>
      <c r="BQ36" s="403"/>
      <c r="BR36" s="403"/>
      <c r="BS36" s="403"/>
      <c r="BT36" s="403"/>
      <c r="BU36" s="403"/>
      <c r="BV36" s="193"/>
      <c r="BW36" s="404">
        <f t="shared" si="2"/>
        <v>14</v>
      </c>
      <c r="BX36" s="404"/>
      <c r="BY36" s="403" t="str">
        <f>IF('各会計、関係団体の財政状況及び健全化判断比率'!B70="","",'各会計、関係団体の財政状況及び健全化判断比率'!B70)</f>
        <v>高幡広域市町村圏事務組合（一般会計）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f>IF(E37="","",C36+1)</f>
        <v>4</v>
      </c>
      <c r="D37" s="404"/>
      <c r="E37" s="403" t="str">
        <f>IF('各会計、関係団体の財政状況及び健全化判断比率'!B10="","",'各会計、関係団体の財政状況及び健全化判断比率'!B10)</f>
        <v>スクールバス特別会計</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15</v>
      </c>
      <c r="BX37" s="404"/>
      <c r="BY37" s="403" t="str">
        <f>IF('各会計、関係団体の財政状況及び健全化判断比率'!B71="","",'各会計、関係団体の財政状況及び健全化判断比率'!B71)</f>
        <v>高幡広域市町村圏事務組合（滞納整理事業特別会計）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16</v>
      </c>
      <c r="BX38" s="404"/>
      <c r="BY38" s="403" t="str">
        <f>IF('各会計、関係団体の財政状況及び健全化判断比率'!B72="","",'各会計、関係団体の財政状況及び健全化判断比率'!B72)</f>
        <v>高幡障害者支援施設組合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17</v>
      </c>
      <c r="BX39" s="404"/>
      <c r="BY39" s="403" t="str">
        <f>IF('各会計、関係団体の財政状況及び健全化判断比率'!B73="","",'各会計、関係団体の財政状況及び健全化判断比率'!B73)</f>
        <v>こうち人づくり広域連合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18</v>
      </c>
      <c r="BX40" s="404"/>
      <c r="BY40" s="403" t="str">
        <f>IF('各会計、関係団体の財政状況及び健全化判断比率'!B74="","",'各会計、関係団体の財政状況及び健全化判断比率'!B74)</f>
        <v>高知県広域食肉センター事務組合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19</v>
      </c>
      <c r="BX41" s="404"/>
      <c r="BY41" s="403" t="str">
        <f>IF('各会計、関係団体の財政状況及び健全化判断比率'!B75="","",'各会計、関係団体の財政状況及び健全化判断比率'!B75)</f>
        <v>高陵特別養護老人ホーム組合（一般会計）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20</v>
      </c>
      <c r="BX42" s="404"/>
      <c r="BY42" s="403" t="str">
        <f>IF('各会計、関係団体の財政状況及び健全化判断比率'!B76="","",'各会計、関係団体の財政状況及び健全化判断比率'!B76)</f>
        <v>高知県後期高齢者医療広域連合（一般会計）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21</v>
      </c>
      <c r="BX43" s="404"/>
      <c r="BY43" s="403" t="str">
        <f>IF('各会計、関係団体の財政状況及び健全化判断比率'!B77="","",'各会計、関係団体の財政状況及び健全化判断比率'!B77)</f>
        <v>高知県後期高齢者医療広域連合（後期高齢者医療特別会計）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Ov1b051uMMjn/doELvVA3rdOfT6Qj6H/TsikUrXK/oNJyQSqV3HRsLecO0Awkd1RmeEHnfT9Krau2r9Z4FeVhg==" saltValue="ze3JPBcv5xkrL6Zg0tOk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election activeCell="AY13" sqref="AY12:BM1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4" t="s">
        <v>562</v>
      </c>
      <c r="D34" s="1224"/>
      <c r="E34" s="1225"/>
      <c r="F34" s="32" t="s">
        <v>563</v>
      </c>
      <c r="G34" s="33" t="s">
        <v>564</v>
      </c>
      <c r="H34" s="33" t="s">
        <v>565</v>
      </c>
      <c r="I34" s="33" t="s">
        <v>566</v>
      </c>
      <c r="J34" s="34" t="s">
        <v>567</v>
      </c>
      <c r="K34" s="22"/>
      <c r="L34" s="22"/>
      <c r="M34" s="22"/>
      <c r="N34" s="22"/>
      <c r="O34" s="22"/>
      <c r="P34" s="22"/>
    </row>
    <row r="35" spans="1:16" ht="39" customHeight="1">
      <c r="A35" s="22"/>
      <c r="B35" s="35"/>
      <c r="C35" s="1218" t="s">
        <v>568</v>
      </c>
      <c r="D35" s="1219"/>
      <c r="E35" s="1220"/>
      <c r="F35" s="36">
        <v>0.04</v>
      </c>
      <c r="G35" s="37" t="s">
        <v>569</v>
      </c>
      <c r="H35" s="37" t="s">
        <v>570</v>
      </c>
      <c r="I35" s="37" t="s">
        <v>571</v>
      </c>
      <c r="J35" s="38" t="s">
        <v>572</v>
      </c>
      <c r="K35" s="22"/>
      <c r="L35" s="22"/>
      <c r="M35" s="22"/>
      <c r="N35" s="22"/>
      <c r="O35" s="22"/>
      <c r="P35" s="22"/>
    </row>
    <row r="36" spans="1:16" ht="39" customHeight="1">
      <c r="A36" s="22"/>
      <c r="B36" s="35"/>
      <c r="C36" s="1218" t="s">
        <v>573</v>
      </c>
      <c r="D36" s="1219"/>
      <c r="E36" s="1220"/>
      <c r="F36" s="36">
        <v>2.82</v>
      </c>
      <c r="G36" s="37">
        <v>4.8099999999999996</v>
      </c>
      <c r="H36" s="37">
        <v>10.46</v>
      </c>
      <c r="I36" s="37">
        <v>8.11</v>
      </c>
      <c r="J36" s="38">
        <v>8.89</v>
      </c>
      <c r="K36" s="22"/>
      <c r="L36" s="22"/>
      <c r="M36" s="22"/>
      <c r="N36" s="22"/>
      <c r="O36" s="22"/>
      <c r="P36" s="22"/>
    </row>
    <row r="37" spans="1:16" ht="39" customHeight="1">
      <c r="A37" s="22"/>
      <c r="B37" s="35"/>
      <c r="C37" s="1218" t="s">
        <v>574</v>
      </c>
      <c r="D37" s="1219"/>
      <c r="E37" s="1220"/>
      <c r="F37" s="36">
        <v>6.38</v>
      </c>
      <c r="G37" s="37">
        <v>3.21</v>
      </c>
      <c r="H37" s="37">
        <v>2.73</v>
      </c>
      <c r="I37" s="37">
        <v>6.41</v>
      </c>
      <c r="J37" s="38">
        <v>7.27</v>
      </c>
      <c r="K37" s="22"/>
      <c r="L37" s="22"/>
      <c r="M37" s="22"/>
      <c r="N37" s="22"/>
      <c r="O37" s="22"/>
      <c r="P37" s="22"/>
    </row>
    <row r="38" spans="1:16" ht="39" customHeight="1">
      <c r="A38" s="22"/>
      <c r="B38" s="35"/>
      <c r="C38" s="1218" t="s">
        <v>575</v>
      </c>
      <c r="D38" s="1219"/>
      <c r="E38" s="1220"/>
      <c r="F38" s="36">
        <v>0.26</v>
      </c>
      <c r="G38" s="37">
        <v>0.1</v>
      </c>
      <c r="H38" s="37">
        <v>0.53</v>
      </c>
      <c r="I38" s="37">
        <v>0.76</v>
      </c>
      <c r="J38" s="38">
        <v>1.24</v>
      </c>
      <c r="K38" s="22"/>
      <c r="L38" s="22"/>
      <c r="M38" s="22"/>
      <c r="N38" s="22"/>
      <c r="O38" s="22"/>
      <c r="P38" s="22"/>
    </row>
    <row r="39" spans="1:16" ht="39" customHeight="1">
      <c r="A39" s="22"/>
      <c r="B39" s="35"/>
      <c r="C39" s="1218" t="s">
        <v>576</v>
      </c>
      <c r="D39" s="1219"/>
      <c r="E39" s="1220"/>
      <c r="F39" s="36">
        <v>0.19</v>
      </c>
      <c r="G39" s="37">
        <v>0.18</v>
      </c>
      <c r="H39" s="37">
        <v>0.2</v>
      </c>
      <c r="I39" s="37">
        <v>0.26</v>
      </c>
      <c r="J39" s="38">
        <v>0.26</v>
      </c>
      <c r="K39" s="22"/>
      <c r="L39" s="22"/>
      <c r="M39" s="22"/>
      <c r="N39" s="22"/>
      <c r="O39" s="22"/>
      <c r="P39" s="22"/>
    </row>
    <row r="40" spans="1:16" ht="39" customHeight="1">
      <c r="A40" s="22"/>
      <c r="B40" s="35"/>
      <c r="C40" s="1218" t="s">
        <v>577</v>
      </c>
      <c r="D40" s="1219"/>
      <c r="E40" s="1220"/>
      <c r="F40" s="36">
        <v>0</v>
      </c>
      <c r="G40" s="37">
        <v>0</v>
      </c>
      <c r="H40" s="37">
        <v>0</v>
      </c>
      <c r="I40" s="37">
        <v>0</v>
      </c>
      <c r="J40" s="38">
        <v>0</v>
      </c>
      <c r="K40" s="22"/>
      <c r="L40" s="22"/>
      <c r="M40" s="22"/>
      <c r="N40" s="22"/>
      <c r="O40" s="22"/>
      <c r="P40" s="22"/>
    </row>
    <row r="41" spans="1:16" ht="39" customHeight="1">
      <c r="A41" s="22"/>
      <c r="B41" s="35"/>
      <c r="C41" s="1218" t="s">
        <v>578</v>
      </c>
      <c r="D41" s="1219"/>
      <c r="E41" s="1220"/>
      <c r="F41" s="36">
        <v>0</v>
      </c>
      <c r="G41" s="37">
        <v>0</v>
      </c>
      <c r="H41" s="37">
        <v>0</v>
      </c>
      <c r="I41" s="37">
        <v>0</v>
      </c>
      <c r="J41" s="38">
        <v>0</v>
      </c>
      <c r="K41" s="22"/>
      <c r="L41" s="22"/>
      <c r="M41" s="22"/>
      <c r="N41" s="22"/>
      <c r="O41" s="22"/>
      <c r="P41" s="22"/>
    </row>
    <row r="42" spans="1:16" ht="39" customHeight="1">
      <c r="A42" s="22"/>
      <c r="B42" s="39"/>
      <c r="C42" s="1218" t="s">
        <v>579</v>
      </c>
      <c r="D42" s="1219"/>
      <c r="E42" s="1220"/>
      <c r="F42" s="36" t="s">
        <v>514</v>
      </c>
      <c r="G42" s="37" t="s">
        <v>514</v>
      </c>
      <c r="H42" s="37" t="s">
        <v>514</v>
      </c>
      <c r="I42" s="37" t="s">
        <v>514</v>
      </c>
      <c r="J42" s="38" t="s">
        <v>514</v>
      </c>
      <c r="K42" s="22"/>
      <c r="L42" s="22"/>
      <c r="M42" s="22"/>
      <c r="N42" s="22"/>
      <c r="O42" s="22"/>
      <c r="P42" s="22"/>
    </row>
    <row r="43" spans="1:16" ht="39" customHeight="1" thickBot="1">
      <c r="A43" s="22"/>
      <c r="B43" s="40"/>
      <c r="C43" s="1221" t="s">
        <v>580</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eBVtmHw/S8QQ/YstWo0/RYyupfoe1mqroTtGu/FjdANZuPToVl92+mLQO5tP9S/9685WaKUwE1fgE1CtYtQiA==" saltValue="jyJoG6XLZNfk507xcfjg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AY13" sqref="AY12:BM1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4" t="s">
        <v>11</v>
      </c>
      <c r="C45" s="1235"/>
      <c r="D45" s="58"/>
      <c r="E45" s="1240" t="s">
        <v>12</v>
      </c>
      <c r="F45" s="1240"/>
      <c r="G45" s="1240"/>
      <c r="H45" s="1240"/>
      <c r="I45" s="1240"/>
      <c r="J45" s="1241"/>
      <c r="K45" s="59">
        <v>2401</v>
      </c>
      <c r="L45" s="60">
        <v>2338</v>
      </c>
      <c r="M45" s="60">
        <v>2238</v>
      </c>
      <c r="N45" s="60">
        <v>2307</v>
      </c>
      <c r="O45" s="61">
        <v>2236</v>
      </c>
      <c r="P45" s="48"/>
      <c r="Q45" s="48"/>
      <c r="R45" s="48"/>
      <c r="S45" s="48"/>
      <c r="T45" s="48"/>
      <c r="U45" s="48"/>
    </row>
    <row r="46" spans="1:21" ht="30.75" customHeight="1">
      <c r="A46" s="48"/>
      <c r="B46" s="1236"/>
      <c r="C46" s="1237"/>
      <c r="D46" s="62"/>
      <c r="E46" s="1228" t="s">
        <v>13</v>
      </c>
      <c r="F46" s="1228"/>
      <c r="G46" s="1228"/>
      <c r="H46" s="1228"/>
      <c r="I46" s="1228"/>
      <c r="J46" s="1229"/>
      <c r="K46" s="63" t="s">
        <v>514</v>
      </c>
      <c r="L46" s="64" t="s">
        <v>514</v>
      </c>
      <c r="M46" s="64" t="s">
        <v>514</v>
      </c>
      <c r="N46" s="64" t="s">
        <v>514</v>
      </c>
      <c r="O46" s="65" t="s">
        <v>514</v>
      </c>
      <c r="P46" s="48"/>
      <c r="Q46" s="48"/>
      <c r="R46" s="48"/>
      <c r="S46" s="48"/>
      <c r="T46" s="48"/>
      <c r="U46" s="48"/>
    </row>
    <row r="47" spans="1:21" ht="30.75" customHeight="1">
      <c r="A47" s="48"/>
      <c r="B47" s="1236"/>
      <c r="C47" s="1237"/>
      <c r="D47" s="62"/>
      <c r="E47" s="1228" t="s">
        <v>14</v>
      </c>
      <c r="F47" s="1228"/>
      <c r="G47" s="1228"/>
      <c r="H47" s="1228"/>
      <c r="I47" s="1228"/>
      <c r="J47" s="1229"/>
      <c r="K47" s="63" t="s">
        <v>514</v>
      </c>
      <c r="L47" s="64" t="s">
        <v>514</v>
      </c>
      <c r="M47" s="64" t="s">
        <v>514</v>
      </c>
      <c r="N47" s="64" t="s">
        <v>514</v>
      </c>
      <c r="O47" s="65" t="s">
        <v>514</v>
      </c>
      <c r="P47" s="48"/>
      <c r="Q47" s="48"/>
      <c r="R47" s="48"/>
      <c r="S47" s="48"/>
      <c r="T47" s="48"/>
      <c r="U47" s="48"/>
    </row>
    <row r="48" spans="1:21" ht="30.75" customHeight="1">
      <c r="A48" s="48"/>
      <c r="B48" s="1236"/>
      <c r="C48" s="1237"/>
      <c r="D48" s="62"/>
      <c r="E48" s="1228" t="s">
        <v>15</v>
      </c>
      <c r="F48" s="1228"/>
      <c r="G48" s="1228"/>
      <c r="H48" s="1228"/>
      <c r="I48" s="1228"/>
      <c r="J48" s="1229"/>
      <c r="K48" s="63">
        <v>311</v>
      </c>
      <c r="L48" s="64">
        <v>286</v>
      </c>
      <c r="M48" s="64">
        <v>294</v>
      </c>
      <c r="N48" s="64">
        <v>282</v>
      </c>
      <c r="O48" s="65">
        <v>256</v>
      </c>
      <c r="P48" s="48"/>
      <c r="Q48" s="48"/>
      <c r="R48" s="48"/>
      <c r="S48" s="48"/>
      <c r="T48" s="48"/>
      <c r="U48" s="48"/>
    </row>
    <row r="49" spans="1:21" ht="30.75" customHeight="1">
      <c r="A49" s="48"/>
      <c r="B49" s="1236"/>
      <c r="C49" s="1237"/>
      <c r="D49" s="62"/>
      <c r="E49" s="1228" t="s">
        <v>16</v>
      </c>
      <c r="F49" s="1228"/>
      <c r="G49" s="1228"/>
      <c r="H49" s="1228"/>
      <c r="I49" s="1228"/>
      <c r="J49" s="1229"/>
      <c r="K49" s="63">
        <v>196</v>
      </c>
      <c r="L49" s="64">
        <v>194</v>
      </c>
      <c r="M49" s="64">
        <v>142</v>
      </c>
      <c r="N49" s="64">
        <v>49</v>
      </c>
      <c r="O49" s="65">
        <v>47</v>
      </c>
      <c r="P49" s="48"/>
      <c r="Q49" s="48"/>
      <c r="R49" s="48"/>
      <c r="S49" s="48"/>
      <c r="T49" s="48"/>
      <c r="U49" s="48"/>
    </row>
    <row r="50" spans="1:21" ht="30.75" customHeight="1">
      <c r="A50" s="48"/>
      <c r="B50" s="1236"/>
      <c r="C50" s="1237"/>
      <c r="D50" s="62"/>
      <c r="E50" s="1228" t="s">
        <v>17</v>
      </c>
      <c r="F50" s="1228"/>
      <c r="G50" s="1228"/>
      <c r="H50" s="1228"/>
      <c r="I50" s="1228"/>
      <c r="J50" s="1229"/>
      <c r="K50" s="63">
        <v>23</v>
      </c>
      <c r="L50" s="64">
        <v>23</v>
      </c>
      <c r="M50" s="64">
        <v>53</v>
      </c>
      <c r="N50" s="64">
        <v>33</v>
      </c>
      <c r="O50" s="65">
        <v>33</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0</v>
      </c>
      <c r="N51" s="64" t="s">
        <v>514</v>
      </c>
      <c r="O51" s="65" t="s">
        <v>514</v>
      </c>
      <c r="P51" s="48"/>
      <c r="Q51" s="48"/>
      <c r="R51" s="48"/>
      <c r="S51" s="48"/>
      <c r="T51" s="48"/>
      <c r="U51" s="48"/>
    </row>
    <row r="52" spans="1:21" ht="30.75" customHeight="1">
      <c r="A52" s="48"/>
      <c r="B52" s="1226" t="s">
        <v>19</v>
      </c>
      <c r="C52" s="1227"/>
      <c r="D52" s="66"/>
      <c r="E52" s="1228" t="s">
        <v>20</v>
      </c>
      <c r="F52" s="1228"/>
      <c r="G52" s="1228"/>
      <c r="H52" s="1228"/>
      <c r="I52" s="1228"/>
      <c r="J52" s="1229"/>
      <c r="K52" s="63">
        <v>1773</v>
      </c>
      <c r="L52" s="64">
        <v>1815</v>
      </c>
      <c r="M52" s="64">
        <v>1810</v>
      </c>
      <c r="N52" s="64">
        <v>1605</v>
      </c>
      <c r="O52" s="65">
        <v>1535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1159</v>
      </c>
      <c r="L53" s="69">
        <v>1027</v>
      </c>
      <c r="M53" s="69">
        <v>917</v>
      </c>
      <c r="N53" s="69">
        <v>1066</v>
      </c>
      <c r="O53" s="70">
        <v>1037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cT/aAq9zZlDZYKBeZAAa7wrtmE28joXlX3c+Hds7L7pFj22qwUbaBaX4W9Wv2O/qlYgZ1OBClfg0oEMadG0GA==" saltValue="EWkMCskbJLOZBKoLammq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election activeCell="AY13" sqref="AY12:BM1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54" t="s">
        <v>24</v>
      </c>
      <c r="C41" s="1255"/>
      <c r="D41" s="81"/>
      <c r="E41" s="1256" t="s">
        <v>25</v>
      </c>
      <c r="F41" s="1256"/>
      <c r="G41" s="1256"/>
      <c r="H41" s="1257"/>
      <c r="I41" s="82">
        <v>19184</v>
      </c>
      <c r="J41" s="83">
        <v>18554</v>
      </c>
      <c r="K41" s="83">
        <v>18451</v>
      </c>
      <c r="L41" s="83">
        <v>18115</v>
      </c>
      <c r="M41" s="84">
        <v>17216</v>
      </c>
    </row>
    <row r="42" spans="2:13" ht="27.75" customHeight="1">
      <c r="B42" s="1244"/>
      <c r="C42" s="1245"/>
      <c r="D42" s="85"/>
      <c r="E42" s="1248" t="s">
        <v>26</v>
      </c>
      <c r="F42" s="1248"/>
      <c r="G42" s="1248"/>
      <c r="H42" s="1249"/>
      <c r="I42" s="86">
        <v>287</v>
      </c>
      <c r="J42" s="87">
        <v>228</v>
      </c>
      <c r="K42" s="87">
        <v>176</v>
      </c>
      <c r="L42" s="87">
        <v>146</v>
      </c>
      <c r="M42" s="88">
        <v>117</v>
      </c>
    </row>
    <row r="43" spans="2:13" ht="27.75" customHeight="1">
      <c r="B43" s="1244"/>
      <c r="C43" s="1245"/>
      <c r="D43" s="85"/>
      <c r="E43" s="1248" t="s">
        <v>27</v>
      </c>
      <c r="F43" s="1248"/>
      <c r="G43" s="1248"/>
      <c r="H43" s="1249"/>
      <c r="I43" s="86">
        <v>3573</v>
      </c>
      <c r="J43" s="87">
        <v>3509</v>
      </c>
      <c r="K43" s="87">
        <v>4293</v>
      </c>
      <c r="L43" s="87">
        <v>4222</v>
      </c>
      <c r="M43" s="88">
        <v>4012</v>
      </c>
    </row>
    <row r="44" spans="2:13" ht="27.75" customHeight="1">
      <c r="B44" s="1244"/>
      <c r="C44" s="1245"/>
      <c r="D44" s="85"/>
      <c r="E44" s="1248" t="s">
        <v>28</v>
      </c>
      <c r="F44" s="1248"/>
      <c r="G44" s="1248"/>
      <c r="H44" s="1249"/>
      <c r="I44" s="86">
        <v>425</v>
      </c>
      <c r="J44" s="87">
        <v>251</v>
      </c>
      <c r="K44" s="87">
        <v>89</v>
      </c>
      <c r="L44" s="87">
        <v>57</v>
      </c>
      <c r="M44" s="88">
        <v>10</v>
      </c>
    </row>
    <row r="45" spans="2:13" ht="27.75" customHeight="1">
      <c r="B45" s="1244"/>
      <c r="C45" s="1245"/>
      <c r="D45" s="85"/>
      <c r="E45" s="1248" t="s">
        <v>29</v>
      </c>
      <c r="F45" s="1248"/>
      <c r="G45" s="1248"/>
      <c r="H45" s="1249"/>
      <c r="I45" s="86">
        <v>2508</v>
      </c>
      <c r="J45" s="87">
        <v>2165</v>
      </c>
      <c r="K45" s="87">
        <v>1999</v>
      </c>
      <c r="L45" s="87">
        <v>1870</v>
      </c>
      <c r="M45" s="88">
        <v>1868</v>
      </c>
    </row>
    <row r="46" spans="2:13" ht="27.75" customHeight="1">
      <c r="B46" s="1244"/>
      <c r="C46" s="1245"/>
      <c r="D46" s="89"/>
      <c r="E46" s="1248" t="s">
        <v>30</v>
      </c>
      <c r="F46" s="1248"/>
      <c r="G46" s="1248"/>
      <c r="H46" s="1249"/>
      <c r="I46" s="86" t="s">
        <v>514</v>
      </c>
      <c r="J46" s="87" t="s">
        <v>514</v>
      </c>
      <c r="K46" s="87" t="s">
        <v>514</v>
      </c>
      <c r="L46" s="87" t="s">
        <v>514</v>
      </c>
      <c r="M46" s="88" t="s">
        <v>514</v>
      </c>
    </row>
    <row r="47" spans="2:13" ht="27.75" customHeight="1">
      <c r="B47" s="1244"/>
      <c r="C47" s="1245"/>
      <c r="D47" s="90"/>
      <c r="E47" s="1258" t="s">
        <v>31</v>
      </c>
      <c r="F47" s="1259"/>
      <c r="G47" s="1259"/>
      <c r="H47" s="1260"/>
      <c r="I47" s="86" t="s">
        <v>514</v>
      </c>
      <c r="J47" s="87" t="s">
        <v>514</v>
      </c>
      <c r="K47" s="87" t="s">
        <v>514</v>
      </c>
      <c r="L47" s="87" t="s">
        <v>514</v>
      </c>
      <c r="M47" s="88" t="s">
        <v>514</v>
      </c>
    </row>
    <row r="48" spans="2:13" ht="27.75" customHeight="1">
      <c r="B48" s="1244"/>
      <c r="C48" s="1245"/>
      <c r="D48" s="85"/>
      <c r="E48" s="1248" t="s">
        <v>32</v>
      </c>
      <c r="F48" s="1248"/>
      <c r="G48" s="1248"/>
      <c r="H48" s="1249"/>
      <c r="I48" s="86" t="s">
        <v>514</v>
      </c>
      <c r="J48" s="87" t="s">
        <v>514</v>
      </c>
      <c r="K48" s="87" t="s">
        <v>514</v>
      </c>
      <c r="L48" s="87" t="s">
        <v>514</v>
      </c>
      <c r="M48" s="88" t="s">
        <v>514</v>
      </c>
    </row>
    <row r="49" spans="2:13" ht="27.75" customHeight="1">
      <c r="B49" s="1246"/>
      <c r="C49" s="1247"/>
      <c r="D49" s="85"/>
      <c r="E49" s="1248" t="s">
        <v>33</v>
      </c>
      <c r="F49" s="1248"/>
      <c r="G49" s="1248"/>
      <c r="H49" s="1249"/>
      <c r="I49" s="86" t="s">
        <v>514</v>
      </c>
      <c r="J49" s="87" t="s">
        <v>514</v>
      </c>
      <c r="K49" s="87" t="s">
        <v>514</v>
      </c>
      <c r="L49" s="87" t="s">
        <v>514</v>
      </c>
      <c r="M49" s="88" t="s">
        <v>514</v>
      </c>
    </row>
    <row r="50" spans="2:13" ht="27.75" customHeight="1">
      <c r="B50" s="1242" t="s">
        <v>34</v>
      </c>
      <c r="C50" s="1243"/>
      <c r="D50" s="91"/>
      <c r="E50" s="1248" t="s">
        <v>35</v>
      </c>
      <c r="F50" s="1248"/>
      <c r="G50" s="1248"/>
      <c r="H50" s="1249"/>
      <c r="I50" s="86">
        <v>1120</v>
      </c>
      <c r="J50" s="87">
        <v>987</v>
      </c>
      <c r="K50" s="87">
        <v>1416</v>
      </c>
      <c r="L50" s="87">
        <v>1874</v>
      </c>
      <c r="M50" s="88">
        <v>2247</v>
      </c>
    </row>
    <row r="51" spans="2:13" ht="27.75" customHeight="1">
      <c r="B51" s="1244"/>
      <c r="C51" s="1245"/>
      <c r="D51" s="85"/>
      <c r="E51" s="1248" t="s">
        <v>36</v>
      </c>
      <c r="F51" s="1248"/>
      <c r="G51" s="1248"/>
      <c r="H51" s="1249"/>
      <c r="I51" s="86">
        <v>981</v>
      </c>
      <c r="J51" s="87">
        <v>792</v>
      </c>
      <c r="K51" s="87">
        <v>613</v>
      </c>
      <c r="L51" s="87">
        <v>460</v>
      </c>
      <c r="M51" s="88">
        <v>312</v>
      </c>
    </row>
    <row r="52" spans="2:13" ht="27.75" customHeight="1">
      <c r="B52" s="1246"/>
      <c r="C52" s="1247"/>
      <c r="D52" s="85"/>
      <c r="E52" s="1248" t="s">
        <v>37</v>
      </c>
      <c r="F52" s="1248"/>
      <c r="G52" s="1248"/>
      <c r="H52" s="1249"/>
      <c r="I52" s="86">
        <v>13893</v>
      </c>
      <c r="J52" s="87">
        <v>13523</v>
      </c>
      <c r="K52" s="87">
        <v>13596</v>
      </c>
      <c r="L52" s="87">
        <v>13711</v>
      </c>
      <c r="M52" s="88">
        <v>13369</v>
      </c>
    </row>
    <row r="53" spans="2:13" ht="27.75" customHeight="1" thickBot="1">
      <c r="B53" s="1250" t="s">
        <v>38</v>
      </c>
      <c r="C53" s="1251"/>
      <c r="D53" s="92"/>
      <c r="E53" s="1252" t="s">
        <v>39</v>
      </c>
      <c r="F53" s="1252"/>
      <c r="G53" s="1252"/>
      <c r="H53" s="1253"/>
      <c r="I53" s="93">
        <v>9982</v>
      </c>
      <c r="J53" s="94">
        <v>9406</v>
      </c>
      <c r="K53" s="94">
        <v>9383</v>
      </c>
      <c r="L53" s="94">
        <v>8365</v>
      </c>
      <c r="M53" s="95">
        <v>7294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OWIE9ExfX5nwZvTnjhCRjdeI++Gc/orCyNlSu1/vWTcxZ8O6K/Kj7ATbWCvFULbQsZbQ32Vo0zhV6Puyzf+2g==" saltValue="1sP+L33FRvHCREgcUjH8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Y13" sqref="AY12:BM1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69" t="s">
        <v>42</v>
      </c>
      <c r="D55" s="1269"/>
      <c r="E55" s="1270"/>
      <c r="F55" s="107">
        <v>329</v>
      </c>
      <c r="G55" s="107">
        <v>329</v>
      </c>
      <c r="H55" s="108">
        <v>329</v>
      </c>
    </row>
    <row r="56" spans="2:8" ht="52.5" customHeight="1">
      <c r="B56" s="109"/>
      <c r="C56" s="1271" t="s">
        <v>43</v>
      </c>
      <c r="D56" s="1271"/>
      <c r="E56" s="1272"/>
      <c r="F56" s="110">
        <v>586</v>
      </c>
      <c r="G56" s="110">
        <v>576</v>
      </c>
      <c r="H56" s="111">
        <v>576</v>
      </c>
    </row>
    <row r="57" spans="2:8" ht="53.25" customHeight="1">
      <c r="B57" s="109"/>
      <c r="C57" s="1273" t="s">
        <v>44</v>
      </c>
      <c r="D57" s="1273"/>
      <c r="E57" s="1274"/>
      <c r="F57" s="112">
        <v>417</v>
      </c>
      <c r="G57" s="112">
        <v>841</v>
      </c>
      <c r="H57" s="113">
        <v>1161</v>
      </c>
    </row>
    <row r="58" spans="2:8" ht="45.75" customHeight="1">
      <c r="B58" s="114"/>
      <c r="C58" s="1261" t="s">
        <v>596</v>
      </c>
      <c r="D58" s="1262"/>
      <c r="E58" s="1263"/>
      <c r="F58" s="115">
        <v>284</v>
      </c>
      <c r="G58" s="115">
        <v>589</v>
      </c>
      <c r="H58" s="116">
        <v>795</v>
      </c>
    </row>
    <row r="59" spans="2:8" ht="45.75" customHeight="1">
      <c r="B59" s="114"/>
      <c r="C59" s="1261" t="s">
        <v>597</v>
      </c>
      <c r="D59" s="1262"/>
      <c r="E59" s="1263"/>
      <c r="F59" s="115">
        <v>17</v>
      </c>
      <c r="G59" s="115">
        <v>111</v>
      </c>
      <c r="H59" s="116">
        <v>204</v>
      </c>
    </row>
    <row r="60" spans="2:8" ht="45.75" customHeight="1">
      <c r="B60" s="114"/>
      <c r="C60" s="1261" t="s">
        <v>598</v>
      </c>
      <c r="D60" s="1262"/>
      <c r="E60" s="1263"/>
      <c r="F60" s="115">
        <v>11</v>
      </c>
      <c r="G60" s="115">
        <v>48</v>
      </c>
      <c r="H60" s="116">
        <v>76</v>
      </c>
    </row>
    <row r="61" spans="2:8" ht="45.75" customHeight="1">
      <c r="B61" s="114"/>
      <c r="C61" s="1261" t="s">
        <v>599</v>
      </c>
      <c r="D61" s="1262"/>
      <c r="E61" s="1263"/>
      <c r="F61" s="115">
        <v>55</v>
      </c>
      <c r="G61" s="115">
        <v>55</v>
      </c>
      <c r="H61" s="116">
        <v>55</v>
      </c>
    </row>
    <row r="62" spans="2:8" ht="45.75" customHeight="1" thickBot="1">
      <c r="B62" s="117"/>
      <c r="C62" s="1264" t="s">
        <v>600</v>
      </c>
      <c r="D62" s="1265"/>
      <c r="E62" s="1266"/>
      <c r="F62" s="118">
        <v>13</v>
      </c>
      <c r="G62" s="118">
        <v>13</v>
      </c>
      <c r="H62" s="119">
        <v>13</v>
      </c>
    </row>
    <row r="63" spans="2:8" ht="52.5" customHeight="1" thickBot="1">
      <c r="B63" s="120"/>
      <c r="C63" s="1267" t="s">
        <v>45</v>
      </c>
      <c r="D63" s="1267"/>
      <c r="E63" s="1268"/>
      <c r="F63" s="121">
        <v>1332</v>
      </c>
      <c r="G63" s="121">
        <v>1746</v>
      </c>
      <c r="H63" s="122">
        <v>2066</v>
      </c>
    </row>
    <row r="64" spans="2:8" ht="15" customHeight="1"/>
    <row r="65" ht="0" hidden="1" customHeight="1"/>
    <row r="66" ht="0" hidden="1" customHeight="1"/>
  </sheetData>
  <sheetProtection algorithmName="SHA-512" hashValue="X43CdXmrHN8zlxJg8xUv8JReYS+v+u9hvjBA/S9k9Nxx2V51cZ3gqQIs63Gja5uwWMQhgFQEajg5+KmQ+hxu0Q==" saltValue="L4pE/gPk+qia3msqJXBf6A=="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605</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606</v>
      </c>
      <c r="AO51" s="1280"/>
      <c r="AP51" s="1280"/>
      <c r="AQ51" s="1280"/>
      <c r="AR51" s="1280"/>
      <c r="AS51" s="1280"/>
      <c r="AT51" s="1280"/>
      <c r="AU51" s="1280"/>
      <c r="AV51" s="1280"/>
      <c r="AW51" s="1280"/>
      <c r="AX51" s="1280"/>
      <c r="AY51" s="1280"/>
      <c r="AZ51" s="1280"/>
      <c r="BA51" s="1280"/>
      <c r="BB51" s="1280" t="s">
        <v>607</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158.5</v>
      </c>
      <c r="CG51" s="1277"/>
      <c r="CH51" s="1277"/>
      <c r="CI51" s="1277"/>
      <c r="CJ51" s="1277"/>
      <c r="CK51" s="1277"/>
      <c r="CL51" s="1277"/>
      <c r="CM51" s="1277"/>
      <c r="CN51" s="1277">
        <v>144.30000000000001</v>
      </c>
      <c r="CO51" s="1277"/>
      <c r="CP51" s="1277"/>
      <c r="CQ51" s="1277"/>
      <c r="CR51" s="1277"/>
      <c r="CS51" s="1277"/>
      <c r="CT51" s="1277"/>
      <c r="CU51" s="1277"/>
      <c r="CV51" s="1277">
        <v>127.7</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608</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49.3</v>
      </c>
      <c r="CG53" s="1277"/>
      <c r="CH53" s="1277"/>
      <c r="CI53" s="1277"/>
      <c r="CJ53" s="1277"/>
      <c r="CK53" s="1277"/>
      <c r="CL53" s="1277"/>
      <c r="CM53" s="1277"/>
      <c r="CN53" s="1277">
        <v>49.7</v>
      </c>
      <c r="CO53" s="1277"/>
      <c r="CP53" s="1277"/>
      <c r="CQ53" s="1277"/>
      <c r="CR53" s="1277"/>
      <c r="CS53" s="1277"/>
      <c r="CT53" s="1277"/>
      <c r="CU53" s="1277"/>
      <c r="CV53" s="1277">
        <v>52.1</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609</v>
      </c>
      <c r="AO55" s="1281"/>
      <c r="AP55" s="1281"/>
      <c r="AQ55" s="1281"/>
      <c r="AR55" s="1281"/>
      <c r="AS55" s="1281"/>
      <c r="AT55" s="1281"/>
      <c r="AU55" s="1281"/>
      <c r="AV55" s="1281"/>
      <c r="AW55" s="1281"/>
      <c r="AX55" s="1281"/>
      <c r="AY55" s="1281"/>
      <c r="AZ55" s="1281"/>
      <c r="BA55" s="1281"/>
      <c r="BB55" s="1280" t="s">
        <v>610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7">
        <v>53.2</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608</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611</v>
      </c>
    </row>
    <row r="64" spans="1:109">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605</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c r="B73" s="374"/>
      <c r="G73" s="1293"/>
      <c r="H73" s="1293"/>
      <c r="I73" s="1293"/>
      <c r="J73" s="1293"/>
      <c r="K73" s="1276"/>
      <c r="L73" s="1276"/>
      <c r="M73" s="1276"/>
      <c r="N73" s="1276"/>
      <c r="AM73" s="383"/>
      <c r="AN73" s="1280" t="s">
        <v>606</v>
      </c>
      <c r="AO73" s="1280"/>
      <c r="AP73" s="1280"/>
      <c r="AQ73" s="1280"/>
      <c r="AR73" s="1280"/>
      <c r="AS73" s="1280"/>
      <c r="AT73" s="1280"/>
      <c r="AU73" s="1280"/>
      <c r="AV73" s="1280"/>
      <c r="AW73" s="1280"/>
      <c r="AX73" s="1280"/>
      <c r="AY73" s="1280"/>
      <c r="AZ73" s="1280"/>
      <c r="BA73" s="1280"/>
      <c r="BB73" s="1280" t="s">
        <v>610</v>
      </c>
      <c r="BC73" s="1280"/>
      <c r="BD73" s="1280"/>
      <c r="BE73" s="1280"/>
      <c r="BF73" s="1280"/>
      <c r="BG73" s="1280"/>
      <c r="BH73" s="1280"/>
      <c r="BI73" s="1280"/>
      <c r="BJ73" s="1280"/>
      <c r="BK73" s="1280"/>
      <c r="BL73" s="1280"/>
      <c r="BM73" s="1280"/>
      <c r="BN73" s="1280"/>
      <c r="BO73" s="1280"/>
      <c r="BP73" s="1277">
        <v>171.3</v>
      </c>
      <c r="BQ73" s="1277"/>
      <c r="BR73" s="1277"/>
      <c r="BS73" s="1277"/>
      <c r="BT73" s="1277"/>
      <c r="BU73" s="1277"/>
      <c r="BV73" s="1277"/>
      <c r="BW73" s="1277"/>
      <c r="BX73" s="1277">
        <v>162.80000000000001</v>
      </c>
      <c r="BY73" s="1277"/>
      <c r="BZ73" s="1277"/>
      <c r="CA73" s="1277"/>
      <c r="CB73" s="1277"/>
      <c r="CC73" s="1277"/>
      <c r="CD73" s="1277"/>
      <c r="CE73" s="1277"/>
      <c r="CF73" s="1277">
        <v>158.5</v>
      </c>
      <c r="CG73" s="1277"/>
      <c r="CH73" s="1277"/>
      <c r="CI73" s="1277"/>
      <c r="CJ73" s="1277"/>
      <c r="CK73" s="1277"/>
      <c r="CL73" s="1277"/>
      <c r="CM73" s="1277"/>
      <c r="CN73" s="1277">
        <v>144.30000000000001</v>
      </c>
      <c r="CO73" s="1277"/>
      <c r="CP73" s="1277"/>
      <c r="CQ73" s="1277"/>
      <c r="CR73" s="1277"/>
      <c r="CS73" s="1277"/>
      <c r="CT73" s="1277"/>
      <c r="CU73" s="1277"/>
      <c r="CV73" s="1277">
        <v>127.7</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613</v>
      </c>
      <c r="BC75" s="1280"/>
      <c r="BD75" s="1280"/>
      <c r="BE75" s="1280"/>
      <c r="BF75" s="1280"/>
      <c r="BG75" s="1280"/>
      <c r="BH75" s="1280"/>
      <c r="BI75" s="1280"/>
      <c r="BJ75" s="1280"/>
      <c r="BK75" s="1280"/>
      <c r="BL75" s="1280"/>
      <c r="BM75" s="1280"/>
      <c r="BN75" s="1280"/>
      <c r="BO75" s="1280"/>
      <c r="BP75" s="1277">
        <v>20.3</v>
      </c>
      <c r="BQ75" s="1277"/>
      <c r="BR75" s="1277"/>
      <c r="BS75" s="1277"/>
      <c r="BT75" s="1277"/>
      <c r="BU75" s="1277"/>
      <c r="BV75" s="1277"/>
      <c r="BW75" s="1277"/>
      <c r="BX75" s="1277">
        <v>19.399999999999999</v>
      </c>
      <c r="BY75" s="1277"/>
      <c r="BZ75" s="1277"/>
      <c r="CA75" s="1277"/>
      <c r="CB75" s="1277"/>
      <c r="CC75" s="1277"/>
      <c r="CD75" s="1277"/>
      <c r="CE75" s="1277"/>
      <c r="CF75" s="1277">
        <v>17.7</v>
      </c>
      <c r="CG75" s="1277"/>
      <c r="CH75" s="1277"/>
      <c r="CI75" s="1277"/>
      <c r="CJ75" s="1277"/>
      <c r="CK75" s="1277"/>
      <c r="CL75" s="1277"/>
      <c r="CM75" s="1277"/>
      <c r="CN75" s="1277">
        <v>17.2</v>
      </c>
      <c r="CO75" s="1277"/>
      <c r="CP75" s="1277"/>
      <c r="CQ75" s="1277"/>
      <c r="CR75" s="1277"/>
      <c r="CS75" s="1277"/>
      <c r="CT75" s="1277"/>
      <c r="CU75" s="1277"/>
      <c r="CV75" s="1277">
        <v>17.3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609</v>
      </c>
      <c r="AO77" s="1281"/>
      <c r="AP77" s="1281"/>
      <c r="AQ77" s="1281"/>
      <c r="AR77" s="1281"/>
      <c r="AS77" s="1281"/>
      <c r="AT77" s="1281"/>
      <c r="AU77" s="1281"/>
      <c r="AV77" s="1281"/>
      <c r="AW77" s="1281"/>
      <c r="AX77" s="1281"/>
      <c r="AY77" s="1281"/>
      <c r="AZ77" s="1281"/>
      <c r="BA77" s="1281"/>
      <c r="BB77" s="1280" t="s">
        <v>610</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614</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hFVLJN3vgpSigb/gOCdIfKwbk82+mCjxj8OHECDP4i3uVbZgmFwwA6VbjxvEmnA/TdMN6SoINvTo629zM7yGg==" saltValue="qSOkVT12/rWh4/bbpKQYg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ZWe40d11I5Qwswi6YyihlZZWS7cdnhumZNnV5SorrBaXP/YM6fVH/6y/0t6eL2xofmMIAv1FA6PMthTBq9aSQ==" saltValue="GoSXRyCpdqycfg/mEIkWsQ=="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9oM/2eWrbghJ9c1uhX0UqK2gTTX434tbOjL/04lgHT388gtPWSxamERYmfvvxwMKu6ZihwHJHgtYaEA7GUSKQ==" saltValue="JmhQ0C6noeZf69MSwND5LQ==" spinCount="100000" sheet="1" objects="1" scenarios="1"/>
  <dataConsolidate/>
  <phoneticPr fontId="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93202</v>
      </c>
      <c r="E3" s="141"/>
      <c r="F3" s="142">
        <v>90961</v>
      </c>
      <c r="G3" s="143"/>
      <c r="H3" s="144"/>
    </row>
    <row r="4" spans="1:8">
      <c r="A4" s="145"/>
      <c r="B4" s="146"/>
      <c r="C4" s="147"/>
      <c r="D4" s="148">
        <v>42867</v>
      </c>
      <c r="E4" s="149"/>
      <c r="F4" s="150">
        <v>37720</v>
      </c>
      <c r="G4" s="151"/>
      <c r="H4" s="152"/>
    </row>
    <row r="5" spans="1:8">
      <c r="A5" s="133" t="s">
        <v>549</v>
      </c>
      <c r="B5" s="138"/>
      <c r="C5" s="139"/>
      <c r="D5" s="140">
        <v>68199</v>
      </c>
      <c r="E5" s="141"/>
      <c r="F5" s="142">
        <v>106614</v>
      </c>
      <c r="G5" s="143"/>
      <c r="H5" s="144"/>
    </row>
    <row r="6" spans="1:8">
      <c r="A6" s="145"/>
      <c r="B6" s="146"/>
      <c r="C6" s="147"/>
      <c r="D6" s="148">
        <v>30165</v>
      </c>
      <c r="E6" s="149"/>
      <c r="F6" s="150">
        <v>45545</v>
      </c>
      <c r="G6" s="151"/>
      <c r="H6" s="152"/>
    </row>
    <row r="7" spans="1:8">
      <c r="A7" s="133" t="s">
        <v>550</v>
      </c>
      <c r="B7" s="138"/>
      <c r="C7" s="139"/>
      <c r="D7" s="140">
        <v>77121</v>
      </c>
      <c r="E7" s="141"/>
      <c r="F7" s="142">
        <v>85459</v>
      </c>
      <c r="G7" s="143"/>
      <c r="H7" s="144"/>
    </row>
    <row r="8" spans="1:8">
      <c r="A8" s="145"/>
      <c r="B8" s="146"/>
      <c r="C8" s="147"/>
      <c r="D8" s="148">
        <v>34609</v>
      </c>
      <c r="E8" s="149"/>
      <c r="F8" s="150">
        <v>44378</v>
      </c>
      <c r="G8" s="151"/>
      <c r="H8" s="152"/>
    </row>
    <row r="9" spans="1:8">
      <c r="A9" s="133" t="s">
        <v>551</v>
      </c>
      <c r="B9" s="138"/>
      <c r="C9" s="139"/>
      <c r="D9" s="140">
        <v>71278</v>
      </c>
      <c r="E9" s="141"/>
      <c r="F9" s="142">
        <v>83280</v>
      </c>
      <c r="G9" s="143"/>
      <c r="H9" s="144"/>
    </row>
    <row r="10" spans="1:8">
      <c r="A10" s="145"/>
      <c r="B10" s="146"/>
      <c r="C10" s="147"/>
      <c r="D10" s="148">
        <v>33901</v>
      </c>
      <c r="E10" s="149"/>
      <c r="F10" s="150">
        <v>43123</v>
      </c>
      <c r="G10" s="151"/>
      <c r="H10" s="152"/>
    </row>
    <row r="11" spans="1:8">
      <c r="A11" s="133" t="s">
        <v>552</v>
      </c>
      <c r="B11" s="138"/>
      <c r="C11" s="139"/>
      <c r="D11" s="140">
        <v>69430</v>
      </c>
      <c r="E11" s="141"/>
      <c r="F11" s="142">
        <v>88968</v>
      </c>
      <c r="G11" s="143"/>
      <c r="H11" s="144"/>
    </row>
    <row r="12" spans="1:8">
      <c r="A12" s="145"/>
      <c r="B12" s="146"/>
      <c r="C12" s="153"/>
      <c r="D12" s="148">
        <v>20549</v>
      </c>
      <c r="E12" s="149"/>
      <c r="F12" s="150">
        <v>45482</v>
      </c>
      <c r="G12" s="151"/>
      <c r="H12" s="152"/>
    </row>
    <row r="13" spans="1:8">
      <c r="A13" s="133"/>
      <c r="B13" s="138"/>
      <c r="C13" s="154"/>
      <c r="D13" s="155">
        <v>75846</v>
      </c>
      <c r="E13" s="156"/>
      <c r="F13" s="157">
        <v>91056</v>
      </c>
      <c r="G13" s="158"/>
      <c r="H13" s="144"/>
    </row>
    <row r="14" spans="1:8">
      <c r="A14" s="145"/>
      <c r="B14" s="146"/>
      <c r="C14" s="147"/>
      <c r="D14" s="148">
        <v>32418</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0.34</v>
      </c>
      <c r="C19" s="159">
        <f>ROUND(VALUE(SUBSTITUTE(実質収支比率等に係る経年分析!G$48,"▲","-")),2)</f>
        <v>1.84</v>
      </c>
      <c r="D19" s="159">
        <f>ROUND(VALUE(SUBSTITUTE(実質収支比率等に係る経年分析!H$48,"▲","-")),2)</f>
        <v>7.32</v>
      </c>
      <c r="E19" s="159">
        <f>ROUND(VALUE(SUBSTITUTE(実質収支比率等に係る経年分析!I$48,"▲","-")),2)</f>
        <v>4.5599999999999996</v>
      </c>
      <c r="F19" s="159">
        <f>ROUND(VALUE(SUBSTITUTE(実質収支比率等に係る経年分析!J$48,"▲","-")),2)</f>
        <v>5.05</v>
      </c>
    </row>
    <row r="20" spans="1:11">
      <c r="A20" s="159" t="s">
        <v>49</v>
      </c>
      <c r="B20" s="159">
        <f>ROUND(VALUE(SUBSTITUTE(実質収支比率等に係る経年分析!F$47,"▲","-")),2)</f>
        <v>4.4400000000000004</v>
      </c>
      <c r="C20" s="159">
        <f>ROUND(VALUE(SUBSTITUTE(実質収支比率等に係る経年分析!G$47,"▲","-")),2)</f>
        <v>4.47</v>
      </c>
      <c r="D20" s="159">
        <f>ROUND(VALUE(SUBSTITUTE(実質収支比率等に係る経年分析!H$47,"▲","-")),2)</f>
        <v>4.41</v>
      </c>
      <c r="E20" s="159">
        <f>ROUND(VALUE(SUBSTITUTE(実質収支比率等に係る経年分析!I$47,"▲","-")),2)</f>
        <v>4.58</v>
      </c>
      <c r="F20" s="159">
        <f>ROUND(VALUE(SUBSTITUTE(実質収支比率等に係る経年分析!J$47,"▲","-")),2)</f>
        <v>4.6900000000000004</v>
      </c>
    </row>
    <row r="21" spans="1:11">
      <c r="A21" s="159" t="s">
        <v>50</v>
      </c>
      <c r="B21" s="159">
        <f>IF(ISNUMBER(VALUE(SUBSTITUTE(実質収支比率等に係る経年分析!F$49,"▲","-"))),ROUND(VALUE(SUBSTITUTE(実質収支比率等に係る経年分析!F$49,"▲","-")),2),NA())</f>
        <v>5</v>
      </c>
      <c r="C21" s="159">
        <f>IF(ISNUMBER(VALUE(SUBSTITUTE(実質収支比率等に係る経年分析!G$49,"▲","-"))),ROUND(VALUE(SUBSTITUTE(実質収支比率等に係る経年分析!G$49,"▲","-")),2),NA())</f>
        <v>4.8099999999999996</v>
      </c>
      <c r="D21" s="159">
        <f>IF(ISNUMBER(VALUE(SUBSTITUTE(実質収支比率等に係る経年分析!H$49,"▲","-"))),ROUND(VALUE(SUBSTITUTE(実質収支比率等に係る経年分析!H$49,"▲","-")),2),NA())</f>
        <v>5.66</v>
      </c>
      <c r="E21" s="159">
        <f>IF(ISNUMBER(VALUE(SUBSTITUTE(実質収支比率等に係る経年分析!I$49,"▲","-"))),ROUND(VALUE(SUBSTITUTE(実質収支比率等に係る経年分析!I$49,"▲","-")),2),NA())</f>
        <v>2.66</v>
      </c>
      <c r="F21" s="159">
        <f>IF(ISNUMBER(VALUE(SUBSTITUTE(実質収支比率等に係る経年分析!J$49,"▲","-"))),ROUND(VALUE(SUBSTITUTE(実質収支比率等に係る経年分析!J$49,"▲","-")),2),NA())</f>
        <v>0.37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スクールバス特別会計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バス事業特別会計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0.26</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1.24</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3.21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6.41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7.27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4.8099999999999996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8.11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8.89</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0.04</v>
      </c>
      <c r="D35" s="160">
        <f>IF(ROUND(VALUE(SUBSTITUTE(連結実質赤字比率に係る赤字・黒字の構成分析!G$35,"▲", "-")), 2) &lt; 0, ABS(ROUND(VALUE(SUBSTITUTE(連結実質赤字比率に係る赤字・黒字の構成分析!G$35,"▲", "-")), 2)), NA())</f>
        <v>0.48</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2.0299999999999998</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2.44</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0.28999999999999998</v>
      </c>
      <c r="K35" s="160" t="e">
        <f>IF(ROUND(VALUE(SUBSTITUTE(連結実質赤字比率に係る赤字・黒字の構成分析!J$35,"▲", "-")), 2) &gt;= 0, ABS(ROUND(VALUE(SUBSTITUTE(連結実質赤字比率に係る赤字・黒字の構成分析!J$35,"▲", "-")), 2)), NA())</f>
        <v>#N/A</v>
      </c>
    </row>
    <row r="36" spans="1:16">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2.48</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2.97</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3.14</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3.55</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3.84</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1773</v>
      </c>
      <c r="E42" s="161"/>
      <c r="F42" s="161"/>
      <c r="G42" s="161">
        <f>'実質公債費比率（分子）の構造'!L$52</f>
        <v>1815</v>
      </c>
      <c r="H42" s="161"/>
      <c r="I42" s="161"/>
      <c r="J42" s="161">
        <f>'実質公債費比率（分子）の構造'!M$52</f>
        <v>1810</v>
      </c>
      <c r="K42" s="161"/>
      <c r="L42" s="161"/>
      <c r="M42" s="161">
        <f>'実質公債費比率（分子）の構造'!N$52</f>
        <v>1605</v>
      </c>
      <c r="N42" s="161"/>
      <c r="O42" s="161"/>
      <c r="P42" s="161">
        <f>'実質公債費比率（分子）の構造'!O$52</f>
        <v>1535</v>
      </c>
    </row>
    <row r="43" spans="1:16">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23</v>
      </c>
      <c r="C44" s="161"/>
      <c r="D44" s="161"/>
      <c r="E44" s="161">
        <f>'実質公債費比率（分子）の構造'!L$50</f>
        <v>23</v>
      </c>
      <c r="F44" s="161"/>
      <c r="G44" s="161"/>
      <c r="H44" s="161">
        <f>'実質公債費比率（分子）の構造'!M$50</f>
        <v>53</v>
      </c>
      <c r="I44" s="161"/>
      <c r="J44" s="161"/>
      <c r="K44" s="161">
        <f>'実質公債費比率（分子）の構造'!N$50</f>
        <v>33</v>
      </c>
      <c r="L44" s="161"/>
      <c r="M44" s="161"/>
      <c r="N44" s="161">
        <f>'実質公債費比率（分子）の構造'!O$50</f>
        <v>33</v>
      </c>
      <c r="O44" s="161"/>
      <c r="P44" s="161"/>
    </row>
    <row r="45" spans="1:16">
      <c r="A45" s="161" t="s">
        <v>60</v>
      </c>
      <c r="B45" s="161">
        <f>'実質公債費比率（分子）の構造'!K$49</f>
        <v>196</v>
      </c>
      <c r="C45" s="161"/>
      <c r="D45" s="161"/>
      <c r="E45" s="161">
        <f>'実質公債費比率（分子）の構造'!L$49</f>
        <v>194</v>
      </c>
      <c r="F45" s="161"/>
      <c r="G45" s="161"/>
      <c r="H45" s="161">
        <f>'実質公債費比率（分子）の構造'!M$49</f>
        <v>142</v>
      </c>
      <c r="I45" s="161"/>
      <c r="J45" s="161"/>
      <c r="K45" s="161">
        <f>'実質公債費比率（分子）の構造'!N$49</f>
        <v>49</v>
      </c>
      <c r="L45" s="161"/>
      <c r="M45" s="161"/>
      <c r="N45" s="161">
        <f>'実質公債費比率（分子）の構造'!O$49</f>
        <v>47</v>
      </c>
      <c r="O45" s="161"/>
      <c r="P45" s="161"/>
    </row>
    <row r="46" spans="1:16">
      <c r="A46" s="161" t="s">
        <v>61</v>
      </c>
      <c r="B46" s="161">
        <f>'実質公債費比率（分子）の構造'!K$48</f>
        <v>311</v>
      </c>
      <c r="C46" s="161"/>
      <c r="D46" s="161"/>
      <c r="E46" s="161">
        <f>'実質公債費比率（分子）の構造'!L$48</f>
        <v>286</v>
      </c>
      <c r="F46" s="161"/>
      <c r="G46" s="161"/>
      <c r="H46" s="161">
        <f>'実質公債費比率（分子）の構造'!M$48</f>
        <v>294</v>
      </c>
      <c r="I46" s="161"/>
      <c r="J46" s="161"/>
      <c r="K46" s="161">
        <f>'実質公債費比率（分子）の構造'!N$48</f>
        <v>282</v>
      </c>
      <c r="L46" s="161"/>
      <c r="M46" s="161"/>
      <c r="N46" s="161">
        <f>'実質公債費比率（分子）の構造'!O$48</f>
        <v>256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2401</v>
      </c>
      <c r="C49" s="161"/>
      <c r="D49" s="161"/>
      <c r="E49" s="161">
        <f>'実質公債費比率（分子）の構造'!L$45</f>
        <v>2338</v>
      </c>
      <c r="F49" s="161"/>
      <c r="G49" s="161"/>
      <c r="H49" s="161">
        <f>'実質公債費比率（分子）の構造'!M$45</f>
        <v>2238</v>
      </c>
      <c r="I49" s="161"/>
      <c r="J49" s="161"/>
      <c r="K49" s="161">
        <f>'実質公債費比率（分子）の構造'!N$45</f>
        <v>2307</v>
      </c>
      <c r="L49" s="161"/>
      <c r="M49" s="161"/>
      <c r="N49" s="161">
        <f>'実質公債費比率（分子）の構造'!O$45</f>
        <v>2236</v>
      </c>
      <c r="O49" s="161"/>
      <c r="P49" s="161"/>
    </row>
    <row r="50" spans="1:16">
      <c r="A50" s="161" t="s">
        <v>65</v>
      </c>
      <c r="B50" s="161" t="e">
        <f>NA()</f>
        <v>#N/A</v>
      </c>
      <c r="C50" s="161">
        <f>IF(ISNUMBER('実質公債費比率（分子）の構造'!K$53),'実質公債費比率（分子）の構造'!K$53,NA())</f>
        <v>1159</v>
      </c>
      <c r="D50" s="161" t="e">
        <f>NA()</f>
        <v>#N/A</v>
      </c>
      <c r="E50" s="161" t="e">
        <f>NA()</f>
        <v>#N/A</v>
      </c>
      <c r="F50" s="161">
        <f>IF(ISNUMBER('実質公債費比率（分子）の構造'!L$53),'実質公債費比率（分子）の構造'!L$53,NA())</f>
        <v>1027</v>
      </c>
      <c r="G50" s="161" t="e">
        <f>NA()</f>
        <v>#N/A</v>
      </c>
      <c r="H50" s="161" t="e">
        <f>NA()</f>
        <v>#N/A</v>
      </c>
      <c r="I50" s="161">
        <f>IF(ISNUMBER('実質公債費比率（分子）の構造'!M$53),'実質公債費比率（分子）の構造'!M$53,NA())</f>
        <v>917</v>
      </c>
      <c r="J50" s="161" t="e">
        <f>NA()</f>
        <v>#N/A</v>
      </c>
      <c r="K50" s="161" t="e">
        <f>NA()</f>
        <v>#N/A</v>
      </c>
      <c r="L50" s="161">
        <f>IF(ISNUMBER('実質公債費比率（分子）の構造'!N$53),'実質公債費比率（分子）の構造'!N$53,NA())</f>
        <v>1066</v>
      </c>
      <c r="M50" s="161" t="e">
        <f>NA()</f>
        <v>#N/A</v>
      </c>
      <c r="N50" s="161" t="e">
        <f>NA()</f>
        <v>#N/A</v>
      </c>
      <c r="O50" s="161">
        <f>IF(ISNUMBER('実質公債費比率（分子）の構造'!O$53),'実質公債費比率（分子）の構造'!O$53,NA())</f>
        <v>1037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13893</v>
      </c>
      <c r="E56" s="160"/>
      <c r="F56" s="160"/>
      <c r="G56" s="160">
        <f>'将来負担比率（分子）の構造'!J$52</f>
        <v>13523</v>
      </c>
      <c r="H56" s="160"/>
      <c r="I56" s="160"/>
      <c r="J56" s="160">
        <f>'将来負担比率（分子）の構造'!K$52</f>
        <v>13596</v>
      </c>
      <c r="K56" s="160"/>
      <c r="L56" s="160"/>
      <c r="M56" s="160">
        <f>'将来負担比率（分子）の構造'!L$52</f>
        <v>13711</v>
      </c>
      <c r="N56" s="160"/>
      <c r="O56" s="160"/>
      <c r="P56" s="160">
        <f>'将来負担比率（分子）の構造'!M$52</f>
        <v>13369</v>
      </c>
    </row>
    <row r="57" spans="1:16">
      <c r="A57" s="160" t="s">
        <v>36</v>
      </c>
      <c r="B57" s="160"/>
      <c r="C57" s="160"/>
      <c r="D57" s="160">
        <f>'将来負担比率（分子）の構造'!I$51</f>
        <v>981</v>
      </c>
      <c r="E57" s="160"/>
      <c r="F57" s="160"/>
      <c r="G57" s="160">
        <f>'将来負担比率（分子）の構造'!J$51</f>
        <v>792</v>
      </c>
      <c r="H57" s="160"/>
      <c r="I57" s="160"/>
      <c r="J57" s="160">
        <f>'将来負担比率（分子）の構造'!K$51</f>
        <v>613</v>
      </c>
      <c r="K57" s="160"/>
      <c r="L57" s="160"/>
      <c r="M57" s="160">
        <f>'将来負担比率（分子）の構造'!L$51</f>
        <v>460</v>
      </c>
      <c r="N57" s="160"/>
      <c r="O57" s="160"/>
      <c r="P57" s="160">
        <f>'将来負担比率（分子）の構造'!M$51</f>
        <v>312</v>
      </c>
    </row>
    <row r="58" spans="1:16">
      <c r="A58" s="160" t="s">
        <v>35</v>
      </c>
      <c r="B58" s="160"/>
      <c r="C58" s="160"/>
      <c r="D58" s="160">
        <f>'将来負担比率（分子）の構造'!I$50</f>
        <v>1120</v>
      </c>
      <c r="E58" s="160"/>
      <c r="F58" s="160"/>
      <c r="G58" s="160">
        <f>'将来負担比率（分子）の構造'!J$50</f>
        <v>987</v>
      </c>
      <c r="H58" s="160"/>
      <c r="I58" s="160"/>
      <c r="J58" s="160">
        <f>'将来負担比率（分子）の構造'!K$50</f>
        <v>1416</v>
      </c>
      <c r="K58" s="160"/>
      <c r="L58" s="160"/>
      <c r="M58" s="160">
        <f>'将来負担比率（分子）の構造'!L$50</f>
        <v>1874</v>
      </c>
      <c r="N58" s="160"/>
      <c r="O58" s="160"/>
      <c r="P58" s="160">
        <f>'将来負担比率（分子）の構造'!M$50</f>
        <v>2247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2508</v>
      </c>
      <c r="C62" s="160"/>
      <c r="D62" s="160"/>
      <c r="E62" s="160">
        <f>'将来負担比率（分子）の構造'!J$45</f>
        <v>2165</v>
      </c>
      <c r="F62" s="160"/>
      <c r="G62" s="160"/>
      <c r="H62" s="160">
        <f>'将来負担比率（分子）の構造'!K$45</f>
        <v>1999</v>
      </c>
      <c r="I62" s="160"/>
      <c r="J62" s="160"/>
      <c r="K62" s="160">
        <f>'将来負担比率（分子）の構造'!L$45</f>
        <v>1870</v>
      </c>
      <c r="L62" s="160"/>
      <c r="M62" s="160"/>
      <c r="N62" s="160">
        <f>'将来負担比率（分子）の構造'!M$45</f>
        <v>1868</v>
      </c>
      <c r="O62" s="160"/>
      <c r="P62" s="160"/>
    </row>
    <row r="63" spans="1:16">
      <c r="A63" s="160" t="s">
        <v>28</v>
      </c>
      <c r="B63" s="160">
        <f>'将来負担比率（分子）の構造'!I$44</f>
        <v>425</v>
      </c>
      <c r="C63" s="160"/>
      <c r="D63" s="160"/>
      <c r="E63" s="160">
        <f>'将来負担比率（分子）の構造'!J$44</f>
        <v>251</v>
      </c>
      <c r="F63" s="160"/>
      <c r="G63" s="160"/>
      <c r="H63" s="160">
        <f>'将来負担比率（分子）の構造'!K$44</f>
        <v>89</v>
      </c>
      <c r="I63" s="160"/>
      <c r="J63" s="160"/>
      <c r="K63" s="160">
        <f>'将来負担比率（分子）の構造'!L$44</f>
        <v>57</v>
      </c>
      <c r="L63" s="160"/>
      <c r="M63" s="160"/>
      <c r="N63" s="160">
        <f>'将来負担比率（分子）の構造'!M$44</f>
        <v>10</v>
      </c>
      <c r="O63" s="160"/>
      <c r="P63" s="160"/>
    </row>
    <row r="64" spans="1:16">
      <c r="A64" s="160" t="s">
        <v>27</v>
      </c>
      <c r="B64" s="160">
        <f>'将来負担比率（分子）の構造'!I$43</f>
        <v>3573</v>
      </c>
      <c r="C64" s="160"/>
      <c r="D64" s="160"/>
      <c r="E64" s="160">
        <f>'将来負担比率（分子）の構造'!J$43</f>
        <v>3509</v>
      </c>
      <c r="F64" s="160"/>
      <c r="G64" s="160"/>
      <c r="H64" s="160">
        <f>'将来負担比率（分子）の構造'!K$43</f>
        <v>4293</v>
      </c>
      <c r="I64" s="160"/>
      <c r="J64" s="160"/>
      <c r="K64" s="160">
        <f>'将来負担比率（分子）の構造'!L$43</f>
        <v>4222</v>
      </c>
      <c r="L64" s="160"/>
      <c r="M64" s="160"/>
      <c r="N64" s="160">
        <f>'将来負担比率（分子）の構造'!M$43</f>
        <v>4012</v>
      </c>
      <c r="O64" s="160"/>
      <c r="P64" s="160"/>
    </row>
    <row r="65" spans="1:16">
      <c r="A65" s="160" t="s">
        <v>26</v>
      </c>
      <c r="B65" s="160">
        <f>'将来負担比率（分子）の構造'!I$42</f>
        <v>287</v>
      </c>
      <c r="C65" s="160"/>
      <c r="D65" s="160"/>
      <c r="E65" s="160">
        <f>'将来負担比率（分子）の構造'!J$42</f>
        <v>228</v>
      </c>
      <c r="F65" s="160"/>
      <c r="G65" s="160"/>
      <c r="H65" s="160">
        <f>'将来負担比率（分子）の構造'!K$42</f>
        <v>176</v>
      </c>
      <c r="I65" s="160"/>
      <c r="J65" s="160"/>
      <c r="K65" s="160">
        <f>'将来負担比率（分子）の構造'!L$42</f>
        <v>146</v>
      </c>
      <c r="L65" s="160"/>
      <c r="M65" s="160"/>
      <c r="N65" s="160">
        <f>'将来負担比率（分子）の構造'!M$42</f>
        <v>117</v>
      </c>
      <c r="O65" s="160"/>
      <c r="P65" s="160"/>
    </row>
    <row r="66" spans="1:16">
      <c r="A66" s="160" t="s">
        <v>25</v>
      </c>
      <c r="B66" s="160">
        <f>'将来負担比率（分子）の構造'!I$41</f>
        <v>19184</v>
      </c>
      <c r="C66" s="160"/>
      <c r="D66" s="160"/>
      <c r="E66" s="160">
        <f>'将来負担比率（分子）の構造'!J$41</f>
        <v>18554</v>
      </c>
      <c r="F66" s="160"/>
      <c r="G66" s="160"/>
      <c r="H66" s="160">
        <f>'将来負担比率（分子）の構造'!K$41</f>
        <v>18451</v>
      </c>
      <c r="I66" s="160"/>
      <c r="J66" s="160"/>
      <c r="K66" s="160">
        <f>'将来負担比率（分子）の構造'!L$41</f>
        <v>18115</v>
      </c>
      <c r="L66" s="160"/>
      <c r="M66" s="160"/>
      <c r="N66" s="160">
        <f>'将来負担比率（分子）の構造'!M$41</f>
        <v>17216</v>
      </c>
      <c r="O66" s="160"/>
      <c r="P66" s="160"/>
    </row>
    <row r="67" spans="1:16">
      <c r="A67" s="160" t="s">
        <v>69</v>
      </c>
      <c r="B67" s="160" t="e">
        <f>NA()</f>
        <v>#N/A</v>
      </c>
      <c r="C67" s="160">
        <f>IF(ISNUMBER('将来負担比率（分子）の構造'!I$53), IF('将来負担比率（分子）の構造'!I$53 &lt; 0, 0, '将来負担比率（分子）の構造'!I$53), NA())</f>
        <v>9982</v>
      </c>
      <c r="D67" s="160" t="e">
        <f>NA()</f>
        <v>#N/A</v>
      </c>
      <c r="E67" s="160" t="e">
        <f>NA()</f>
        <v>#N/A</v>
      </c>
      <c r="F67" s="160">
        <f>IF(ISNUMBER('将来負担比率（分子）の構造'!J$53), IF('将来負担比率（分子）の構造'!J$53 &lt; 0, 0, '将来負担比率（分子）の構造'!J$53), NA())</f>
        <v>9406</v>
      </c>
      <c r="G67" s="160" t="e">
        <f>NA()</f>
        <v>#N/A</v>
      </c>
      <c r="H67" s="160" t="e">
        <f>NA()</f>
        <v>#N/A</v>
      </c>
      <c r="I67" s="160">
        <f>IF(ISNUMBER('将来負担比率（分子）の構造'!K$53), IF('将来負担比率（分子）の構造'!K$53 &lt; 0, 0, '将来負担比率（分子）の構造'!K$53), NA())</f>
        <v>9383</v>
      </c>
      <c r="J67" s="160" t="e">
        <f>NA()</f>
        <v>#N/A</v>
      </c>
      <c r="K67" s="160" t="e">
        <f>NA()</f>
        <v>#N/A</v>
      </c>
      <c r="L67" s="160">
        <f>IF(ISNUMBER('将来負担比率（分子）の構造'!L$53), IF('将来負担比率（分子）の構造'!L$53 &lt; 0, 0, '将来負担比率（分子）の構造'!L$53), NA())</f>
        <v>8365</v>
      </c>
      <c r="M67" s="160" t="e">
        <f>NA()</f>
        <v>#N/A</v>
      </c>
      <c r="N67" s="160" t="e">
        <f>NA()</f>
        <v>#N/A</v>
      </c>
      <c r="O67" s="160">
        <f>IF(ISNUMBER('将来負担比率（分子）の構造'!M$53), IF('将来負担比率（分子）の構造'!M$53 &lt; 0, 0, '将来負担比率（分子）の構造'!M$53), NA())</f>
        <v>7294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329</v>
      </c>
      <c r="C72" s="164">
        <f>基金残高に係る経年分析!G55</f>
        <v>329</v>
      </c>
      <c r="D72" s="164">
        <f>基金残高に係る経年分析!H55</f>
        <v>329</v>
      </c>
    </row>
    <row r="73" spans="1:16">
      <c r="A73" s="163" t="s">
        <v>72</v>
      </c>
      <c r="B73" s="164">
        <f>基金残高に係る経年分析!F56</f>
        <v>586</v>
      </c>
      <c r="C73" s="164">
        <f>基金残高に係る経年分析!G56</f>
        <v>576</v>
      </c>
      <c r="D73" s="164">
        <f>基金残高に係る経年分析!H56</f>
        <v>576</v>
      </c>
    </row>
    <row r="74" spans="1:16">
      <c r="A74" s="163" t="s">
        <v>73</v>
      </c>
      <c r="B74" s="164">
        <f>基金残高に係る経年分析!F57</f>
        <v>417</v>
      </c>
      <c r="C74" s="164">
        <f>基金残高に係る経年分析!G57</f>
        <v>841</v>
      </c>
      <c r="D74" s="164">
        <f>基金残高に係る経年分析!H57</f>
        <v>1161</v>
      </c>
    </row>
  </sheetData>
  <sheetProtection algorithmName="SHA-512" hashValue="hIZTMhe0bBKvHfz2mcaNGo2no47pP+YI3KkZoDA2ddCgPC+Acfp+4/X1yFrKNzsQCZoZIRisIeXzsLaLHBxBCw==" saltValue="BqPUGG39+aqSpbtot1Wwzw=="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Y13" sqref="AY12:BM13"/>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2745226</v>
      </c>
      <c r="S5" s="707"/>
      <c r="T5" s="707"/>
      <c r="U5" s="707"/>
      <c r="V5" s="707"/>
      <c r="W5" s="707"/>
      <c r="X5" s="707"/>
      <c r="Y5" s="753"/>
      <c r="Z5" s="771">
        <v>18.100000000000001</v>
      </c>
      <c r="AA5" s="771"/>
      <c r="AB5" s="771"/>
      <c r="AC5" s="771"/>
      <c r="AD5" s="772">
        <v>2745226</v>
      </c>
      <c r="AE5" s="772"/>
      <c r="AF5" s="772"/>
      <c r="AG5" s="772"/>
      <c r="AH5" s="772"/>
      <c r="AI5" s="772"/>
      <c r="AJ5" s="772"/>
      <c r="AK5" s="772"/>
      <c r="AL5" s="754">
        <v>40.200000000000003</v>
      </c>
      <c r="AM5" s="723"/>
      <c r="AN5" s="723"/>
      <c r="AO5" s="755"/>
      <c r="AP5" s="740" t="s">
        <v>223</v>
      </c>
      <c r="AQ5" s="741"/>
      <c r="AR5" s="741"/>
      <c r="AS5" s="741"/>
      <c r="AT5" s="741"/>
      <c r="AU5" s="741"/>
      <c r="AV5" s="741"/>
      <c r="AW5" s="741"/>
      <c r="AX5" s="741"/>
      <c r="AY5" s="741"/>
      <c r="AZ5" s="741"/>
      <c r="BA5" s="741"/>
      <c r="BB5" s="741"/>
      <c r="BC5" s="741"/>
      <c r="BD5" s="741"/>
      <c r="BE5" s="741"/>
      <c r="BF5" s="742"/>
      <c r="BG5" s="641">
        <v>2745226</v>
      </c>
      <c r="BH5" s="644"/>
      <c r="BI5" s="644"/>
      <c r="BJ5" s="644"/>
      <c r="BK5" s="644"/>
      <c r="BL5" s="644"/>
      <c r="BM5" s="644"/>
      <c r="BN5" s="645"/>
      <c r="BO5" s="703">
        <v>100</v>
      </c>
      <c r="BP5" s="703"/>
      <c r="BQ5" s="703"/>
      <c r="BR5" s="703"/>
      <c r="BS5" s="704">
        <v>150786</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131670</v>
      </c>
      <c r="S6" s="644"/>
      <c r="T6" s="644"/>
      <c r="U6" s="644"/>
      <c r="V6" s="644"/>
      <c r="W6" s="644"/>
      <c r="X6" s="644"/>
      <c r="Y6" s="645"/>
      <c r="Z6" s="703">
        <v>0.9</v>
      </c>
      <c r="AA6" s="703"/>
      <c r="AB6" s="703"/>
      <c r="AC6" s="703"/>
      <c r="AD6" s="704">
        <v>131670</v>
      </c>
      <c r="AE6" s="704"/>
      <c r="AF6" s="704"/>
      <c r="AG6" s="704"/>
      <c r="AH6" s="704"/>
      <c r="AI6" s="704"/>
      <c r="AJ6" s="704"/>
      <c r="AK6" s="704"/>
      <c r="AL6" s="646">
        <v>1.9</v>
      </c>
      <c r="AM6" s="647"/>
      <c r="AN6" s="647"/>
      <c r="AO6" s="705"/>
      <c r="AP6" s="638" t="s">
        <v>228</v>
      </c>
      <c r="AQ6" s="639"/>
      <c r="AR6" s="639"/>
      <c r="AS6" s="639"/>
      <c r="AT6" s="639"/>
      <c r="AU6" s="639"/>
      <c r="AV6" s="639"/>
      <c r="AW6" s="639"/>
      <c r="AX6" s="639"/>
      <c r="AY6" s="639"/>
      <c r="AZ6" s="639"/>
      <c r="BA6" s="639"/>
      <c r="BB6" s="639"/>
      <c r="BC6" s="639"/>
      <c r="BD6" s="639"/>
      <c r="BE6" s="639"/>
      <c r="BF6" s="640"/>
      <c r="BG6" s="641">
        <v>2745226</v>
      </c>
      <c r="BH6" s="644"/>
      <c r="BI6" s="644"/>
      <c r="BJ6" s="644"/>
      <c r="BK6" s="644"/>
      <c r="BL6" s="644"/>
      <c r="BM6" s="644"/>
      <c r="BN6" s="645"/>
      <c r="BO6" s="703">
        <v>100</v>
      </c>
      <c r="BP6" s="703"/>
      <c r="BQ6" s="703"/>
      <c r="BR6" s="703"/>
      <c r="BS6" s="704">
        <v>150786</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124338</v>
      </c>
      <c r="CS6" s="644"/>
      <c r="CT6" s="644"/>
      <c r="CU6" s="644"/>
      <c r="CV6" s="644"/>
      <c r="CW6" s="644"/>
      <c r="CX6" s="644"/>
      <c r="CY6" s="645"/>
      <c r="CZ6" s="754">
        <v>0.8</v>
      </c>
      <c r="DA6" s="723"/>
      <c r="DB6" s="723"/>
      <c r="DC6" s="757"/>
      <c r="DD6" s="649" t="s">
        <v>167</v>
      </c>
      <c r="DE6" s="644"/>
      <c r="DF6" s="644"/>
      <c r="DG6" s="644"/>
      <c r="DH6" s="644"/>
      <c r="DI6" s="644"/>
      <c r="DJ6" s="644"/>
      <c r="DK6" s="644"/>
      <c r="DL6" s="644"/>
      <c r="DM6" s="644"/>
      <c r="DN6" s="644"/>
      <c r="DO6" s="644"/>
      <c r="DP6" s="645"/>
      <c r="DQ6" s="649">
        <v>124302</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7529</v>
      </c>
      <c r="S7" s="644"/>
      <c r="T7" s="644"/>
      <c r="U7" s="644"/>
      <c r="V7" s="644"/>
      <c r="W7" s="644"/>
      <c r="X7" s="644"/>
      <c r="Y7" s="645"/>
      <c r="Z7" s="703">
        <v>0</v>
      </c>
      <c r="AA7" s="703"/>
      <c r="AB7" s="703"/>
      <c r="AC7" s="703"/>
      <c r="AD7" s="704">
        <v>7529</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1010752</v>
      </c>
      <c r="BH7" s="644"/>
      <c r="BI7" s="644"/>
      <c r="BJ7" s="644"/>
      <c r="BK7" s="644"/>
      <c r="BL7" s="644"/>
      <c r="BM7" s="644"/>
      <c r="BN7" s="645"/>
      <c r="BO7" s="703">
        <v>36.799999999999997</v>
      </c>
      <c r="BP7" s="703"/>
      <c r="BQ7" s="703"/>
      <c r="BR7" s="703"/>
      <c r="BS7" s="704">
        <v>44671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2972328</v>
      </c>
      <c r="CS7" s="644"/>
      <c r="CT7" s="644"/>
      <c r="CU7" s="644"/>
      <c r="CV7" s="644"/>
      <c r="CW7" s="644"/>
      <c r="CX7" s="644"/>
      <c r="CY7" s="645"/>
      <c r="CZ7" s="703">
        <v>20.100000000000001</v>
      </c>
      <c r="DA7" s="703"/>
      <c r="DB7" s="703"/>
      <c r="DC7" s="703"/>
      <c r="DD7" s="649">
        <v>40751</v>
      </c>
      <c r="DE7" s="644"/>
      <c r="DF7" s="644"/>
      <c r="DG7" s="644"/>
      <c r="DH7" s="644"/>
      <c r="DI7" s="644"/>
      <c r="DJ7" s="644"/>
      <c r="DK7" s="644"/>
      <c r="DL7" s="644"/>
      <c r="DM7" s="644"/>
      <c r="DN7" s="644"/>
      <c r="DO7" s="644"/>
      <c r="DP7" s="645"/>
      <c r="DQ7" s="649">
        <v>1416607</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8762</v>
      </c>
      <c r="S8" s="644"/>
      <c r="T8" s="644"/>
      <c r="U8" s="644"/>
      <c r="V8" s="644"/>
      <c r="W8" s="644"/>
      <c r="X8" s="644"/>
      <c r="Y8" s="645"/>
      <c r="Z8" s="703">
        <v>0.1</v>
      </c>
      <c r="AA8" s="703"/>
      <c r="AB8" s="703"/>
      <c r="AC8" s="703"/>
      <c r="AD8" s="704">
        <v>8762</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33537</v>
      </c>
      <c r="BH8" s="644"/>
      <c r="BI8" s="644"/>
      <c r="BJ8" s="644"/>
      <c r="BK8" s="644"/>
      <c r="BL8" s="644"/>
      <c r="BM8" s="644"/>
      <c r="BN8" s="645"/>
      <c r="BO8" s="703">
        <v>1.2</v>
      </c>
      <c r="BP8" s="703"/>
      <c r="BQ8" s="703"/>
      <c r="BR8" s="703"/>
      <c r="BS8" s="649" t="s">
        <v>167</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4701589</v>
      </c>
      <c r="CS8" s="644"/>
      <c r="CT8" s="644"/>
      <c r="CU8" s="644"/>
      <c r="CV8" s="644"/>
      <c r="CW8" s="644"/>
      <c r="CX8" s="644"/>
      <c r="CY8" s="645"/>
      <c r="CZ8" s="703">
        <v>31.7</v>
      </c>
      <c r="DA8" s="703"/>
      <c r="DB8" s="703"/>
      <c r="DC8" s="703"/>
      <c r="DD8" s="649">
        <v>36569</v>
      </c>
      <c r="DE8" s="644"/>
      <c r="DF8" s="644"/>
      <c r="DG8" s="644"/>
      <c r="DH8" s="644"/>
      <c r="DI8" s="644"/>
      <c r="DJ8" s="644"/>
      <c r="DK8" s="644"/>
      <c r="DL8" s="644"/>
      <c r="DM8" s="644"/>
      <c r="DN8" s="644"/>
      <c r="DO8" s="644"/>
      <c r="DP8" s="645"/>
      <c r="DQ8" s="649">
        <v>1962924</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9861</v>
      </c>
      <c r="S9" s="644"/>
      <c r="T9" s="644"/>
      <c r="U9" s="644"/>
      <c r="V9" s="644"/>
      <c r="W9" s="644"/>
      <c r="X9" s="644"/>
      <c r="Y9" s="645"/>
      <c r="Z9" s="703">
        <v>0.1</v>
      </c>
      <c r="AA9" s="703"/>
      <c r="AB9" s="703"/>
      <c r="AC9" s="703"/>
      <c r="AD9" s="704">
        <v>9861</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738317</v>
      </c>
      <c r="BH9" s="644"/>
      <c r="BI9" s="644"/>
      <c r="BJ9" s="644"/>
      <c r="BK9" s="644"/>
      <c r="BL9" s="644"/>
      <c r="BM9" s="644"/>
      <c r="BN9" s="645"/>
      <c r="BO9" s="703">
        <v>26.9</v>
      </c>
      <c r="BP9" s="703"/>
      <c r="BQ9" s="703"/>
      <c r="BR9" s="703"/>
      <c r="BS9" s="649" t="s">
        <v>167</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921897</v>
      </c>
      <c r="CS9" s="644"/>
      <c r="CT9" s="644"/>
      <c r="CU9" s="644"/>
      <c r="CV9" s="644"/>
      <c r="CW9" s="644"/>
      <c r="CX9" s="644"/>
      <c r="CY9" s="645"/>
      <c r="CZ9" s="703">
        <v>6.2</v>
      </c>
      <c r="DA9" s="703"/>
      <c r="DB9" s="703"/>
      <c r="DC9" s="703"/>
      <c r="DD9" s="649">
        <v>207237</v>
      </c>
      <c r="DE9" s="644"/>
      <c r="DF9" s="644"/>
      <c r="DG9" s="644"/>
      <c r="DH9" s="644"/>
      <c r="DI9" s="644"/>
      <c r="DJ9" s="644"/>
      <c r="DK9" s="644"/>
      <c r="DL9" s="644"/>
      <c r="DM9" s="644"/>
      <c r="DN9" s="644"/>
      <c r="DO9" s="644"/>
      <c r="DP9" s="645"/>
      <c r="DQ9" s="649">
        <v>606674</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167</v>
      </c>
      <c r="S10" s="644"/>
      <c r="T10" s="644"/>
      <c r="U10" s="644"/>
      <c r="V10" s="644"/>
      <c r="W10" s="644"/>
      <c r="X10" s="644"/>
      <c r="Y10" s="645"/>
      <c r="Z10" s="703" t="s">
        <v>167</v>
      </c>
      <c r="AA10" s="703"/>
      <c r="AB10" s="703"/>
      <c r="AC10" s="703"/>
      <c r="AD10" s="704" t="s">
        <v>167</v>
      </c>
      <c r="AE10" s="704"/>
      <c r="AF10" s="704"/>
      <c r="AG10" s="704"/>
      <c r="AH10" s="704"/>
      <c r="AI10" s="704"/>
      <c r="AJ10" s="704"/>
      <c r="AK10" s="704"/>
      <c r="AL10" s="646" t="s">
        <v>167</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82272</v>
      </c>
      <c r="BH10" s="644"/>
      <c r="BI10" s="644"/>
      <c r="BJ10" s="644"/>
      <c r="BK10" s="644"/>
      <c r="BL10" s="644"/>
      <c r="BM10" s="644"/>
      <c r="BN10" s="645"/>
      <c r="BO10" s="703">
        <v>3</v>
      </c>
      <c r="BP10" s="703"/>
      <c r="BQ10" s="703"/>
      <c r="BR10" s="703"/>
      <c r="BS10" s="649">
        <v>13657</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t="s">
        <v>167</v>
      </c>
      <c r="CS10" s="644"/>
      <c r="CT10" s="644"/>
      <c r="CU10" s="644"/>
      <c r="CV10" s="644"/>
      <c r="CW10" s="644"/>
      <c r="CX10" s="644"/>
      <c r="CY10" s="645"/>
      <c r="CZ10" s="703" t="s">
        <v>167</v>
      </c>
      <c r="DA10" s="703"/>
      <c r="DB10" s="703"/>
      <c r="DC10" s="703"/>
      <c r="DD10" s="649" t="s">
        <v>167</v>
      </c>
      <c r="DE10" s="644"/>
      <c r="DF10" s="644"/>
      <c r="DG10" s="644"/>
      <c r="DH10" s="644"/>
      <c r="DI10" s="644"/>
      <c r="DJ10" s="644"/>
      <c r="DK10" s="644"/>
      <c r="DL10" s="644"/>
      <c r="DM10" s="644"/>
      <c r="DN10" s="644"/>
      <c r="DO10" s="644"/>
      <c r="DP10" s="645"/>
      <c r="DQ10" s="649" t="s">
        <v>167</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167</v>
      </c>
      <c r="S11" s="644"/>
      <c r="T11" s="644"/>
      <c r="U11" s="644"/>
      <c r="V11" s="644"/>
      <c r="W11" s="644"/>
      <c r="X11" s="644"/>
      <c r="Y11" s="645"/>
      <c r="Z11" s="703" t="s">
        <v>167</v>
      </c>
      <c r="AA11" s="703"/>
      <c r="AB11" s="703"/>
      <c r="AC11" s="703"/>
      <c r="AD11" s="704" t="s">
        <v>167</v>
      </c>
      <c r="AE11" s="704"/>
      <c r="AF11" s="704"/>
      <c r="AG11" s="704"/>
      <c r="AH11" s="704"/>
      <c r="AI11" s="704"/>
      <c r="AJ11" s="704"/>
      <c r="AK11" s="704"/>
      <c r="AL11" s="646" t="s">
        <v>167</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156626</v>
      </c>
      <c r="BH11" s="644"/>
      <c r="BI11" s="644"/>
      <c r="BJ11" s="644"/>
      <c r="BK11" s="644"/>
      <c r="BL11" s="644"/>
      <c r="BM11" s="644"/>
      <c r="BN11" s="645"/>
      <c r="BO11" s="703">
        <v>5.7</v>
      </c>
      <c r="BP11" s="703"/>
      <c r="BQ11" s="703"/>
      <c r="BR11" s="703"/>
      <c r="BS11" s="649">
        <v>31014</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644329</v>
      </c>
      <c r="CS11" s="644"/>
      <c r="CT11" s="644"/>
      <c r="CU11" s="644"/>
      <c r="CV11" s="644"/>
      <c r="CW11" s="644"/>
      <c r="CX11" s="644"/>
      <c r="CY11" s="645"/>
      <c r="CZ11" s="703">
        <v>4.3</v>
      </c>
      <c r="DA11" s="703"/>
      <c r="DB11" s="703"/>
      <c r="DC11" s="703"/>
      <c r="DD11" s="649">
        <v>465868</v>
      </c>
      <c r="DE11" s="644"/>
      <c r="DF11" s="644"/>
      <c r="DG11" s="644"/>
      <c r="DH11" s="644"/>
      <c r="DI11" s="644"/>
      <c r="DJ11" s="644"/>
      <c r="DK11" s="644"/>
      <c r="DL11" s="644"/>
      <c r="DM11" s="644"/>
      <c r="DN11" s="644"/>
      <c r="DO11" s="644"/>
      <c r="DP11" s="645"/>
      <c r="DQ11" s="649">
        <v>163560</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422984</v>
      </c>
      <c r="S12" s="644"/>
      <c r="T12" s="644"/>
      <c r="U12" s="644"/>
      <c r="V12" s="644"/>
      <c r="W12" s="644"/>
      <c r="X12" s="644"/>
      <c r="Y12" s="645"/>
      <c r="Z12" s="703">
        <v>2.8</v>
      </c>
      <c r="AA12" s="703"/>
      <c r="AB12" s="703"/>
      <c r="AC12" s="703"/>
      <c r="AD12" s="704">
        <v>422984</v>
      </c>
      <c r="AE12" s="704"/>
      <c r="AF12" s="704"/>
      <c r="AG12" s="704"/>
      <c r="AH12" s="704"/>
      <c r="AI12" s="704"/>
      <c r="AJ12" s="704"/>
      <c r="AK12" s="704"/>
      <c r="AL12" s="646">
        <v>6.2</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1475489</v>
      </c>
      <c r="BH12" s="644"/>
      <c r="BI12" s="644"/>
      <c r="BJ12" s="644"/>
      <c r="BK12" s="644"/>
      <c r="BL12" s="644"/>
      <c r="BM12" s="644"/>
      <c r="BN12" s="645"/>
      <c r="BO12" s="703">
        <v>53.7</v>
      </c>
      <c r="BP12" s="703"/>
      <c r="BQ12" s="703"/>
      <c r="BR12" s="703"/>
      <c r="BS12" s="649">
        <v>97728</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67984</v>
      </c>
      <c r="CS12" s="644"/>
      <c r="CT12" s="644"/>
      <c r="CU12" s="644"/>
      <c r="CV12" s="644"/>
      <c r="CW12" s="644"/>
      <c r="CX12" s="644"/>
      <c r="CY12" s="645"/>
      <c r="CZ12" s="703">
        <v>0.5</v>
      </c>
      <c r="DA12" s="703"/>
      <c r="DB12" s="703"/>
      <c r="DC12" s="703"/>
      <c r="DD12" s="649">
        <v>12091</v>
      </c>
      <c r="DE12" s="644"/>
      <c r="DF12" s="644"/>
      <c r="DG12" s="644"/>
      <c r="DH12" s="644"/>
      <c r="DI12" s="644"/>
      <c r="DJ12" s="644"/>
      <c r="DK12" s="644"/>
      <c r="DL12" s="644"/>
      <c r="DM12" s="644"/>
      <c r="DN12" s="644"/>
      <c r="DO12" s="644"/>
      <c r="DP12" s="645"/>
      <c r="DQ12" s="649">
        <v>43512</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6432</v>
      </c>
      <c r="S13" s="644"/>
      <c r="T13" s="644"/>
      <c r="U13" s="644"/>
      <c r="V13" s="644"/>
      <c r="W13" s="644"/>
      <c r="X13" s="644"/>
      <c r="Y13" s="645"/>
      <c r="Z13" s="703">
        <v>0</v>
      </c>
      <c r="AA13" s="703"/>
      <c r="AB13" s="703"/>
      <c r="AC13" s="703"/>
      <c r="AD13" s="704">
        <v>6432</v>
      </c>
      <c r="AE13" s="704"/>
      <c r="AF13" s="704"/>
      <c r="AG13" s="704"/>
      <c r="AH13" s="704"/>
      <c r="AI13" s="704"/>
      <c r="AJ13" s="704"/>
      <c r="AK13" s="704"/>
      <c r="AL13" s="646">
        <v>0.1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1471122</v>
      </c>
      <c r="BH13" s="644"/>
      <c r="BI13" s="644"/>
      <c r="BJ13" s="644"/>
      <c r="BK13" s="644"/>
      <c r="BL13" s="644"/>
      <c r="BM13" s="644"/>
      <c r="BN13" s="645"/>
      <c r="BO13" s="703">
        <v>53.6</v>
      </c>
      <c r="BP13" s="703"/>
      <c r="BQ13" s="703"/>
      <c r="BR13" s="703"/>
      <c r="BS13" s="649">
        <v>97728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886806</v>
      </c>
      <c r="CS13" s="644"/>
      <c r="CT13" s="644"/>
      <c r="CU13" s="644"/>
      <c r="CV13" s="644"/>
      <c r="CW13" s="644"/>
      <c r="CX13" s="644"/>
      <c r="CY13" s="645"/>
      <c r="CZ13" s="703">
        <v>6</v>
      </c>
      <c r="DA13" s="703"/>
      <c r="DB13" s="703"/>
      <c r="DC13" s="703"/>
      <c r="DD13" s="649">
        <v>215771</v>
      </c>
      <c r="DE13" s="644"/>
      <c r="DF13" s="644"/>
      <c r="DG13" s="644"/>
      <c r="DH13" s="644"/>
      <c r="DI13" s="644"/>
      <c r="DJ13" s="644"/>
      <c r="DK13" s="644"/>
      <c r="DL13" s="644"/>
      <c r="DM13" s="644"/>
      <c r="DN13" s="644"/>
      <c r="DO13" s="644"/>
      <c r="DP13" s="645"/>
      <c r="DQ13" s="649">
        <v>505668</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167</v>
      </c>
      <c r="S14" s="644"/>
      <c r="T14" s="644"/>
      <c r="U14" s="644"/>
      <c r="V14" s="644"/>
      <c r="W14" s="644"/>
      <c r="X14" s="644"/>
      <c r="Y14" s="645"/>
      <c r="Z14" s="703" t="s">
        <v>167</v>
      </c>
      <c r="AA14" s="703"/>
      <c r="AB14" s="703"/>
      <c r="AC14" s="703"/>
      <c r="AD14" s="704" t="s">
        <v>167</v>
      </c>
      <c r="AE14" s="704"/>
      <c r="AF14" s="704"/>
      <c r="AG14" s="704"/>
      <c r="AH14" s="704"/>
      <c r="AI14" s="704"/>
      <c r="AJ14" s="704"/>
      <c r="AK14" s="704"/>
      <c r="AL14" s="646" t="s">
        <v>167</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89234</v>
      </c>
      <c r="BH14" s="644"/>
      <c r="BI14" s="644"/>
      <c r="BJ14" s="644"/>
      <c r="BK14" s="644"/>
      <c r="BL14" s="644"/>
      <c r="BM14" s="644"/>
      <c r="BN14" s="645"/>
      <c r="BO14" s="703">
        <v>3.3</v>
      </c>
      <c r="BP14" s="703"/>
      <c r="BQ14" s="703"/>
      <c r="BR14" s="703"/>
      <c r="BS14" s="649">
        <v>8387</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754416</v>
      </c>
      <c r="CS14" s="644"/>
      <c r="CT14" s="644"/>
      <c r="CU14" s="644"/>
      <c r="CV14" s="644"/>
      <c r="CW14" s="644"/>
      <c r="CX14" s="644"/>
      <c r="CY14" s="645"/>
      <c r="CZ14" s="703">
        <v>5.0999999999999996</v>
      </c>
      <c r="DA14" s="703"/>
      <c r="DB14" s="703"/>
      <c r="DC14" s="703"/>
      <c r="DD14" s="649">
        <v>178595</v>
      </c>
      <c r="DE14" s="644"/>
      <c r="DF14" s="644"/>
      <c r="DG14" s="644"/>
      <c r="DH14" s="644"/>
      <c r="DI14" s="644"/>
      <c r="DJ14" s="644"/>
      <c r="DK14" s="644"/>
      <c r="DL14" s="644"/>
      <c r="DM14" s="644"/>
      <c r="DN14" s="644"/>
      <c r="DO14" s="644"/>
      <c r="DP14" s="645"/>
      <c r="DQ14" s="649">
        <v>477725</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19983</v>
      </c>
      <c r="S15" s="644"/>
      <c r="T15" s="644"/>
      <c r="U15" s="644"/>
      <c r="V15" s="644"/>
      <c r="W15" s="644"/>
      <c r="X15" s="644"/>
      <c r="Y15" s="645"/>
      <c r="Z15" s="703">
        <v>0.1</v>
      </c>
      <c r="AA15" s="703"/>
      <c r="AB15" s="703"/>
      <c r="AC15" s="703"/>
      <c r="AD15" s="704">
        <v>19983</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169751</v>
      </c>
      <c r="BH15" s="644"/>
      <c r="BI15" s="644"/>
      <c r="BJ15" s="644"/>
      <c r="BK15" s="644"/>
      <c r="BL15" s="644"/>
      <c r="BM15" s="644"/>
      <c r="BN15" s="645"/>
      <c r="BO15" s="703">
        <v>6.2</v>
      </c>
      <c r="BP15" s="703"/>
      <c r="BQ15" s="703"/>
      <c r="BR15" s="703"/>
      <c r="BS15" s="649" t="s">
        <v>167</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1173856</v>
      </c>
      <c r="CS15" s="644"/>
      <c r="CT15" s="644"/>
      <c r="CU15" s="644"/>
      <c r="CV15" s="644"/>
      <c r="CW15" s="644"/>
      <c r="CX15" s="644"/>
      <c r="CY15" s="645"/>
      <c r="CZ15" s="703">
        <v>7.9</v>
      </c>
      <c r="DA15" s="703"/>
      <c r="DB15" s="703"/>
      <c r="DC15" s="703"/>
      <c r="DD15" s="649">
        <v>405437</v>
      </c>
      <c r="DE15" s="644"/>
      <c r="DF15" s="644"/>
      <c r="DG15" s="644"/>
      <c r="DH15" s="644"/>
      <c r="DI15" s="644"/>
      <c r="DJ15" s="644"/>
      <c r="DK15" s="644"/>
      <c r="DL15" s="644"/>
      <c r="DM15" s="644"/>
      <c r="DN15" s="644"/>
      <c r="DO15" s="644"/>
      <c r="DP15" s="645"/>
      <c r="DQ15" s="649">
        <v>591660</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167</v>
      </c>
      <c r="S16" s="644"/>
      <c r="T16" s="644"/>
      <c r="U16" s="644"/>
      <c r="V16" s="644"/>
      <c r="W16" s="644"/>
      <c r="X16" s="644"/>
      <c r="Y16" s="645"/>
      <c r="Z16" s="703" t="s">
        <v>167</v>
      </c>
      <c r="AA16" s="703"/>
      <c r="AB16" s="703"/>
      <c r="AC16" s="703"/>
      <c r="AD16" s="704" t="s">
        <v>167</v>
      </c>
      <c r="AE16" s="704"/>
      <c r="AF16" s="704"/>
      <c r="AG16" s="704"/>
      <c r="AH16" s="704"/>
      <c r="AI16" s="704"/>
      <c r="AJ16" s="704"/>
      <c r="AK16" s="704"/>
      <c r="AL16" s="646" t="s">
        <v>167</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167</v>
      </c>
      <c r="BH16" s="644"/>
      <c r="BI16" s="644"/>
      <c r="BJ16" s="644"/>
      <c r="BK16" s="644"/>
      <c r="BL16" s="644"/>
      <c r="BM16" s="644"/>
      <c r="BN16" s="645"/>
      <c r="BO16" s="703" t="s">
        <v>167</v>
      </c>
      <c r="BP16" s="703"/>
      <c r="BQ16" s="703"/>
      <c r="BR16" s="703"/>
      <c r="BS16" s="649" t="s">
        <v>167</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48673</v>
      </c>
      <c r="CS16" s="644"/>
      <c r="CT16" s="644"/>
      <c r="CU16" s="644"/>
      <c r="CV16" s="644"/>
      <c r="CW16" s="644"/>
      <c r="CX16" s="644"/>
      <c r="CY16" s="645"/>
      <c r="CZ16" s="703">
        <v>0.3</v>
      </c>
      <c r="DA16" s="703"/>
      <c r="DB16" s="703"/>
      <c r="DC16" s="703"/>
      <c r="DD16" s="649" t="s">
        <v>167</v>
      </c>
      <c r="DE16" s="644"/>
      <c r="DF16" s="644"/>
      <c r="DG16" s="644"/>
      <c r="DH16" s="644"/>
      <c r="DI16" s="644"/>
      <c r="DJ16" s="644"/>
      <c r="DK16" s="644"/>
      <c r="DL16" s="644"/>
      <c r="DM16" s="644"/>
      <c r="DN16" s="644"/>
      <c r="DO16" s="644"/>
      <c r="DP16" s="645"/>
      <c r="DQ16" s="649">
        <v>390</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3197</v>
      </c>
      <c r="S17" s="644"/>
      <c r="T17" s="644"/>
      <c r="U17" s="644"/>
      <c r="V17" s="644"/>
      <c r="W17" s="644"/>
      <c r="X17" s="644"/>
      <c r="Y17" s="645"/>
      <c r="Z17" s="703">
        <v>0</v>
      </c>
      <c r="AA17" s="703"/>
      <c r="AB17" s="703"/>
      <c r="AC17" s="703"/>
      <c r="AD17" s="704">
        <v>3197</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167</v>
      </c>
      <c r="BH17" s="644"/>
      <c r="BI17" s="644"/>
      <c r="BJ17" s="644"/>
      <c r="BK17" s="644"/>
      <c r="BL17" s="644"/>
      <c r="BM17" s="644"/>
      <c r="BN17" s="645"/>
      <c r="BO17" s="703" t="s">
        <v>167</v>
      </c>
      <c r="BP17" s="703"/>
      <c r="BQ17" s="703"/>
      <c r="BR17" s="703"/>
      <c r="BS17" s="649" t="s">
        <v>167</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2236225</v>
      </c>
      <c r="CS17" s="644"/>
      <c r="CT17" s="644"/>
      <c r="CU17" s="644"/>
      <c r="CV17" s="644"/>
      <c r="CW17" s="644"/>
      <c r="CX17" s="644"/>
      <c r="CY17" s="645"/>
      <c r="CZ17" s="703">
        <v>15.1</v>
      </c>
      <c r="DA17" s="703"/>
      <c r="DB17" s="703"/>
      <c r="DC17" s="703"/>
      <c r="DD17" s="649" t="s">
        <v>167</v>
      </c>
      <c r="DE17" s="644"/>
      <c r="DF17" s="644"/>
      <c r="DG17" s="644"/>
      <c r="DH17" s="644"/>
      <c r="DI17" s="644"/>
      <c r="DJ17" s="644"/>
      <c r="DK17" s="644"/>
      <c r="DL17" s="644"/>
      <c r="DM17" s="644"/>
      <c r="DN17" s="644"/>
      <c r="DO17" s="644"/>
      <c r="DP17" s="645"/>
      <c r="DQ17" s="649">
        <v>2012353</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4206453</v>
      </c>
      <c r="S18" s="644"/>
      <c r="T18" s="644"/>
      <c r="U18" s="644"/>
      <c r="V18" s="644"/>
      <c r="W18" s="644"/>
      <c r="X18" s="644"/>
      <c r="Y18" s="645"/>
      <c r="Z18" s="703">
        <v>27.7</v>
      </c>
      <c r="AA18" s="703"/>
      <c r="AB18" s="703"/>
      <c r="AC18" s="703"/>
      <c r="AD18" s="704">
        <v>3447267</v>
      </c>
      <c r="AE18" s="704"/>
      <c r="AF18" s="704"/>
      <c r="AG18" s="704"/>
      <c r="AH18" s="704"/>
      <c r="AI18" s="704"/>
      <c r="AJ18" s="704"/>
      <c r="AK18" s="704"/>
      <c r="AL18" s="646">
        <v>50.5</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167</v>
      </c>
      <c r="BH18" s="644"/>
      <c r="BI18" s="644"/>
      <c r="BJ18" s="644"/>
      <c r="BK18" s="644"/>
      <c r="BL18" s="644"/>
      <c r="BM18" s="644"/>
      <c r="BN18" s="645"/>
      <c r="BO18" s="703" t="s">
        <v>167</v>
      </c>
      <c r="BP18" s="703"/>
      <c r="BQ18" s="703"/>
      <c r="BR18" s="703"/>
      <c r="BS18" s="649" t="s">
        <v>167</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v>30221</v>
      </c>
      <c r="CS18" s="644"/>
      <c r="CT18" s="644"/>
      <c r="CU18" s="644"/>
      <c r="CV18" s="644"/>
      <c r="CW18" s="644"/>
      <c r="CX18" s="644"/>
      <c r="CY18" s="645"/>
      <c r="CZ18" s="703">
        <v>0.2</v>
      </c>
      <c r="DA18" s="703"/>
      <c r="DB18" s="703"/>
      <c r="DC18" s="703"/>
      <c r="DD18" s="649" t="s">
        <v>167</v>
      </c>
      <c r="DE18" s="644"/>
      <c r="DF18" s="644"/>
      <c r="DG18" s="644"/>
      <c r="DH18" s="644"/>
      <c r="DI18" s="644"/>
      <c r="DJ18" s="644"/>
      <c r="DK18" s="644"/>
      <c r="DL18" s="644"/>
      <c r="DM18" s="644"/>
      <c r="DN18" s="644"/>
      <c r="DO18" s="644"/>
      <c r="DP18" s="645"/>
      <c r="DQ18" s="649">
        <v>30221</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3447267</v>
      </c>
      <c r="S19" s="644"/>
      <c r="T19" s="644"/>
      <c r="U19" s="644"/>
      <c r="V19" s="644"/>
      <c r="W19" s="644"/>
      <c r="X19" s="644"/>
      <c r="Y19" s="645"/>
      <c r="Z19" s="703">
        <v>22.7</v>
      </c>
      <c r="AA19" s="703"/>
      <c r="AB19" s="703"/>
      <c r="AC19" s="703"/>
      <c r="AD19" s="704">
        <v>3447267</v>
      </c>
      <c r="AE19" s="704"/>
      <c r="AF19" s="704"/>
      <c r="AG19" s="704"/>
      <c r="AH19" s="704"/>
      <c r="AI19" s="704"/>
      <c r="AJ19" s="704"/>
      <c r="AK19" s="704"/>
      <c r="AL19" s="646">
        <v>50.5</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167</v>
      </c>
      <c r="BH19" s="644"/>
      <c r="BI19" s="644"/>
      <c r="BJ19" s="644"/>
      <c r="BK19" s="644"/>
      <c r="BL19" s="644"/>
      <c r="BM19" s="644"/>
      <c r="BN19" s="645"/>
      <c r="BO19" s="703" t="s">
        <v>167</v>
      </c>
      <c r="BP19" s="703"/>
      <c r="BQ19" s="703"/>
      <c r="BR19" s="703"/>
      <c r="BS19" s="649" t="s">
        <v>167</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v>255832</v>
      </c>
      <c r="CS19" s="644"/>
      <c r="CT19" s="644"/>
      <c r="CU19" s="644"/>
      <c r="CV19" s="644"/>
      <c r="CW19" s="644"/>
      <c r="CX19" s="644"/>
      <c r="CY19" s="645"/>
      <c r="CZ19" s="703">
        <v>1.7</v>
      </c>
      <c r="DA19" s="703"/>
      <c r="DB19" s="703"/>
      <c r="DC19" s="703"/>
      <c r="DD19" s="649" t="s">
        <v>167</v>
      </c>
      <c r="DE19" s="644"/>
      <c r="DF19" s="644"/>
      <c r="DG19" s="644"/>
      <c r="DH19" s="644"/>
      <c r="DI19" s="644"/>
      <c r="DJ19" s="644"/>
      <c r="DK19" s="644"/>
      <c r="DL19" s="644"/>
      <c r="DM19" s="644"/>
      <c r="DN19" s="644"/>
      <c r="DO19" s="644"/>
      <c r="DP19" s="645"/>
      <c r="DQ19" s="649">
        <v>255832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759186</v>
      </c>
      <c r="S20" s="644"/>
      <c r="T20" s="644"/>
      <c r="U20" s="644"/>
      <c r="V20" s="644"/>
      <c r="W20" s="644"/>
      <c r="X20" s="644"/>
      <c r="Y20" s="645"/>
      <c r="Z20" s="703">
        <v>5</v>
      </c>
      <c r="AA20" s="703"/>
      <c r="AB20" s="703"/>
      <c r="AC20" s="703"/>
      <c r="AD20" s="704" t="s">
        <v>167</v>
      </c>
      <c r="AE20" s="704"/>
      <c r="AF20" s="704"/>
      <c r="AG20" s="704"/>
      <c r="AH20" s="704"/>
      <c r="AI20" s="704"/>
      <c r="AJ20" s="704"/>
      <c r="AK20" s="704"/>
      <c r="AL20" s="646" t="s">
        <v>167</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167</v>
      </c>
      <c r="BH20" s="644"/>
      <c r="BI20" s="644"/>
      <c r="BJ20" s="644"/>
      <c r="BK20" s="644"/>
      <c r="BL20" s="644"/>
      <c r="BM20" s="644"/>
      <c r="BN20" s="645"/>
      <c r="BO20" s="703" t="s">
        <v>167</v>
      </c>
      <c r="BP20" s="703"/>
      <c r="BQ20" s="703"/>
      <c r="BR20" s="703"/>
      <c r="BS20" s="649" t="s">
        <v>167</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14818494</v>
      </c>
      <c r="CS20" s="644"/>
      <c r="CT20" s="644"/>
      <c r="CU20" s="644"/>
      <c r="CV20" s="644"/>
      <c r="CW20" s="644"/>
      <c r="CX20" s="644"/>
      <c r="CY20" s="645"/>
      <c r="CZ20" s="703">
        <v>100</v>
      </c>
      <c r="DA20" s="703"/>
      <c r="DB20" s="703"/>
      <c r="DC20" s="703"/>
      <c r="DD20" s="649">
        <v>1562319</v>
      </c>
      <c r="DE20" s="644"/>
      <c r="DF20" s="644"/>
      <c r="DG20" s="644"/>
      <c r="DH20" s="644"/>
      <c r="DI20" s="644"/>
      <c r="DJ20" s="644"/>
      <c r="DK20" s="644"/>
      <c r="DL20" s="644"/>
      <c r="DM20" s="644"/>
      <c r="DN20" s="644"/>
      <c r="DO20" s="644"/>
      <c r="DP20" s="645"/>
      <c r="DQ20" s="649">
        <v>8191428</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167</v>
      </c>
      <c r="S21" s="644"/>
      <c r="T21" s="644"/>
      <c r="U21" s="644"/>
      <c r="V21" s="644"/>
      <c r="W21" s="644"/>
      <c r="X21" s="644"/>
      <c r="Y21" s="645"/>
      <c r="Z21" s="703" t="s">
        <v>167</v>
      </c>
      <c r="AA21" s="703"/>
      <c r="AB21" s="703"/>
      <c r="AC21" s="703"/>
      <c r="AD21" s="704" t="s">
        <v>167</v>
      </c>
      <c r="AE21" s="704"/>
      <c r="AF21" s="704"/>
      <c r="AG21" s="704"/>
      <c r="AH21" s="704"/>
      <c r="AI21" s="704"/>
      <c r="AJ21" s="704"/>
      <c r="AK21" s="704"/>
      <c r="AL21" s="646" t="s">
        <v>167</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167</v>
      </c>
      <c r="BH21" s="644"/>
      <c r="BI21" s="644"/>
      <c r="BJ21" s="644"/>
      <c r="BK21" s="644"/>
      <c r="BL21" s="644"/>
      <c r="BM21" s="644"/>
      <c r="BN21" s="645"/>
      <c r="BO21" s="703" t="s">
        <v>167</v>
      </c>
      <c r="BP21" s="703"/>
      <c r="BQ21" s="703"/>
      <c r="BR21" s="703"/>
      <c r="BS21" s="649" t="s">
        <v>167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7562097</v>
      </c>
      <c r="S22" s="644"/>
      <c r="T22" s="644"/>
      <c r="U22" s="644"/>
      <c r="V22" s="644"/>
      <c r="W22" s="644"/>
      <c r="X22" s="644"/>
      <c r="Y22" s="645"/>
      <c r="Z22" s="703">
        <v>49.8</v>
      </c>
      <c r="AA22" s="703"/>
      <c r="AB22" s="703"/>
      <c r="AC22" s="703"/>
      <c r="AD22" s="704">
        <v>6802911</v>
      </c>
      <c r="AE22" s="704"/>
      <c r="AF22" s="704"/>
      <c r="AG22" s="704"/>
      <c r="AH22" s="704"/>
      <c r="AI22" s="704"/>
      <c r="AJ22" s="704"/>
      <c r="AK22" s="704"/>
      <c r="AL22" s="646">
        <v>99.7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167</v>
      </c>
      <c r="BH22" s="644"/>
      <c r="BI22" s="644"/>
      <c r="BJ22" s="644"/>
      <c r="BK22" s="644"/>
      <c r="BL22" s="644"/>
      <c r="BM22" s="644"/>
      <c r="BN22" s="645"/>
      <c r="BO22" s="703" t="s">
        <v>167</v>
      </c>
      <c r="BP22" s="703"/>
      <c r="BQ22" s="703"/>
      <c r="BR22" s="703"/>
      <c r="BS22" s="649" t="s">
        <v>167</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1878</v>
      </c>
      <c r="S23" s="644"/>
      <c r="T23" s="644"/>
      <c r="U23" s="644"/>
      <c r="V23" s="644"/>
      <c r="W23" s="644"/>
      <c r="X23" s="644"/>
      <c r="Y23" s="645"/>
      <c r="Z23" s="703">
        <v>0</v>
      </c>
      <c r="AA23" s="703"/>
      <c r="AB23" s="703"/>
      <c r="AC23" s="703"/>
      <c r="AD23" s="704">
        <v>1878</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167</v>
      </c>
      <c r="BH23" s="644"/>
      <c r="BI23" s="644"/>
      <c r="BJ23" s="644"/>
      <c r="BK23" s="644"/>
      <c r="BL23" s="644"/>
      <c r="BM23" s="644"/>
      <c r="BN23" s="645"/>
      <c r="BO23" s="703" t="s">
        <v>167</v>
      </c>
      <c r="BP23" s="703"/>
      <c r="BQ23" s="703"/>
      <c r="BR23" s="703"/>
      <c r="BS23" s="649" t="s">
        <v>167</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135460</v>
      </c>
      <c r="S24" s="644"/>
      <c r="T24" s="644"/>
      <c r="U24" s="644"/>
      <c r="V24" s="644"/>
      <c r="W24" s="644"/>
      <c r="X24" s="644"/>
      <c r="Y24" s="645"/>
      <c r="Z24" s="703">
        <v>0.9</v>
      </c>
      <c r="AA24" s="703"/>
      <c r="AB24" s="703"/>
      <c r="AC24" s="703"/>
      <c r="AD24" s="704" t="s">
        <v>167</v>
      </c>
      <c r="AE24" s="704"/>
      <c r="AF24" s="704"/>
      <c r="AG24" s="704"/>
      <c r="AH24" s="704"/>
      <c r="AI24" s="704"/>
      <c r="AJ24" s="704"/>
      <c r="AK24" s="704"/>
      <c r="AL24" s="646" t="s">
        <v>167</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167</v>
      </c>
      <c r="BH24" s="644"/>
      <c r="BI24" s="644"/>
      <c r="BJ24" s="644"/>
      <c r="BK24" s="644"/>
      <c r="BL24" s="644"/>
      <c r="BM24" s="644"/>
      <c r="BN24" s="645"/>
      <c r="BO24" s="703" t="s">
        <v>167</v>
      </c>
      <c r="BP24" s="703"/>
      <c r="BQ24" s="703"/>
      <c r="BR24" s="703"/>
      <c r="BS24" s="649" t="s">
        <v>167</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6833760</v>
      </c>
      <c r="CS24" s="707"/>
      <c r="CT24" s="707"/>
      <c r="CU24" s="707"/>
      <c r="CV24" s="707"/>
      <c r="CW24" s="707"/>
      <c r="CX24" s="707"/>
      <c r="CY24" s="753"/>
      <c r="CZ24" s="754">
        <v>46.1</v>
      </c>
      <c r="DA24" s="723"/>
      <c r="DB24" s="723"/>
      <c r="DC24" s="757"/>
      <c r="DD24" s="752">
        <v>4235699</v>
      </c>
      <c r="DE24" s="707"/>
      <c r="DF24" s="707"/>
      <c r="DG24" s="707"/>
      <c r="DH24" s="707"/>
      <c r="DI24" s="707"/>
      <c r="DJ24" s="707"/>
      <c r="DK24" s="753"/>
      <c r="DL24" s="752">
        <v>4157982</v>
      </c>
      <c r="DM24" s="707"/>
      <c r="DN24" s="707"/>
      <c r="DO24" s="707"/>
      <c r="DP24" s="707"/>
      <c r="DQ24" s="707"/>
      <c r="DR24" s="707"/>
      <c r="DS24" s="707"/>
      <c r="DT24" s="707"/>
      <c r="DU24" s="707"/>
      <c r="DV24" s="753"/>
      <c r="DW24" s="754">
        <v>57.8</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157739</v>
      </c>
      <c r="S25" s="644"/>
      <c r="T25" s="644"/>
      <c r="U25" s="644"/>
      <c r="V25" s="644"/>
      <c r="W25" s="644"/>
      <c r="X25" s="644"/>
      <c r="Y25" s="645"/>
      <c r="Z25" s="703">
        <v>1</v>
      </c>
      <c r="AA25" s="703"/>
      <c r="AB25" s="703"/>
      <c r="AC25" s="703"/>
      <c r="AD25" s="704">
        <v>12010</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167</v>
      </c>
      <c r="BH25" s="644"/>
      <c r="BI25" s="644"/>
      <c r="BJ25" s="644"/>
      <c r="BK25" s="644"/>
      <c r="BL25" s="644"/>
      <c r="BM25" s="644"/>
      <c r="BN25" s="645"/>
      <c r="BO25" s="703" t="s">
        <v>167</v>
      </c>
      <c r="BP25" s="703"/>
      <c r="BQ25" s="703"/>
      <c r="BR25" s="703"/>
      <c r="BS25" s="649" t="s">
        <v>167</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1796622</v>
      </c>
      <c r="CS25" s="642"/>
      <c r="CT25" s="642"/>
      <c r="CU25" s="642"/>
      <c r="CV25" s="642"/>
      <c r="CW25" s="642"/>
      <c r="CX25" s="642"/>
      <c r="CY25" s="643"/>
      <c r="CZ25" s="646">
        <v>12.1</v>
      </c>
      <c r="DA25" s="675"/>
      <c r="DB25" s="675"/>
      <c r="DC25" s="676"/>
      <c r="DD25" s="649">
        <v>1682552</v>
      </c>
      <c r="DE25" s="642"/>
      <c r="DF25" s="642"/>
      <c r="DG25" s="642"/>
      <c r="DH25" s="642"/>
      <c r="DI25" s="642"/>
      <c r="DJ25" s="642"/>
      <c r="DK25" s="643"/>
      <c r="DL25" s="649">
        <v>1608465</v>
      </c>
      <c r="DM25" s="642"/>
      <c r="DN25" s="642"/>
      <c r="DO25" s="642"/>
      <c r="DP25" s="642"/>
      <c r="DQ25" s="642"/>
      <c r="DR25" s="642"/>
      <c r="DS25" s="642"/>
      <c r="DT25" s="642"/>
      <c r="DU25" s="642"/>
      <c r="DV25" s="643"/>
      <c r="DW25" s="646">
        <v>22.4</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56408</v>
      </c>
      <c r="S26" s="644"/>
      <c r="T26" s="644"/>
      <c r="U26" s="644"/>
      <c r="V26" s="644"/>
      <c r="W26" s="644"/>
      <c r="X26" s="644"/>
      <c r="Y26" s="645"/>
      <c r="Z26" s="703">
        <v>0.4</v>
      </c>
      <c r="AA26" s="703"/>
      <c r="AB26" s="703"/>
      <c r="AC26" s="703"/>
      <c r="AD26" s="704" t="s">
        <v>167</v>
      </c>
      <c r="AE26" s="704"/>
      <c r="AF26" s="704"/>
      <c r="AG26" s="704"/>
      <c r="AH26" s="704"/>
      <c r="AI26" s="704"/>
      <c r="AJ26" s="704"/>
      <c r="AK26" s="704"/>
      <c r="AL26" s="646" t="s">
        <v>167</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167</v>
      </c>
      <c r="BH26" s="644"/>
      <c r="BI26" s="644"/>
      <c r="BJ26" s="644"/>
      <c r="BK26" s="644"/>
      <c r="BL26" s="644"/>
      <c r="BM26" s="644"/>
      <c r="BN26" s="645"/>
      <c r="BO26" s="703" t="s">
        <v>167</v>
      </c>
      <c r="BP26" s="703"/>
      <c r="BQ26" s="703"/>
      <c r="BR26" s="703"/>
      <c r="BS26" s="649" t="s">
        <v>167</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1194391</v>
      </c>
      <c r="CS26" s="644"/>
      <c r="CT26" s="644"/>
      <c r="CU26" s="644"/>
      <c r="CV26" s="644"/>
      <c r="CW26" s="644"/>
      <c r="CX26" s="644"/>
      <c r="CY26" s="645"/>
      <c r="CZ26" s="646">
        <v>8.1</v>
      </c>
      <c r="DA26" s="675"/>
      <c r="DB26" s="675"/>
      <c r="DC26" s="676"/>
      <c r="DD26" s="649">
        <v>1093939</v>
      </c>
      <c r="DE26" s="644"/>
      <c r="DF26" s="644"/>
      <c r="DG26" s="644"/>
      <c r="DH26" s="644"/>
      <c r="DI26" s="644"/>
      <c r="DJ26" s="644"/>
      <c r="DK26" s="645"/>
      <c r="DL26" s="649" t="s">
        <v>167</v>
      </c>
      <c r="DM26" s="644"/>
      <c r="DN26" s="644"/>
      <c r="DO26" s="644"/>
      <c r="DP26" s="644"/>
      <c r="DQ26" s="644"/>
      <c r="DR26" s="644"/>
      <c r="DS26" s="644"/>
      <c r="DT26" s="644"/>
      <c r="DU26" s="644"/>
      <c r="DV26" s="645"/>
      <c r="DW26" s="646" t="s">
        <v>167</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2118996</v>
      </c>
      <c r="S27" s="644"/>
      <c r="T27" s="644"/>
      <c r="U27" s="644"/>
      <c r="V27" s="644"/>
      <c r="W27" s="644"/>
      <c r="X27" s="644"/>
      <c r="Y27" s="645"/>
      <c r="Z27" s="703">
        <v>13.9</v>
      </c>
      <c r="AA27" s="703"/>
      <c r="AB27" s="703"/>
      <c r="AC27" s="703"/>
      <c r="AD27" s="704" t="s">
        <v>167</v>
      </c>
      <c r="AE27" s="704"/>
      <c r="AF27" s="704"/>
      <c r="AG27" s="704"/>
      <c r="AH27" s="704"/>
      <c r="AI27" s="704"/>
      <c r="AJ27" s="704"/>
      <c r="AK27" s="704"/>
      <c r="AL27" s="646" t="s">
        <v>167</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2745226</v>
      </c>
      <c r="BH27" s="644"/>
      <c r="BI27" s="644"/>
      <c r="BJ27" s="644"/>
      <c r="BK27" s="644"/>
      <c r="BL27" s="644"/>
      <c r="BM27" s="644"/>
      <c r="BN27" s="645"/>
      <c r="BO27" s="703">
        <v>100</v>
      </c>
      <c r="BP27" s="703"/>
      <c r="BQ27" s="703"/>
      <c r="BR27" s="703"/>
      <c r="BS27" s="649">
        <v>150786</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2800913</v>
      </c>
      <c r="CS27" s="642"/>
      <c r="CT27" s="642"/>
      <c r="CU27" s="642"/>
      <c r="CV27" s="642"/>
      <c r="CW27" s="642"/>
      <c r="CX27" s="642"/>
      <c r="CY27" s="643"/>
      <c r="CZ27" s="646">
        <v>18.899999999999999</v>
      </c>
      <c r="DA27" s="675"/>
      <c r="DB27" s="675"/>
      <c r="DC27" s="676"/>
      <c r="DD27" s="649">
        <v>540794</v>
      </c>
      <c r="DE27" s="642"/>
      <c r="DF27" s="642"/>
      <c r="DG27" s="642"/>
      <c r="DH27" s="642"/>
      <c r="DI27" s="642"/>
      <c r="DJ27" s="642"/>
      <c r="DK27" s="643"/>
      <c r="DL27" s="649">
        <v>537164</v>
      </c>
      <c r="DM27" s="642"/>
      <c r="DN27" s="642"/>
      <c r="DO27" s="642"/>
      <c r="DP27" s="642"/>
      <c r="DQ27" s="642"/>
      <c r="DR27" s="642"/>
      <c r="DS27" s="642"/>
      <c r="DT27" s="642"/>
      <c r="DU27" s="642"/>
      <c r="DV27" s="643"/>
      <c r="DW27" s="646">
        <v>7.5</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167</v>
      </c>
      <c r="S28" s="644"/>
      <c r="T28" s="644"/>
      <c r="U28" s="644"/>
      <c r="V28" s="644"/>
      <c r="W28" s="644"/>
      <c r="X28" s="644"/>
      <c r="Y28" s="645"/>
      <c r="Z28" s="703" t="s">
        <v>167</v>
      </c>
      <c r="AA28" s="703"/>
      <c r="AB28" s="703"/>
      <c r="AC28" s="703"/>
      <c r="AD28" s="704" t="s">
        <v>167</v>
      </c>
      <c r="AE28" s="704"/>
      <c r="AF28" s="704"/>
      <c r="AG28" s="704"/>
      <c r="AH28" s="704"/>
      <c r="AI28" s="704"/>
      <c r="AJ28" s="704"/>
      <c r="AK28" s="704"/>
      <c r="AL28" s="646" t="s">
        <v>167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2236225</v>
      </c>
      <c r="CS28" s="644"/>
      <c r="CT28" s="644"/>
      <c r="CU28" s="644"/>
      <c r="CV28" s="644"/>
      <c r="CW28" s="644"/>
      <c r="CX28" s="644"/>
      <c r="CY28" s="645"/>
      <c r="CZ28" s="646">
        <v>15.1</v>
      </c>
      <c r="DA28" s="675"/>
      <c r="DB28" s="675"/>
      <c r="DC28" s="676"/>
      <c r="DD28" s="649">
        <v>2012353</v>
      </c>
      <c r="DE28" s="644"/>
      <c r="DF28" s="644"/>
      <c r="DG28" s="644"/>
      <c r="DH28" s="644"/>
      <c r="DI28" s="644"/>
      <c r="DJ28" s="644"/>
      <c r="DK28" s="645"/>
      <c r="DL28" s="649">
        <v>2012353</v>
      </c>
      <c r="DM28" s="644"/>
      <c r="DN28" s="644"/>
      <c r="DO28" s="644"/>
      <c r="DP28" s="644"/>
      <c r="DQ28" s="644"/>
      <c r="DR28" s="644"/>
      <c r="DS28" s="644"/>
      <c r="DT28" s="644"/>
      <c r="DU28" s="644"/>
      <c r="DV28" s="645"/>
      <c r="DW28" s="646">
        <v>28</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1203035</v>
      </c>
      <c r="S29" s="644"/>
      <c r="T29" s="644"/>
      <c r="U29" s="644"/>
      <c r="V29" s="644"/>
      <c r="W29" s="644"/>
      <c r="X29" s="644"/>
      <c r="Y29" s="645"/>
      <c r="Z29" s="703">
        <v>7.9</v>
      </c>
      <c r="AA29" s="703"/>
      <c r="AB29" s="703"/>
      <c r="AC29" s="703"/>
      <c r="AD29" s="704" t="s">
        <v>167</v>
      </c>
      <c r="AE29" s="704"/>
      <c r="AF29" s="704"/>
      <c r="AG29" s="704"/>
      <c r="AH29" s="704"/>
      <c r="AI29" s="704"/>
      <c r="AJ29" s="704"/>
      <c r="AK29" s="704"/>
      <c r="AL29" s="646" t="s">
        <v>167</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2236225</v>
      </c>
      <c r="CS29" s="642"/>
      <c r="CT29" s="642"/>
      <c r="CU29" s="642"/>
      <c r="CV29" s="642"/>
      <c r="CW29" s="642"/>
      <c r="CX29" s="642"/>
      <c r="CY29" s="643"/>
      <c r="CZ29" s="646">
        <v>15.1</v>
      </c>
      <c r="DA29" s="675"/>
      <c r="DB29" s="675"/>
      <c r="DC29" s="676"/>
      <c r="DD29" s="649">
        <v>2012353</v>
      </c>
      <c r="DE29" s="642"/>
      <c r="DF29" s="642"/>
      <c r="DG29" s="642"/>
      <c r="DH29" s="642"/>
      <c r="DI29" s="642"/>
      <c r="DJ29" s="642"/>
      <c r="DK29" s="643"/>
      <c r="DL29" s="649">
        <v>2012353</v>
      </c>
      <c r="DM29" s="642"/>
      <c r="DN29" s="642"/>
      <c r="DO29" s="642"/>
      <c r="DP29" s="642"/>
      <c r="DQ29" s="642"/>
      <c r="DR29" s="642"/>
      <c r="DS29" s="642"/>
      <c r="DT29" s="642"/>
      <c r="DU29" s="642"/>
      <c r="DV29" s="643"/>
      <c r="DW29" s="646">
        <v>28</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7654</v>
      </c>
      <c r="S30" s="644"/>
      <c r="T30" s="644"/>
      <c r="U30" s="644"/>
      <c r="V30" s="644"/>
      <c r="W30" s="644"/>
      <c r="X30" s="644"/>
      <c r="Y30" s="645"/>
      <c r="Z30" s="703">
        <v>0.1</v>
      </c>
      <c r="AA30" s="703"/>
      <c r="AB30" s="703"/>
      <c r="AC30" s="703"/>
      <c r="AD30" s="704">
        <v>5347</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98.9</v>
      </c>
      <c r="BH30" s="722"/>
      <c r="BI30" s="722"/>
      <c r="BJ30" s="722"/>
      <c r="BK30" s="722"/>
      <c r="BL30" s="722"/>
      <c r="BM30" s="723">
        <v>96.3</v>
      </c>
      <c r="BN30" s="722"/>
      <c r="BO30" s="722"/>
      <c r="BP30" s="722"/>
      <c r="BQ30" s="724"/>
      <c r="BR30" s="721">
        <v>98.9</v>
      </c>
      <c r="BS30" s="722"/>
      <c r="BT30" s="722"/>
      <c r="BU30" s="722"/>
      <c r="BV30" s="722"/>
      <c r="BW30" s="722"/>
      <c r="BX30" s="723">
        <v>96.5</v>
      </c>
      <c r="BY30" s="722"/>
      <c r="BZ30" s="722"/>
      <c r="CA30" s="722"/>
      <c r="CB30" s="724"/>
      <c r="CD30" s="727"/>
      <c r="CE30" s="728"/>
      <c r="CF30" s="685" t="s">
        <v>305</v>
      </c>
      <c r="CG30" s="682"/>
      <c r="CH30" s="682"/>
      <c r="CI30" s="682"/>
      <c r="CJ30" s="682"/>
      <c r="CK30" s="682"/>
      <c r="CL30" s="682"/>
      <c r="CM30" s="682"/>
      <c r="CN30" s="682"/>
      <c r="CO30" s="682"/>
      <c r="CP30" s="682"/>
      <c r="CQ30" s="683"/>
      <c r="CR30" s="641">
        <v>2071354</v>
      </c>
      <c r="CS30" s="644"/>
      <c r="CT30" s="644"/>
      <c r="CU30" s="644"/>
      <c r="CV30" s="644"/>
      <c r="CW30" s="644"/>
      <c r="CX30" s="644"/>
      <c r="CY30" s="645"/>
      <c r="CZ30" s="646">
        <v>14</v>
      </c>
      <c r="DA30" s="675"/>
      <c r="DB30" s="675"/>
      <c r="DC30" s="676"/>
      <c r="DD30" s="649">
        <v>1847482</v>
      </c>
      <c r="DE30" s="644"/>
      <c r="DF30" s="644"/>
      <c r="DG30" s="644"/>
      <c r="DH30" s="644"/>
      <c r="DI30" s="644"/>
      <c r="DJ30" s="644"/>
      <c r="DK30" s="645"/>
      <c r="DL30" s="649">
        <v>1847482</v>
      </c>
      <c r="DM30" s="644"/>
      <c r="DN30" s="644"/>
      <c r="DO30" s="644"/>
      <c r="DP30" s="644"/>
      <c r="DQ30" s="644"/>
      <c r="DR30" s="644"/>
      <c r="DS30" s="644"/>
      <c r="DT30" s="644"/>
      <c r="DU30" s="644"/>
      <c r="DV30" s="645"/>
      <c r="DW30" s="646">
        <v>25.7</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1104120</v>
      </c>
      <c r="S31" s="644"/>
      <c r="T31" s="644"/>
      <c r="U31" s="644"/>
      <c r="V31" s="644"/>
      <c r="W31" s="644"/>
      <c r="X31" s="644"/>
      <c r="Y31" s="645"/>
      <c r="Z31" s="703">
        <v>7.3</v>
      </c>
      <c r="AA31" s="703"/>
      <c r="AB31" s="703"/>
      <c r="AC31" s="703"/>
      <c r="AD31" s="704" t="s">
        <v>167</v>
      </c>
      <c r="AE31" s="704"/>
      <c r="AF31" s="704"/>
      <c r="AG31" s="704"/>
      <c r="AH31" s="704"/>
      <c r="AI31" s="704"/>
      <c r="AJ31" s="704"/>
      <c r="AK31" s="704"/>
      <c r="AL31" s="646" t="s">
        <v>167</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99.2</v>
      </c>
      <c r="BH31" s="642"/>
      <c r="BI31" s="642"/>
      <c r="BJ31" s="642"/>
      <c r="BK31" s="642"/>
      <c r="BL31" s="642"/>
      <c r="BM31" s="647">
        <v>97.8</v>
      </c>
      <c r="BN31" s="720"/>
      <c r="BO31" s="720"/>
      <c r="BP31" s="720"/>
      <c r="BQ31" s="681"/>
      <c r="BR31" s="719">
        <v>99.4</v>
      </c>
      <c r="BS31" s="642"/>
      <c r="BT31" s="642"/>
      <c r="BU31" s="642"/>
      <c r="BV31" s="642"/>
      <c r="BW31" s="642"/>
      <c r="BX31" s="647">
        <v>97.7</v>
      </c>
      <c r="BY31" s="720"/>
      <c r="BZ31" s="720"/>
      <c r="CA31" s="720"/>
      <c r="CB31" s="681"/>
      <c r="CD31" s="727"/>
      <c r="CE31" s="728"/>
      <c r="CF31" s="685" t="s">
        <v>309</v>
      </c>
      <c r="CG31" s="682"/>
      <c r="CH31" s="682"/>
      <c r="CI31" s="682"/>
      <c r="CJ31" s="682"/>
      <c r="CK31" s="682"/>
      <c r="CL31" s="682"/>
      <c r="CM31" s="682"/>
      <c r="CN31" s="682"/>
      <c r="CO31" s="682"/>
      <c r="CP31" s="682"/>
      <c r="CQ31" s="683"/>
      <c r="CR31" s="641">
        <v>164871</v>
      </c>
      <c r="CS31" s="642"/>
      <c r="CT31" s="642"/>
      <c r="CU31" s="642"/>
      <c r="CV31" s="642"/>
      <c r="CW31" s="642"/>
      <c r="CX31" s="642"/>
      <c r="CY31" s="643"/>
      <c r="CZ31" s="646">
        <v>1.1000000000000001</v>
      </c>
      <c r="DA31" s="675"/>
      <c r="DB31" s="675"/>
      <c r="DC31" s="676"/>
      <c r="DD31" s="649">
        <v>164871</v>
      </c>
      <c r="DE31" s="642"/>
      <c r="DF31" s="642"/>
      <c r="DG31" s="642"/>
      <c r="DH31" s="642"/>
      <c r="DI31" s="642"/>
      <c r="DJ31" s="642"/>
      <c r="DK31" s="643"/>
      <c r="DL31" s="649">
        <v>164871</v>
      </c>
      <c r="DM31" s="642"/>
      <c r="DN31" s="642"/>
      <c r="DO31" s="642"/>
      <c r="DP31" s="642"/>
      <c r="DQ31" s="642"/>
      <c r="DR31" s="642"/>
      <c r="DS31" s="642"/>
      <c r="DT31" s="642"/>
      <c r="DU31" s="642"/>
      <c r="DV31" s="643"/>
      <c r="DW31" s="646">
        <v>2.2999999999999998</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1138119</v>
      </c>
      <c r="S32" s="644"/>
      <c r="T32" s="644"/>
      <c r="U32" s="644"/>
      <c r="V32" s="644"/>
      <c r="W32" s="644"/>
      <c r="X32" s="644"/>
      <c r="Y32" s="645"/>
      <c r="Z32" s="703">
        <v>7.5</v>
      </c>
      <c r="AA32" s="703"/>
      <c r="AB32" s="703"/>
      <c r="AC32" s="703"/>
      <c r="AD32" s="704" t="s">
        <v>167</v>
      </c>
      <c r="AE32" s="704"/>
      <c r="AF32" s="704"/>
      <c r="AG32" s="704"/>
      <c r="AH32" s="704"/>
      <c r="AI32" s="704"/>
      <c r="AJ32" s="704"/>
      <c r="AK32" s="704"/>
      <c r="AL32" s="646" t="s">
        <v>167</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98.6</v>
      </c>
      <c r="BH32" s="657"/>
      <c r="BI32" s="657"/>
      <c r="BJ32" s="657"/>
      <c r="BK32" s="657"/>
      <c r="BL32" s="657"/>
      <c r="BM32" s="701">
        <v>95</v>
      </c>
      <c r="BN32" s="657"/>
      <c r="BO32" s="657"/>
      <c r="BP32" s="657"/>
      <c r="BQ32" s="694"/>
      <c r="BR32" s="718">
        <v>98.5</v>
      </c>
      <c r="BS32" s="657"/>
      <c r="BT32" s="657"/>
      <c r="BU32" s="657"/>
      <c r="BV32" s="657"/>
      <c r="BW32" s="657"/>
      <c r="BX32" s="701">
        <v>95.4</v>
      </c>
      <c r="BY32" s="657"/>
      <c r="BZ32" s="657"/>
      <c r="CA32" s="657"/>
      <c r="CB32" s="694"/>
      <c r="CD32" s="729"/>
      <c r="CE32" s="730"/>
      <c r="CF32" s="685" t="s">
        <v>312</v>
      </c>
      <c r="CG32" s="682"/>
      <c r="CH32" s="682"/>
      <c r="CI32" s="682"/>
      <c r="CJ32" s="682"/>
      <c r="CK32" s="682"/>
      <c r="CL32" s="682"/>
      <c r="CM32" s="682"/>
      <c r="CN32" s="682"/>
      <c r="CO32" s="682"/>
      <c r="CP32" s="682"/>
      <c r="CQ32" s="683"/>
      <c r="CR32" s="641" t="s">
        <v>167</v>
      </c>
      <c r="CS32" s="644"/>
      <c r="CT32" s="644"/>
      <c r="CU32" s="644"/>
      <c r="CV32" s="644"/>
      <c r="CW32" s="644"/>
      <c r="CX32" s="644"/>
      <c r="CY32" s="645"/>
      <c r="CZ32" s="646" t="s">
        <v>167</v>
      </c>
      <c r="DA32" s="675"/>
      <c r="DB32" s="675"/>
      <c r="DC32" s="676"/>
      <c r="DD32" s="649" t="s">
        <v>167</v>
      </c>
      <c r="DE32" s="644"/>
      <c r="DF32" s="644"/>
      <c r="DG32" s="644"/>
      <c r="DH32" s="644"/>
      <c r="DI32" s="644"/>
      <c r="DJ32" s="644"/>
      <c r="DK32" s="645"/>
      <c r="DL32" s="649" t="s">
        <v>167</v>
      </c>
      <c r="DM32" s="644"/>
      <c r="DN32" s="644"/>
      <c r="DO32" s="644"/>
      <c r="DP32" s="644"/>
      <c r="DQ32" s="644"/>
      <c r="DR32" s="644"/>
      <c r="DS32" s="644"/>
      <c r="DT32" s="644"/>
      <c r="DU32" s="644"/>
      <c r="DV32" s="645"/>
      <c r="DW32" s="646" t="s">
        <v>167</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296535</v>
      </c>
      <c r="S33" s="644"/>
      <c r="T33" s="644"/>
      <c r="U33" s="644"/>
      <c r="V33" s="644"/>
      <c r="W33" s="644"/>
      <c r="X33" s="644"/>
      <c r="Y33" s="645"/>
      <c r="Z33" s="703">
        <v>2</v>
      </c>
      <c r="AA33" s="703"/>
      <c r="AB33" s="703"/>
      <c r="AC33" s="703"/>
      <c r="AD33" s="704" t="s">
        <v>167</v>
      </c>
      <c r="AE33" s="704"/>
      <c r="AF33" s="704"/>
      <c r="AG33" s="704"/>
      <c r="AH33" s="704"/>
      <c r="AI33" s="704"/>
      <c r="AJ33" s="704"/>
      <c r="AK33" s="704"/>
      <c r="AL33" s="646" t="s">
        <v>167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6373742</v>
      </c>
      <c r="CS33" s="642"/>
      <c r="CT33" s="642"/>
      <c r="CU33" s="642"/>
      <c r="CV33" s="642"/>
      <c r="CW33" s="642"/>
      <c r="CX33" s="642"/>
      <c r="CY33" s="643"/>
      <c r="CZ33" s="646">
        <v>43</v>
      </c>
      <c r="DA33" s="675"/>
      <c r="DB33" s="675"/>
      <c r="DC33" s="676"/>
      <c r="DD33" s="649">
        <v>3803295</v>
      </c>
      <c r="DE33" s="642"/>
      <c r="DF33" s="642"/>
      <c r="DG33" s="642"/>
      <c r="DH33" s="642"/>
      <c r="DI33" s="642"/>
      <c r="DJ33" s="642"/>
      <c r="DK33" s="643"/>
      <c r="DL33" s="649">
        <v>2367259</v>
      </c>
      <c r="DM33" s="642"/>
      <c r="DN33" s="642"/>
      <c r="DO33" s="642"/>
      <c r="DP33" s="642"/>
      <c r="DQ33" s="642"/>
      <c r="DR33" s="642"/>
      <c r="DS33" s="642"/>
      <c r="DT33" s="642"/>
      <c r="DU33" s="642"/>
      <c r="DV33" s="643"/>
      <c r="DW33" s="646">
        <v>32.9</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236880</v>
      </c>
      <c r="S34" s="644"/>
      <c r="T34" s="644"/>
      <c r="U34" s="644"/>
      <c r="V34" s="644"/>
      <c r="W34" s="644"/>
      <c r="X34" s="644"/>
      <c r="Y34" s="645"/>
      <c r="Z34" s="703">
        <v>1.6</v>
      </c>
      <c r="AA34" s="703"/>
      <c r="AB34" s="703"/>
      <c r="AC34" s="703"/>
      <c r="AD34" s="704">
        <v>297</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1965623</v>
      </c>
      <c r="CS34" s="644"/>
      <c r="CT34" s="644"/>
      <c r="CU34" s="644"/>
      <c r="CV34" s="644"/>
      <c r="CW34" s="644"/>
      <c r="CX34" s="644"/>
      <c r="CY34" s="645"/>
      <c r="CZ34" s="646">
        <v>13.3</v>
      </c>
      <c r="DA34" s="675"/>
      <c r="DB34" s="675"/>
      <c r="DC34" s="676"/>
      <c r="DD34" s="649">
        <v>1301082</v>
      </c>
      <c r="DE34" s="644"/>
      <c r="DF34" s="644"/>
      <c r="DG34" s="644"/>
      <c r="DH34" s="644"/>
      <c r="DI34" s="644"/>
      <c r="DJ34" s="644"/>
      <c r="DK34" s="645"/>
      <c r="DL34" s="649">
        <v>405606</v>
      </c>
      <c r="DM34" s="644"/>
      <c r="DN34" s="644"/>
      <c r="DO34" s="644"/>
      <c r="DP34" s="644"/>
      <c r="DQ34" s="644"/>
      <c r="DR34" s="644"/>
      <c r="DS34" s="644"/>
      <c r="DT34" s="644"/>
      <c r="DU34" s="644"/>
      <c r="DV34" s="645"/>
      <c r="DW34" s="646">
        <v>5.6</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1172579</v>
      </c>
      <c r="S35" s="644"/>
      <c r="T35" s="644"/>
      <c r="U35" s="644"/>
      <c r="V35" s="644"/>
      <c r="W35" s="644"/>
      <c r="X35" s="644"/>
      <c r="Y35" s="645"/>
      <c r="Z35" s="703">
        <v>7.7</v>
      </c>
      <c r="AA35" s="703"/>
      <c r="AB35" s="703"/>
      <c r="AC35" s="703"/>
      <c r="AD35" s="704" t="s">
        <v>167</v>
      </c>
      <c r="AE35" s="704"/>
      <c r="AF35" s="704"/>
      <c r="AG35" s="704"/>
      <c r="AH35" s="704"/>
      <c r="AI35" s="704"/>
      <c r="AJ35" s="704"/>
      <c r="AK35" s="704"/>
      <c r="AL35" s="646" t="s">
        <v>167</v>
      </c>
      <c r="AM35" s="647"/>
      <c r="AN35" s="647"/>
      <c r="AO35" s="705"/>
      <c r="AP35" s="214"/>
      <c r="AQ35" s="709" t="s">
        <v>320</v>
      </c>
      <c r="AR35" s="710"/>
      <c r="AS35" s="710"/>
      <c r="AT35" s="710"/>
      <c r="AU35" s="710"/>
      <c r="AV35" s="710"/>
      <c r="AW35" s="710"/>
      <c r="AX35" s="710"/>
      <c r="AY35" s="711"/>
      <c r="AZ35" s="706">
        <v>1629197</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-20808</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127857</v>
      </c>
      <c r="CS35" s="642"/>
      <c r="CT35" s="642"/>
      <c r="CU35" s="642"/>
      <c r="CV35" s="642"/>
      <c r="CW35" s="642"/>
      <c r="CX35" s="642"/>
      <c r="CY35" s="643"/>
      <c r="CZ35" s="646">
        <v>0.9</v>
      </c>
      <c r="DA35" s="675"/>
      <c r="DB35" s="675"/>
      <c r="DC35" s="676"/>
      <c r="DD35" s="649">
        <v>108849</v>
      </c>
      <c r="DE35" s="642"/>
      <c r="DF35" s="642"/>
      <c r="DG35" s="642"/>
      <c r="DH35" s="642"/>
      <c r="DI35" s="642"/>
      <c r="DJ35" s="642"/>
      <c r="DK35" s="643"/>
      <c r="DL35" s="649">
        <v>108849</v>
      </c>
      <c r="DM35" s="642"/>
      <c r="DN35" s="642"/>
      <c r="DO35" s="642"/>
      <c r="DP35" s="642"/>
      <c r="DQ35" s="642"/>
      <c r="DR35" s="642"/>
      <c r="DS35" s="642"/>
      <c r="DT35" s="642"/>
      <c r="DU35" s="642"/>
      <c r="DV35" s="643"/>
      <c r="DW35" s="646">
        <v>1.5</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v>26600</v>
      </c>
      <c r="S36" s="644"/>
      <c r="T36" s="644"/>
      <c r="U36" s="644"/>
      <c r="V36" s="644"/>
      <c r="W36" s="644"/>
      <c r="X36" s="644"/>
      <c r="Y36" s="645"/>
      <c r="Z36" s="703">
        <v>0.2</v>
      </c>
      <c r="AA36" s="703"/>
      <c r="AB36" s="703"/>
      <c r="AC36" s="703"/>
      <c r="AD36" s="704" t="s">
        <v>167</v>
      </c>
      <c r="AE36" s="704"/>
      <c r="AF36" s="704"/>
      <c r="AG36" s="704"/>
      <c r="AH36" s="704"/>
      <c r="AI36" s="704"/>
      <c r="AJ36" s="704"/>
      <c r="AK36" s="704"/>
      <c r="AL36" s="646" t="s">
        <v>167</v>
      </c>
      <c r="AM36" s="647"/>
      <c r="AN36" s="647"/>
      <c r="AO36" s="705"/>
      <c r="AQ36" s="678" t="s">
        <v>324</v>
      </c>
      <c r="AR36" s="679"/>
      <c r="AS36" s="679"/>
      <c r="AT36" s="679"/>
      <c r="AU36" s="679"/>
      <c r="AV36" s="679"/>
      <c r="AW36" s="679"/>
      <c r="AX36" s="679"/>
      <c r="AY36" s="680"/>
      <c r="AZ36" s="641">
        <v>358383</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-82397</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1270298</v>
      </c>
      <c r="CS36" s="644"/>
      <c r="CT36" s="644"/>
      <c r="CU36" s="644"/>
      <c r="CV36" s="644"/>
      <c r="CW36" s="644"/>
      <c r="CX36" s="644"/>
      <c r="CY36" s="645"/>
      <c r="CZ36" s="646">
        <v>8.6</v>
      </c>
      <c r="DA36" s="675"/>
      <c r="DB36" s="675"/>
      <c r="DC36" s="676"/>
      <c r="DD36" s="649">
        <v>903559</v>
      </c>
      <c r="DE36" s="644"/>
      <c r="DF36" s="644"/>
      <c r="DG36" s="644"/>
      <c r="DH36" s="644"/>
      <c r="DI36" s="644"/>
      <c r="DJ36" s="644"/>
      <c r="DK36" s="645"/>
      <c r="DL36" s="649">
        <v>761702</v>
      </c>
      <c r="DM36" s="644"/>
      <c r="DN36" s="644"/>
      <c r="DO36" s="644"/>
      <c r="DP36" s="644"/>
      <c r="DQ36" s="644"/>
      <c r="DR36" s="644"/>
      <c r="DS36" s="644"/>
      <c r="DT36" s="644"/>
      <c r="DU36" s="644"/>
      <c r="DV36" s="645"/>
      <c r="DW36" s="646">
        <v>10.6</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344101</v>
      </c>
      <c r="S37" s="644"/>
      <c r="T37" s="644"/>
      <c r="U37" s="644"/>
      <c r="V37" s="644"/>
      <c r="W37" s="644"/>
      <c r="X37" s="644"/>
      <c r="Y37" s="645"/>
      <c r="Z37" s="703">
        <v>2.2999999999999998</v>
      </c>
      <c r="AA37" s="703"/>
      <c r="AB37" s="703"/>
      <c r="AC37" s="703"/>
      <c r="AD37" s="704" t="s">
        <v>167</v>
      </c>
      <c r="AE37" s="704"/>
      <c r="AF37" s="704"/>
      <c r="AG37" s="704"/>
      <c r="AH37" s="704"/>
      <c r="AI37" s="704"/>
      <c r="AJ37" s="704"/>
      <c r="AK37" s="704"/>
      <c r="AL37" s="646" t="s">
        <v>167</v>
      </c>
      <c r="AM37" s="647"/>
      <c r="AN37" s="647"/>
      <c r="AO37" s="705"/>
      <c r="AQ37" s="678" t="s">
        <v>328</v>
      </c>
      <c r="AR37" s="679"/>
      <c r="AS37" s="679"/>
      <c r="AT37" s="679"/>
      <c r="AU37" s="679"/>
      <c r="AV37" s="679"/>
      <c r="AW37" s="679"/>
      <c r="AX37" s="679"/>
      <c r="AY37" s="680"/>
      <c r="AZ37" s="641">
        <v>30221</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4140</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710896</v>
      </c>
      <c r="CS37" s="642"/>
      <c r="CT37" s="642"/>
      <c r="CU37" s="642"/>
      <c r="CV37" s="642"/>
      <c r="CW37" s="642"/>
      <c r="CX37" s="642"/>
      <c r="CY37" s="643"/>
      <c r="CZ37" s="646">
        <v>4.8</v>
      </c>
      <c r="DA37" s="675"/>
      <c r="DB37" s="675"/>
      <c r="DC37" s="676"/>
      <c r="DD37" s="649">
        <v>642729</v>
      </c>
      <c r="DE37" s="642"/>
      <c r="DF37" s="642"/>
      <c r="DG37" s="642"/>
      <c r="DH37" s="642"/>
      <c r="DI37" s="642"/>
      <c r="DJ37" s="642"/>
      <c r="DK37" s="643"/>
      <c r="DL37" s="649">
        <v>618743</v>
      </c>
      <c r="DM37" s="642"/>
      <c r="DN37" s="642"/>
      <c r="DO37" s="642"/>
      <c r="DP37" s="642"/>
      <c r="DQ37" s="642"/>
      <c r="DR37" s="642"/>
      <c r="DS37" s="642"/>
      <c r="DT37" s="642"/>
      <c r="DU37" s="642"/>
      <c r="DV37" s="643"/>
      <c r="DW37" s="646">
        <v>8.6</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15191500</v>
      </c>
      <c r="S38" s="693"/>
      <c r="T38" s="693"/>
      <c r="U38" s="693"/>
      <c r="V38" s="693"/>
      <c r="W38" s="693"/>
      <c r="X38" s="693"/>
      <c r="Y38" s="698"/>
      <c r="Z38" s="699">
        <v>100</v>
      </c>
      <c r="AA38" s="699"/>
      <c r="AB38" s="699"/>
      <c r="AC38" s="699"/>
      <c r="AD38" s="700">
        <v>6822443</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27486</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6666</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1601711</v>
      </c>
      <c r="CS38" s="644"/>
      <c r="CT38" s="644"/>
      <c r="CU38" s="644"/>
      <c r="CV38" s="644"/>
      <c r="CW38" s="644"/>
      <c r="CX38" s="644"/>
      <c r="CY38" s="645"/>
      <c r="CZ38" s="646">
        <v>10.8</v>
      </c>
      <c r="DA38" s="675"/>
      <c r="DB38" s="675"/>
      <c r="DC38" s="676"/>
      <c r="DD38" s="649">
        <v>1218002</v>
      </c>
      <c r="DE38" s="644"/>
      <c r="DF38" s="644"/>
      <c r="DG38" s="644"/>
      <c r="DH38" s="644"/>
      <c r="DI38" s="644"/>
      <c r="DJ38" s="644"/>
      <c r="DK38" s="645"/>
      <c r="DL38" s="649">
        <v>1090832</v>
      </c>
      <c r="DM38" s="644"/>
      <c r="DN38" s="644"/>
      <c r="DO38" s="644"/>
      <c r="DP38" s="644"/>
      <c r="DQ38" s="644"/>
      <c r="DR38" s="644"/>
      <c r="DS38" s="644"/>
      <c r="DT38" s="644"/>
      <c r="DU38" s="644"/>
      <c r="DV38" s="645"/>
      <c r="DW38" s="646">
        <v>15.2</v>
      </c>
      <c r="DX38" s="675"/>
      <c r="DY38" s="675"/>
      <c r="DZ38" s="675"/>
      <c r="EA38" s="675"/>
      <c r="EB38" s="675"/>
      <c r="EC38" s="677"/>
    </row>
    <row r="39" spans="2:133" ht="11.25" customHeight="1">
      <c r="AQ39" s="678" t="s">
        <v>335</v>
      </c>
      <c r="AR39" s="679"/>
      <c r="AS39" s="679"/>
      <c r="AT39" s="679"/>
      <c r="AU39" s="679"/>
      <c r="AV39" s="679"/>
      <c r="AW39" s="679"/>
      <c r="AX39" s="679"/>
      <c r="AY39" s="680"/>
      <c r="AZ39" s="641">
        <v>1002</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99</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1149371</v>
      </c>
      <c r="CS39" s="642"/>
      <c r="CT39" s="642"/>
      <c r="CU39" s="642"/>
      <c r="CV39" s="642"/>
      <c r="CW39" s="642"/>
      <c r="CX39" s="642"/>
      <c r="CY39" s="643"/>
      <c r="CZ39" s="646">
        <v>7.8</v>
      </c>
      <c r="DA39" s="675"/>
      <c r="DB39" s="675"/>
      <c r="DC39" s="676"/>
      <c r="DD39" s="649">
        <v>15701</v>
      </c>
      <c r="DE39" s="642"/>
      <c r="DF39" s="642"/>
      <c r="DG39" s="642"/>
      <c r="DH39" s="642"/>
      <c r="DI39" s="642"/>
      <c r="DJ39" s="642"/>
      <c r="DK39" s="643"/>
      <c r="DL39" s="649" t="s">
        <v>167</v>
      </c>
      <c r="DM39" s="642"/>
      <c r="DN39" s="642"/>
      <c r="DO39" s="642"/>
      <c r="DP39" s="642"/>
      <c r="DQ39" s="642"/>
      <c r="DR39" s="642"/>
      <c r="DS39" s="642"/>
      <c r="DT39" s="642"/>
      <c r="DU39" s="642"/>
      <c r="DV39" s="643"/>
      <c r="DW39" s="646" t="s">
        <v>167</v>
      </c>
      <c r="DX39" s="675"/>
      <c r="DY39" s="675"/>
      <c r="DZ39" s="675"/>
      <c r="EA39" s="675"/>
      <c r="EB39" s="675"/>
      <c r="EC39" s="677"/>
    </row>
    <row r="40" spans="2:133" ht="11.25" customHeight="1">
      <c r="AQ40" s="678" t="s">
        <v>339</v>
      </c>
      <c r="AR40" s="679"/>
      <c r="AS40" s="679"/>
      <c r="AT40" s="679"/>
      <c r="AU40" s="679"/>
      <c r="AV40" s="679"/>
      <c r="AW40" s="679"/>
      <c r="AX40" s="679"/>
      <c r="AY40" s="680"/>
      <c r="AZ40" s="641">
        <v>288670</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120</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3050</v>
      </c>
      <c r="CS40" s="644"/>
      <c r="CT40" s="644"/>
      <c r="CU40" s="644"/>
      <c r="CV40" s="644"/>
      <c r="CW40" s="644"/>
      <c r="CX40" s="644"/>
      <c r="CY40" s="645"/>
      <c r="CZ40" s="646">
        <v>0</v>
      </c>
      <c r="DA40" s="675"/>
      <c r="DB40" s="675"/>
      <c r="DC40" s="676"/>
      <c r="DD40" s="649">
        <v>270</v>
      </c>
      <c r="DE40" s="644"/>
      <c r="DF40" s="644"/>
      <c r="DG40" s="644"/>
      <c r="DH40" s="644"/>
      <c r="DI40" s="644"/>
      <c r="DJ40" s="644"/>
      <c r="DK40" s="645"/>
      <c r="DL40" s="649">
        <v>270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342</v>
      </c>
      <c r="AR41" s="691"/>
      <c r="AS41" s="691"/>
      <c r="AT41" s="691"/>
      <c r="AU41" s="691"/>
      <c r="AV41" s="691"/>
      <c r="AW41" s="691"/>
      <c r="AX41" s="691"/>
      <c r="AY41" s="692"/>
      <c r="AZ41" s="656">
        <v>923435</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315</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v>255832</v>
      </c>
      <c r="CS41" s="642"/>
      <c r="CT41" s="642"/>
      <c r="CU41" s="642"/>
      <c r="CV41" s="642"/>
      <c r="CW41" s="642"/>
      <c r="CX41" s="642"/>
      <c r="CY41" s="643"/>
      <c r="CZ41" s="646">
        <v>1.7</v>
      </c>
      <c r="DA41" s="675"/>
      <c r="DB41" s="675"/>
      <c r="DC41" s="676"/>
      <c r="DD41" s="649">
        <v>255832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1610992</v>
      </c>
      <c r="CS42" s="644"/>
      <c r="CT42" s="644"/>
      <c r="CU42" s="644"/>
      <c r="CV42" s="644"/>
      <c r="CW42" s="644"/>
      <c r="CX42" s="644"/>
      <c r="CY42" s="645"/>
      <c r="CZ42" s="646">
        <v>10.9</v>
      </c>
      <c r="DA42" s="647"/>
      <c r="DB42" s="647"/>
      <c r="DC42" s="648"/>
      <c r="DD42" s="649">
        <v>152434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31355</v>
      </c>
      <c r="CS43" s="642"/>
      <c r="CT43" s="642"/>
      <c r="CU43" s="642"/>
      <c r="CV43" s="642"/>
      <c r="CW43" s="642"/>
      <c r="CX43" s="642"/>
      <c r="CY43" s="643"/>
      <c r="CZ43" s="646">
        <v>0.2</v>
      </c>
      <c r="DA43" s="675"/>
      <c r="DB43" s="675"/>
      <c r="DC43" s="676"/>
      <c r="DD43" s="649">
        <v>18954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301</v>
      </c>
      <c r="CE44" s="670"/>
      <c r="CF44" s="638" t="s">
        <v>350</v>
      </c>
      <c r="CG44" s="639"/>
      <c r="CH44" s="639"/>
      <c r="CI44" s="639"/>
      <c r="CJ44" s="639"/>
      <c r="CK44" s="639"/>
      <c r="CL44" s="639"/>
      <c r="CM44" s="639"/>
      <c r="CN44" s="639"/>
      <c r="CO44" s="639"/>
      <c r="CP44" s="639"/>
      <c r="CQ44" s="640"/>
      <c r="CR44" s="641">
        <v>1562319</v>
      </c>
      <c r="CS44" s="644"/>
      <c r="CT44" s="644"/>
      <c r="CU44" s="644"/>
      <c r="CV44" s="644"/>
      <c r="CW44" s="644"/>
      <c r="CX44" s="644"/>
      <c r="CY44" s="645"/>
      <c r="CZ44" s="646">
        <v>10.5</v>
      </c>
      <c r="DA44" s="647"/>
      <c r="DB44" s="647"/>
      <c r="DC44" s="648"/>
      <c r="DD44" s="649">
        <v>152044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1080340</v>
      </c>
      <c r="CS45" s="642"/>
      <c r="CT45" s="642"/>
      <c r="CU45" s="642"/>
      <c r="CV45" s="642"/>
      <c r="CW45" s="642"/>
      <c r="CX45" s="642"/>
      <c r="CY45" s="643"/>
      <c r="CZ45" s="646">
        <v>7.3</v>
      </c>
      <c r="DA45" s="675"/>
      <c r="DB45" s="675"/>
      <c r="DC45" s="676"/>
      <c r="DD45" s="649">
        <v>39178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462386</v>
      </c>
      <c r="CS46" s="644"/>
      <c r="CT46" s="644"/>
      <c r="CU46" s="644"/>
      <c r="CV46" s="644"/>
      <c r="CW46" s="644"/>
      <c r="CX46" s="644"/>
      <c r="CY46" s="645"/>
      <c r="CZ46" s="646">
        <v>3.1</v>
      </c>
      <c r="DA46" s="647"/>
      <c r="DB46" s="647"/>
      <c r="DC46" s="648"/>
      <c r="DD46" s="649">
        <v>112809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48673</v>
      </c>
      <c r="CS47" s="642"/>
      <c r="CT47" s="642"/>
      <c r="CU47" s="642"/>
      <c r="CV47" s="642"/>
      <c r="CW47" s="642"/>
      <c r="CX47" s="642"/>
      <c r="CY47" s="643"/>
      <c r="CZ47" s="646">
        <v>0.3</v>
      </c>
      <c r="DA47" s="675"/>
      <c r="DB47" s="675"/>
      <c r="DC47" s="676"/>
      <c r="DD47" s="649">
        <v>390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167</v>
      </c>
      <c r="CS48" s="644"/>
      <c r="CT48" s="644"/>
      <c r="CU48" s="644"/>
      <c r="CV48" s="644"/>
      <c r="CW48" s="644"/>
      <c r="CX48" s="644"/>
      <c r="CY48" s="645"/>
      <c r="CZ48" s="646" t="s">
        <v>167</v>
      </c>
      <c r="DA48" s="647"/>
      <c r="DB48" s="647"/>
      <c r="DC48" s="648"/>
      <c r="DD48" s="649" t="s">
        <v>167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14818494</v>
      </c>
      <c r="CS49" s="657"/>
      <c r="CT49" s="657"/>
      <c r="CU49" s="657"/>
      <c r="CV49" s="657"/>
      <c r="CW49" s="657"/>
      <c r="CX49" s="657"/>
      <c r="CY49" s="658"/>
      <c r="CZ49" s="659">
        <v>100</v>
      </c>
      <c r="DA49" s="660"/>
      <c r="DB49" s="660"/>
      <c r="DC49" s="661"/>
      <c r="DD49" s="662">
        <v>8191428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6zLjGEntx4FQEsDRjDYNdyVzMZy505sc4v8mRxDopZa6zcibsNeW02y1TZ9sqXbD+rGCvKAZsxYDMJ3WwohnfQ==" saltValue="q+dSXPe6OAOyp8TLajurA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Y13" sqref="AY12:BM13"/>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5" t="s">
        <v>359</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70" t="s">
        <v>361</v>
      </c>
      <c r="B5" s="1071"/>
      <c r="C5" s="1071"/>
      <c r="D5" s="1071"/>
      <c r="E5" s="1071"/>
      <c r="F5" s="1071"/>
      <c r="G5" s="1071"/>
      <c r="H5" s="1071"/>
      <c r="I5" s="1071"/>
      <c r="J5" s="1071"/>
      <c r="K5" s="1071"/>
      <c r="L5" s="1071"/>
      <c r="M5" s="1071"/>
      <c r="N5" s="1071"/>
      <c r="O5" s="1071"/>
      <c r="P5" s="1072"/>
      <c r="Q5" s="1076" t="s">
        <v>362</v>
      </c>
      <c r="R5" s="1077"/>
      <c r="S5" s="1077"/>
      <c r="T5" s="1077"/>
      <c r="U5" s="1078"/>
      <c r="V5" s="1076" t="s">
        <v>363</v>
      </c>
      <c r="W5" s="1077"/>
      <c r="X5" s="1077"/>
      <c r="Y5" s="1077"/>
      <c r="Z5" s="1078"/>
      <c r="AA5" s="1076" t="s">
        <v>364</v>
      </c>
      <c r="AB5" s="1077"/>
      <c r="AC5" s="1077"/>
      <c r="AD5" s="1077"/>
      <c r="AE5" s="1077"/>
      <c r="AF5" s="1182" t="s">
        <v>365</v>
      </c>
      <c r="AG5" s="1077"/>
      <c r="AH5" s="1077"/>
      <c r="AI5" s="1077"/>
      <c r="AJ5" s="1089"/>
      <c r="AK5" s="1077" t="s">
        <v>366</v>
      </c>
      <c r="AL5" s="1077"/>
      <c r="AM5" s="1077"/>
      <c r="AN5" s="1077"/>
      <c r="AO5" s="1078"/>
      <c r="AP5" s="1076" t="s">
        <v>367</v>
      </c>
      <c r="AQ5" s="1077"/>
      <c r="AR5" s="1077"/>
      <c r="AS5" s="1077"/>
      <c r="AT5" s="1078"/>
      <c r="AU5" s="1076" t="s">
        <v>368</v>
      </c>
      <c r="AV5" s="1077"/>
      <c r="AW5" s="1077"/>
      <c r="AX5" s="1077"/>
      <c r="AY5" s="1089"/>
      <c r="AZ5" s="236"/>
      <c r="BA5" s="236"/>
      <c r="BB5" s="236"/>
      <c r="BC5" s="236"/>
      <c r="BD5" s="236"/>
      <c r="BE5" s="237"/>
      <c r="BF5" s="237"/>
      <c r="BG5" s="237"/>
      <c r="BH5" s="237"/>
      <c r="BI5" s="237"/>
      <c r="BJ5" s="237"/>
      <c r="BK5" s="237"/>
      <c r="BL5" s="237"/>
      <c r="BM5" s="237"/>
      <c r="BN5" s="237"/>
      <c r="BO5" s="237"/>
      <c r="BP5" s="237"/>
      <c r="BQ5" s="1070" t="s">
        <v>369</v>
      </c>
      <c r="BR5" s="1071"/>
      <c r="BS5" s="1071"/>
      <c r="BT5" s="1071"/>
      <c r="BU5" s="1071"/>
      <c r="BV5" s="1071"/>
      <c r="BW5" s="1071"/>
      <c r="BX5" s="1071"/>
      <c r="BY5" s="1071"/>
      <c r="BZ5" s="1071"/>
      <c r="CA5" s="1071"/>
      <c r="CB5" s="1071"/>
      <c r="CC5" s="1071"/>
      <c r="CD5" s="1071"/>
      <c r="CE5" s="1071"/>
      <c r="CF5" s="1071"/>
      <c r="CG5" s="1072"/>
      <c r="CH5" s="1076" t="s">
        <v>370</v>
      </c>
      <c r="CI5" s="1077"/>
      <c r="CJ5" s="1077"/>
      <c r="CK5" s="1077"/>
      <c r="CL5" s="1078"/>
      <c r="CM5" s="1076" t="s">
        <v>371</v>
      </c>
      <c r="CN5" s="1077"/>
      <c r="CO5" s="1077"/>
      <c r="CP5" s="1077"/>
      <c r="CQ5" s="1078"/>
      <c r="CR5" s="1076" t="s">
        <v>372</v>
      </c>
      <c r="CS5" s="1077"/>
      <c r="CT5" s="1077"/>
      <c r="CU5" s="1077"/>
      <c r="CV5" s="1078"/>
      <c r="CW5" s="1076" t="s">
        <v>373</v>
      </c>
      <c r="CX5" s="1077"/>
      <c r="CY5" s="1077"/>
      <c r="CZ5" s="1077"/>
      <c r="DA5" s="1078"/>
      <c r="DB5" s="1076" t="s">
        <v>374</v>
      </c>
      <c r="DC5" s="1077"/>
      <c r="DD5" s="1077"/>
      <c r="DE5" s="1077"/>
      <c r="DF5" s="1078"/>
      <c r="DG5" s="1167" t="s">
        <v>375</v>
      </c>
      <c r="DH5" s="1168"/>
      <c r="DI5" s="1168"/>
      <c r="DJ5" s="1168"/>
      <c r="DK5" s="1169"/>
      <c r="DL5" s="1167" t="s">
        <v>376</v>
      </c>
      <c r="DM5" s="1168"/>
      <c r="DN5" s="1168"/>
      <c r="DO5" s="1168"/>
      <c r="DP5" s="1169"/>
      <c r="DQ5" s="1076" t="s">
        <v>377</v>
      </c>
      <c r="DR5" s="1077"/>
      <c r="DS5" s="1077"/>
      <c r="DT5" s="1077"/>
      <c r="DU5" s="1078"/>
      <c r="DV5" s="1076" t="s">
        <v>368</v>
      </c>
      <c r="DW5" s="1077"/>
      <c r="DX5" s="1077"/>
      <c r="DY5" s="1077"/>
      <c r="DZ5" s="1089"/>
      <c r="EA5" s="234"/>
    </row>
    <row r="6" spans="1:131" s="235" customFormat="1" ht="26.25" customHeight="1" thickBot="1">
      <c r="A6" s="1073"/>
      <c r="B6" s="1074"/>
      <c r="C6" s="1074"/>
      <c r="D6" s="1074"/>
      <c r="E6" s="1074"/>
      <c r="F6" s="1074"/>
      <c r="G6" s="1074"/>
      <c r="H6" s="1074"/>
      <c r="I6" s="1074"/>
      <c r="J6" s="1074"/>
      <c r="K6" s="1074"/>
      <c r="L6" s="1074"/>
      <c r="M6" s="1074"/>
      <c r="N6" s="1074"/>
      <c r="O6" s="1074"/>
      <c r="P6" s="1075"/>
      <c r="Q6" s="1079"/>
      <c r="R6" s="1080"/>
      <c r="S6" s="1080"/>
      <c r="T6" s="1080"/>
      <c r="U6" s="1081"/>
      <c r="V6" s="1079"/>
      <c r="W6" s="1080"/>
      <c r="X6" s="1080"/>
      <c r="Y6" s="1080"/>
      <c r="Z6" s="1081"/>
      <c r="AA6" s="1079"/>
      <c r="AB6" s="1080"/>
      <c r="AC6" s="1080"/>
      <c r="AD6" s="1080"/>
      <c r="AE6" s="1080"/>
      <c r="AF6" s="1183"/>
      <c r="AG6" s="1080"/>
      <c r="AH6" s="1080"/>
      <c r="AI6" s="1080"/>
      <c r="AJ6" s="1090"/>
      <c r="AK6" s="1080"/>
      <c r="AL6" s="1080"/>
      <c r="AM6" s="1080"/>
      <c r="AN6" s="1080"/>
      <c r="AO6" s="1081"/>
      <c r="AP6" s="1079"/>
      <c r="AQ6" s="1080"/>
      <c r="AR6" s="1080"/>
      <c r="AS6" s="1080"/>
      <c r="AT6" s="1081"/>
      <c r="AU6" s="1079"/>
      <c r="AV6" s="1080"/>
      <c r="AW6" s="1080"/>
      <c r="AX6" s="1080"/>
      <c r="AY6" s="1090"/>
      <c r="AZ6" s="232"/>
      <c r="BA6" s="232"/>
      <c r="BB6" s="232"/>
      <c r="BC6" s="232"/>
      <c r="BD6" s="232"/>
      <c r="BE6" s="233"/>
      <c r="BF6" s="233"/>
      <c r="BG6" s="233"/>
      <c r="BH6" s="233"/>
      <c r="BI6" s="233"/>
      <c r="BJ6" s="233"/>
      <c r="BK6" s="233"/>
      <c r="BL6" s="233"/>
      <c r="BM6" s="233"/>
      <c r="BN6" s="233"/>
      <c r="BO6" s="233"/>
      <c r="BP6" s="233"/>
      <c r="BQ6" s="1073"/>
      <c r="BR6" s="1074"/>
      <c r="BS6" s="1074"/>
      <c r="BT6" s="1074"/>
      <c r="BU6" s="1074"/>
      <c r="BV6" s="1074"/>
      <c r="BW6" s="1074"/>
      <c r="BX6" s="1074"/>
      <c r="BY6" s="1074"/>
      <c r="BZ6" s="1074"/>
      <c r="CA6" s="1074"/>
      <c r="CB6" s="1074"/>
      <c r="CC6" s="1074"/>
      <c r="CD6" s="1074"/>
      <c r="CE6" s="1074"/>
      <c r="CF6" s="1074"/>
      <c r="CG6" s="1075"/>
      <c r="CH6" s="1079"/>
      <c r="CI6" s="1080"/>
      <c r="CJ6" s="1080"/>
      <c r="CK6" s="1080"/>
      <c r="CL6" s="1081"/>
      <c r="CM6" s="1079"/>
      <c r="CN6" s="1080"/>
      <c r="CO6" s="1080"/>
      <c r="CP6" s="1080"/>
      <c r="CQ6" s="1081"/>
      <c r="CR6" s="1079"/>
      <c r="CS6" s="1080"/>
      <c r="CT6" s="1080"/>
      <c r="CU6" s="1080"/>
      <c r="CV6" s="1081"/>
      <c r="CW6" s="1079"/>
      <c r="CX6" s="1080"/>
      <c r="CY6" s="1080"/>
      <c r="CZ6" s="1080"/>
      <c r="DA6" s="1081"/>
      <c r="DB6" s="1079"/>
      <c r="DC6" s="1080"/>
      <c r="DD6" s="1080"/>
      <c r="DE6" s="1080"/>
      <c r="DF6" s="1081"/>
      <c r="DG6" s="1170"/>
      <c r="DH6" s="1171"/>
      <c r="DI6" s="1171"/>
      <c r="DJ6" s="1171"/>
      <c r="DK6" s="1172"/>
      <c r="DL6" s="1170"/>
      <c r="DM6" s="1171"/>
      <c r="DN6" s="1171"/>
      <c r="DO6" s="1171"/>
      <c r="DP6" s="1172"/>
      <c r="DQ6" s="1079"/>
      <c r="DR6" s="1080"/>
      <c r="DS6" s="1080"/>
      <c r="DT6" s="1080"/>
      <c r="DU6" s="1081"/>
      <c r="DV6" s="1079"/>
      <c r="DW6" s="1080"/>
      <c r="DX6" s="1080"/>
      <c r="DY6" s="1080"/>
      <c r="DZ6" s="1090"/>
      <c r="EA6" s="234"/>
    </row>
    <row r="7" spans="1:131" s="235" customFormat="1" ht="26.25" customHeight="1" thickTop="1">
      <c r="A7" s="238">
        <v>1</v>
      </c>
      <c r="B7" s="1122" t="s">
        <v>378</v>
      </c>
      <c r="C7" s="1123"/>
      <c r="D7" s="1123"/>
      <c r="E7" s="1123"/>
      <c r="F7" s="1123"/>
      <c r="G7" s="1123"/>
      <c r="H7" s="1123"/>
      <c r="I7" s="1123"/>
      <c r="J7" s="1123"/>
      <c r="K7" s="1123"/>
      <c r="L7" s="1123"/>
      <c r="M7" s="1123"/>
      <c r="N7" s="1123"/>
      <c r="O7" s="1123"/>
      <c r="P7" s="1124"/>
      <c r="Q7" s="1173">
        <v>15204</v>
      </c>
      <c r="R7" s="1174"/>
      <c r="S7" s="1174"/>
      <c r="T7" s="1174"/>
      <c r="U7" s="1174"/>
      <c r="V7" s="1174">
        <v>14561</v>
      </c>
      <c r="W7" s="1174"/>
      <c r="X7" s="1174"/>
      <c r="Y7" s="1174"/>
      <c r="Z7" s="1174"/>
      <c r="AA7" s="1174">
        <v>643</v>
      </c>
      <c r="AB7" s="1174"/>
      <c r="AC7" s="1174"/>
      <c r="AD7" s="1174"/>
      <c r="AE7" s="1175"/>
      <c r="AF7" s="1176">
        <v>624</v>
      </c>
      <c r="AG7" s="1177"/>
      <c r="AH7" s="1177"/>
      <c r="AI7" s="1177"/>
      <c r="AJ7" s="1178"/>
      <c r="AK7" s="1163">
        <v>1138</v>
      </c>
      <c r="AL7" s="1164"/>
      <c r="AM7" s="1164"/>
      <c r="AN7" s="1164"/>
      <c r="AO7" s="1164"/>
      <c r="AP7" s="1164">
        <v>17152</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783" t="s">
        <v>593</v>
      </c>
      <c r="BT7" s="784"/>
      <c r="BU7" s="784"/>
      <c r="BV7" s="784"/>
      <c r="BW7" s="784"/>
      <c r="BX7" s="784"/>
      <c r="BY7" s="784"/>
      <c r="BZ7" s="784"/>
      <c r="CA7" s="784"/>
      <c r="CB7" s="784"/>
      <c r="CC7" s="784"/>
      <c r="CD7" s="784"/>
      <c r="CE7" s="784"/>
      <c r="CF7" s="784"/>
      <c r="CG7" s="785"/>
      <c r="CH7" s="1160">
        <v>0</v>
      </c>
      <c r="CI7" s="1161"/>
      <c r="CJ7" s="1161"/>
      <c r="CK7" s="1161"/>
      <c r="CL7" s="1162"/>
      <c r="CM7" s="1160">
        <v>232</v>
      </c>
      <c r="CN7" s="1161"/>
      <c r="CO7" s="1161"/>
      <c r="CP7" s="1161"/>
      <c r="CQ7" s="1162"/>
      <c r="CR7" s="1160">
        <v>6</v>
      </c>
      <c r="CS7" s="1161"/>
      <c r="CT7" s="1161"/>
      <c r="CU7" s="1161"/>
      <c r="CV7" s="1162"/>
      <c r="CW7" s="1160" t="s">
        <v>592</v>
      </c>
      <c r="CX7" s="1161"/>
      <c r="CY7" s="1161"/>
      <c r="CZ7" s="1161"/>
      <c r="DA7" s="1162"/>
      <c r="DB7" s="1160" t="s">
        <v>592</v>
      </c>
      <c r="DC7" s="1161"/>
      <c r="DD7" s="1161"/>
      <c r="DE7" s="1161"/>
      <c r="DF7" s="1162"/>
      <c r="DG7" s="1160">
        <v>153</v>
      </c>
      <c r="DH7" s="1161"/>
      <c r="DI7" s="1161"/>
      <c r="DJ7" s="1161"/>
      <c r="DK7" s="1162"/>
      <c r="DL7" s="1160">
        <v>33</v>
      </c>
      <c r="DM7" s="1161"/>
      <c r="DN7" s="1161"/>
      <c r="DO7" s="1161"/>
      <c r="DP7" s="1162"/>
      <c r="DQ7" s="1160" t="s">
        <v>514</v>
      </c>
      <c r="DR7" s="1161"/>
      <c r="DS7" s="1161"/>
      <c r="DT7" s="1161"/>
      <c r="DU7" s="1162"/>
      <c r="DV7" s="1184"/>
      <c r="DW7" s="1185"/>
      <c r="DX7" s="1185"/>
      <c r="DY7" s="1185"/>
      <c r="DZ7" s="1186"/>
      <c r="EA7" s="234"/>
    </row>
    <row r="8" spans="1:131" s="235" customFormat="1" ht="26.25" customHeight="1">
      <c r="A8" s="241">
        <v>2</v>
      </c>
      <c r="B8" s="1109" t="s">
        <v>379</v>
      </c>
      <c r="C8" s="1110"/>
      <c r="D8" s="1110"/>
      <c r="E8" s="1110"/>
      <c r="F8" s="1110"/>
      <c r="G8" s="1110"/>
      <c r="H8" s="1110"/>
      <c r="I8" s="1110"/>
      <c r="J8" s="1110"/>
      <c r="K8" s="1110"/>
      <c r="L8" s="1110"/>
      <c r="M8" s="1110"/>
      <c r="N8" s="1110"/>
      <c r="O8" s="1110"/>
      <c r="P8" s="1111"/>
      <c r="Q8" s="1115">
        <v>39</v>
      </c>
      <c r="R8" s="1116"/>
      <c r="S8" s="1116"/>
      <c r="T8" s="1116"/>
      <c r="U8" s="1116"/>
      <c r="V8" s="1116">
        <v>309</v>
      </c>
      <c r="W8" s="1116"/>
      <c r="X8" s="1116"/>
      <c r="Y8" s="1116"/>
      <c r="Z8" s="1116"/>
      <c r="AA8" s="1116">
        <v>-270</v>
      </c>
      <c r="AB8" s="1116"/>
      <c r="AC8" s="1116"/>
      <c r="AD8" s="1116"/>
      <c r="AE8" s="1117"/>
      <c r="AF8" s="1091">
        <v>-270</v>
      </c>
      <c r="AG8" s="1092"/>
      <c r="AH8" s="1092"/>
      <c r="AI8" s="1092"/>
      <c r="AJ8" s="1093"/>
      <c r="AK8" s="1158" t="s">
        <v>581</v>
      </c>
      <c r="AL8" s="1159"/>
      <c r="AM8" s="1159"/>
      <c r="AN8" s="1159"/>
      <c r="AO8" s="1159"/>
      <c r="AP8" s="1159">
        <v>57</v>
      </c>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780" t="s">
        <v>594</v>
      </c>
      <c r="BT8" s="781"/>
      <c r="BU8" s="781"/>
      <c r="BV8" s="781"/>
      <c r="BW8" s="781"/>
      <c r="BX8" s="781"/>
      <c r="BY8" s="781"/>
      <c r="BZ8" s="781"/>
      <c r="CA8" s="781"/>
      <c r="CB8" s="781"/>
      <c r="CC8" s="781"/>
      <c r="CD8" s="781"/>
      <c r="CE8" s="781"/>
      <c r="CF8" s="781"/>
      <c r="CG8" s="782"/>
      <c r="CH8" s="1064">
        <v>10</v>
      </c>
      <c r="CI8" s="1065"/>
      <c r="CJ8" s="1065"/>
      <c r="CK8" s="1065"/>
      <c r="CL8" s="1066"/>
      <c r="CM8" s="1064">
        <v>128</v>
      </c>
      <c r="CN8" s="1065"/>
      <c r="CO8" s="1065"/>
      <c r="CP8" s="1065"/>
      <c r="CQ8" s="1066"/>
      <c r="CR8" s="1064">
        <v>50</v>
      </c>
      <c r="CS8" s="1065"/>
      <c r="CT8" s="1065"/>
      <c r="CU8" s="1065"/>
      <c r="CV8" s="1066"/>
      <c r="CW8" s="1064" t="s">
        <v>595</v>
      </c>
      <c r="CX8" s="1065"/>
      <c r="CY8" s="1065"/>
      <c r="CZ8" s="1065"/>
      <c r="DA8" s="1066"/>
      <c r="DB8" s="1064" t="s">
        <v>592</v>
      </c>
      <c r="DC8" s="1065"/>
      <c r="DD8" s="1065"/>
      <c r="DE8" s="1065"/>
      <c r="DF8" s="1066"/>
      <c r="DG8" s="1064" t="s">
        <v>514</v>
      </c>
      <c r="DH8" s="1065"/>
      <c r="DI8" s="1065"/>
      <c r="DJ8" s="1065"/>
      <c r="DK8" s="1066"/>
      <c r="DL8" s="1064" t="s">
        <v>514</v>
      </c>
      <c r="DM8" s="1065"/>
      <c r="DN8" s="1065"/>
      <c r="DO8" s="1065"/>
      <c r="DP8" s="1066"/>
      <c r="DQ8" s="1064" t="s">
        <v>514</v>
      </c>
      <c r="DR8" s="1065"/>
      <c r="DS8" s="1065"/>
      <c r="DT8" s="1065"/>
      <c r="DU8" s="1066"/>
      <c r="DV8" s="1067"/>
      <c r="DW8" s="1068"/>
      <c r="DX8" s="1068"/>
      <c r="DY8" s="1068"/>
      <c r="DZ8" s="1069"/>
      <c r="EA8" s="234"/>
    </row>
    <row r="9" spans="1:131" s="235" customFormat="1" ht="26.25" customHeight="1">
      <c r="A9" s="241">
        <v>3</v>
      </c>
      <c r="B9" s="1109" t="s">
        <v>380</v>
      </c>
      <c r="C9" s="1110"/>
      <c r="D9" s="1110"/>
      <c r="E9" s="1110"/>
      <c r="F9" s="1110"/>
      <c r="G9" s="1110"/>
      <c r="H9" s="1110"/>
      <c r="I9" s="1110"/>
      <c r="J9" s="1110"/>
      <c r="K9" s="1110"/>
      <c r="L9" s="1110"/>
      <c r="M9" s="1110"/>
      <c r="N9" s="1110"/>
      <c r="O9" s="1110"/>
      <c r="P9" s="1111"/>
      <c r="Q9" s="1115">
        <v>16</v>
      </c>
      <c r="R9" s="1116"/>
      <c r="S9" s="1116"/>
      <c r="T9" s="1116"/>
      <c r="U9" s="1116"/>
      <c r="V9" s="1116">
        <v>16</v>
      </c>
      <c r="W9" s="1116"/>
      <c r="X9" s="1116"/>
      <c r="Y9" s="1116"/>
      <c r="Z9" s="1116"/>
      <c r="AA9" s="1116" t="s">
        <v>581</v>
      </c>
      <c r="AB9" s="1116"/>
      <c r="AC9" s="1116"/>
      <c r="AD9" s="1116"/>
      <c r="AE9" s="1117"/>
      <c r="AF9" s="1091" t="s">
        <v>167</v>
      </c>
      <c r="AG9" s="1092"/>
      <c r="AH9" s="1092"/>
      <c r="AI9" s="1092"/>
      <c r="AJ9" s="1093"/>
      <c r="AK9" s="1158">
        <v>7</v>
      </c>
      <c r="AL9" s="1159"/>
      <c r="AM9" s="1159"/>
      <c r="AN9" s="1159"/>
      <c r="AO9" s="1159"/>
      <c r="AP9" s="1159">
        <v>3</v>
      </c>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780"/>
      <c r="BT9" s="781"/>
      <c r="BU9" s="781"/>
      <c r="BV9" s="781"/>
      <c r="BW9" s="781"/>
      <c r="BX9" s="781"/>
      <c r="BY9" s="781"/>
      <c r="BZ9" s="781"/>
      <c r="CA9" s="781"/>
      <c r="CB9" s="781"/>
      <c r="CC9" s="781"/>
      <c r="CD9" s="781"/>
      <c r="CE9" s="781"/>
      <c r="CF9" s="781"/>
      <c r="CG9" s="782"/>
      <c r="CH9" s="1064"/>
      <c r="CI9" s="1065"/>
      <c r="CJ9" s="1065"/>
      <c r="CK9" s="1065"/>
      <c r="CL9" s="1066"/>
      <c r="CM9" s="1064"/>
      <c r="CN9" s="1065"/>
      <c r="CO9" s="1065"/>
      <c r="CP9" s="1065"/>
      <c r="CQ9" s="1066"/>
      <c r="CR9" s="1064"/>
      <c r="CS9" s="1065"/>
      <c r="CT9" s="1065"/>
      <c r="CU9" s="1065"/>
      <c r="CV9" s="1066"/>
      <c r="CW9" s="1064"/>
      <c r="CX9" s="1065"/>
      <c r="CY9" s="1065"/>
      <c r="CZ9" s="1065"/>
      <c r="DA9" s="1066"/>
      <c r="DB9" s="1064"/>
      <c r="DC9" s="1065"/>
      <c r="DD9" s="1065"/>
      <c r="DE9" s="1065"/>
      <c r="DF9" s="1066"/>
      <c r="DG9" s="1064"/>
      <c r="DH9" s="1065"/>
      <c r="DI9" s="1065"/>
      <c r="DJ9" s="1065"/>
      <c r="DK9" s="1066"/>
      <c r="DL9" s="1064"/>
      <c r="DM9" s="1065"/>
      <c r="DN9" s="1065"/>
      <c r="DO9" s="1065"/>
      <c r="DP9" s="1066"/>
      <c r="DQ9" s="1064"/>
      <c r="DR9" s="1065"/>
      <c r="DS9" s="1065"/>
      <c r="DT9" s="1065"/>
      <c r="DU9" s="1066"/>
      <c r="DV9" s="1067"/>
      <c r="DW9" s="1068"/>
      <c r="DX9" s="1068"/>
      <c r="DY9" s="1068"/>
      <c r="DZ9" s="1069"/>
      <c r="EA9" s="234"/>
    </row>
    <row r="10" spans="1:131" s="235" customFormat="1" ht="26.25" customHeight="1">
      <c r="A10" s="241">
        <v>4</v>
      </c>
      <c r="B10" s="1109" t="s">
        <v>381</v>
      </c>
      <c r="C10" s="1110"/>
      <c r="D10" s="1110"/>
      <c r="E10" s="1110"/>
      <c r="F10" s="1110"/>
      <c r="G10" s="1110"/>
      <c r="H10" s="1110"/>
      <c r="I10" s="1110"/>
      <c r="J10" s="1110"/>
      <c r="K10" s="1110"/>
      <c r="L10" s="1110"/>
      <c r="M10" s="1110"/>
      <c r="N10" s="1110"/>
      <c r="O10" s="1110"/>
      <c r="P10" s="1111"/>
      <c r="Q10" s="1115">
        <v>12</v>
      </c>
      <c r="R10" s="1116"/>
      <c r="S10" s="1116"/>
      <c r="T10" s="1116"/>
      <c r="U10" s="1116"/>
      <c r="V10" s="1116">
        <v>12</v>
      </c>
      <c r="W10" s="1116"/>
      <c r="X10" s="1116"/>
      <c r="Y10" s="1116"/>
      <c r="Z10" s="1116"/>
      <c r="AA10" s="1116" t="s">
        <v>581</v>
      </c>
      <c r="AB10" s="1116"/>
      <c r="AC10" s="1116"/>
      <c r="AD10" s="1116"/>
      <c r="AE10" s="1117"/>
      <c r="AF10" s="1091" t="s">
        <v>382</v>
      </c>
      <c r="AG10" s="1092"/>
      <c r="AH10" s="1092"/>
      <c r="AI10" s="1092"/>
      <c r="AJ10" s="1093"/>
      <c r="AK10" s="1158">
        <v>6</v>
      </c>
      <c r="AL10" s="1159"/>
      <c r="AM10" s="1159"/>
      <c r="AN10" s="1159"/>
      <c r="AO10" s="1159"/>
      <c r="AP10" s="1159">
        <v>3</v>
      </c>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780"/>
      <c r="BT10" s="781"/>
      <c r="BU10" s="781"/>
      <c r="BV10" s="781"/>
      <c r="BW10" s="781"/>
      <c r="BX10" s="781"/>
      <c r="BY10" s="781"/>
      <c r="BZ10" s="781"/>
      <c r="CA10" s="781"/>
      <c r="CB10" s="781"/>
      <c r="CC10" s="781"/>
      <c r="CD10" s="781"/>
      <c r="CE10" s="781"/>
      <c r="CF10" s="781"/>
      <c r="CG10" s="782"/>
      <c r="CH10" s="1064"/>
      <c r="CI10" s="1065"/>
      <c r="CJ10" s="1065"/>
      <c r="CK10" s="1065"/>
      <c r="CL10" s="1066"/>
      <c r="CM10" s="1064"/>
      <c r="CN10" s="1065"/>
      <c r="CO10" s="1065"/>
      <c r="CP10" s="1065"/>
      <c r="CQ10" s="1066"/>
      <c r="CR10" s="1064"/>
      <c r="CS10" s="1065"/>
      <c r="CT10" s="1065"/>
      <c r="CU10" s="1065"/>
      <c r="CV10" s="1066"/>
      <c r="CW10" s="1064"/>
      <c r="CX10" s="1065"/>
      <c r="CY10" s="1065"/>
      <c r="CZ10" s="1065"/>
      <c r="DA10" s="1066"/>
      <c r="DB10" s="1064"/>
      <c r="DC10" s="1065"/>
      <c r="DD10" s="1065"/>
      <c r="DE10" s="1065"/>
      <c r="DF10" s="1066"/>
      <c r="DG10" s="1064"/>
      <c r="DH10" s="1065"/>
      <c r="DI10" s="1065"/>
      <c r="DJ10" s="1065"/>
      <c r="DK10" s="1066"/>
      <c r="DL10" s="1064"/>
      <c r="DM10" s="1065"/>
      <c r="DN10" s="1065"/>
      <c r="DO10" s="1065"/>
      <c r="DP10" s="1066"/>
      <c r="DQ10" s="1064"/>
      <c r="DR10" s="1065"/>
      <c r="DS10" s="1065"/>
      <c r="DT10" s="1065"/>
      <c r="DU10" s="1066"/>
      <c r="DV10" s="1067"/>
      <c r="DW10" s="1068"/>
      <c r="DX10" s="1068"/>
      <c r="DY10" s="1068"/>
      <c r="DZ10" s="1069"/>
      <c r="EA10" s="234"/>
    </row>
    <row r="11" spans="1:131" s="235" customFormat="1" ht="26.25" customHeight="1">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780"/>
      <c r="BT11" s="781"/>
      <c r="BU11" s="781"/>
      <c r="BV11" s="781"/>
      <c r="BW11" s="781"/>
      <c r="BX11" s="781"/>
      <c r="BY11" s="781"/>
      <c r="BZ11" s="781"/>
      <c r="CA11" s="781"/>
      <c r="CB11" s="781"/>
      <c r="CC11" s="781"/>
      <c r="CD11" s="781"/>
      <c r="CE11" s="781"/>
      <c r="CF11" s="781"/>
      <c r="CG11" s="782"/>
      <c r="CH11" s="1064"/>
      <c r="CI11" s="1065"/>
      <c r="CJ11" s="1065"/>
      <c r="CK11" s="1065"/>
      <c r="CL11" s="1066"/>
      <c r="CM11" s="1064"/>
      <c r="CN11" s="1065"/>
      <c r="CO11" s="1065"/>
      <c r="CP11" s="1065"/>
      <c r="CQ11" s="1066"/>
      <c r="CR11" s="1064"/>
      <c r="CS11" s="1065"/>
      <c r="CT11" s="1065"/>
      <c r="CU11" s="1065"/>
      <c r="CV11" s="1066"/>
      <c r="CW11" s="1064"/>
      <c r="CX11" s="1065"/>
      <c r="CY11" s="1065"/>
      <c r="CZ11" s="1065"/>
      <c r="DA11" s="1066"/>
      <c r="DB11" s="1064"/>
      <c r="DC11" s="1065"/>
      <c r="DD11" s="1065"/>
      <c r="DE11" s="1065"/>
      <c r="DF11" s="1066"/>
      <c r="DG11" s="1064"/>
      <c r="DH11" s="1065"/>
      <c r="DI11" s="1065"/>
      <c r="DJ11" s="1065"/>
      <c r="DK11" s="1066"/>
      <c r="DL11" s="1064"/>
      <c r="DM11" s="1065"/>
      <c r="DN11" s="1065"/>
      <c r="DO11" s="1065"/>
      <c r="DP11" s="1066"/>
      <c r="DQ11" s="1064"/>
      <c r="DR11" s="1065"/>
      <c r="DS11" s="1065"/>
      <c r="DT11" s="1065"/>
      <c r="DU11" s="1066"/>
      <c r="DV11" s="1067"/>
      <c r="DW11" s="1068"/>
      <c r="DX11" s="1068"/>
      <c r="DY11" s="1068"/>
      <c r="DZ11" s="1069"/>
      <c r="EA11" s="234"/>
    </row>
    <row r="12" spans="1:131" s="235" customFormat="1" ht="26.25" customHeight="1">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780"/>
      <c r="BT12" s="781"/>
      <c r="BU12" s="781"/>
      <c r="BV12" s="781"/>
      <c r="BW12" s="781"/>
      <c r="BX12" s="781"/>
      <c r="BY12" s="781"/>
      <c r="BZ12" s="781"/>
      <c r="CA12" s="781"/>
      <c r="CB12" s="781"/>
      <c r="CC12" s="781"/>
      <c r="CD12" s="781"/>
      <c r="CE12" s="781"/>
      <c r="CF12" s="781"/>
      <c r="CG12" s="782"/>
      <c r="CH12" s="1064"/>
      <c r="CI12" s="1065"/>
      <c r="CJ12" s="1065"/>
      <c r="CK12" s="1065"/>
      <c r="CL12" s="1066"/>
      <c r="CM12" s="1064"/>
      <c r="CN12" s="1065"/>
      <c r="CO12" s="1065"/>
      <c r="CP12" s="1065"/>
      <c r="CQ12" s="1066"/>
      <c r="CR12" s="1064"/>
      <c r="CS12" s="1065"/>
      <c r="CT12" s="1065"/>
      <c r="CU12" s="1065"/>
      <c r="CV12" s="1066"/>
      <c r="CW12" s="1064"/>
      <c r="CX12" s="1065"/>
      <c r="CY12" s="1065"/>
      <c r="CZ12" s="1065"/>
      <c r="DA12" s="1066"/>
      <c r="DB12" s="1064"/>
      <c r="DC12" s="1065"/>
      <c r="DD12" s="1065"/>
      <c r="DE12" s="1065"/>
      <c r="DF12" s="1066"/>
      <c r="DG12" s="1064"/>
      <c r="DH12" s="1065"/>
      <c r="DI12" s="1065"/>
      <c r="DJ12" s="1065"/>
      <c r="DK12" s="1066"/>
      <c r="DL12" s="1064"/>
      <c r="DM12" s="1065"/>
      <c r="DN12" s="1065"/>
      <c r="DO12" s="1065"/>
      <c r="DP12" s="1066"/>
      <c r="DQ12" s="1064"/>
      <c r="DR12" s="1065"/>
      <c r="DS12" s="1065"/>
      <c r="DT12" s="1065"/>
      <c r="DU12" s="1066"/>
      <c r="DV12" s="1067"/>
      <c r="DW12" s="1068"/>
      <c r="DX12" s="1068"/>
      <c r="DY12" s="1068"/>
      <c r="DZ12" s="1069"/>
      <c r="EA12" s="234"/>
    </row>
    <row r="13" spans="1:131" s="235" customFormat="1" ht="26.25" customHeight="1">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780"/>
      <c r="BT13" s="781"/>
      <c r="BU13" s="781"/>
      <c r="BV13" s="781"/>
      <c r="BW13" s="781"/>
      <c r="BX13" s="781"/>
      <c r="BY13" s="781"/>
      <c r="BZ13" s="781"/>
      <c r="CA13" s="781"/>
      <c r="CB13" s="781"/>
      <c r="CC13" s="781"/>
      <c r="CD13" s="781"/>
      <c r="CE13" s="781"/>
      <c r="CF13" s="781"/>
      <c r="CG13" s="782"/>
      <c r="CH13" s="1064"/>
      <c r="CI13" s="1065"/>
      <c r="CJ13" s="1065"/>
      <c r="CK13" s="1065"/>
      <c r="CL13" s="1066"/>
      <c r="CM13" s="1064"/>
      <c r="CN13" s="1065"/>
      <c r="CO13" s="1065"/>
      <c r="CP13" s="1065"/>
      <c r="CQ13" s="1066"/>
      <c r="CR13" s="1064"/>
      <c r="CS13" s="1065"/>
      <c r="CT13" s="1065"/>
      <c r="CU13" s="1065"/>
      <c r="CV13" s="1066"/>
      <c r="CW13" s="1064"/>
      <c r="CX13" s="1065"/>
      <c r="CY13" s="1065"/>
      <c r="CZ13" s="1065"/>
      <c r="DA13" s="1066"/>
      <c r="DB13" s="1064"/>
      <c r="DC13" s="1065"/>
      <c r="DD13" s="1065"/>
      <c r="DE13" s="1065"/>
      <c r="DF13" s="1066"/>
      <c r="DG13" s="1064"/>
      <c r="DH13" s="1065"/>
      <c r="DI13" s="1065"/>
      <c r="DJ13" s="1065"/>
      <c r="DK13" s="1066"/>
      <c r="DL13" s="1064"/>
      <c r="DM13" s="1065"/>
      <c r="DN13" s="1065"/>
      <c r="DO13" s="1065"/>
      <c r="DP13" s="1066"/>
      <c r="DQ13" s="1064"/>
      <c r="DR13" s="1065"/>
      <c r="DS13" s="1065"/>
      <c r="DT13" s="1065"/>
      <c r="DU13" s="1066"/>
      <c r="DV13" s="1067"/>
      <c r="DW13" s="1068"/>
      <c r="DX13" s="1068"/>
      <c r="DY13" s="1068"/>
      <c r="DZ13" s="1069"/>
      <c r="EA13" s="234"/>
    </row>
    <row r="14" spans="1:131" s="235" customFormat="1" ht="26.25" customHeight="1">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780"/>
      <c r="BT14" s="781"/>
      <c r="BU14" s="781"/>
      <c r="BV14" s="781"/>
      <c r="BW14" s="781"/>
      <c r="BX14" s="781"/>
      <c r="BY14" s="781"/>
      <c r="BZ14" s="781"/>
      <c r="CA14" s="781"/>
      <c r="CB14" s="781"/>
      <c r="CC14" s="781"/>
      <c r="CD14" s="781"/>
      <c r="CE14" s="781"/>
      <c r="CF14" s="781"/>
      <c r="CG14" s="782"/>
      <c r="CH14" s="1064"/>
      <c r="CI14" s="1065"/>
      <c r="CJ14" s="1065"/>
      <c r="CK14" s="1065"/>
      <c r="CL14" s="1066"/>
      <c r="CM14" s="1064"/>
      <c r="CN14" s="1065"/>
      <c r="CO14" s="1065"/>
      <c r="CP14" s="1065"/>
      <c r="CQ14" s="1066"/>
      <c r="CR14" s="1064"/>
      <c r="CS14" s="1065"/>
      <c r="CT14" s="1065"/>
      <c r="CU14" s="1065"/>
      <c r="CV14" s="1066"/>
      <c r="CW14" s="1064"/>
      <c r="CX14" s="1065"/>
      <c r="CY14" s="1065"/>
      <c r="CZ14" s="1065"/>
      <c r="DA14" s="1066"/>
      <c r="DB14" s="1064"/>
      <c r="DC14" s="1065"/>
      <c r="DD14" s="1065"/>
      <c r="DE14" s="1065"/>
      <c r="DF14" s="1066"/>
      <c r="DG14" s="1064"/>
      <c r="DH14" s="1065"/>
      <c r="DI14" s="1065"/>
      <c r="DJ14" s="1065"/>
      <c r="DK14" s="1066"/>
      <c r="DL14" s="1064"/>
      <c r="DM14" s="1065"/>
      <c r="DN14" s="1065"/>
      <c r="DO14" s="1065"/>
      <c r="DP14" s="1066"/>
      <c r="DQ14" s="1064"/>
      <c r="DR14" s="1065"/>
      <c r="DS14" s="1065"/>
      <c r="DT14" s="1065"/>
      <c r="DU14" s="1066"/>
      <c r="DV14" s="1067"/>
      <c r="DW14" s="1068"/>
      <c r="DX14" s="1068"/>
      <c r="DY14" s="1068"/>
      <c r="DZ14" s="1069"/>
      <c r="EA14" s="234"/>
    </row>
    <row r="15" spans="1:131" s="235" customFormat="1" ht="26.25" customHeight="1">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780"/>
      <c r="BT15" s="781"/>
      <c r="BU15" s="781"/>
      <c r="BV15" s="781"/>
      <c r="BW15" s="781"/>
      <c r="BX15" s="781"/>
      <c r="BY15" s="781"/>
      <c r="BZ15" s="781"/>
      <c r="CA15" s="781"/>
      <c r="CB15" s="781"/>
      <c r="CC15" s="781"/>
      <c r="CD15" s="781"/>
      <c r="CE15" s="781"/>
      <c r="CF15" s="781"/>
      <c r="CG15" s="782"/>
      <c r="CH15" s="1064"/>
      <c r="CI15" s="1065"/>
      <c r="CJ15" s="1065"/>
      <c r="CK15" s="1065"/>
      <c r="CL15" s="1066"/>
      <c r="CM15" s="1064"/>
      <c r="CN15" s="1065"/>
      <c r="CO15" s="1065"/>
      <c r="CP15" s="1065"/>
      <c r="CQ15" s="1066"/>
      <c r="CR15" s="1064"/>
      <c r="CS15" s="1065"/>
      <c r="CT15" s="1065"/>
      <c r="CU15" s="1065"/>
      <c r="CV15" s="1066"/>
      <c r="CW15" s="1064"/>
      <c r="CX15" s="1065"/>
      <c r="CY15" s="1065"/>
      <c r="CZ15" s="1065"/>
      <c r="DA15" s="1066"/>
      <c r="DB15" s="1064"/>
      <c r="DC15" s="1065"/>
      <c r="DD15" s="1065"/>
      <c r="DE15" s="1065"/>
      <c r="DF15" s="1066"/>
      <c r="DG15" s="1064"/>
      <c r="DH15" s="1065"/>
      <c r="DI15" s="1065"/>
      <c r="DJ15" s="1065"/>
      <c r="DK15" s="1066"/>
      <c r="DL15" s="1064"/>
      <c r="DM15" s="1065"/>
      <c r="DN15" s="1065"/>
      <c r="DO15" s="1065"/>
      <c r="DP15" s="1066"/>
      <c r="DQ15" s="1064"/>
      <c r="DR15" s="1065"/>
      <c r="DS15" s="1065"/>
      <c r="DT15" s="1065"/>
      <c r="DU15" s="1066"/>
      <c r="DV15" s="1067"/>
      <c r="DW15" s="1068"/>
      <c r="DX15" s="1068"/>
      <c r="DY15" s="1068"/>
      <c r="DZ15" s="1069"/>
      <c r="EA15" s="234"/>
    </row>
    <row r="16" spans="1:131" s="235" customFormat="1" ht="26.25" customHeight="1">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780"/>
      <c r="BT16" s="781"/>
      <c r="BU16" s="781"/>
      <c r="BV16" s="781"/>
      <c r="BW16" s="781"/>
      <c r="BX16" s="781"/>
      <c r="BY16" s="781"/>
      <c r="BZ16" s="781"/>
      <c r="CA16" s="781"/>
      <c r="CB16" s="781"/>
      <c r="CC16" s="781"/>
      <c r="CD16" s="781"/>
      <c r="CE16" s="781"/>
      <c r="CF16" s="781"/>
      <c r="CG16" s="782"/>
      <c r="CH16" s="1064"/>
      <c r="CI16" s="1065"/>
      <c r="CJ16" s="1065"/>
      <c r="CK16" s="1065"/>
      <c r="CL16" s="1066"/>
      <c r="CM16" s="1064"/>
      <c r="CN16" s="1065"/>
      <c r="CO16" s="1065"/>
      <c r="CP16" s="1065"/>
      <c r="CQ16" s="1066"/>
      <c r="CR16" s="1064"/>
      <c r="CS16" s="1065"/>
      <c r="CT16" s="1065"/>
      <c r="CU16" s="1065"/>
      <c r="CV16" s="1066"/>
      <c r="CW16" s="1064"/>
      <c r="CX16" s="1065"/>
      <c r="CY16" s="1065"/>
      <c r="CZ16" s="1065"/>
      <c r="DA16" s="1066"/>
      <c r="DB16" s="1064"/>
      <c r="DC16" s="1065"/>
      <c r="DD16" s="1065"/>
      <c r="DE16" s="1065"/>
      <c r="DF16" s="1066"/>
      <c r="DG16" s="1064"/>
      <c r="DH16" s="1065"/>
      <c r="DI16" s="1065"/>
      <c r="DJ16" s="1065"/>
      <c r="DK16" s="1066"/>
      <c r="DL16" s="1064"/>
      <c r="DM16" s="1065"/>
      <c r="DN16" s="1065"/>
      <c r="DO16" s="1065"/>
      <c r="DP16" s="1066"/>
      <c r="DQ16" s="1064"/>
      <c r="DR16" s="1065"/>
      <c r="DS16" s="1065"/>
      <c r="DT16" s="1065"/>
      <c r="DU16" s="1066"/>
      <c r="DV16" s="1067"/>
      <c r="DW16" s="1068"/>
      <c r="DX16" s="1068"/>
      <c r="DY16" s="1068"/>
      <c r="DZ16" s="1069"/>
      <c r="EA16" s="234"/>
    </row>
    <row r="17" spans="1:131" s="235" customFormat="1" ht="26.25" customHeight="1">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780"/>
      <c r="BT17" s="781"/>
      <c r="BU17" s="781"/>
      <c r="BV17" s="781"/>
      <c r="BW17" s="781"/>
      <c r="BX17" s="781"/>
      <c r="BY17" s="781"/>
      <c r="BZ17" s="781"/>
      <c r="CA17" s="781"/>
      <c r="CB17" s="781"/>
      <c r="CC17" s="781"/>
      <c r="CD17" s="781"/>
      <c r="CE17" s="781"/>
      <c r="CF17" s="781"/>
      <c r="CG17" s="782"/>
      <c r="CH17" s="1064"/>
      <c r="CI17" s="1065"/>
      <c r="CJ17" s="1065"/>
      <c r="CK17" s="1065"/>
      <c r="CL17" s="1066"/>
      <c r="CM17" s="1064"/>
      <c r="CN17" s="1065"/>
      <c r="CO17" s="1065"/>
      <c r="CP17" s="1065"/>
      <c r="CQ17" s="1066"/>
      <c r="CR17" s="1064"/>
      <c r="CS17" s="1065"/>
      <c r="CT17" s="1065"/>
      <c r="CU17" s="1065"/>
      <c r="CV17" s="1066"/>
      <c r="CW17" s="1064"/>
      <c r="CX17" s="1065"/>
      <c r="CY17" s="1065"/>
      <c r="CZ17" s="1065"/>
      <c r="DA17" s="1066"/>
      <c r="DB17" s="1064"/>
      <c r="DC17" s="1065"/>
      <c r="DD17" s="1065"/>
      <c r="DE17" s="1065"/>
      <c r="DF17" s="1066"/>
      <c r="DG17" s="1064"/>
      <c r="DH17" s="1065"/>
      <c r="DI17" s="1065"/>
      <c r="DJ17" s="1065"/>
      <c r="DK17" s="1066"/>
      <c r="DL17" s="1064"/>
      <c r="DM17" s="1065"/>
      <c r="DN17" s="1065"/>
      <c r="DO17" s="1065"/>
      <c r="DP17" s="1066"/>
      <c r="DQ17" s="1064"/>
      <c r="DR17" s="1065"/>
      <c r="DS17" s="1065"/>
      <c r="DT17" s="1065"/>
      <c r="DU17" s="1066"/>
      <c r="DV17" s="1067"/>
      <c r="DW17" s="1068"/>
      <c r="DX17" s="1068"/>
      <c r="DY17" s="1068"/>
      <c r="DZ17" s="1069"/>
      <c r="EA17" s="234"/>
    </row>
    <row r="18" spans="1:131" s="235" customFormat="1" ht="26.25" customHeight="1">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780"/>
      <c r="BT18" s="781"/>
      <c r="BU18" s="781"/>
      <c r="BV18" s="781"/>
      <c r="BW18" s="781"/>
      <c r="BX18" s="781"/>
      <c r="BY18" s="781"/>
      <c r="BZ18" s="781"/>
      <c r="CA18" s="781"/>
      <c r="CB18" s="781"/>
      <c r="CC18" s="781"/>
      <c r="CD18" s="781"/>
      <c r="CE18" s="781"/>
      <c r="CF18" s="781"/>
      <c r="CG18" s="782"/>
      <c r="CH18" s="1064"/>
      <c r="CI18" s="1065"/>
      <c r="CJ18" s="1065"/>
      <c r="CK18" s="1065"/>
      <c r="CL18" s="1066"/>
      <c r="CM18" s="1064"/>
      <c r="CN18" s="1065"/>
      <c r="CO18" s="1065"/>
      <c r="CP18" s="1065"/>
      <c r="CQ18" s="1066"/>
      <c r="CR18" s="1064"/>
      <c r="CS18" s="1065"/>
      <c r="CT18" s="1065"/>
      <c r="CU18" s="1065"/>
      <c r="CV18" s="1066"/>
      <c r="CW18" s="1064"/>
      <c r="CX18" s="1065"/>
      <c r="CY18" s="1065"/>
      <c r="CZ18" s="1065"/>
      <c r="DA18" s="1066"/>
      <c r="DB18" s="1064"/>
      <c r="DC18" s="1065"/>
      <c r="DD18" s="1065"/>
      <c r="DE18" s="1065"/>
      <c r="DF18" s="1066"/>
      <c r="DG18" s="1064"/>
      <c r="DH18" s="1065"/>
      <c r="DI18" s="1065"/>
      <c r="DJ18" s="1065"/>
      <c r="DK18" s="1066"/>
      <c r="DL18" s="1064"/>
      <c r="DM18" s="1065"/>
      <c r="DN18" s="1065"/>
      <c r="DO18" s="1065"/>
      <c r="DP18" s="1066"/>
      <c r="DQ18" s="1064"/>
      <c r="DR18" s="1065"/>
      <c r="DS18" s="1065"/>
      <c r="DT18" s="1065"/>
      <c r="DU18" s="1066"/>
      <c r="DV18" s="1067"/>
      <c r="DW18" s="1068"/>
      <c r="DX18" s="1068"/>
      <c r="DY18" s="1068"/>
      <c r="DZ18" s="1069"/>
      <c r="EA18" s="234"/>
    </row>
    <row r="19" spans="1:131" s="235" customFormat="1" ht="26.25" customHeight="1">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780"/>
      <c r="BT19" s="781"/>
      <c r="BU19" s="781"/>
      <c r="BV19" s="781"/>
      <c r="BW19" s="781"/>
      <c r="BX19" s="781"/>
      <c r="BY19" s="781"/>
      <c r="BZ19" s="781"/>
      <c r="CA19" s="781"/>
      <c r="CB19" s="781"/>
      <c r="CC19" s="781"/>
      <c r="CD19" s="781"/>
      <c r="CE19" s="781"/>
      <c r="CF19" s="781"/>
      <c r="CG19" s="782"/>
      <c r="CH19" s="1064"/>
      <c r="CI19" s="1065"/>
      <c r="CJ19" s="1065"/>
      <c r="CK19" s="1065"/>
      <c r="CL19" s="1066"/>
      <c r="CM19" s="1064"/>
      <c r="CN19" s="1065"/>
      <c r="CO19" s="1065"/>
      <c r="CP19" s="1065"/>
      <c r="CQ19" s="1066"/>
      <c r="CR19" s="1064"/>
      <c r="CS19" s="1065"/>
      <c r="CT19" s="1065"/>
      <c r="CU19" s="1065"/>
      <c r="CV19" s="1066"/>
      <c r="CW19" s="1064"/>
      <c r="CX19" s="1065"/>
      <c r="CY19" s="1065"/>
      <c r="CZ19" s="1065"/>
      <c r="DA19" s="1066"/>
      <c r="DB19" s="1064"/>
      <c r="DC19" s="1065"/>
      <c r="DD19" s="1065"/>
      <c r="DE19" s="1065"/>
      <c r="DF19" s="1066"/>
      <c r="DG19" s="1064"/>
      <c r="DH19" s="1065"/>
      <c r="DI19" s="1065"/>
      <c r="DJ19" s="1065"/>
      <c r="DK19" s="1066"/>
      <c r="DL19" s="1064"/>
      <c r="DM19" s="1065"/>
      <c r="DN19" s="1065"/>
      <c r="DO19" s="1065"/>
      <c r="DP19" s="1066"/>
      <c r="DQ19" s="1064"/>
      <c r="DR19" s="1065"/>
      <c r="DS19" s="1065"/>
      <c r="DT19" s="1065"/>
      <c r="DU19" s="1066"/>
      <c r="DV19" s="1067"/>
      <c r="DW19" s="1068"/>
      <c r="DX19" s="1068"/>
      <c r="DY19" s="1068"/>
      <c r="DZ19" s="1069"/>
      <c r="EA19" s="234"/>
    </row>
    <row r="20" spans="1:131" s="235" customFormat="1" ht="26.25" customHeight="1">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780"/>
      <c r="BT20" s="781"/>
      <c r="BU20" s="781"/>
      <c r="BV20" s="781"/>
      <c r="BW20" s="781"/>
      <c r="BX20" s="781"/>
      <c r="BY20" s="781"/>
      <c r="BZ20" s="781"/>
      <c r="CA20" s="781"/>
      <c r="CB20" s="781"/>
      <c r="CC20" s="781"/>
      <c r="CD20" s="781"/>
      <c r="CE20" s="781"/>
      <c r="CF20" s="781"/>
      <c r="CG20" s="782"/>
      <c r="CH20" s="1064"/>
      <c r="CI20" s="1065"/>
      <c r="CJ20" s="1065"/>
      <c r="CK20" s="1065"/>
      <c r="CL20" s="1066"/>
      <c r="CM20" s="1064"/>
      <c r="CN20" s="1065"/>
      <c r="CO20" s="1065"/>
      <c r="CP20" s="1065"/>
      <c r="CQ20" s="1066"/>
      <c r="CR20" s="1064"/>
      <c r="CS20" s="1065"/>
      <c r="CT20" s="1065"/>
      <c r="CU20" s="1065"/>
      <c r="CV20" s="1066"/>
      <c r="CW20" s="1064"/>
      <c r="CX20" s="1065"/>
      <c r="CY20" s="1065"/>
      <c r="CZ20" s="1065"/>
      <c r="DA20" s="1066"/>
      <c r="DB20" s="1064"/>
      <c r="DC20" s="1065"/>
      <c r="DD20" s="1065"/>
      <c r="DE20" s="1065"/>
      <c r="DF20" s="1066"/>
      <c r="DG20" s="1064"/>
      <c r="DH20" s="1065"/>
      <c r="DI20" s="1065"/>
      <c r="DJ20" s="1065"/>
      <c r="DK20" s="1066"/>
      <c r="DL20" s="1064"/>
      <c r="DM20" s="1065"/>
      <c r="DN20" s="1065"/>
      <c r="DO20" s="1065"/>
      <c r="DP20" s="1066"/>
      <c r="DQ20" s="1064"/>
      <c r="DR20" s="1065"/>
      <c r="DS20" s="1065"/>
      <c r="DT20" s="1065"/>
      <c r="DU20" s="1066"/>
      <c r="DV20" s="1067"/>
      <c r="DW20" s="1068"/>
      <c r="DX20" s="1068"/>
      <c r="DY20" s="1068"/>
      <c r="DZ20" s="1069"/>
      <c r="EA20" s="234"/>
    </row>
    <row r="21" spans="1:131" s="235" customFormat="1" ht="26.25" customHeight="1" thickBot="1">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780"/>
      <c r="BT21" s="781"/>
      <c r="BU21" s="781"/>
      <c r="BV21" s="781"/>
      <c r="BW21" s="781"/>
      <c r="BX21" s="781"/>
      <c r="BY21" s="781"/>
      <c r="BZ21" s="781"/>
      <c r="CA21" s="781"/>
      <c r="CB21" s="781"/>
      <c r="CC21" s="781"/>
      <c r="CD21" s="781"/>
      <c r="CE21" s="781"/>
      <c r="CF21" s="781"/>
      <c r="CG21" s="782"/>
      <c r="CH21" s="1064"/>
      <c r="CI21" s="1065"/>
      <c r="CJ21" s="1065"/>
      <c r="CK21" s="1065"/>
      <c r="CL21" s="1066"/>
      <c r="CM21" s="1064"/>
      <c r="CN21" s="1065"/>
      <c r="CO21" s="1065"/>
      <c r="CP21" s="1065"/>
      <c r="CQ21" s="1066"/>
      <c r="CR21" s="1064"/>
      <c r="CS21" s="1065"/>
      <c r="CT21" s="1065"/>
      <c r="CU21" s="1065"/>
      <c r="CV21" s="1066"/>
      <c r="CW21" s="1064"/>
      <c r="CX21" s="1065"/>
      <c r="CY21" s="1065"/>
      <c r="CZ21" s="1065"/>
      <c r="DA21" s="1066"/>
      <c r="DB21" s="1064"/>
      <c r="DC21" s="1065"/>
      <c r="DD21" s="1065"/>
      <c r="DE21" s="1065"/>
      <c r="DF21" s="1066"/>
      <c r="DG21" s="1064"/>
      <c r="DH21" s="1065"/>
      <c r="DI21" s="1065"/>
      <c r="DJ21" s="1065"/>
      <c r="DK21" s="1066"/>
      <c r="DL21" s="1064"/>
      <c r="DM21" s="1065"/>
      <c r="DN21" s="1065"/>
      <c r="DO21" s="1065"/>
      <c r="DP21" s="1066"/>
      <c r="DQ21" s="1064"/>
      <c r="DR21" s="1065"/>
      <c r="DS21" s="1065"/>
      <c r="DT21" s="1065"/>
      <c r="DU21" s="1066"/>
      <c r="DV21" s="1067"/>
      <c r="DW21" s="1068"/>
      <c r="DX21" s="1068"/>
      <c r="DY21" s="1068"/>
      <c r="DZ21" s="1069"/>
      <c r="EA21" s="234"/>
    </row>
    <row r="22" spans="1:131" s="235" customFormat="1" ht="26.25" customHeight="1">
      <c r="A22" s="24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383</v>
      </c>
      <c r="BA22" s="1107"/>
      <c r="BB22" s="1107"/>
      <c r="BC22" s="1107"/>
      <c r="BD22" s="1108"/>
      <c r="BE22" s="233"/>
      <c r="BF22" s="233"/>
      <c r="BG22" s="233"/>
      <c r="BH22" s="233"/>
      <c r="BI22" s="233"/>
      <c r="BJ22" s="233"/>
      <c r="BK22" s="233"/>
      <c r="BL22" s="233"/>
      <c r="BM22" s="233"/>
      <c r="BN22" s="233"/>
      <c r="BO22" s="233"/>
      <c r="BP22" s="233"/>
      <c r="BQ22" s="242">
        <v>16</v>
      </c>
      <c r="BR22" s="243"/>
      <c r="BS22" s="780"/>
      <c r="BT22" s="781"/>
      <c r="BU22" s="781"/>
      <c r="BV22" s="781"/>
      <c r="BW22" s="781"/>
      <c r="BX22" s="781"/>
      <c r="BY22" s="781"/>
      <c r="BZ22" s="781"/>
      <c r="CA22" s="781"/>
      <c r="CB22" s="781"/>
      <c r="CC22" s="781"/>
      <c r="CD22" s="781"/>
      <c r="CE22" s="781"/>
      <c r="CF22" s="781"/>
      <c r="CG22" s="782"/>
      <c r="CH22" s="1064"/>
      <c r="CI22" s="1065"/>
      <c r="CJ22" s="1065"/>
      <c r="CK22" s="1065"/>
      <c r="CL22" s="1066"/>
      <c r="CM22" s="1064"/>
      <c r="CN22" s="1065"/>
      <c r="CO22" s="1065"/>
      <c r="CP22" s="1065"/>
      <c r="CQ22" s="1066"/>
      <c r="CR22" s="1064"/>
      <c r="CS22" s="1065"/>
      <c r="CT22" s="1065"/>
      <c r="CU22" s="1065"/>
      <c r="CV22" s="1066"/>
      <c r="CW22" s="1064"/>
      <c r="CX22" s="1065"/>
      <c r="CY22" s="1065"/>
      <c r="CZ22" s="1065"/>
      <c r="DA22" s="1066"/>
      <c r="DB22" s="1064"/>
      <c r="DC22" s="1065"/>
      <c r="DD22" s="1065"/>
      <c r="DE22" s="1065"/>
      <c r="DF22" s="1066"/>
      <c r="DG22" s="1064"/>
      <c r="DH22" s="1065"/>
      <c r="DI22" s="1065"/>
      <c r="DJ22" s="1065"/>
      <c r="DK22" s="1066"/>
      <c r="DL22" s="1064"/>
      <c r="DM22" s="1065"/>
      <c r="DN22" s="1065"/>
      <c r="DO22" s="1065"/>
      <c r="DP22" s="1066"/>
      <c r="DQ22" s="1064"/>
      <c r="DR22" s="1065"/>
      <c r="DS22" s="1065"/>
      <c r="DT22" s="1065"/>
      <c r="DU22" s="1066"/>
      <c r="DV22" s="1067"/>
      <c r="DW22" s="1068"/>
      <c r="DX22" s="1068"/>
      <c r="DY22" s="1068"/>
      <c r="DZ22" s="1069"/>
      <c r="EA22" s="234"/>
    </row>
    <row r="23" spans="1:131" s="235" customFormat="1" ht="26.25" customHeight="1" thickBot="1">
      <c r="A23" s="244" t="s">
        <v>384</v>
      </c>
      <c r="B23" s="1025" t="s">
        <v>385</v>
      </c>
      <c r="C23" s="1026"/>
      <c r="D23" s="1026"/>
      <c r="E23" s="1026"/>
      <c r="F23" s="1026"/>
      <c r="G23" s="1026"/>
      <c r="H23" s="1026"/>
      <c r="I23" s="1026"/>
      <c r="J23" s="1026"/>
      <c r="K23" s="1026"/>
      <c r="L23" s="1026"/>
      <c r="M23" s="1026"/>
      <c r="N23" s="1026"/>
      <c r="O23" s="1026"/>
      <c r="P23" s="1027"/>
      <c r="Q23" s="1140">
        <v>15258</v>
      </c>
      <c r="R23" s="1141"/>
      <c r="S23" s="1141"/>
      <c r="T23" s="1141"/>
      <c r="U23" s="1141"/>
      <c r="V23" s="1141">
        <v>14885</v>
      </c>
      <c r="W23" s="1141"/>
      <c r="X23" s="1141"/>
      <c r="Y23" s="1141"/>
      <c r="Z23" s="1141"/>
      <c r="AA23" s="1141">
        <v>373</v>
      </c>
      <c r="AB23" s="1141"/>
      <c r="AC23" s="1141"/>
      <c r="AD23" s="1141"/>
      <c r="AE23" s="1142"/>
      <c r="AF23" s="1143">
        <v>354</v>
      </c>
      <c r="AG23" s="1141"/>
      <c r="AH23" s="1141"/>
      <c r="AI23" s="1141"/>
      <c r="AJ23" s="1144"/>
      <c r="AK23" s="1145"/>
      <c r="AL23" s="1146"/>
      <c r="AM23" s="1146"/>
      <c r="AN23" s="1146"/>
      <c r="AO23" s="1146"/>
      <c r="AP23" s="1141">
        <v>17215</v>
      </c>
      <c r="AQ23" s="1141"/>
      <c r="AR23" s="1141"/>
      <c r="AS23" s="1141"/>
      <c r="AT23" s="1141"/>
      <c r="AU23" s="1147"/>
      <c r="AV23" s="1147"/>
      <c r="AW23" s="1147"/>
      <c r="AX23" s="1147"/>
      <c r="AY23" s="1148"/>
      <c r="AZ23" s="1137" t="s">
        <v>167</v>
      </c>
      <c r="BA23" s="1138"/>
      <c r="BB23" s="1138"/>
      <c r="BC23" s="1138"/>
      <c r="BD23" s="1139"/>
      <c r="BE23" s="233"/>
      <c r="BF23" s="233"/>
      <c r="BG23" s="233"/>
      <c r="BH23" s="233"/>
      <c r="BI23" s="233"/>
      <c r="BJ23" s="233"/>
      <c r="BK23" s="233"/>
      <c r="BL23" s="233"/>
      <c r="BM23" s="233"/>
      <c r="BN23" s="233"/>
      <c r="BO23" s="233"/>
      <c r="BP23" s="233"/>
      <c r="BQ23" s="242">
        <v>17</v>
      </c>
      <c r="BR23" s="243"/>
      <c r="BS23" s="780"/>
      <c r="BT23" s="781"/>
      <c r="BU23" s="781"/>
      <c r="BV23" s="781"/>
      <c r="BW23" s="781"/>
      <c r="BX23" s="781"/>
      <c r="BY23" s="781"/>
      <c r="BZ23" s="781"/>
      <c r="CA23" s="781"/>
      <c r="CB23" s="781"/>
      <c r="CC23" s="781"/>
      <c r="CD23" s="781"/>
      <c r="CE23" s="781"/>
      <c r="CF23" s="781"/>
      <c r="CG23" s="782"/>
      <c r="CH23" s="1064"/>
      <c r="CI23" s="1065"/>
      <c r="CJ23" s="1065"/>
      <c r="CK23" s="1065"/>
      <c r="CL23" s="1066"/>
      <c r="CM23" s="1064"/>
      <c r="CN23" s="1065"/>
      <c r="CO23" s="1065"/>
      <c r="CP23" s="1065"/>
      <c r="CQ23" s="1066"/>
      <c r="CR23" s="1064"/>
      <c r="CS23" s="1065"/>
      <c r="CT23" s="1065"/>
      <c r="CU23" s="1065"/>
      <c r="CV23" s="1066"/>
      <c r="CW23" s="1064"/>
      <c r="CX23" s="1065"/>
      <c r="CY23" s="1065"/>
      <c r="CZ23" s="1065"/>
      <c r="DA23" s="1066"/>
      <c r="DB23" s="1064"/>
      <c r="DC23" s="1065"/>
      <c r="DD23" s="1065"/>
      <c r="DE23" s="1065"/>
      <c r="DF23" s="1066"/>
      <c r="DG23" s="1064"/>
      <c r="DH23" s="1065"/>
      <c r="DI23" s="1065"/>
      <c r="DJ23" s="1065"/>
      <c r="DK23" s="1066"/>
      <c r="DL23" s="1064"/>
      <c r="DM23" s="1065"/>
      <c r="DN23" s="1065"/>
      <c r="DO23" s="1065"/>
      <c r="DP23" s="1066"/>
      <c r="DQ23" s="1064"/>
      <c r="DR23" s="1065"/>
      <c r="DS23" s="1065"/>
      <c r="DT23" s="1065"/>
      <c r="DU23" s="1066"/>
      <c r="DV23" s="1067"/>
      <c r="DW23" s="1068"/>
      <c r="DX23" s="1068"/>
      <c r="DY23" s="1068"/>
      <c r="DZ23" s="1069"/>
      <c r="EA23" s="234"/>
    </row>
    <row r="24" spans="1:131" s="235" customFormat="1" ht="26.25" customHeight="1">
      <c r="A24" s="1136" t="s">
        <v>386</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780"/>
      <c r="BT24" s="781"/>
      <c r="BU24" s="781"/>
      <c r="BV24" s="781"/>
      <c r="BW24" s="781"/>
      <c r="BX24" s="781"/>
      <c r="BY24" s="781"/>
      <c r="BZ24" s="781"/>
      <c r="CA24" s="781"/>
      <c r="CB24" s="781"/>
      <c r="CC24" s="781"/>
      <c r="CD24" s="781"/>
      <c r="CE24" s="781"/>
      <c r="CF24" s="781"/>
      <c r="CG24" s="782"/>
      <c r="CH24" s="1064"/>
      <c r="CI24" s="1065"/>
      <c r="CJ24" s="1065"/>
      <c r="CK24" s="1065"/>
      <c r="CL24" s="1066"/>
      <c r="CM24" s="1064"/>
      <c r="CN24" s="1065"/>
      <c r="CO24" s="1065"/>
      <c r="CP24" s="1065"/>
      <c r="CQ24" s="1066"/>
      <c r="CR24" s="1064"/>
      <c r="CS24" s="1065"/>
      <c r="CT24" s="1065"/>
      <c r="CU24" s="1065"/>
      <c r="CV24" s="1066"/>
      <c r="CW24" s="1064"/>
      <c r="CX24" s="1065"/>
      <c r="CY24" s="1065"/>
      <c r="CZ24" s="1065"/>
      <c r="DA24" s="1066"/>
      <c r="DB24" s="1064"/>
      <c r="DC24" s="1065"/>
      <c r="DD24" s="1065"/>
      <c r="DE24" s="1065"/>
      <c r="DF24" s="1066"/>
      <c r="DG24" s="1064"/>
      <c r="DH24" s="1065"/>
      <c r="DI24" s="1065"/>
      <c r="DJ24" s="1065"/>
      <c r="DK24" s="1066"/>
      <c r="DL24" s="1064"/>
      <c r="DM24" s="1065"/>
      <c r="DN24" s="1065"/>
      <c r="DO24" s="1065"/>
      <c r="DP24" s="1066"/>
      <c r="DQ24" s="1064"/>
      <c r="DR24" s="1065"/>
      <c r="DS24" s="1065"/>
      <c r="DT24" s="1065"/>
      <c r="DU24" s="1066"/>
      <c r="DV24" s="1067"/>
      <c r="DW24" s="1068"/>
      <c r="DX24" s="1068"/>
      <c r="DY24" s="1068"/>
      <c r="DZ24" s="1069"/>
      <c r="EA24" s="234"/>
    </row>
    <row r="25" spans="1:131" s="227" customFormat="1" ht="26.25" customHeight="1" thickBot="1">
      <c r="A25" s="1135" t="s">
        <v>387</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780"/>
      <c r="BT25" s="781"/>
      <c r="BU25" s="781"/>
      <c r="BV25" s="781"/>
      <c r="BW25" s="781"/>
      <c r="BX25" s="781"/>
      <c r="BY25" s="781"/>
      <c r="BZ25" s="781"/>
      <c r="CA25" s="781"/>
      <c r="CB25" s="781"/>
      <c r="CC25" s="781"/>
      <c r="CD25" s="781"/>
      <c r="CE25" s="781"/>
      <c r="CF25" s="781"/>
      <c r="CG25" s="782"/>
      <c r="CH25" s="1064"/>
      <c r="CI25" s="1065"/>
      <c r="CJ25" s="1065"/>
      <c r="CK25" s="1065"/>
      <c r="CL25" s="1066"/>
      <c r="CM25" s="1064"/>
      <c r="CN25" s="1065"/>
      <c r="CO25" s="1065"/>
      <c r="CP25" s="1065"/>
      <c r="CQ25" s="1066"/>
      <c r="CR25" s="1064"/>
      <c r="CS25" s="1065"/>
      <c r="CT25" s="1065"/>
      <c r="CU25" s="1065"/>
      <c r="CV25" s="1066"/>
      <c r="CW25" s="1064"/>
      <c r="CX25" s="1065"/>
      <c r="CY25" s="1065"/>
      <c r="CZ25" s="1065"/>
      <c r="DA25" s="1066"/>
      <c r="DB25" s="1064"/>
      <c r="DC25" s="1065"/>
      <c r="DD25" s="1065"/>
      <c r="DE25" s="1065"/>
      <c r="DF25" s="1066"/>
      <c r="DG25" s="1064"/>
      <c r="DH25" s="1065"/>
      <c r="DI25" s="1065"/>
      <c r="DJ25" s="1065"/>
      <c r="DK25" s="1066"/>
      <c r="DL25" s="1064"/>
      <c r="DM25" s="1065"/>
      <c r="DN25" s="1065"/>
      <c r="DO25" s="1065"/>
      <c r="DP25" s="1066"/>
      <c r="DQ25" s="1064"/>
      <c r="DR25" s="1065"/>
      <c r="DS25" s="1065"/>
      <c r="DT25" s="1065"/>
      <c r="DU25" s="1066"/>
      <c r="DV25" s="1067"/>
      <c r="DW25" s="1068"/>
      <c r="DX25" s="1068"/>
      <c r="DY25" s="1068"/>
      <c r="DZ25" s="1069"/>
      <c r="EA25" s="226"/>
    </row>
    <row r="26" spans="1:131" s="227" customFormat="1" ht="26.25" customHeight="1">
      <c r="A26" s="1070" t="s">
        <v>361</v>
      </c>
      <c r="B26" s="1071"/>
      <c r="C26" s="1071"/>
      <c r="D26" s="1071"/>
      <c r="E26" s="1071"/>
      <c r="F26" s="1071"/>
      <c r="G26" s="1071"/>
      <c r="H26" s="1071"/>
      <c r="I26" s="1071"/>
      <c r="J26" s="1071"/>
      <c r="K26" s="1071"/>
      <c r="L26" s="1071"/>
      <c r="M26" s="1071"/>
      <c r="N26" s="1071"/>
      <c r="O26" s="1071"/>
      <c r="P26" s="1072"/>
      <c r="Q26" s="1076" t="s">
        <v>388</v>
      </c>
      <c r="R26" s="1077"/>
      <c r="S26" s="1077"/>
      <c r="T26" s="1077"/>
      <c r="U26" s="1078"/>
      <c r="V26" s="1076" t="s">
        <v>389</v>
      </c>
      <c r="W26" s="1077"/>
      <c r="X26" s="1077"/>
      <c r="Y26" s="1077"/>
      <c r="Z26" s="1078"/>
      <c r="AA26" s="1076" t="s">
        <v>390</v>
      </c>
      <c r="AB26" s="1077"/>
      <c r="AC26" s="1077"/>
      <c r="AD26" s="1077"/>
      <c r="AE26" s="1077"/>
      <c r="AF26" s="1131" t="s">
        <v>391</v>
      </c>
      <c r="AG26" s="1083"/>
      <c r="AH26" s="1083"/>
      <c r="AI26" s="1083"/>
      <c r="AJ26" s="1132"/>
      <c r="AK26" s="1077" t="s">
        <v>392</v>
      </c>
      <c r="AL26" s="1077"/>
      <c r="AM26" s="1077"/>
      <c r="AN26" s="1077"/>
      <c r="AO26" s="1078"/>
      <c r="AP26" s="1076" t="s">
        <v>393</v>
      </c>
      <c r="AQ26" s="1077"/>
      <c r="AR26" s="1077"/>
      <c r="AS26" s="1077"/>
      <c r="AT26" s="1078"/>
      <c r="AU26" s="1076" t="s">
        <v>394</v>
      </c>
      <c r="AV26" s="1077"/>
      <c r="AW26" s="1077"/>
      <c r="AX26" s="1077"/>
      <c r="AY26" s="1078"/>
      <c r="AZ26" s="1076" t="s">
        <v>395</v>
      </c>
      <c r="BA26" s="1077"/>
      <c r="BB26" s="1077"/>
      <c r="BC26" s="1077"/>
      <c r="BD26" s="1078"/>
      <c r="BE26" s="1076" t="s">
        <v>368</v>
      </c>
      <c r="BF26" s="1077"/>
      <c r="BG26" s="1077"/>
      <c r="BH26" s="1077"/>
      <c r="BI26" s="1089"/>
      <c r="BJ26" s="232"/>
      <c r="BK26" s="232"/>
      <c r="BL26" s="232"/>
      <c r="BM26" s="232"/>
      <c r="BN26" s="232"/>
      <c r="BO26" s="245"/>
      <c r="BP26" s="245"/>
      <c r="BQ26" s="242">
        <v>20</v>
      </c>
      <c r="BR26" s="243"/>
      <c r="BS26" s="780"/>
      <c r="BT26" s="781"/>
      <c r="BU26" s="781"/>
      <c r="BV26" s="781"/>
      <c r="BW26" s="781"/>
      <c r="BX26" s="781"/>
      <c r="BY26" s="781"/>
      <c r="BZ26" s="781"/>
      <c r="CA26" s="781"/>
      <c r="CB26" s="781"/>
      <c r="CC26" s="781"/>
      <c r="CD26" s="781"/>
      <c r="CE26" s="781"/>
      <c r="CF26" s="781"/>
      <c r="CG26" s="782"/>
      <c r="CH26" s="1064"/>
      <c r="CI26" s="1065"/>
      <c r="CJ26" s="1065"/>
      <c r="CK26" s="1065"/>
      <c r="CL26" s="1066"/>
      <c r="CM26" s="1064"/>
      <c r="CN26" s="1065"/>
      <c r="CO26" s="1065"/>
      <c r="CP26" s="1065"/>
      <c r="CQ26" s="1066"/>
      <c r="CR26" s="1064"/>
      <c r="CS26" s="1065"/>
      <c r="CT26" s="1065"/>
      <c r="CU26" s="1065"/>
      <c r="CV26" s="1066"/>
      <c r="CW26" s="1064"/>
      <c r="CX26" s="1065"/>
      <c r="CY26" s="1065"/>
      <c r="CZ26" s="1065"/>
      <c r="DA26" s="1066"/>
      <c r="DB26" s="1064"/>
      <c r="DC26" s="1065"/>
      <c r="DD26" s="1065"/>
      <c r="DE26" s="1065"/>
      <c r="DF26" s="1066"/>
      <c r="DG26" s="1064"/>
      <c r="DH26" s="1065"/>
      <c r="DI26" s="1065"/>
      <c r="DJ26" s="1065"/>
      <c r="DK26" s="1066"/>
      <c r="DL26" s="1064"/>
      <c r="DM26" s="1065"/>
      <c r="DN26" s="1065"/>
      <c r="DO26" s="1065"/>
      <c r="DP26" s="1066"/>
      <c r="DQ26" s="1064"/>
      <c r="DR26" s="1065"/>
      <c r="DS26" s="1065"/>
      <c r="DT26" s="1065"/>
      <c r="DU26" s="1066"/>
      <c r="DV26" s="1067"/>
      <c r="DW26" s="1068"/>
      <c r="DX26" s="1068"/>
      <c r="DY26" s="1068"/>
      <c r="DZ26" s="1069"/>
      <c r="EA26" s="226"/>
    </row>
    <row r="27" spans="1:131" s="227" customFormat="1" ht="26.25" customHeight="1" thickBot="1">
      <c r="A27" s="1073"/>
      <c r="B27" s="1074"/>
      <c r="C27" s="1074"/>
      <c r="D27" s="1074"/>
      <c r="E27" s="1074"/>
      <c r="F27" s="1074"/>
      <c r="G27" s="1074"/>
      <c r="H27" s="1074"/>
      <c r="I27" s="1074"/>
      <c r="J27" s="1074"/>
      <c r="K27" s="1074"/>
      <c r="L27" s="1074"/>
      <c r="M27" s="1074"/>
      <c r="N27" s="1074"/>
      <c r="O27" s="1074"/>
      <c r="P27" s="1075"/>
      <c r="Q27" s="1079"/>
      <c r="R27" s="1080"/>
      <c r="S27" s="1080"/>
      <c r="T27" s="1080"/>
      <c r="U27" s="1081"/>
      <c r="V27" s="1079"/>
      <c r="W27" s="1080"/>
      <c r="X27" s="1080"/>
      <c r="Y27" s="1080"/>
      <c r="Z27" s="1081"/>
      <c r="AA27" s="1079"/>
      <c r="AB27" s="1080"/>
      <c r="AC27" s="1080"/>
      <c r="AD27" s="1080"/>
      <c r="AE27" s="1080"/>
      <c r="AF27" s="1133"/>
      <c r="AG27" s="1086"/>
      <c r="AH27" s="1086"/>
      <c r="AI27" s="1086"/>
      <c r="AJ27" s="1134"/>
      <c r="AK27" s="1080"/>
      <c r="AL27" s="1080"/>
      <c r="AM27" s="1080"/>
      <c r="AN27" s="1080"/>
      <c r="AO27" s="1081"/>
      <c r="AP27" s="1079"/>
      <c r="AQ27" s="1080"/>
      <c r="AR27" s="1080"/>
      <c r="AS27" s="1080"/>
      <c r="AT27" s="1081"/>
      <c r="AU27" s="1079"/>
      <c r="AV27" s="1080"/>
      <c r="AW27" s="1080"/>
      <c r="AX27" s="1080"/>
      <c r="AY27" s="1081"/>
      <c r="AZ27" s="1079"/>
      <c r="BA27" s="1080"/>
      <c r="BB27" s="1080"/>
      <c r="BC27" s="1080"/>
      <c r="BD27" s="1081"/>
      <c r="BE27" s="1079"/>
      <c r="BF27" s="1080"/>
      <c r="BG27" s="1080"/>
      <c r="BH27" s="1080"/>
      <c r="BI27" s="1090"/>
      <c r="BJ27" s="232"/>
      <c r="BK27" s="232"/>
      <c r="BL27" s="232"/>
      <c r="BM27" s="232"/>
      <c r="BN27" s="232"/>
      <c r="BO27" s="245"/>
      <c r="BP27" s="245"/>
      <c r="BQ27" s="242">
        <v>21</v>
      </c>
      <c r="BR27" s="243"/>
      <c r="BS27" s="780"/>
      <c r="BT27" s="781"/>
      <c r="BU27" s="781"/>
      <c r="BV27" s="781"/>
      <c r="BW27" s="781"/>
      <c r="BX27" s="781"/>
      <c r="BY27" s="781"/>
      <c r="BZ27" s="781"/>
      <c r="CA27" s="781"/>
      <c r="CB27" s="781"/>
      <c r="CC27" s="781"/>
      <c r="CD27" s="781"/>
      <c r="CE27" s="781"/>
      <c r="CF27" s="781"/>
      <c r="CG27" s="782"/>
      <c r="CH27" s="1064"/>
      <c r="CI27" s="1065"/>
      <c r="CJ27" s="1065"/>
      <c r="CK27" s="1065"/>
      <c r="CL27" s="1066"/>
      <c r="CM27" s="1064"/>
      <c r="CN27" s="1065"/>
      <c r="CO27" s="1065"/>
      <c r="CP27" s="1065"/>
      <c r="CQ27" s="1066"/>
      <c r="CR27" s="1064"/>
      <c r="CS27" s="1065"/>
      <c r="CT27" s="1065"/>
      <c r="CU27" s="1065"/>
      <c r="CV27" s="1066"/>
      <c r="CW27" s="1064"/>
      <c r="CX27" s="1065"/>
      <c r="CY27" s="1065"/>
      <c r="CZ27" s="1065"/>
      <c r="DA27" s="1066"/>
      <c r="DB27" s="1064"/>
      <c r="DC27" s="1065"/>
      <c r="DD27" s="1065"/>
      <c r="DE27" s="1065"/>
      <c r="DF27" s="1066"/>
      <c r="DG27" s="1064"/>
      <c r="DH27" s="1065"/>
      <c r="DI27" s="1065"/>
      <c r="DJ27" s="1065"/>
      <c r="DK27" s="1066"/>
      <c r="DL27" s="1064"/>
      <c r="DM27" s="1065"/>
      <c r="DN27" s="1065"/>
      <c r="DO27" s="1065"/>
      <c r="DP27" s="1066"/>
      <c r="DQ27" s="1064"/>
      <c r="DR27" s="1065"/>
      <c r="DS27" s="1065"/>
      <c r="DT27" s="1065"/>
      <c r="DU27" s="1066"/>
      <c r="DV27" s="1067"/>
      <c r="DW27" s="1068"/>
      <c r="DX27" s="1068"/>
      <c r="DY27" s="1068"/>
      <c r="DZ27" s="1069"/>
      <c r="EA27" s="226"/>
    </row>
    <row r="28" spans="1:131" s="227" customFormat="1" ht="26.25" customHeight="1" thickTop="1">
      <c r="A28" s="246">
        <v>1</v>
      </c>
      <c r="B28" s="1122" t="s">
        <v>396</v>
      </c>
      <c r="C28" s="1123"/>
      <c r="D28" s="1123"/>
      <c r="E28" s="1123"/>
      <c r="F28" s="1123"/>
      <c r="G28" s="1123"/>
      <c r="H28" s="1123"/>
      <c r="I28" s="1123"/>
      <c r="J28" s="1123"/>
      <c r="K28" s="1123"/>
      <c r="L28" s="1123"/>
      <c r="M28" s="1123"/>
      <c r="N28" s="1123"/>
      <c r="O28" s="1123"/>
      <c r="P28" s="1124"/>
      <c r="Q28" s="1125">
        <v>3750</v>
      </c>
      <c r="R28" s="1126"/>
      <c r="S28" s="1126"/>
      <c r="T28" s="1126"/>
      <c r="U28" s="1126"/>
      <c r="V28" s="1126">
        <v>3771</v>
      </c>
      <c r="W28" s="1126"/>
      <c r="X28" s="1126"/>
      <c r="Y28" s="1126"/>
      <c r="Z28" s="1126"/>
      <c r="AA28" s="1126">
        <v>-21</v>
      </c>
      <c r="AB28" s="1126"/>
      <c r="AC28" s="1126"/>
      <c r="AD28" s="1126"/>
      <c r="AE28" s="1127"/>
      <c r="AF28" s="1128">
        <v>-21</v>
      </c>
      <c r="AG28" s="1126"/>
      <c r="AH28" s="1126"/>
      <c r="AI28" s="1126"/>
      <c r="AJ28" s="1129"/>
      <c r="AK28" s="1130">
        <v>289</v>
      </c>
      <c r="AL28" s="1118"/>
      <c r="AM28" s="1118"/>
      <c r="AN28" s="1118"/>
      <c r="AO28" s="1118"/>
      <c r="AP28" s="1118" t="s">
        <v>581</v>
      </c>
      <c r="AQ28" s="1118"/>
      <c r="AR28" s="1118"/>
      <c r="AS28" s="1118"/>
      <c r="AT28" s="1118"/>
      <c r="AU28" s="1118" t="s">
        <v>581</v>
      </c>
      <c r="AV28" s="1118"/>
      <c r="AW28" s="1118"/>
      <c r="AX28" s="1118"/>
      <c r="AY28" s="1118"/>
      <c r="AZ28" s="1119" t="s">
        <v>581</v>
      </c>
      <c r="BA28" s="1119"/>
      <c r="BB28" s="1119"/>
      <c r="BC28" s="1119"/>
      <c r="BD28" s="1119"/>
      <c r="BE28" s="1120"/>
      <c r="BF28" s="1120"/>
      <c r="BG28" s="1120"/>
      <c r="BH28" s="1120"/>
      <c r="BI28" s="1121"/>
      <c r="BJ28" s="232"/>
      <c r="BK28" s="232"/>
      <c r="BL28" s="232"/>
      <c r="BM28" s="232"/>
      <c r="BN28" s="232"/>
      <c r="BO28" s="245"/>
      <c r="BP28" s="245"/>
      <c r="BQ28" s="242">
        <v>22</v>
      </c>
      <c r="BR28" s="243"/>
      <c r="BS28" s="780"/>
      <c r="BT28" s="781"/>
      <c r="BU28" s="781"/>
      <c r="BV28" s="781"/>
      <c r="BW28" s="781"/>
      <c r="BX28" s="781"/>
      <c r="BY28" s="781"/>
      <c r="BZ28" s="781"/>
      <c r="CA28" s="781"/>
      <c r="CB28" s="781"/>
      <c r="CC28" s="781"/>
      <c r="CD28" s="781"/>
      <c r="CE28" s="781"/>
      <c r="CF28" s="781"/>
      <c r="CG28" s="782"/>
      <c r="CH28" s="1064"/>
      <c r="CI28" s="1065"/>
      <c r="CJ28" s="1065"/>
      <c r="CK28" s="1065"/>
      <c r="CL28" s="1066"/>
      <c r="CM28" s="1064"/>
      <c r="CN28" s="1065"/>
      <c r="CO28" s="1065"/>
      <c r="CP28" s="1065"/>
      <c r="CQ28" s="1066"/>
      <c r="CR28" s="1064"/>
      <c r="CS28" s="1065"/>
      <c r="CT28" s="1065"/>
      <c r="CU28" s="1065"/>
      <c r="CV28" s="1066"/>
      <c r="CW28" s="1064"/>
      <c r="CX28" s="1065"/>
      <c r="CY28" s="1065"/>
      <c r="CZ28" s="1065"/>
      <c r="DA28" s="1066"/>
      <c r="DB28" s="1064"/>
      <c r="DC28" s="1065"/>
      <c r="DD28" s="1065"/>
      <c r="DE28" s="1065"/>
      <c r="DF28" s="1066"/>
      <c r="DG28" s="1064"/>
      <c r="DH28" s="1065"/>
      <c r="DI28" s="1065"/>
      <c r="DJ28" s="1065"/>
      <c r="DK28" s="1066"/>
      <c r="DL28" s="1064"/>
      <c r="DM28" s="1065"/>
      <c r="DN28" s="1065"/>
      <c r="DO28" s="1065"/>
      <c r="DP28" s="1066"/>
      <c r="DQ28" s="1064"/>
      <c r="DR28" s="1065"/>
      <c r="DS28" s="1065"/>
      <c r="DT28" s="1065"/>
      <c r="DU28" s="1066"/>
      <c r="DV28" s="1067"/>
      <c r="DW28" s="1068"/>
      <c r="DX28" s="1068"/>
      <c r="DY28" s="1068"/>
      <c r="DZ28" s="1069"/>
      <c r="EA28" s="226"/>
    </row>
    <row r="29" spans="1:131" s="227" customFormat="1" ht="26.25" customHeight="1">
      <c r="A29" s="246">
        <v>2</v>
      </c>
      <c r="B29" s="1109" t="s">
        <v>397</v>
      </c>
      <c r="C29" s="1110"/>
      <c r="D29" s="1110"/>
      <c r="E29" s="1110"/>
      <c r="F29" s="1110"/>
      <c r="G29" s="1110"/>
      <c r="H29" s="1110"/>
      <c r="I29" s="1110"/>
      <c r="J29" s="1110"/>
      <c r="K29" s="1110"/>
      <c r="L29" s="1110"/>
      <c r="M29" s="1110"/>
      <c r="N29" s="1110"/>
      <c r="O29" s="1110"/>
      <c r="P29" s="1111"/>
      <c r="Q29" s="1115">
        <v>2663</v>
      </c>
      <c r="R29" s="1116"/>
      <c r="S29" s="1116"/>
      <c r="T29" s="1116"/>
      <c r="U29" s="1116"/>
      <c r="V29" s="1116">
        <v>2576</v>
      </c>
      <c r="W29" s="1116"/>
      <c r="X29" s="1116"/>
      <c r="Y29" s="1116"/>
      <c r="Z29" s="1116"/>
      <c r="AA29" s="1116">
        <v>87</v>
      </c>
      <c r="AB29" s="1116"/>
      <c r="AC29" s="1116"/>
      <c r="AD29" s="1116"/>
      <c r="AE29" s="1117"/>
      <c r="AF29" s="1091">
        <v>87</v>
      </c>
      <c r="AG29" s="1092"/>
      <c r="AH29" s="1092"/>
      <c r="AI29" s="1092"/>
      <c r="AJ29" s="1093"/>
      <c r="AK29" s="1058">
        <v>390</v>
      </c>
      <c r="AL29" s="1052"/>
      <c r="AM29" s="1052"/>
      <c r="AN29" s="1052"/>
      <c r="AO29" s="1052"/>
      <c r="AP29" s="1052" t="s">
        <v>581</v>
      </c>
      <c r="AQ29" s="1052"/>
      <c r="AR29" s="1052"/>
      <c r="AS29" s="1052"/>
      <c r="AT29" s="1052"/>
      <c r="AU29" s="1052" t="s">
        <v>581</v>
      </c>
      <c r="AV29" s="1052"/>
      <c r="AW29" s="1052"/>
      <c r="AX29" s="1052"/>
      <c r="AY29" s="1052"/>
      <c r="AZ29" s="1114" t="s">
        <v>581</v>
      </c>
      <c r="BA29" s="1114"/>
      <c r="BB29" s="1114"/>
      <c r="BC29" s="1114"/>
      <c r="BD29" s="1114"/>
      <c r="BE29" s="1104"/>
      <c r="BF29" s="1104"/>
      <c r="BG29" s="1104"/>
      <c r="BH29" s="1104"/>
      <c r="BI29" s="1105"/>
      <c r="BJ29" s="232"/>
      <c r="BK29" s="232"/>
      <c r="BL29" s="232"/>
      <c r="BM29" s="232"/>
      <c r="BN29" s="232"/>
      <c r="BO29" s="245"/>
      <c r="BP29" s="245"/>
      <c r="BQ29" s="242">
        <v>23</v>
      </c>
      <c r="BR29" s="243"/>
      <c r="BS29" s="780"/>
      <c r="BT29" s="781"/>
      <c r="BU29" s="781"/>
      <c r="BV29" s="781"/>
      <c r="BW29" s="781"/>
      <c r="BX29" s="781"/>
      <c r="BY29" s="781"/>
      <c r="BZ29" s="781"/>
      <c r="CA29" s="781"/>
      <c r="CB29" s="781"/>
      <c r="CC29" s="781"/>
      <c r="CD29" s="781"/>
      <c r="CE29" s="781"/>
      <c r="CF29" s="781"/>
      <c r="CG29" s="782"/>
      <c r="CH29" s="1064"/>
      <c r="CI29" s="1065"/>
      <c r="CJ29" s="1065"/>
      <c r="CK29" s="1065"/>
      <c r="CL29" s="1066"/>
      <c r="CM29" s="1064"/>
      <c r="CN29" s="1065"/>
      <c r="CO29" s="1065"/>
      <c r="CP29" s="1065"/>
      <c r="CQ29" s="1066"/>
      <c r="CR29" s="1064"/>
      <c r="CS29" s="1065"/>
      <c r="CT29" s="1065"/>
      <c r="CU29" s="1065"/>
      <c r="CV29" s="1066"/>
      <c r="CW29" s="1064"/>
      <c r="CX29" s="1065"/>
      <c r="CY29" s="1065"/>
      <c r="CZ29" s="1065"/>
      <c r="DA29" s="1066"/>
      <c r="DB29" s="1064"/>
      <c r="DC29" s="1065"/>
      <c r="DD29" s="1065"/>
      <c r="DE29" s="1065"/>
      <c r="DF29" s="1066"/>
      <c r="DG29" s="1064"/>
      <c r="DH29" s="1065"/>
      <c r="DI29" s="1065"/>
      <c r="DJ29" s="1065"/>
      <c r="DK29" s="1066"/>
      <c r="DL29" s="1064"/>
      <c r="DM29" s="1065"/>
      <c r="DN29" s="1065"/>
      <c r="DO29" s="1065"/>
      <c r="DP29" s="1066"/>
      <c r="DQ29" s="1064"/>
      <c r="DR29" s="1065"/>
      <c r="DS29" s="1065"/>
      <c r="DT29" s="1065"/>
      <c r="DU29" s="1066"/>
      <c r="DV29" s="1067"/>
      <c r="DW29" s="1068"/>
      <c r="DX29" s="1068"/>
      <c r="DY29" s="1068"/>
      <c r="DZ29" s="1069"/>
      <c r="EA29" s="226"/>
    </row>
    <row r="30" spans="1:131" s="227" customFormat="1" ht="26.25" customHeight="1">
      <c r="A30" s="246">
        <v>3</v>
      </c>
      <c r="B30" s="1109" t="s">
        <v>398</v>
      </c>
      <c r="C30" s="1110"/>
      <c r="D30" s="1110"/>
      <c r="E30" s="1110"/>
      <c r="F30" s="1110"/>
      <c r="G30" s="1110"/>
      <c r="H30" s="1110"/>
      <c r="I30" s="1110"/>
      <c r="J30" s="1110"/>
      <c r="K30" s="1110"/>
      <c r="L30" s="1110"/>
      <c r="M30" s="1110"/>
      <c r="N30" s="1110"/>
      <c r="O30" s="1110"/>
      <c r="P30" s="1111"/>
      <c r="Q30" s="1115">
        <v>390</v>
      </c>
      <c r="R30" s="1116"/>
      <c r="S30" s="1116"/>
      <c r="T30" s="1116"/>
      <c r="U30" s="1116"/>
      <c r="V30" s="1116">
        <v>372</v>
      </c>
      <c r="W30" s="1116"/>
      <c r="X30" s="1116"/>
      <c r="Y30" s="1116"/>
      <c r="Z30" s="1116"/>
      <c r="AA30" s="1116">
        <v>18</v>
      </c>
      <c r="AB30" s="1116"/>
      <c r="AC30" s="1116"/>
      <c r="AD30" s="1116"/>
      <c r="AE30" s="1117"/>
      <c r="AF30" s="1091">
        <v>18</v>
      </c>
      <c r="AG30" s="1092"/>
      <c r="AH30" s="1092"/>
      <c r="AI30" s="1092"/>
      <c r="AJ30" s="1093"/>
      <c r="AK30" s="1058">
        <v>126</v>
      </c>
      <c r="AL30" s="1052"/>
      <c r="AM30" s="1052"/>
      <c r="AN30" s="1052"/>
      <c r="AO30" s="1052"/>
      <c r="AP30" s="1052" t="s">
        <v>581</v>
      </c>
      <c r="AQ30" s="1052"/>
      <c r="AR30" s="1052"/>
      <c r="AS30" s="1052"/>
      <c r="AT30" s="1052"/>
      <c r="AU30" s="1052" t="s">
        <v>581</v>
      </c>
      <c r="AV30" s="1052"/>
      <c r="AW30" s="1052"/>
      <c r="AX30" s="1052"/>
      <c r="AY30" s="1052"/>
      <c r="AZ30" s="1114" t="s">
        <v>581</v>
      </c>
      <c r="BA30" s="1114"/>
      <c r="BB30" s="1114"/>
      <c r="BC30" s="1114"/>
      <c r="BD30" s="1114"/>
      <c r="BE30" s="1104"/>
      <c r="BF30" s="1104"/>
      <c r="BG30" s="1104"/>
      <c r="BH30" s="1104"/>
      <c r="BI30" s="1105"/>
      <c r="BJ30" s="232"/>
      <c r="BK30" s="232"/>
      <c r="BL30" s="232"/>
      <c r="BM30" s="232"/>
      <c r="BN30" s="232"/>
      <c r="BO30" s="245"/>
      <c r="BP30" s="245"/>
      <c r="BQ30" s="242">
        <v>24</v>
      </c>
      <c r="BR30" s="243"/>
      <c r="BS30" s="780"/>
      <c r="BT30" s="781"/>
      <c r="BU30" s="781"/>
      <c r="BV30" s="781"/>
      <c r="BW30" s="781"/>
      <c r="BX30" s="781"/>
      <c r="BY30" s="781"/>
      <c r="BZ30" s="781"/>
      <c r="CA30" s="781"/>
      <c r="CB30" s="781"/>
      <c r="CC30" s="781"/>
      <c r="CD30" s="781"/>
      <c r="CE30" s="781"/>
      <c r="CF30" s="781"/>
      <c r="CG30" s="782"/>
      <c r="CH30" s="1064"/>
      <c r="CI30" s="1065"/>
      <c r="CJ30" s="1065"/>
      <c r="CK30" s="1065"/>
      <c r="CL30" s="1066"/>
      <c r="CM30" s="1064"/>
      <c r="CN30" s="1065"/>
      <c r="CO30" s="1065"/>
      <c r="CP30" s="1065"/>
      <c r="CQ30" s="1066"/>
      <c r="CR30" s="1064"/>
      <c r="CS30" s="1065"/>
      <c r="CT30" s="1065"/>
      <c r="CU30" s="1065"/>
      <c r="CV30" s="1066"/>
      <c r="CW30" s="1064"/>
      <c r="CX30" s="1065"/>
      <c r="CY30" s="1065"/>
      <c r="CZ30" s="1065"/>
      <c r="DA30" s="1066"/>
      <c r="DB30" s="1064"/>
      <c r="DC30" s="1065"/>
      <c r="DD30" s="1065"/>
      <c r="DE30" s="1065"/>
      <c r="DF30" s="1066"/>
      <c r="DG30" s="1064"/>
      <c r="DH30" s="1065"/>
      <c r="DI30" s="1065"/>
      <c r="DJ30" s="1065"/>
      <c r="DK30" s="1066"/>
      <c r="DL30" s="1064"/>
      <c r="DM30" s="1065"/>
      <c r="DN30" s="1065"/>
      <c r="DO30" s="1065"/>
      <c r="DP30" s="1066"/>
      <c r="DQ30" s="1064"/>
      <c r="DR30" s="1065"/>
      <c r="DS30" s="1065"/>
      <c r="DT30" s="1065"/>
      <c r="DU30" s="1066"/>
      <c r="DV30" s="1067"/>
      <c r="DW30" s="1068"/>
      <c r="DX30" s="1068"/>
      <c r="DY30" s="1068"/>
      <c r="DZ30" s="1069"/>
      <c r="EA30" s="226"/>
    </row>
    <row r="31" spans="1:131" s="227" customFormat="1" ht="26.25" customHeight="1">
      <c r="A31" s="246">
        <v>4</v>
      </c>
      <c r="B31" s="1109" t="s">
        <v>399</v>
      </c>
      <c r="C31" s="1110"/>
      <c r="D31" s="1110"/>
      <c r="E31" s="1110"/>
      <c r="F31" s="1110"/>
      <c r="G31" s="1110"/>
      <c r="H31" s="1110"/>
      <c r="I31" s="1110"/>
      <c r="J31" s="1110"/>
      <c r="K31" s="1110"/>
      <c r="L31" s="1110"/>
      <c r="M31" s="1110"/>
      <c r="N31" s="1110"/>
      <c r="O31" s="1110"/>
      <c r="P31" s="1111"/>
      <c r="Q31" s="1115">
        <v>616</v>
      </c>
      <c r="R31" s="1116"/>
      <c r="S31" s="1116"/>
      <c r="T31" s="1116"/>
      <c r="U31" s="1116"/>
      <c r="V31" s="1116">
        <v>532</v>
      </c>
      <c r="W31" s="1116"/>
      <c r="X31" s="1116"/>
      <c r="Y31" s="1116"/>
      <c r="Z31" s="1116"/>
      <c r="AA31" s="1116">
        <v>84</v>
      </c>
      <c r="AB31" s="1116"/>
      <c r="AC31" s="1116"/>
      <c r="AD31" s="1116"/>
      <c r="AE31" s="1117"/>
      <c r="AF31" s="1091">
        <v>511</v>
      </c>
      <c r="AG31" s="1092"/>
      <c r="AH31" s="1092"/>
      <c r="AI31" s="1092"/>
      <c r="AJ31" s="1093"/>
      <c r="AK31" s="1058">
        <v>25</v>
      </c>
      <c r="AL31" s="1052"/>
      <c r="AM31" s="1052"/>
      <c r="AN31" s="1052"/>
      <c r="AO31" s="1052"/>
      <c r="AP31" s="1052">
        <v>2946</v>
      </c>
      <c r="AQ31" s="1052"/>
      <c r="AR31" s="1052"/>
      <c r="AS31" s="1052"/>
      <c r="AT31" s="1052"/>
      <c r="AU31" s="1052">
        <v>271</v>
      </c>
      <c r="AV31" s="1052"/>
      <c r="AW31" s="1052"/>
      <c r="AX31" s="1052"/>
      <c r="AY31" s="1052"/>
      <c r="AZ31" s="1114" t="s">
        <v>581</v>
      </c>
      <c r="BA31" s="1114"/>
      <c r="BB31" s="1114"/>
      <c r="BC31" s="1114"/>
      <c r="BD31" s="1114"/>
      <c r="BE31" s="1104" t="s">
        <v>400</v>
      </c>
      <c r="BF31" s="1104"/>
      <c r="BG31" s="1104"/>
      <c r="BH31" s="1104"/>
      <c r="BI31" s="1105"/>
      <c r="BJ31" s="232"/>
      <c r="BK31" s="232"/>
      <c r="BL31" s="232"/>
      <c r="BM31" s="232"/>
      <c r="BN31" s="232"/>
      <c r="BO31" s="245"/>
      <c r="BP31" s="245"/>
      <c r="BQ31" s="242">
        <v>25</v>
      </c>
      <c r="BR31" s="243"/>
      <c r="BS31" s="780"/>
      <c r="BT31" s="781"/>
      <c r="BU31" s="781"/>
      <c r="BV31" s="781"/>
      <c r="BW31" s="781"/>
      <c r="BX31" s="781"/>
      <c r="BY31" s="781"/>
      <c r="BZ31" s="781"/>
      <c r="CA31" s="781"/>
      <c r="CB31" s="781"/>
      <c r="CC31" s="781"/>
      <c r="CD31" s="781"/>
      <c r="CE31" s="781"/>
      <c r="CF31" s="781"/>
      <c r="CG31" s="782"/>
      <c r="CH31" s="1064"/>
      <c r="CI31" s="1065"/>
      <c r="CJ31" s="1065"/>
      <c r="CK31" s="1065"/>
      <c r="CL31" s="1066"/>
      <c r="CM31" s="1064"/>
      <c r="CN31" s="1065"/>
      <c r="CO31" s="1065"/>
      <c r="CP31" s="1065"/>
      <c r="CQ31" s="1066"/>
      <c r="CR31" s="1064"/>
      <c r="CS31" s="1065"/>
      <c r="CT31" s="1065"/>
      <c r="CU31" s="1065"/>
      <c r="CV31" s="1066"/>
      <c r="CW31" s="1064"/>
      <c r="CX31" s="1065"/>
      <c r="CY31" s="1065"/>
      <c r="CZ31" s="1065"/>
      <c r="DA31" s="1066"/>
      <c r="DB31" s="1064"/>
      <c r="DC31" s="1065"/>
      <c r="DD31" s="1065"/>
      <c r="DE31" s="1065"/>
      <c r="DF31" s="1066"/>
      <c r="DG31" s="1064"/>
      <c r="DH31" s="1065"/>
      <c r="DI31" s="1065"/>
      <c r="DJ31" s="1065"/>
      <c r="DK31" s="1066"/>
      <c r="DL31" s="1064"/>
      <c r="DM31" s="1065"/>
      <c r="DN31" s="1065"/>
      <c r="DO31" s="1065"/>
      <c r="DP31" s="1066"/>
      <c r="DQ31" s="1064"/>
      <c r="DR31" s="1065"/>
      <c r="DS31" s="1065"/>
      <c r="DT31" s="1065"/>
      <c r="DU31" s="1066"/>
      <c r="DV31" s="1067"/>
      <c r="DW31" s="1068"/>
      <c r="DX31" s="1068"/>
      <c r="DY31" s="1068"/>
      <c r="DZ31" s="1069"/>
      <c r="EA31" s="226"/>
    </row>
    <row r="32" spans="1:131" s="227" customFormat="1" ht="26.25" customHeight="1">
      <c r="A32" s="246">
        <v>5</v>
      </c>
      <c r="B32" s="1109" t="s">
        <v>401</v>
      </c>
      <c r="C32" s="1110"/>
      <c r="D32" s="1110"/>
      <c r="E32" s="1110"/>
      <c r="F32" s="1110"/>
      <c r="G32" s="1110"/>
      <c r="H32" s="1110"/>
      <c r="I32" s="1110"/>
      <c r="J32" s="1110"/>
      <c r="K32" s="1110"/>
      <c r="L32" s="1110"/>
      <c r="M32" s="1110"/>
      <c r="N32" s="1110"/>
      <c r="O32" s="1110"/>
      <c r="P32" s="1111"/>
      <c r="Q32" s="1115">
        <v>852</v>
      </c>
      <c r="R32" s="1116"/>
      <c r="S32" s="1116"/>
      <c r="T32" s="1116"/>
      <c r="U32" s="1116"/>
      <c r="V32" s="1116">
        <v>852</v>
      </c>
      <c r="W32" s="1116"/>
      <c r="X32" s="1116"/>
      <c r="Y32" s="1116"/>
      <c r="Z32" s="1116"/>
      <c r="AA32" s="1116" t="s">
        <v>581</v>
      </c>
      <c r="AB32" s="1116"/>
      <c r="AC32" s="1116"/>
      <c r="AD32" s="1116"/>
      <c r="AE32" s="1117"/>
      <c r="AF32" s="1091" t="s">
        <v>167</v>
      </c>
      <c r="AG32" s="1092"/>
      <c r="AH32" s="1092"/>
      <c r="AI32" s="1092"/>
      <c r="AJ32" s="1093"/>
      <c r="AK32" s="1058">
        <v>350</v>
      </c>
      <c r="AL32" s="1052"/>
      <c r="AM32" s="1052"/>
      <c r="AN32" s="1052"/>
      <c r="AO32" s="1052"/>
      <c r="AP32" s="1052">
        <v>3906</v>
      </c>
      <c r="AQ32" s="1052"/>
      <c r="AR32" s="1052"/>
      <c r="AS32" s="1052"/>
      <c r="AT32" s="1052"/>
      <c r="AU32" s="1052">
        <v>3699</v>
      </c>
      <c r="AV32" s="1052"/>
      <c r="AW32" s="1052"/>
      <c r="AX32" s="1052"/>
      <c r="AY32" s="1052"/>
      <c r="AZ32" s="1114" t="s">
        <v>581</v>
      </c>
      <c r="BA32" s="1114"/>
      <c r="BB32" s="1114"/>
      <c r="BC32" s="1114"/>
      <c r="BD32" s="1114"/>
      <c r="BE32" s="1104" t="s">
        <v>402</v>
      </c>
      <c r="BF32" s="1104"/>
      <c r="BG32" s="1104"/>
      <c r="BH32" s="1104"/>
      <c r="BI32" s="1105"/>
      <c r="BJ32" s="232"/>
      <c r="BK32" s="232"/>
      <c r="BL32" s="232"/>
      <c r="BM32" s="232"/>
      <c r="BN32" s="232"/>
      <c r="BO32" s="245"/>
      <c r="BP32" s="245"/>
      <c r="BQ32" s="242">
        <v>26</v>
      </c>
      <c r="BR32" s="243"/>
      <c r="BS32" s="780"/>
      <c r="BT32" s="781"/>
      <c r="BU32" s="781"/>
      <c r="BV32" s="781"/>
      <c r="BW32" s="781"/>
      <c r="BX32" s="781"/>
      <c r="BY32" s="781"/>
      <c r="BZ32" s="781"/>
      <c r="CA32" s="781"/>
      <c r="CB32" s="781"/>
      <c r="CC32" s="781"/>
      <c r="CD32" s="781"/>
      <c r="CE32" s="781"/>
      <c r="CF32" s="781"/>
      <c r="CG32" s="782"/>
      <c r="CH32" s="1064"/>
      <c r="CI32" s="1065"/>
      <c r="CJ32" s="1065"/>
      <c r="CK32" s="1065"/>
      <c r="CL32" s="1066"/>
      <c r="CM32" s="1064"/>
      <c r="CN32" s="1065"/>
      <c r="CO32" s="1065"/>
      <c r="CP32" s="1065"/>
      <c r="CQ32" s="1066"/>
      <c r="CR32" s="1064"/>
      <c r="CS32" s="1065"/>
      <c r="CT32" s="1065"/>
      <c r="CU32" s="1065"/>
      <c r="CV32" s="1066"/>
      <c r="CW32" s="1064"/>
      <c r="CX32" s="1065"/>
      <c r="CY32" s="1065"/>
      <c r="CZ32" s="1065"/>
      <c r="DA32" s="1066"/>
      <c r="DB32" s="1064"/>
      <c r="DC32" s="1065"/>
      <c r="DD32" s="1065"/>
      <c r="DE32" s="1065"/>
      <c r="DF32" s="1066"/>
      <c r="DG32" s="1064"/>
      <c r="DH32" s="1065"/>
      <c r="DI32" s="1065"/>
      <c r="DJ32" s="1065"/>
      <c r="DK32" s="1066"/>
      <c r="DL32" s="1064"/>
      <c r="DM32" s="1065"/>
      <c r="DN32" s="1065"/>
      <c r="DO32" s="1065"/>
      <c r="DP32" s="1066"/>
      <c r="DQ32" s="1064"/>
      <c r="DR32" s="1065"/>
      <c r="DS32" s="1065"/>
      <c r="DT32" s="1065"/>
      <c r="DU32" s="1066"/>
      <c r="DV32" s="1067"/>
      <c r="DW32" s="1068"/>
      <c r="DX32" s="1068"/>
      <c r="DY32" s="1068"/>
      <c r="DZ32" s="1069"/>
      <c r="EA32" s="226"/>
    </row>
    <row r="33" spans="1:131" s="227" customFormat="1" ht="26.25" customHeight="1">
      <c r="A33" s="246">
        <v>6</v>
      </c>
      <c r="B33" s="1109" t="s">
        <v>403</v>
      </c>
      <c r="C33" s="1110"/>
      <c r="D33" s="1110"/>
      <c r="E33" s="1110"/>
      <c r="F33" s="1110"/>
      <c r="G33" s="1110"/>
      <c r="H33" s="1110"/>
      <c r="I33" s="1110"/>
      <c r="J33" s="1110"/>
      <c r="K33" s="1110"/>
      <c r="L33" s="1110"/>
      <c r="M33" s="1110"/>
      <c r="N33" s="1110"/>
      <c r="O33" s="1110"/>
      <c r="P33" s="1111"/>
      <c r="Q33" s="1115">
        <v>11</v>
      </c>
      <c r="R33" s="1116"/>
      <c r="S33" s="1116"/>
      <c r="T33" s="1116"/>
      <c r="U33" s="1116"/>
      <c r="V33" s="1116">
        <v>11</v>
      </c>
      <c r="W33" s="1116"/>
      <c r="X33" s="1116"/>
      <c r="Y33" s="1116"/>
      <c r="Z33" s="1116"/>
      <c r="AA33" s="1116" t="s">
        <v>581</v>
      </c>
      <c r="AB33" s="1116"/>
      <c r="AC33" s="1116"/>
      <c r="AD33" s="1116"/>
      <c r="AE33" s="1117"/>
      <c r="AF33" s="1091" t="s">
        <v>167</v>
      </c>
      <c r="AG33" s="1092"/>
      <c r="AH33" s="1092"/>
      <c r="AI33" s="1092"/>
      <c r="AJ33" s="1093"/>
      <c r="AK33" s="1058">
        <v>9</v>
      </c>
      <c r="AL33" s="1052"/>
      <c r="AM33" s="1052"/>
      <c r="AN33" s="1052"/>
      <c r="AO33" s="1052"/>
      <c r="AP33" s="1052">
        <v>41</v>
      </c>
      <c r="AQ33" s="1052"/>
      <c r="AR33" s="1052"/>
      <c r="AS33" s="1052"/>
      <c r="AT33" s="1052"/>
      <c r="AU33" s="1052">
        <v>41</v>
      </c>
      <c r="AV33" s="1052"/>
      <c r="AW33" s="1052"/>
      <c r="AX33" s="1052"/>
      <c r="AY33" s="1052"/>
      <c r="AZ33" s="1114" t="s">
        <v>581</v>
      </c>
      <c r="BA33" s="1114"/>
      <c r="BB33" s="1114"/>
      <c r="BC33" s="1114"/>
      <c r="BD33" s="1114"/>
      <c r="BE33" s="1104" t="s">
        <v>402</v>
      </c>
      <c r="BF33" s="1104"/>
      <c r="BG33" s="1104"/>
      <c r="BH33" s="1104"/>
      <c r="BI33" s="1105"/>
      <c r="BJ33" s="232"/>
      <c r="BK33" s="232"/>
      <c r="BL33" s="232"/>
      <c r="BM33" s="232"/>
      <c r="BN33" s="232"/>
      <c r="BO33" s="245"/>
      <c r="BP33" s="245"/>
      <c r="BQ33" s="242">
        <v>27</v>
      </c>
      <c r="BR33" s="243"/>
      <c r="BS33" s="780"/>
      <c r="BT33" s="781"/>
      <c r="BU33" s="781"/>
      <c r="BV33" s="781"/>
      <c r="BW33" s="781"/>
      <c r="BX33" s="781"/>
      <c r="BY33" s="781"/>
      <c r="BZ33" s="781"/>
      <c r="CA33" s="781"/>
      <c r="CB33" s="781"/>
      <c r="CC33" s="781"/>
      <c r="CD33" s="781"/>
      <c r="CE33" s="781"/>
      <c r="CF33" s="781"/>
      <c r="CG33" s="782"/>
      <c r="CH33" s="1064"/>
      <c r="CI33" s="1065"/>
      <c r="CJ33" s="1065"/>
      <c r="CK33" s="1065"/>
      <c r="CL33" s="1066"/>
      <c r="CM33" s="1064"/>
      <c r="CN33" s="1065"/>
      <c r="CO33" s="1065"/>
      <c r="CP33" s="1065"/>
      <c r="CQ33" s="1066"/>
      <c r="CR33" s="1064"/>
      <c r="CS33" s="1065"/>
      <c r="CT33" s="1065"/>
      <c r="CU33" s="1065"/>
      <c r="CV33" s="1066"/>
      <c r="CW33" s="1064"/>
      <c r="CX33" s="1065"/>
      <c r="CY33" s="1065"/>
      <c r="CZ33" s="1065"/>
      <c r="DA33" s="1066"/>
      <c r="DB33" s="1064"/>
      <c r="DC33" s="1065"/>
      <c r="DD33" s="1065"/>
      <c r="DE33" s="1065"/>
      <c r="DF33" s="1066"/>
      <c r="DG33" s="1064"/>
      <c r="DH33" s="1065"/>
      <c r="DI33" s="1065"/>
      <c r="DJ33" s="1065"/>
      <c r="DK33" s="1066"/>
      <c r="DL33" s="1064"/>
      <c r="DM33" s="1065"/>
      <c r="DN33" s="1065"/>
      <c r="DO33" s="1065"/>
      <c r="DP33" s="1066"/>
      <c r="DQ33" s="1064"/>
      <c r="DR33" s="1065"/>
      <c r="DS33" s="1065"/>
      <c r="DT33" s="1065"/>
      <c r="DU33" s="1066"/>
      <c r="DV33" s="1067"/>
      <c r="DW33" s="1068"/>
      <c r="DX33" s="1068"/>
      <c r="DY33" s="1068"/>
      <c r="DZ33" s="1069"/>
      <c r="EA33" s="226"/>
    </row>
    <row r="34" spans="1:131" s="227" customFormat="1" ht="26.25" customHeight="1">
      <c r="A34" s="246">
        <v>7</v>
      </c>
      <c r="B34" s="1109" t="s">
        <v>404</v>
      </c>
      <c r="C34" s="1110"/>
      <c r="D34" s="1110"/>
      <c r="E34" s="1110"/>
      <c r="F34" s="1110"/>
      <c r="G34" s="1110"/>
      <c r="H34" s="1110"/>
      <c r="I34" s="1110"/>
      <c r="J34" s="1110"/>
      <c r="K34" s="1110"/>
      <c r="L34" s="1110"/>
      <c r="M34" s="1110"/>
      <c r="N34" s="1110"/>
      <c r="O34" s="1110"/>
      <c r="P34" s="1111"/>
      <c r="Q34" s="1115">
        <v>57</v>
      </c>
      <c r="R34" s="1116"/>
      <c r="S34" s="1116"/>
      <c r="T34" s="1116"/>
      <c r="U34" s="1116"/>
      <c r="V34" s="1116">
        <v>57</v>
      </c>
      <c r="W34" s="1116"/>
      <c r="X34" s="1116"/>
      <c r="Y34" s="1116"/>
      <c r="Z34" s="1116"/>
      <c r="AA34" s="1116" t="s">
        <v>581</v>
      </c>
      <c r="AB34" s="1116"/>
      <c r="AC34" s="1116"/>
      <c r="AD34" s="1116"/>
      <c r="AE34" s="1117"/>
      <c r="AF34" s="1091" t="s">
        <v>167</v>
      </c>
      <c r="AG34" s="1092"/>
      <c r="AH34" s="1092"/>
      <c r="AI34" s="1092"/>
      <c r="AJ34" s="1093"/>
      <c r="AK34" s="1058">
        <v>30</v>
      </c>
      <c r="AL34" s="1052"/>
      <c r="AM34" s="1052"/>
      <c r="AN34" s="1052"/>
      <c r="AO34" s="1052"/>
      <c r="AP34" s="1052" t="s">
        <v>581</v>
      </c>
      <c r="AQ34" s="1052"/>
      <c r="AR34" s="1052"/>
      <c r="AS34" s="1052"/>
      <c r="AT34" s="1052"/>
      <c r="AU34" s="1052" t="s">
        <v>581</v>
      </c>
      <c r="AV34" s="1052"/>
      <c r="AW34" s="1052"/>
      <c r="AX34" s="1052"/>
      <c r="AY34" s="1052"/>
      <c r="AZ34" s="1114" t="s">
        <v>581</v>
      </c>
      <c r="BA34" s="1114"/>
      <c r="BB34" s="1114"/>
      <c r="BC34" s="1114"/>
      <c r="BD34" s="1114"/>
      <c r="BE34" s="1104" t="s">
        <v>402</v>
      </c>
      <c r="BF34" s="1104"/>
      <c r="BG34" s="1104"/>
      <c r="BH34" s="1104"/>
      <c r="BI34" s="1105"/>
      <c r="BJ34" s="232"/>
      <c r="BK34" s="232"/>
      <c r="BL34" s="232"/>
      <c r="BM34" s="232"/>
      <c r="BN34" s="232"/>
      <c r="BO34" s="245"/>
      <c r="BP34" s="245"/>
      <c r="BQ34" s="242">
        <v>28</v>
      </c>
      <c r="BR34" s="243"/>
      <c r="BS34" s="780"/>
      <c r="BT34" s="781"/>
      <c r="BU34" s="781"/>
      <c r="BV34" s="781"/>
      <c r="BW34" s="781"/>
      <c r="BX34" s="781"/>
      <c r="BY34" s="781"/>
      <c r="BZ34" s="781"/>
      <c r="CA34" s="781"/>
      <c r="CB34" s="781"/>
      <c r="CC34" s="781"/>
      <c r="CD34" s="781"/>
      <c r="CE34" s="781"/>
      <c r="CF34" s="781"/>
      <c r="CG34" s="782"/>
      <c r="CH34" s="1064"/>
      <c r="CI34" s="1065"/>
      <c r="CJ34" s="1065"/>
      <c r="CK34" s="1065"/>
      <c r="CL34" s="1066"/>
      <c r="CM34" s="1064"/>
      <c r="CN34" s="1065"/>
      <c r="CO34" s="1065"/>
      <c r="CP34" s="1065"/>
      <c r="CQ34" s="1066"/>
      <c r="CR34" s="1064"/>
      <c r="CS34" s="1065"/>
      <c r="CT34" s="1065"/>
      <c r="CU34" s="1065"/>
      <c r="CV34" s="1066"/>
      <c r="CW34" s="1064"/>
      <c r="CX34" s="1065"/>
      <c r="CY34" s="1065"/>
      <c r="CZ34" s="1065"/>
      <c r="DA34" s="1066"/>
      <c r="DB34" s="1064"/>
      <c r="DC34" s="1065"/>
      <c r="DD34" s="1065"/>
      <c r="DE34" s="1065"/>
      <c r="DF34" s="1066"/>
      <c r="DG34" s="1064"/>
      <c r="DH34" s="1065"/>
      <c r="DI34" s="1065"/>
      <c r="DJ34" s="1065"/>
      <c r="DK34" s="1066"/>
      <c r="DL34" s="1064"/>
      <c r="DM34" s="1065"/>
      <c r="DN34" s="1065"/>
      <c r="DO34" s="1065"/>
      <c r="DP34" s="1066"/>
      <c r="DQ34" s="1064"/>
      <c r="DR34" s="1065"/>
      <c r="DS34" s="1065"/>
      <c r="DT34" s="1065"/>
      <c r="DU34" s="1066"/>
      <c r="DV34" s="1067"/>
      <c r="DW34" s="1068"/>
      <c r="DX34" s="1068"/>
      <c r="DY34" s="1068"/>
      <c r="DZ34" s="1069"/>
      <c r="EA34" s="226"/>
    </row>
    <row r="35" spans="1:131" s="227" customFormat="1" ht="26.25" customHeight="1">
      <c r="A35" s="246">
        <v>8</v>
      </c>
      <c r="B35" s="1109"/>
      <c r="C35" s="1110"/>
      <c r="D35" s="1110"/>
      <c r="E35" s="1110"/>
      <c r="F35" s="1110"/>
      <c r="G35" s="1110"/>
      <c r="H35" s="1110"/>
      <c r="I35" s="1110"/>
      <c r="J35" s="1110"/>
      <c r="K35" s="1110"/>
      <c r="L35" s="1110"/>
      <c r="M35" s="1110"/>
      <c r="N35" s="1110"/>
      <c r="O35" s="1110"/>
      <c r="P35" s="1111"/>
      <c r="Q35" s="1115"/>
      <c r="R35" s="1116"/>
      <c r="S35" s="1116"/>
      <c r="T35" s="1116"/>
      <c r="U35" s="1116"/>
      <c r="V35" s="1116"/>
      <c r="W35" s="1116"/>
      <c r="X35" s="1116"/>
      <c r="Y35" s="1116"/>
      <c r="Z35" s="1116"/>
      <c r="AA35" s="1116"/>
      <c r="AB35" s="1116"/>
      <c r="AC35" s="1116"/>
      <c r="AD35" s="1116"/>
      <c r="AE35" s="1117"/>
      <c r="AF35" s="1091"/>
      <c r="AG35" s="1092"/>
      <c r="AH35" s="1092"/>
      <c r="AI35" s="1092"/>
      <c r="AJ35" s="1093"/>
      <c r="AK35" s="1058"/>
      <c r="AL35" s="1052"/>
      <c r="AM35" s="1052"/>
      <c r="AN35" s="1052"/>
      <c r="AO35" s="1052"/>
      <c r="AP35" s="1052"/>
      <c r="AQ35" s="1052"/>
      <c r="AR35" s="1052"/>
      <c r="AS35" s="1052"/>
      <c r="AT35" s="1052"/>
      <c r="AU35" s="1052"/>
      <c r="AV35" s="1052"/>
      <c r="AW35" s="1052"/>
      <c r="AX35" s="1052"/>
      <c r="AY35" s="1052"/>
      <c r="AZ35" s="1114"/>
      <c r="BA35" s="1114"/>
      <c r="BB35" s="1114"/>
      <c r="BC35" s="1114"/>
      <c r="BD35" s="1114"/>
      <c r="BE35" s="1104"/>
      <c r="BF35" s="1104"/>
      <c r="BG35" s="1104"/>
      <c r="BH35" s="1104"/>
      <c r="BI35" s="1105"/>
      <c r="BJ35" s="232"/>
      <c r="BK35" s="232"/>
      <c r="BL35" s="232"/>
      <c r="BM35" s="232"/>
      <c r="BN35" s="232"/>
      <c r="BO35" s="245"/>
      <c r="BP35" s="245"/>
      <c r="BQ35" s="242">
        <v>29</v>
      </c>
      <c r="BR35" s="243"/>
      <c r="BS35" s="780"/>
      <c r="BT35" s="781"/>
      <c r="BU35" s="781"/>
      <c r="BV35" s="781"/>
      <c r="BW35" s="781"/>
      <c r="BX35" s="781"/>
      <c r="BY35" s="781"/>
      <c r="BZ35" s="781"/>
      <c r="CA35" s="781"/>
      <c r="CB35" s="781"/>
      <c r="CC35" s="781"/>
      <c r="CD35" s="781"/>
      <c r="CE35" s="781"/>
      <c r="CF35" s="781"/>
      <c r="CG35" s="782"/>
      <c r="CH35" s="1064"/>
      <c r="CI35" s="1065"/>
      <c r="CJ35" s="1065"/>
      <c r="CK35" s="1065"/>
      <c r="CL35" s="1066"/>
      <c r="CM35" s="1064"/>
      <c r="CN35" s="1065"/>
      <c r="CO35" s="1065"/>
      <c r="CP35" s="1065"/>
      <c r="CQ35" s="1066"/>
      <c r="CR35" s="1064"/>
      <c r="CS35" s="1065"/>
      <c r="CT35" s="1065"/>
      <c r="CU35" s="1065"/>
      <c r="CV35" s="1066"/>
      <c r="CW35" s="1064"/>
      <c r="CX35" s="1065"/>
      <c r="CY35" s="1065"/>
      <c r="CZ35" s="1065"/>
      <c r="DA35" s="1066"/>
      <c r="DB35" s="1064"/>
      <c r="DC35" s="1065"/>
      <c r="DD35" s="1065"/>
      <c r="DE35" s="1065"/>
      <c r="DF35" s="1066"/>
      <c r="DG35" s="1064"/>
      <c r="DH35" s="1065"/>
      <c r="DI35" s="1065"/>
      <c r="DJ35" s="1065"/>
      <c r="DK35" s="1066"/>
      <c r="DL35" s="1064"/>
      <c r="DM35" s="1065"/>
      <c r="DN35" s="1065"/>
      <c r="DO35" s="1065"/>
      <c r="DP35" s="1066"/>
      <c r="DQ35" s="1064"/>
      <c r="DR35" s="1065"/>
      <c r="DS35" s="1065"/>
      <c r="DT35" s="1065"/>
      <c r="DU35" s="1066"/>
      <c r="DV35" s="1067"/>
      <c r="DW35" s="1068"/>
      <c r="DX35" s="1068"/>
      <c r="DY35" s="1068"/>
      <c r="DZ35" s="1069"/>
      <c r="EA35" s="226"/>
    </row>
    <row r="36" spans="1:131" s="227" customFormat="1" ht="26.25" customHeight="1">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58"/>
      <c r="AL36" s="1052"/>
      <c r="AM36" s="1052"/>
      <c r="AN36" s="1052"/>
      <c r="AO36" s="1052"/>
      <c r="AP36" s="1052"/>
      <c r="AQ36" s="1052"/>
      <c r="AR36" s="1052"/>
      <c r="AS36" s="1052"/>
      <c r="AT36" s="1052"/>
      <c r="AU36" s="1052"/>
      <c r="AV36" s="1052"/>
      <c r="AW36" s="1052"/>
      <c r="AX36" s="1052"/>
      <c r="AY36" s="1052"/>
      <c r="AZ36" s="1114"/>
      <c r="BA36" s="1114"/>
      <c r="BB36" s="1114"/>
      <c r="BC36" s="1114"/>
      <c r="BD36" s="1114"/>
      <c r="BE36" s="1104"/>
      <c r="BF36" s="1104"/>
      <c r="BG36" s="1104"/>
      <c r="BH36" s="1104"/>
      <c r="BI36" s="1105"/>
      <c r="BJ36" s="232"/>
      <c r="BK36" s="232"/>
      <c r="BL36" s="232"/>
      <c r="BM36" s="232"/>
      <c r="BN36" s="232"/>
      <c r="BO36" s="245"/>
      <c r="BP36" s="245"/>
      <c r="BQ36" s="242">
        <v>30</v>
      </c>
      <c r="BR36" s="243"/>
      <c r="BS36" s="780"/>
      <c r="BT36" s="781"/>
      <c r="BU36" s="781"/>
      <c r="BV36" s="781"/>
      <c r="BW36" s="781"/>
      <c r="BX36" s="781"/>
      <c r="BY36" s="781"/>
      <c r="BZ36" s="781"/>
      <c r="CA36" s="781"/>
      <c r="CB36" s="781"/>
      <c r="CC36" s="781"/>
      <c r="CD36" s="781"/>
      <c r="CE36" s="781"/>
      <c r="CF36" s="781"/>
      <c r="CG36" s="782"/>
      <c r="CH36" s="1064"/>
      <c r="CI36" s="1065"/>
      <c r="CJ36" s="1065"/>
      <c r="CK36" s="1065"/>
      <c r="CL36" s="1066"/>
      <c r="CM36" s="1064"/>
      <c r="CN36" s="1065"/>
      <c r="CO36" s="1065"/>
      <c r="CP36" s="1065"/>
      <c r="CQ36" s="1066"/>
      <c r="CR36" s="1064"/>
      <c r="CS36" s="1065"/>
      <c r="CT36" s="1065"/>
      <c r="CU36" s="1065"/>
      <c r="CV36" s="1066"/>
      <c r="CW36" s="1064"/>
      <c r="CX36" s="1065"/>
      <c r="CY36" s="1065"/>
      <c r="CZ36" s="1065"/>
      <c r="DA36" s="1066"/>
      <c r="DB36" s="1064"/>
      <c r="DC36" s="1065"/>
      <c r="DD36" s="1065"/>
      <c r="DE36" s="1065"/>
      <c r="DF36" s="1066"/>
      <c r="DG36" s="1064"/>
      <c r="DH36" s="1065"/>
      <c r="DI36" s="1065"/>
      <c r="DJ36" s="1065"/>
      <c r="DK36" s="1066"/>
      <c r="DL36" s="1064"/>
      <c r="DM36" s="1065"/>
      <c r="DN36" s="1065"/>
      <c r="DO36" s="1065"/>
      <c r="DP36" s="1066"/>
      <c r="DQ36" s="1064"/>
      <c r="DR36" s="1065"/>
      <c r="DS36" s="1065"/>
      <c r="DT36" s="1065"/>
      <c r="DU36" s="1066"/>
      <c r="DV36" s="1067"/>
      <c r="DW36" s="1068"/>
      <c r="DX36" s="1068"/>
      <c r="DY36" s="1068"/>
      <c r="DZ36" s="1069"/>
      <c r="EA36" s="226"/>
    </row>
    <row r="37" spans="1:131" s="227" customFormat="1" ht="26.25" customHeight="1">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58"/>
      <c r="AL37" s="1052"/>
      <c r="AM37" s="1052"/>
      <c r="AN37" s="1052"/>
      <c r="AO37" s="1052"/>
      <c r="AP37" s="1052"/>
      <c r="AQ37" s="1052"/>
      <c r="AR37" s="1052"/>
      <c r="AS37" s="1052"/>
      <c r="AT37" s="1052"/>
      <c r="AU37" s="1052"/>
      <c r="AV37" s="1052"/>
      <c r="AW37" s="1052"/>
      <c r="AX37" s="1052"/>
      <c r="AY37" s="1052"/>
      <c r="AZ37" s="1114"/>
      <c r="BA37" s="1114"/>
      <c r="BB37" s="1114"/>
      <c r="BC37" s="1114"/>
      <c r="BD37" s="1114"/>
      <c r="BE37" s="1104"/>
      <c r="BF37" s="1104"/>
      <c r="BG37" s="1104"/>
      <c r="BH37" s="1104"/>
      <c r="BI37" s="1105"/>
      <c r="BJ37" s="232"/>
      <c r="BK37" s="232"/>
      <c r="BL37" s="232"/>
      <c r="BM37" s="232"/>
      <c r="BN37" s="232"/>
      <c r="BO37" s="245"/>
      <c r="BP37" s="245"/>
      <c r="BQ37" s="242">
        <v>31</v>
      </c>
      <c r="BR37" s="243"/>
      <c r="BS37" s="780"/>
      <c r="BT37" s="781"/>
      <c r="BU37" s="781"/>
      <c r="BV37" s="781"/>
      <c r="BW37" s="781"/>
      <c r="BX37" s="781"/>
      <c r="BY37" s="781"/>
      <c r="BZ37" s="781"/>
      <c r="CA37" s="781"/>
      <c r="CB37" s="781"/>
      <c r="CC37" s="781"/>
      <c r="CD37" s="781"/>
      <c r="CE37" s="781"/>
      <c r="CF37" s="781"/>
      <c r="CG37" s="782"/>
      <c r="CH37" s="1064"/>
      <c r="CI37" s="1065"/>
      <c r="CJ37" s="1065"/>
      <c r="CK37" s="1065"/>
      <c r="CL37" s="1066"/>
      <c r="CM37" s="1064"/>
      <c r="CN37" s="1065"/>
      <c r="CO37" s="1065"/>
      <c r="CP37" s="1065"/>
      <c r="CQ37" s="1066"/>
      <c r="CR37" s="1064"/>
      <c r="CS37" s="1065"/>
      <c r="CT37" s="1065"/>
      <c r="CU37" s="1065"/>
      <c r="CV37" s="1066"/>
      <c r="CW37" s="1064"/>
      <c r="CX37" s="1065"/>
      <c r="CY37" s="1065"/>
      <c r="CZ37" s="1065"/>
      <c r="DA37" s="1066"/>
      <c r="DB37" s="1064"/>
      <c r="DC37" s="1065"/>
      <c r="DD37" s="1065"/>
      <c r="DE37" s="1065"/>
      <c r="DF37" s="1066"/>
      <c r="DG37" s="1064"/>
      <c r="DH37" s="1065"/>
      <c r="DI37" s="1065"/>
      <c r="DJ37" s="1065"/>
      <c r="DK37" s="1066"/>
      <c r="DL37" s="1064"/>
      <c r="DM37" s="1065"/>
      <c r="DN37" s="1065"/>
      <c r="DO37" s="1065"/>
      <c r="DP37" s="1066"/>
      <c r="DQ37" s="1064"/>
      <c r="DR37" s="1065"/>
      <c r="DS37" s="1065"/>
      <c r="DT37" s="1065"/>
      <c r="DU37" s="1066"/>
      <c r="DV37" s="1067"/>
      <c r="DW37" s="1068"/>
      <c r="DX37" s="1068"/>
      <c r="DY37" s="1068"/>
      <c r="DZ37" s="1069"/>
      <c r="EA37" s="226"/>
    </row>
    <row r="38" spans="1:131" s="227" customFormat="1" ht="26.25" customHeight="1">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58"/>
      <c r="AL38" s="1052"/>
      <c r="AM38" s="1052"/>
      <c r="AN38" s="1052"/>
      <c r="AO38" s="1052"/>
      <c r="AP38" s="1052"/>
      <c r="AQ38" s="1052"/>
      <c r="AR38" s="1052"/>
      <c r="AS38" s="1052"/>
      <c r="AT38" s="1052"/>
      <c r="AU38" s="1052"/>
      <c r="AV38" s="1052"/>
      <c r="AW38" s="1052"/>
      <c r="AX38" s="1052"/>
      <c r="AY38" s="1052"/>
      <c r="AZ38" s="1114"/>
      <c r="BA38" s="1114"/>
      <c r="BB38" s="1114"/>
      <c r="BC38" s="1114"/>
      <c r="BD38" s="1114"/>
      <c r="BE38" s="1104"/>
      <c r="BF38" s="1104"/>
      <c r="BG38" s="1104"/>
      <c r="BH38" s="1104"/>
      <c r="BI38" s="1105"/>
      <c r="BJ38" s="232"/>
      <c r="BK38" s="232"/>
      <c r="BL38" s="232"/>
      <c r="BM38" s="232"/>
      <c r="BN38" s="232"/>
      <c r="BO38" s="245"/>
      <c r="BP38" s="245"/>
      <c r="BQ38" s="242">
        <v>32</v>
      </c>
      <c r="BR38" s="243"/>
      <c r="BS38" s="780"/>
      <c r="BT38" s="781"/>
      <c r="BU38" s="781"/>
      <c r="BV38" s="781"/>
      <c r="BW38" s="781"/>
      <c r="BX38" s="781"/>
      <c r="BY38" s="781"/>
      <c r="BZ38" s="781"/>
      <c r="CA38" s="781"/>
      <c r="CB38" s="781"/>
      <c r="CC38" s="781"/>
      <c r="CD38" s="781"/>
      <c r="CE38" s="781"/>
      <c r="CF38" s="781"/>
      <c r="CG38" s="782"/>
      <c r="CH38" s="1064"/>
      <c r="CI38" s="1065"/>
      <c r="CJ38" s="1065"/>
      <c r="CK38" s="1065"/>
      <c r="CL38" s="1066"/>
      <c r="CM38" s="1064"/>
      <c r="CN38" s="1065"/>
      <c r="CO38" s="1065"/>
      <c r="CP38" s="1065"/>
      <c r="CQ38" s="1066"/>
      <c r="CR38" s="1064"/>
      <c r="CS38" s="1065"/>
      <c r="CT38" s="1065"/>
      <c r="CU38" s="1065"/>
      <c r="CV38" s="1066"/>
      <c r="CW38" s="1064"/>
      <c r="CX38" s="1065"/>
      <c r="CY38" s="1065"/>
      <c r="CZ38" s="1065"/>
      <c r="DA38" s="1066"/>
      <c r="DB38" s="1064"/>
      <c r="DC38" s="1065"/>
      <c r="DD38" s="1065"/>
      <c r="DE38" s="1065"/>
      <c r="DF38" s="1066"/>
      <c r="DG38" s="1064"/>
      <c r="DH38" s="1065"/>
      <c r="DI38" s="1065"/>
      <c r="DJ38" s="1065"/>
      <c r="DK38" s="1066"/>
      <c r="DL38" s="1064"/>
      <c r="DM38" s="1065"/>
      <c r="DN38" s="1065"/>
      <c r="DO38" s="1065"/>
      <c r="DP38" s="1066"/>
      <c r="DQ38" s="1064"/>
      <c r="DR38" s="1065"/>
      <c r="DS38" s="1065"/>
      <c r="DT38" s="1065"/>
      <c r="DU38" s="1066"/>
      <c r="DV38" s="1067"/>
      <c r="DW38" s="1068"/>
      <c r="DX38" s="1068"/>
      <c r="DY38" s="1068"/>
      <c r="DZ38" s="1069"/>
      <c r="EA38" s="226"/>
    </row>
    <row r="39" spans="1:131" s="227" customFormat="1" ht="26.25" customHeight="1">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58"/>
      <c r="AL39" s="1052"/>
      <c r="AM39" s="1052"/>
      <c r="AN39" s="1052"/>
      <c r="AO39" s="1052"/>
      <c r="AP39" s="1052"/>
      <c r="AQ39" s="1052"/>
      <c r="AR39" s="1052"/>
      <c r="AS39" s="1052"/>
      <c r="AT39" s="1052"/>
      <c r="AU39" s="1052"/>
      <c r="AV39" s="1052"/>
      <c r="AW39" s="1052"/>
      <c r="AX39" s="1052"/>
      <c r="AY39" s="1052"/>
      <c r="AZ39" s="1114"/>
      <c r="BA39" s="1114"/>
      <c r="BB39" s="1114"/>
      <c r="BC39" s="1114"/>
      <c r="BD39" s="1114"/>
      <c r="BE39" s="1104"/>
      <c r="BF39" s="1104"/>
      <c r="BG39" s="1104"/>
      <c r="BH39" s="1104"/>
      <c r="BI39" s="1105"/>
      <c r="BJ39" s="232"/>
      <c r="BK39" s="232"/>
      <c r="BL39" s="232"/>
      <c r="BM39" s="232"/>
      <c r="BN39" s="232"/>
      <c r="BO39" s="245"/>
      <c r="BP39" s="245"/>
      <c r="BQ39" s="242">
        <v>33</v>
      </c>
      <c r="BR39" s="243"/>
      <c r="BS39" s="780"/>
      <c r="BT39" s="781"/>
      <c r="BU39" s="781"/>
      <c r="BV39" s="781"/>
      <c r="BW39" s="781"/>
      <c r="BX39" s="781"/>
      <c r="BY39" s="781"/>
      <c r="BZ39" s="781"/>
      <c r="CA39" s="781"/>
      <c r="CB39" s="781"/>
      <c r="CC39" s="781"/>
      <c r="CD39" s="781"/>
      <c r="CE39" s="781"/>
      <c r="CF39" s="781"/>
      <c r="CG39" s="782"/>
      <c r="CH39" s="1064"/>
      <c r="CI39" s="1065"/>
      <c r="CJ39" s="1065"/>
      <c r="CK39" s="1065"/>
      <c r="CL39" s="1066"/>
      <c r="CM39" s="1064"/>
      <c r="CN39" s="1065"/>
      <c r="CO39" s="1065"/>
      <c r="CP39" s="1065"/>
      <c r="CQ39" s="1066"/>
      <c r="CR39" s="1064"/>
      <c r="CS39" s="1065"/>
      <c r="CT39" s="1065"/>
      <c r="CU39" s="1065"/>
      <c r="CV39" s="1066"/>
      <c r="CW39" s="1064"/>
      <c r="CX39" s="1065"/>
      <c r="CY39" s="1065"/>
      <c r="CZ39" s="1065"/>
      <c r="DA39" s="1066"/>
      <c r="DB39" s="1064"/>
      <c r="DC39" s="1065"/>
      <c r="DD39" s="1065"/>
      <c r="DE39" s="1065"/>
      <c r="DF39" s="1066"/>
      <c r="DG39" s="1064"/>
      <c r="DH39" s="1065"/>
      <c r="DI39" s="1065"/>
      <c r="DJ39" s="1065"/>
      <c r="DK39" s="1066"/>
      <c r="DL39" s="1064"/>
      <c r="DM39" s="1065"/>
      <c r="DN39" s="1065"/>
      <c r="DO39" s="1065"/>
      <c r="DP39" s="1066"/>
      <c r="DQ39" s="1064"/>
      <c r="DR39" s="1065"/>
      <c r="DS39" s="1065"/>
      <c r="DT39" s="1065"/>
      <c r="DU39" s="1066"/>
      <c r="DV39" s="1067"/>
      <c r="DW39" s="1068"/>
      <c r="DX39" s="1068"/>
      <c r="DY39" s="1068"/>
      <c r="DZ39" s="1069"/>
      <c r="EA39" s="226"/>
    </row>
    <row r="40" spans="1:131" s="227" customFormat="1" ht="26.25" customHeight="1">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58"/>
      <c r="AL40" s="1052"/>
      <c r="AM40" s="1052"/>
      <c r="AN40" s="1052"/>
      <c r="AO40" s="1052"/>
      <c r="AP40" s="1052"/>
      <c r="AQ40" s="1052"/>
      <c r="AR40" s="1052"/>
      <c r="AS40" s="1052"/>
      <c r="AT40" s="1052"/>
      <c r="AU40" s="1052"/>
      <c r="AV40" s="1052"/>
      <c r="AW40" s="1052"/>
      <c r="AX40" s="1052"/>
      <c r="AY40" s="1052"/>
      <c r="AZ40" s="1114"/>
      <c r="BA40" s="1114"/>
      <c r="BB40" s="1114"/>
      <c r="BC40" s="1114"/>
      <c r="BD40" s="1114"/>
      <c r="BE40" s="1104"/>
      <c r="BF40" s="1104"/>
      <c r="BG40" s="1104"/>
      <c r="BH40" s="1104"/>
      <c r="BI40" s="1105"/>
      <c r="BJ40" s="232"/>
      <c r="BK40" s="232"/>
      <c r="BL40" s="232"/>
      <c r="BM40" s="232"/>
      <c r="BN40" s="232"/>
      <c r="BO40" s="245"/>
      <c r="BP40" s="245"/>
      <c r="BQ40" s="242">
        <v>34</v>
      </c>
      <c r="BR40" s="243"/>
      <c r="BS40" s="780"/>
      <c r="BT40" s="781"/>
      <c r="BU40" s="781"/>
      <c r="BV40" s="781"/>
      <c r="BW40" s="781"/>
      <c r="BX40" s="781"/>
      <c r="BY40" s="781"/>
      <c r="BZ40" s="781"/>
      <c r="CA40" s="781"/>
      <c r="CB40" s="781"/>
      <c r="CC40" s="781"/>
      <c r="CD40" s="781"/>
      <c r="CE40" s="781"/>
      <c r="CF40" s="781"/>
      <c r="CG40" s="782"/>
      <c r="CH40" s="1064"/>
      <c r="CI40" s="1065"/>
      <c r="CJ40" s="1065"/>
      <c r="CK40" s="1065"/>
      <c r="CL40" s="1066"/>
      <c r="CM40" s="1064"/>
      <c r="CN40" s="1065"/>
      <c r="CO40" s="1065"/>
      <c r="CP40" s="1065"/>
      <c r="CQ40" s="1066"/>
      <c r="CR40" s="1064"/>
      <c r="CS40" s="1065"/>
      <c r="CT40" s="1065"/>
      <c r="CU40" s="1065"/>
      <c r="CV40" s="1066"/>
      <c r="CW40" s="1064"/>
      <c r="CX40" s="1065"/>
      <c r="CY40" s="1065"/>
      <c r="CZ40" s="1065"/>
      <c r="DA40" s="1066"/>
      <c r="DB40" s="1064"/>
      <c r="DC40" s="1065"/>
      <c r="DD40" s="1065"/>
      <c r="DE40" s="1065"/>
      <c r="DF40" s="1066"/>
      <c r="DG40" s="1064"/>
      <c r="DH40" s="1065"/>
      <c r="DI40" s="1065"/>
      <c r="DJ40" s="1065"/>
      <c r="DK40" s="1066"/>
      <c r="DL40" s="1064"/>
      <c r="DM40" s="1065"/>
      <c r="DN40" s="1065"/>
      <c r="DO40" s="1065"/>
      <c r="DP40" s="1066"/>
      <c r="DQ40" s="1064"/>
      <c r="DR40" s="1065"/>
      <c r="DS40" s="1065"/>
      <c r="DT40" s="1065"/>
      <c r="DU40" s="1066"/>
      <c r="DV40" s="1067"/>
      <c r="DW40" s="1068"/>
      <c r="DX40" s="1068"/>
      <c r="DY40" s="1068"/>
      <c r="DZ40" s="1069"/>
      <c r="EA40" s="226"/>
    </row>
    <row r="41" spans="1:131" s="227" customFormat="1" ht="26.25" customHeight="1">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58"/>
      <c r="AL41" s="1052"/>
      <c r="AM41" s="1052"/>
      <c r="AN41" s="1052"/>
      <c r="AO41" s="1052"/>
      <c r="AP41" s="1052"/>
      <c r="AQ41" s="1052"/>
      <c r="AR41" s="1052"/>
      <c r="AS41" s="1052"/>
      <c r="AT41" s="1052"/>
      <c r="AU41" s="1052"/>
      <c r="AV41" s="1052"/>
      <c r="AW41" s="1052"/>
      <c r="AX41" s="1052"/>
      <c r="AY41" s="1052"/>
      <c r="AZ41" s="1114"/>
      <c r="BA41" s="1114"/>
      <c r="BB41" s="1114"/>
      <c r="BC41" s="1114"/>
      <c r="BD41" s="1114"/>
      <c r="BE41" s="1104"/>
      <c r="BF41" s="1104"/>
      <c r="BG41" s="1104"/>
      <c r="BH41" s="1104"/>
      <c r="BI41" s="1105"/>
      <c r="BJ41" s="232"/>
      <c r="BK41" s="232"/>
      <c r="BL41" s="232"/>
      <c r="BM41" s="232"/>
      <c r="BN41" s="232"/>
      <c r="BO41" s="245"/>
      <c r="BP41" s="245"/>
      <c r="BQ41" s="242">
        <v>35</v>
      </c>
      <c r="BR41" s="243"/>
      <c r="BS41" s="780"/>
      <c r="BT41" s="781"/>
      <c r="BU41" s="781"/>
      <c r="BV41" s="781"/>
      <c r="BW41" s="781"/>
      <c r="BX41" s="781"/>
      <c r="BY41" s="781"/>
      <c r="BZ41" s="781"/>
      <c r="CA41" s="781"/>
      <c r="CB41" s="781"/>
      <c r="CC41" s="781"/>
      <c r="CD41" s="781"/>
      <c r="CE41" s="781"/>
      <c r="CF41" s="781"/>
      <c r="CG41" s="782"/>
      <c r="CH41" s="1064"/>
      <c r="CI41" s="1065"/>
      <c r="CJ41" s="1065"/>
      <c r="CK41" s="1065"/>
      <c r="CL41" s="1066"/>
      <c r="CM41" s="1064"/>
      <c r="CN41" s="1065"/>
      <c r="CO41" s="1065"/>
      <c r="CP41" s="1065"/>
      <c r="CQ41" s="1066"/>
      <c r="CR41" s="1064"/>
      <c r="CS41" s="1065"/>
      <c r="CT41" s="1065"/>
      <c r="CU41" s="1065"/>
      <c r="CV41" s="1066"/>
      <c r="CW41" s="1064"/>
      <c r="CX41" s="1065"/>
      <c r="CY41" s="1065"/>
      <c r="CZ41" s="1065"/>
      <c r="DA41" s="1066"/>
      <c r="DB41" s="1064"/>
      <c r="DC41" s="1065"/>
      <c r="DD41" s="1065"/>
      <c r="DE41" s="1065"/>
      <c r="DF41" s="1066"/>
      <c r="DG41" s="1064"/>
      <c r="DH41" s="1065"/>
      <c r="DI41" s="1065"/>
      <c r="DJ41" s="1065"/>
      <c r="DK41" s="1066"/>
      <c r="DL41" s="1064"/>
      <c r="DM41" s="1065"/>
      <c r="DN41" s="1065"/>
      <c r="DO41" s="1065"/>
      <c r="DP41" s="1066"/>
      <c r="DQ41" s="1064"/>
      <c r="DR41" s="1065"/>
      <c r="DS41" s="1065"/>
      <c r="DT41" s="1065"/>
      <c r="DU41" s="1066"/>
      <c r="DV41" s="1067"/>
      <c r="DW41" s="1068"/>
      <c r="DX41" s="1068"/>
      <c r="DY41" s="1068"/>
      <c r="DZ41" s="1069"/>
      <c r="EA41" s="226"/>
    </row>
    <row r="42" spans="1:131" s="227" customFormat="1" ht="26.25" customHeight="1">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58"/>
      <c r="AL42" s="1052"/>
      <c r="AM42" s="1052"/>
      <c r="AN42" s="1052"/>
      <c r="AO42" s="1052"/>
      <c r="AP42" s="1052"/>
      <c r="AQ42" s="1052"/>
      <c r="AR42" s="1052"/>
      <c r="AS42" s="1052"/>
      <c r="AT42" s="1052"/>
      <c r="AU42" s="1052"/>
      <c r="AV42" s="1052"/>
      <c r="AW42" s="1052"/>
      <c r="AX42" s="1052"/>
      <c r="AY42" s="1052"/>
      <c r="AZ42" s="1114"/>
      <c r="BA42" s="1114"/>
      <c r="BB42" s="1114"/>
      <c r="BC42" s="1114"/>
      <c r="BD42" s="1114"/>
      <c r="BE42" s="1104"/>
      <c r="BF42" s="1104"/>
      <c r="BG42" s="1104"/>
      <c r="BH42" s="1104"/>
      <c r="BI42" s="1105"/>
      <c r="BJ42" s="232"/>
      <c r="BK42" s="232"/>
      <c r="BL42" s="232"/>
      <c r="BM42" s="232"/>
      <c r="BN42" s="232"/>
      <c r="BO42" s="245"/>
      <c r="BP42" s="245"/>
      <c r="BQ42" s="242">
        <v>36</v>
      </c>
      <c r="BR42" s="243"/>
      <c r="BS42" s="780"/>
      <c r="BT42" s="781"/>
      <c r="BU42" s="781"/>
      <c r="BV42" s="781"/>
      <c r="BW42" s="781"/>
      <c r="BX42" s="781"/>
      <c r="BY42" s="781"/>
      <c r="BZ42" s="781"/>
      <c r="CA42" s="781"/>
      <c r="CB42" s="781"/>
      <c r="CC42" s="781"/>
      <c r="CD42" s="781"/>
      <c r="CE42" s="781"/>
      <c r="CF42" s="781"/>
      <c r="CG42" s="782"/>
      <c r="CH42" s="1064"/>
      <c r="CI42" s="1065"/>
      <c r="CJ42" s="1065"/>
      <c r="CK42" s="1065"/>
      <c r="CL42" s="1066"/>
      <c r="CM42" s="1064"/>
      <c r="CN42" s="1065"/>
      <c r="CO42" s="1065"/>
      <c r="CP42" s="1065"/>
      <c r="CQ42" s="1066"/>
      <c r="CR42" s="1064"/>
      <c r="CS42" s="1065"/>
      <c r="CT42" s="1065"/>
      <c r="CU42" s="1065"/>
      <c r="CV42" s="1066"/>
      <c r="CW42" s="1064"/>
      <c r="CX42" s="1065"/>
      <c r="CY42" s="1065"/>
      <c r="CZ42" s="1065"/>
      <c r="DA42" s="1066"/>
      <c r="DB42" s="1064"/>
      <c r="DC42" s="1065"/>
      <c r="DD42" s="1065"/>
      <c r="DE42" s="1065"/>
      <c r="DF42" s="1066"/>
      <c r="DG42" s="1064"/>
      <c r="DH42" s="1065"/>
      <c r="DI42" s="1065"/>
      <c r="DJ42" s="1065"/>
      <c r="DK42" s="1066"/>
      <c r="DL42" s="1064"/>
      <c r="DM42" s="1065"/>
      <c r="DN42" s="1065"/>
      <c r="DO42" s="1065"/>
      <c r="DP42" s="1066"/>
      <c r="DQ42" s="1064"/>
      <c r="DR42" s="1065"/>
      <c r="DS42" s="1065"/>
      <c r="DT42" s="1065"/>
      <c r="DU42" s="1066"/>
      <c r="DV42" s="1067"/>
      <c r="DW42" s="1068"/>
      <c r="DX42" s="1068"/>
      <c r="DY42" s="1068"/>
      <c r="DZ42" s="1069"/>
      <c r="EA42" s="226"/>
    </row>
    <row r="43" spans="1:131" s="227" customFormat="1" ht="26.25" customHeight="1">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58"/>
      <c r="AL43" s="1052"/>
      <c r="AM43" s="1052"/>
      <c r="AN43" s="1052"/>
      <c r="AO43" s="1052"/>
      <c r="AP43" s="1052"/>
      <c r="AQ43" s="1052"/>
      <c r="AR43" s="1052"/>
      <c r="AS43" s="1052"/>
      <c r="AT43" s="1052"/>
      <c r="AU43" s="1052"/>
      <c r="AV43" s="1052"/>
      <c r="AW43" s="1052"/>
      <c r="AX43" s="1052"/>
      <c r="AY43" s="1052"/>
      <c r="AZ43" s="1114"/>
      <c r="BA43" s="1114"/>
      <c r="BB43" s="1114"/>
      <c r="BC43" s="1114"/>
      <c r="BD43" s="1114"/>
      <c r="BE43" s="1104"/>
      <c r="BF43" s="1104"/>
      <c r="BG43" s="1104"/>
      <c r="BH43" s="1104"/>
      <c r="BI43" s="1105"/>
      <c r="BJ43" s="232"/>
      <c r="BK43" s="232"/>
      <c r="BL43" s="232"/>
      <c r="BM43" s="232"/>
      <c r="BN43" s="232"/>
      <c r="BO43" s="245"/>
      <c r="BP43" s="245"/>
      <c r="BQ43" s="242">
        <v>37</v>
      </c>
      <c r="BR43" s="243"/>
      <c r="BS43" s="780"/>
      <c r="BT43" s="781"/>
      <c r="BU43" s="781"/>
      <c r="BV43" s="781"/>
      <c r="BW43" s="781"/>
      <c r="BX43" s="781"/>
      <c r="BY43" s="781"/>
      <c r="BZ43" s="781"/>
      <c r="CA43" s="781"/>
      <c r="CB43" s="781"/>
      <c r="CC43" s="781"/>
      <c r="CD43" s="781"/>
      <c r="CE43" s="781"/>
      <c r="CF43" s="781"/>
      <c r="CG43" s="782"/>
      <c r="CH43" s="1064"/>
      <c r="CI43" s="1065"/>
      <c r="CJ43" s="1065"/>
      <c r="CK43" s="1065"/>
      <c r="CL43" s="1066"/>
      <c r="CM43" s="1064"/>
      <c r="CN43" s="1065"/>
      <c r="CO43" s="1065"/>
      <c r="CP43" s="1065"/>
      <c r="CQ43" s="1066"/>
      <c r="CR43" s="1064"/>
      <c r="CS43" s="1065"/>
      <c r="CT43" s="1065"/>
      <c r="CU43" s="1065"/>
      <c r="CV43" s="1066"/>
      <c r="CW43" s="1064"/>
      <c r="CX43" s="1065"/>
      <c r="CY43" s="1065"/>
      <c r="CZ43" s="1065"/>
      <c r="DA43" s="1066"/>
      <c r="DB43" s="1064"/>
      <c r="DC43" s="1065"/>
      <c r="DD43" s="1065"/>
      <c r="DE43" s="1065"/>
      <c r="DF43" s="1066"/>
      <c r="DG43" s="1064"/>
      <c r="DH43" s="1065"/>
      <c r="DI43" s="1065"/>
      <c r="DJ43" s="1065"/>
      <c r="DK43" s="1066"/>
      <c r="DL43" s="1064"/>
      <c r="DM43" s="1065"/>
      <c r="DN43" s="1065"/>
      <c r="DO43" s="1065"/>
      <c r="DP43" s="1066"/>
      <c r="DQ43" s="1064"/>
      <c r="DR43" s="1065"/>
      <c r="DS43" s="1065"/>
      <c r="DT43" s="1065"/>
      <c r="DU43" s="1066"/>
      <c r="DV43" s="1067"/>
      <c r="DW43" s="1068"/>
      <c r="DX43" s="1068"/>
      <c r="DY43" s="1068"/>
      <c r="DZ43" s="1069"/>
      <c r="EA43" s="226"/>
    </row>
    <row r="44" spans="1:131" s="227" customFormat="1" ht="26.25" customHeight="1">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58"/>
      <c r="AL44" s="1052"/>
      <c r="AM44" s="1052"/>
      <c r="AN44" s="1052"/>
      <c r="AO44" s="1052"/>
      <c r="AP44" s="1052"/>
      <c r="AQ44" s="1052"/>
      <c r="AR44" s="1052"/>
      <c r="AS44" s="1052"/>
      <c r="AT44" s="1052"/>
      <c r="AU44" s="1052"/>
      <c r="AV44" s="1052"/>
      <c r="AW44" s="1052"/>
      <c r="AX44" s="1052"/>
      <c r="AY44" s="1052"/>
      <c r="AZ44" s="1114"/>
      <c r="BA44" s="1114"/>
      <c r="BB44" s="1114"/>
      <c r="BC44" s="1114"/>
      <c r="BD44" s="1114"/>
      <c r="BE44" s="1104"/>
      <c r="BF44" s="1104"/>
      <c r="BG44" s="1104"/>
      <c r="BH44" s="1104"/>
      <c r="BI44" s="1105"/>
      <c r="BJ44" s="232"/>
      <c r="BK44" s="232"/>
      <c r="BL44" s="232"/>
      <c r="BM44" s="232"/>
      <c r="BN44" s="232"/>
      <c r="BO44" s="245"/>
      <c r="BP44" s="245"/>
      <c r="BQ44" s="242">
        <v>38</v>
      </c>
      <c r="BR44" s="243"/>
      <c r="BS44" s="780"/>
      <c r="BT44" s="781"/>
      <c r="BU44" s="781"/>
      <c r="BV44" s="781"/>
      <c r="BW44" s="781"/>
      <c r="BX44" s="781"/>
      <c r="BY44" s="781"/>
      <c r="BZ44" s="781"/>
      <c r="CA44" s="781"/>
      <c r="CB44" s="781"/>
      <c r="CC44" s="781"/>
      <c r="CD44" s="781"/>
      <c r="CE44" s="781"/>
      <c r="CF44" s="781"/>
      <c r="CG44" s="782"/>
      <c r="CH44" s="1064"/>
      <c r="CI44" s="1065"/>
      <c r="CJ44" s="1065"/>
      <c r="CK44" s="1065"/>
      <c r="CL44" s="1066"/>
      <c r="CM44" s="1064"/>
      <c r="CN44" s="1065"/>
      <c r="CO44" s="1065"/>
      <c r="CP44" s="1065"/>
      <c r="CQ44" s="1066"/>
      <c r="CR44" s="1064"/>
      <c r="CS44" s="1065"/>
      <c r="CT44" s="1065"/>
      <c r="CU44" s="1065"/>
      <c r="CV44" s="1066"/>
      <c r="CW44" s="1064"/>
      <c r="CX44" s="1065"/>
      <c r="CY44" s="1065"/>
      <c r="CZ44" s="1065"/>
      <c r="DA44" s="1066"/>
      <c r="DB44" s="1064"/>
      <c r="DC44" s="1065"/>
      <c r="DD44" s="1065"/>
      <c r="DE44" s="1065"/>
      <c r="DF44" s="1066"/>
      <c r="DG44" s="1064"/>
      <c r="DH44" s="1065"/>
      <c r="DI44" s="1065"/>
      <c r="DJ44" s="1065"/>
      <c r="DK44" s="1066"/>
      <c r="DL44" s="1064"/>
      <c r="DM44" s="1065"/>
      <c r="DN44" s="1065"/>
      <c r="DO44" s="1065"/>
      <c r="DP44" s="1066"/>
      <c r="DQ44" s="1064"/>
      <c r="DR44" s="1065"/>
      <c r="DS44" s="1065"/>
      <c r="DT44" s="1065"/>
      <c r="DU44" s="1066"/>
      <c r="DV44" s="1067"/>
      <c r="DW44" s="1068"/>
      <c r="DX44" s="1068"/>
      <c r="DY44" s="1068"/>
      <c r="DZ44" s="1069"/>
      <c r="EA44" s="226"/>
    </row>
    <row r="45" spans="1:131" s="227" customFormat="1" ht="26.25" customHeight="1">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58"/>
      <c r="AL45" s="1052"/>
      <c r="AM45" s="1052"/>
      <c r="AN45" s="1052"/>
      <c r="AO45" s="1052"/>
      <c r="AP45" s="1052"/>
      <c r="AQ45" s="1052"/>
      <c r="AR45" s="1052"/>
      <c r="AS45" s="1052"/>
      <c r="AT45" s="1052"/>
      <c r="AU45" s="1052"/>
      <c r="AV45" s="1052"/>
      <c r="AW45" s="1052"/>
      <c r="AX45" s="1052"/>
      <c r="AY45" s="1052"/>
      <c r="AZ45" s="1114"/>
      <c r="BA45" s="1114"/>
      <c r="BB45" s="1114"/>
      <c r="BC45" s="1114"/>
      <c r="BD45" s="1114"/>
      <c r="BE45" s="1104"/>
      <c r="BF45" s="1104"/>
      <c r="BG45" s="1104"/>
      <c r="BH45" s="1104"/>
      <c r="BI45" s="1105"/>
      <c r="BJ45" s="232"/>
      <c r="BK45" s="232"/>
      <c r="BL45" s="232"/>
      <c r="BM45" s="232"/>
      <c r="BN45" s="232"/>
      <c r="BO45" s="245"/>
      <c r="BP45" s="245"/>
      <c r="BQ45" s="242">
        <v>39</v>
      </c>
      <c r="BR45" s="243"/>
      <c r="BS45" s="780"/>
      <c r="BT45" s="781"/>
      <c r="BU45" s="781"/>
      <c r="BV45" s="781"/>
      <c r="BW45" s="781"/>
      <c r="BX45" s="781"/>
      <c r="BY45" s="781"/>
      <c r="BZ45" s="781"/>
      <c r="CA45" s="781"/>
      <c r="CB45" s="781"/>
      <c r="CC45" s="781"/>
      <c r="CD45" s="781"/>
      <c r="CE45" s="781"/>
      <c r="CF45" s="781"/>
      <c r="CG45" s="782"/>
      <c r="CH45" s="1064"/>
      <c r="CI45" s="1065"/>
      <c r="CJ45" s="1065"/>
      <c r="CK45" s="1065"/>
      <c r="CL45" s="1066"/>
      <c r="CM45" s="1064"/>
      <c r="CN45" s="1065"/>
      <c r="CO45" s="1065"/>
      <c r="CP45" s="1065"/>
      <c r="CQ45" s="1066"/>
      <c r="CR45" s="1064"/>
      <c r="CS45" s="1065"/>
      <c r="CT45" s="1065"/>
      <c r="CU45" s="1065"/>
      <c r="CV45" s="1066"/>
      <c r="CW45" s="1064"/>
      <c r="CX45" s="1065"/>
      <c r="CY45" s="1065"/>
      <c r="CZ45" s="1065"/>
      <c r="DA45" s="1066"/>
      <c r="DB45" s="1064"/>
      <c r="DC45" s="1065"/>
      <c r="DD45" s="1065"/>
      <c r="DE45" s="1065"/>
      <c r="DF45" s="1066"/>
      <c r="DG45" s="1064"/>
      <c r="DH45" s="1065"/>
      <c r="DI45" s="1065"/>
      <c r="DJ45" s="1065"/>
      <c r="DK45" s="1066"/>
      <c r="DL45" s="1064"/>
      <c r="DM45" s="1065"/>
      <c r="DN45" s="1065"/>
      <c r="DO45" s="1065"/>
      <c r="DP45" s="1066"/>
      <c r="DQ45" s="1064"/>
      <c r="DR45" s="1065"/>
      <c r="DS45" s="1065"/>
      <c r="DT45" s="1065"/>
      <c r="DU45" s="1066"/>
      <c r="DV45" s="1067"/>
      <c r="DW45" s="1068"/>
      <c r="DX45" s="1068"/>
      <c r="DY45" s="1068"/>
      <c r="DZ45" s="1069"/>
      <c r="EA45" s="226"/>
    </row>
    <row r="46" spans="1:131" s="227" customFormat="1" ht="26.25" customHeight="1">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58"/>
      <c r="AL46" s="1052"/>
      <c r="AM46" s="1052"/>
      <c r="AN46" s="1052"/>
      <c r="AO46" s="1052"/>
      <c r="AP46" s="1052"/>
      <c r="AQ46" s="1052"/>
      <c r="AR46" s="1052"/>
      <c r="AS46" s="1052"/>
      <c r="AT46" s="1052"/>
      <c r="AU46" s="1052"/>
      <c r="AV46" s="1052"/>
      <c r="AW46" s="1052"/>
      <c r="AX46" s="1052"/>
      <c r="AY46" s="1052"/>
      <c r="AZ46" s="1114"/>
      <c r="BA46" s="1114"/>
      <c r="BB46" s="1114"/>
      <c r="BC46" s="1114"/>
      <c r="BD46" s="1114"/>
      <c r="BE46" s="1104"/>
      <c r="BF46" s="1104"/>
      <c r="BG46" s="1104"/>
      <c r="BH46" s="1104"/>
      <c r="BI46" s="1105"/>
      <c r="BJ46" s="232"/>
      <c r="BK46" s="232"/>
      <c r="BL46" s="232"/>
      <c r="BM46" s="232"/>
      <c r="BN46" s="232"/>
      <c r="BO46" s="245"/>
      <c r="BP46" s="245"/>
      <c r="BQ46" s="242">
        <v>40</v>
      </c>
      <c r="BR46" s="243"/>
      <c r="BS46" s="780"/>
      <c r="BT46" s="781"/>
      <c r="BU46" s="781"/>
      <c r="BV46" s="781"/>
      <c r="BW46" s="781"/>
      <c r="BX46" s="781"/>
      <c r="BY46" s="781"/>
      <c r="BZ46" s="781"/>
      <c r="CA46" s="781"/>
      <c r="CB46" s="781"/>
      <c r="CC46" s="781"/>
      <c r="CD46" s="781"/>
      <c r="CE46" s="781"/>
      <c r="CF46" s="781"/>
      <c r="CG46" s="782"/>
      <c r="CH46" s="1064"/>
      <c r="CI46" s="1065"/>
      <c r="CJ46" s="1065"/>
      <c r="CK46" s="1065"/>
      <c r="CL46" s="1066"/>
      <c r="CM46" s="1064"/>
      <c r="CN46" s="1065"/>
      <c r="CO46" s="1065"/>
      <c r="CP46" s="1065"/>
      <c r="CQ46" s="1066"/>
      <c r="CR46" s="1064"/>
      <c r="CS46" s="1065"/>
      <c r="CT46" s="1065"/>
      <c r="CU46" s="1065"/>
      <c r="CV46" s="1066"/>
      <c r="CW46" s="1064"/>
      <c r="CX46" s="1065"/>
      <c r="CY46" s="1065"/>
      <c r="CZ46" s="1065"/>
      <c r="DA46" s="1066"/>
      <c r="DB46" s="1064"/>
      <c r="DC46" s="1065"/>
      <c r="DD46" s="1065"/>
      <c r="DE46" s="1065"/>
      <c r="DF46" s="1066"/>
      <c r="DG46" s="1064"/>
      <c r="DH46" s="1065"/>
      <c r="DI46" s="1065"/>
      <c r="DJ46" s="1065"/>
      <c r="DK46" s="1066"/>
      <c r="DL46" s="1064"/>
      <c r="DM46" s="1065"/>
      <c r="DN46" s="1065"/>
      <c r="DO46" s="1065"/>
      <c r="DP46" s="1066"/>
      <c r="DQ46" s="1064"/>
      <c r="DR46" s="1065"/>
      <c r="DS46" s="1065"/>
      <c r="DT46" s="1065"/>
      <c r="DU46" s="1066"/>
      <c r="DV46" s="1067"/>
      <c r="DW46" s="1068"/>
      <c r="DX46" s="1068"/>
      <c r="DY46" s="1068"/>
      <c r="DZ46" s="1069"/>
      <c r="EA46" s="226"/>
    </row>
    <row r="47" spans="1:131" s="227" customFormat="1" ht="26.25" customHeight="1">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58"/>
      <c r="AL47" s="1052"/>
      <c r="AM47" s="1052"/>
      <c r="AN47" s="1052"/>
      <c r="AO47" s="1052"/>
      <c r="AP47" s="1052"/>
      <c r="AQ47" s="1052"/>
      <c r="AR47" s="1052"/>
      <c r="AS47" s="1052"/>
      <c r="AT47" s="1052"/>
      <c r="AU47" s="1052"/>
      <c r="AV47" s="1052"/>
      <c r="AW47" s="1052"/>
      <c r="AX47" s="1052"/>
      <c r="AY47" s="1052"/>
      <c r="AZ47" s="1114"/>
      <c r="BA47" s="1114"/>
      <c r="BB47" s="1114"/>
      <c r="BC47" s="1114"/>
      <c r="BD47" s="1114"/>
      <c r="BE47" s="1104"/>
      <c r="BF47" s="1104"/>
      <c r="BG47" s="1104"/>
      <c r="BH47" s="1104"/>
      <c r="BI47" s="1105"/>
      <c r="BJ47" s="232"/>
      <c r="BK47" s="232"/>
      <c r="BL47" s="232"/>
      <c r="BM47" s="232"/>
      <c r="BN47" s="232"/>
      <c r="BO47" s="245"/>
      <c r="BP47" s="245"/>
      <c r="BQ47" s="242">
        <v>41</v>
      </c>
      <c r="BR47" s="243"/>
      <c r="BS47" s="780"/>
      <c r="BT47" s="781"/>
      <c r="BU47" s="781"/>
      <c r="BV47" s="781"/>
      <c r="BW47" s="781"/>
      <c r="BX47" s="781"/>
      <c r="BY47" s="781"/>
      <c r="BZ47" s="781"/>
      <c r="CA47" s="781"/>
      <c r="CB47" s="781"/>
      <c r="CC47" s="781"/>
      <c r="CD47" s="781"/>
      <c r="CE47" s="781"/>
      <c r="CF47" s="781"/>
      <c r="CG47" s="782"/>
      <c r="CH47" s="1064"/>
      <c r="CI47" s="1065"/>
      <c r="CJ47" s="1065"/>
      <c r="CK47" s="1065"/>
      <c r="CL47" s="1066"/>
      <c r="CM47" s="1064"/>
      <c r="CN47" s="1065"/>
      <c r="CO47" s="1065"/>
      <c r="CP47" s="1065"/>
      <c r="CQ47" s="1066"/>
      <c r="CR47" s="1064"/>
      <c r="CS47" s="1065"/>
      <c r="CT47" s="1065"/>
      <c r="CU47" s="1065"/>
      <c r="CV47" s="1066"/>
      <c r="CW47" s="1064"/>
      <c r="CX47" s="1065"/>
      <c r="CY47" s="1065"/>
      <c r="CZ47" s="1065"/>
      <c r="DA47" s="1066"/>
      <c r="DB47" s="1064"/>
      <c r="DC47" s="1065"/>
      <c r="DD47" s="1065"/>
      <c r="DE47" s="1065"/>
      <c r="DF47" s="1066"/>
      <c r="DG47" s="1064"/>
      <c r="DH47" s="1065"/>
      <c r="DI47" s="1065"/>
      <c r="DJ47" s="1065"/>
      <c r="DK47" s="1066"/>
      <c r="DL47" s="1064"/>
      <c r="DM47" s="1065"/>
      <c r="DN47" s="1065"/>
      <c r="DO47" s="1065"/>
      <c r="DP47" s="1066"/>
      <c r="DQ47" s="1064"/>
      <c r="DR47" s="1065"/>
      <c r="DS47" s="1065"/>
      <c r="DT47" s="1065"/>
      <c r="DU47" s="1066"/>
      <c r="DV47" s="1067"/>
      <c r="DW47" s="1068"/>
      <c r="DX47" s="1068"/>
      <c r="DY47" s="1068"/>
      <c r="DZ47" s="1069"/>
      <c r="EA47" s="226"/>
    </row>
    <row r="48" spans="1:131" s="227" customFormat="1" ht="26.25" customHeight="1">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58"/>
      <c r="AL48" s="1052"/>
      <c r="AM48" s="1052"/>
      <c r="AN48" s="1052"/>
      <c r="AO48" s="1052"/>
      <c r="AP48" s="1052"/>
      <c r="AQ48" s="1052"/>
      <c r="AR48" s="1052"/>
      <c r="AS48" s="1052"/>
      <c r="AT48" s="1052"/>
      <c r="AU48" s="1052"/>
      <c r="AV48" s="1052"/>
      <c r="AW48" s="1052"/>
      <c r="AX48" s="1052"/>
      <c r="AY48" s="1052"/>
      <c r="AZ48" s="1114"/>
      <c r="BA48" s="1114"/>
      <c r="BB48" s="1114"/>
      <c r="BC48" s="1114"/>
      <c r="BD48" s="1114"/>
      <c r="BE48" s="1104"/>
      <c r="BF48" s="1104"/>
      <c r="BG48" s="1104"/>
      <c r="BH48" s="1104"/>
      <c r="BI48" s="1105"/>
      <c r="BJ48" s="232"/>
      <c r="BK48" s="232"/>
      <c r="BL48" s="232"/>
      <c r="BM48" s="232"/>
      <c r="BN48" s="232"/>
      <c r="BO48" s="245"/>
      <c r="BP48" s="245"/>
      <c r="BQ48" s="242">
        <v>42</v>
      </c>
      <c r="BR48" s="243"/>
      <c r="BS48" s="780"/>
      <c r="BT48" s="781"/>
      <c r="BU48" s="781"/>
      <c r="BV48" s="781"/>
      <c r="BW48" s="781"/>
      <c r="BX48" s="781"/>
      <c r="BY48" s="781"/>
      <c r="BZ48" s="781"/>
      <c r="CA48" s="781"/>
      <c r="CB48" s="781"/>
      <c r="CC48" s="781"/>
      <c r="CD48" s="781"/>
      <c r="CE48" s="781"/>
      <c r="CF48" s="781"/>
      <c r="CG48" s="782"/>
      <c r="CH48" s="1064"/>
      <c r="CI48" s="1065"/>
      <c r="CJ48" s="1065"/>
      <c r="CK48" s="1065"/>
      <c r="CL48" s="1066"/>
      <c r="CM48" s="1064"/>
      <c r="CN48" s="1065"/>
      <c r="CO48" s="1065"/>
      <c r="CP48" s="1065"/>
      <c r="CQ48" s="1066"/>
      <c r="CR48" s="1064"/>
      <c r="CS48" s="1065"/>
      <c r="CT48" s="1065"/>
      <c r="CU48" s="1065"/>
      <c r="CV48" s="1066"/>
      <c r="CW48" s="1064"/>
      <c r="CX48" s="1065"/>
      <c r="CY48" s="1065"/>
      <c r="CZ48" s="1065"/>
      <c r="DA48" s="1066"/>
      <c r="DB48" s="1064"/>
      <c r="DC48" s="1065"/>
      <c r="DD48" s="1065"/>
      <c r="DE48" s="1065"/>
      <c r="DF48" s="1066"/>
      <c r="DG48" s="1064"/>
      <c r="DH48" s="1065"/>
      <c r="DI48" s="1065"/>
      <c r="DJ48" s="1065"/>
      <c r="DK48" s="1066"/>
      <c r="DL48" s="1064"/>
      <c r="DM48" s="1065"/>
      <c r="DN48" s="1065"/>
      <c r="DO48" s="1065"/>
      <c r="DP48" s="1066"/>
      <c r="DQ48" s="1064"/>
      <c r="DR48" s="1065"/>
      <c r="DS48" s="1065"/>
      <c r="DT48" s="1065"/>
      <c r="DU48" s="1066"/>
      <c r="DV48" s="1067"/>
      <c r="DW48" s="1068"/>
      <c r="DX48" s="1068"/>
      <c r="DY48" s="1068"/>
      <c r="DZ48" s="1069"/>
      <c r="EA48" s="226"/>
    </row>
    <row r="49" spans="1:131" s="227" customFormat="1" ht="26.25" customHeight="1">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58"/>
      <c r="AL49" s="1052"/>
      <c r="AM49" s="1052"/>
      <c r="AN49" s="1052"/>
      <c r="AO49" s="1052"/>
      <c r="AP49" s="1052"/>
      <c r="AQ49" s="1052"/>
      <c r="AR49" s="1052"/>
      <c r="AS49" s="1052"/>
      <c r="AT49" s="1052"/>
      <c r="AU49" s="1052"/>
      <c r="AV49" s="1052"/>
      <c r="AW49" s="1052"/>
      <c r="AX49" s="1052"/>
      <c r="AY49" s="1052"/>
      <c r="AZ49" s="1114"/>
      <c r="BA49" s="1114"/>
      <c r="BB49" s="1114"/>
      <c r="BC49" s="1114"/>
      <c r="BD49" s="1114"/>
      <c r="BE49" s="1104"/>
      <c r="BF49" s="1104"/>
      <c r="BG49" s="1104"/>
      <c r="BH49" s="1104"/>
      <c r="BI49" s="1105"/>
      <c r="BJ49" s="232"/>
      <c r="BK49" s="232"/>
      <c r="BL49" s="232"/>
      <c r="BM49" s="232"/>
      <c r="BN49" s="232"/>
      <c r="BO49" s="245"/>
      <c r="BP49" s="245"/>
      <c r="BQ49" s="242">
        <v>43</v>
      </c>
      <c r="BR49" s="243"/>
      <c r="BS49" s="780"/>
      <c r="BT49" s="781"/>
      <c r="BU49" s="781"/>
      <c r="BV49" s="781"/>
      <c r="BW49" s="781"/>
      <c r="BX49" s="781"/>
      <c r="BY49" s="781"/>
      <c r="BZ49" s="781"/>
      <c r="CA49" s="781"/>
      <c r="CB49" s="781"/>
      <c r="CC49" s="781"/>
      <c r="CD49" s="781"/>
      <c r="CE49" s="781"/>
      <c r="CF49" s="781"/>
      <c r="CG49" s="782"/>
      <c r="CH49" s="1064"/>
      <c r="CI49" s="1065"/>
      <c r="CJ49" s="1065"/>
      <c r="CK49" s="1065"/>
      <c r="CL49" s="1066"/>
      <c r="CM49" s="1064"/>
      <c r="CN49" s="1065"/>
      <c r="CO49" s="1065"/>
      <c r="CP49" s="1065"/>
      <c r="CQ49" s="1066"/>
      <c r="CR49" s="1064"/>
      <c r="CS49" s="1065"/>
      <c r="CT49" s="1065"/>
      <c r="CU49" s="1065"/>
      <c r="CV49" s="1066"/>
      <c r="CW49" s="1064"/>
      <c r="CX49" s="1065"/>
      <c r="CY49" s="1065"/>
      <c r="CZ49" s="1065"/>
      <c r="DA49" s="1066"/>
      <c r="DB49" s="1064"/>
      <c r="DC49" s="1065"/>
      <c r="DD49" s="1065"/>
      <c r="DE49" s="1065"/>
      <c r="DF49" s="1066"/>
      <c r="DG49" s="1064"/>
      <c r="DH49" s="1065"/>
      <c r="DI49" s="1065"/>
      <c r="DJ49" s="1065"/>
      <c r="DK49" s="1066"/>
      <c r="DL49" s="1064"/>
      <c r="DM49" s="1065"/>
      <c r="DN49" s="1065"/>
      <c r="DO49" s="1065"/>
      <c r="DP49" s="1066"/>
      <c r="DQ49" s="1064"/>
      <c r="DR49" s="1065"/>
      <c r="DS49" s="1065"/>
      <c r="DT49" s="1065"/>
      <c r="DU49" s="1066"/>
      <c r="DV49" s="1067"/>
      <c r="DW49" s="1068"/>
      <c r="DX49" s="1068"/>
      <c r="DY49" s="1068"/>
      <c r="DZ49" s="1069"/>
      <c r="EA49" s="226"/>
    </row>
    <row r="50" spans="1:131" s="227" customFormat="1" ht="26.25" customHeight="1">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780"/>
      <c r="BT50" s="781"/>
      <c r="BU50" s="781"/>
      <c r="BV50" s="781"/>
      <c r="BW50" s="781"/>
      <c r="BX50" s="781"/>
      <c r="BY50" s="781"/>
      <c r="BZ50" s="781"/>
      <c r="CA50" s="781"/>
      <c r="CB50" s="781"/>
      <c r="CC50" s="781"/>
      <c r="CD50" s="781"/>
      <c r="CE50" s="781"/>
      <c r="CF50" s="781"/>
      <c r="CG50" s="782"/>
      <c r="CH50" s="1064"/>
      <c r="CI50" s="1065"/>
      <c r="CJ50" s="1065"/>
      <c r="CK50" s="1065"/>
      <c r="CL50" s="1066"/>
      <c r="CM50" s="1064"/>
      <c r="CN50" s="1065"/>
      <c r="CO50" s="1065"/>
      <c r="CP50" s="1065"/>
      <c r="CQ50" s="1066"/>
      <c r="CR50" s="1064"/>
      <c r="CS50" s="1065"/>
      <c r="CT50" s="1065"/>
      <c r="CU50" s="1065"/>
      <c r="CV50" s="1066"/>
      <c r="CW50" s="1064"/>
      <c r="CX50" s="1065"/>
      <c r="CY50" s="1065"/>
      <c r="CZ50" s="1065"/>
      <c r="DA50" s="1066"/>
      <c r="DB50" s="1064"/>
      <c r="DC50" s="1065"/>
      <c r="DD50" s="1065"/>
      <c r="DE50" s="1065"/>
      <c r="DF50" s="1066"/>
      <c r="DG50" s="1064"/>
      <c r="DH50" s="1065"/>
      <c r="DI50" s="1065"/>
      <c r="DJ50" s="1065"/>
      <c r="DK50" s="1066"/>
      <c r="DL50" s="1064"/>
      <c r="DM50" s="1065"/>
      <c r="DN50" s="1065"/>
      <c r="DO50" s="1065"/>
      <c r="DP50" s="1066"/>
      <c r="DQ50" s="1064"/>
      <c r="DR50" s="1065"/>
      <c r="DS50" s="1065"/>
      <c r="DT50" s="1065"/>
      <c r="DU50" s="1066"/>
      <c r="DV50" s="1067"/>
      <c r="DW50" s="1068"/>
      <c r="DX50" s="1068"/>
      <c r="DY50" s="1068"/>
      <c r="DZ50" s="1069"/>
      <c r="EA50" s="226"/>
    </row>
    <row r="51" spans="1:131" s="227" customFormat="1" ht="26.25" customHeight="1">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780"/>
      <c r="BT51" s="781"/>
      <c r="BU51" s="781"/>
      <c r="BV51" s="781"/>
      <c r="BW51" s="781"/>
      <c r="BX51" s="781"/>
      <c r="BY51" s="781"/>
      <c r="BZ51" s="781"/>
      <c r="CA51" s="781"/>
      <c r="CB51" s="781"/>
      <c r="CC51" s="781"/>
      <c r="CD51" s="781"/>
      <c r="CE51" s="781"/>
      <c r="CF51" s="781"/>
      <c r="CG51" s="782"/>
      <c r="CH51" s="1064"/>
      <c r="CI51" s="1065"/>
      <c r="CJ51" s="1065"/>
      <c r="CK51" s="1065"/>
      <c r="CL51" s="1066"/>
      <c r="CM51" s="1064"/>
      <c r="CN51" s="1065"/>
      <c r="CO51" s="1065"/>
      <c r="CP51" s="1065"/>
      <c r="CQ51" s="1066"/>
      <c r="CR51" s="1064"/>
      <c r="CS51" s="1065"/>
      <c r="CT51" s="1065"/>
      <c r="CU51" s="1065"/>
      <c r="CV51" s="1066"/>
      <c r="CW51" s="1064"/>
      <c r="CX51" s="1065"/>
      <c r="CY51" s="1065"/>
      <c r="CZ51" s="1065"/>
      <c r="DA51" s="1066"/>
      <c r="DB51" s="1064"/>
      <c r="DC51" s="1065"/>
      <c r="DD51" s="1065"/>
      <c r="DE51" s="1065"/>
      <c r="DF51" s="1066"/>
      <c r="DG51" s="1064"/>
      <c r="DH51" s="1065"/>
      <c r="DI51" s="1065"/>
      <c r="DJ51" s="1065"/>
      <c r="DK51" s="1066"/>
      <c r="DL51" s="1064"/>
      <c r="DM51" s="1065"/>
      <c r="DN51" s="1065"/>
      <c r="DO51" s="1065"/>
      <c r="DP51" s="1066"/>
      <c r="DQ51" s="1064"/>
      <c r="DR51" s="1065"/>
      <c r="DS51" s="1065"/>
      <c r="DT51" s="1065"/>
      <c r="DU51" s="1066"/>
      <c r="DV51" s="1067"/>
      <c r="DW51" s="1068"/>
      <c r="DX51" s="1068"/>
      <c r="DY51" s="1068"/>
      <c r="DZ51" s="1069"/>
      <c r="EA51" s="226"/>
    </row>
    <row r="52" spans="1:131" s="227" customFormat="1" ht="26.25" customHeight="1">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780"/>
      <c r="BT52" s="781"/>
      <c r="BU52" s="781"/>
      <c r="BV52" s="781"/>
      <c r="BW52" s="781"/>
      <c r="BX52" s="781"/>
      <c r="BY52" s="781"/>
      <c r="BZ52" s="781"/>
      <c r="CA52" s="781"/>
      <c r="CB52" s="781"/>
      <c r="CC52" s="781"/>
      <c r="CD52" s="781"/>
      <c r="CE52" s="781"/>
      <c r="CF52" s="781"/>
      <c r="CG52" s="782"/>
      <c r="CH52" s="1064"/>
      <c r="CI52" s="1065"/>
      <c r="CJ52" s="1065"/>
      <c r="CK52" s="1065"/>
      <c r="CL52" s="1066"/>
      <c r="CM52" s="1064"/>
      <c r="CN52" s="1065"/>
      <c r="CO52" s="1065"/>
      <c r="CP52" s="1065"/>
      <c r="CQ52" s="1066"/>
      <c r="CR52" s="1064"/>
      <c r="CS52" s="1065"/>
      <c r="CT52" s="1065"/>
      <c r="CU52" s="1065"/>
      <c r="CV52" s="1066"/>
      <c r="CW52" s="1064"/>
      <c r="CX52" s="1065"/>
      <c r="CY52" s="1065"/>
      <c r="CZ52" s="1065"/>
      <c r="DA52" s="1066"/>
      <c r="DB52" s="1064"/>
      <c r="DC52" s="1065"/>
      <c r="DD52" s="1065"/>
      <c r="DE52" s="1065"/>
      <c r="DF52" s="1066"/>
      <c r="DG52" s="1064"/>
      <c r="DH52" s="1065"/>
      <c r="DI52" s="1065"/>
      <c r="DJ52" s="1065"/>
      <c r="DK52" s="1066"/>
      <c r="DL52" s="1064"/>
      <c r="DM52" s="1065"/>
      <c r="DN52" s="1065"/>
      <c r="DO52" s="1065"/>
      <c r="DP52" s="1066"/>
      <c r="DQ52" s="1064"/>
      <c r="DR52" s="1065"/>
      <c r="DS52" s="1065"/>
      <c r="DT52" s="1065"/>
      <c r="DU52" s="1066"/>
      <c r="DV52" s="1067"/>
      <c r="DW52" s="1068"/>
      <c r="DX52" s="1068"/>
      <c r="DY52" s="1068"/>
      <c r="DZ52" s="1069"/>
      <c r="EA52" s="226"/>
    </row>
    <row r="53" spans="1:131" s="227" customFormat="1" ht="26.25" customHeight="1">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780"/>
      <c r="BT53" s="781"/>
      <c r="BU53" s="781"/>
      <c r="BV53" s="781"/>
      <c r="BW53" s="781"/>
      <c r="BX53" s="781"/>
      <c r="BY53" s="781"/>
      <c r="BZ53" s="781"/>
      <c r="CA53" s="781"/>
      <c r="CB53" s="781"/>
      <c r="CC53" s="781"/>
      <c r="CD53" s="781"/>
      <c r="CE53" s="781"/>
      <c r="CF53" s="781"/>
      <c r="CG53" s="782"/>
      <c r="CH53" s="1064"/>
      <c r="CI53" s="1065"/>
      <c r="CJ53" s="1065"/>
      <c r="CK53" s="1065"/>
      <c r="CL53" s="1066"/>
      <c r="CM53" s="1064"/>
      <c r="CN53" s="1065"/>
      <c r="CO53" s="1065"/>
      <c r="CP53" s="1065"/>
      <c r="CQ53" s="1066"/>
      <c r="CR53" s="1064"/>
      <c r="CS53" s="1065"/>
      <c r="CT53" s="1065"/>
      <c r="CU53" s="1065"/>
      <c r="CV53" s="1066"/>
      <c r="CW53" s="1064"/>
      <c r="CX53" s="1065"/>
      <c r="CY53" s="1065"/>
      <c r="CZ53" s="1065"/>
      <c r="DA53" s="1066"/>
      <c r="DB53" s="1064"/>
      <c r="DC53" s="1065"/>
      <c r="DD53" s="1065"/>
      <c r="DE53" s="1065"/>
      <c r="DF53" s="1066"/>
      <c r="DG53" s="1064"/>
      <c r="DH53" s="1065"/>
      <c r="DI53" s="1065"/>
      <c r="DJ53" s="1065"/>
      <c r="DK53" s="1066"/>
      <c r="DL53" s="1064"/>
      <c r="DM53" s="1065"/>
      <c r="DN53" s="1065"/>
      <c r="DO53" s="1065"/>
      <c r="DP53" s="1066"/>
      <c r="DQ53" s="1064"/>
      <c r="DR53" s="1065"/>
      <c r="DS53" s="1065"/>
      <c r="DT53" s="1065"/>
      <c r="DU53" s="1066"/>
      <c r="DV53" s="1067"/>
      <c r="DW53" s="1068"/>
      <c r="DX53" s="1068"/>
      <c r="DY53" s="1068"/>
      <c r="DZ53" s="1069"/>
      <c r="EA53" s="226"/>
    </row>
    <row r="54" spans="1:131" s="227" customFormat="1" ht="26.25" customHeight="1">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780"/>
      <c r="BT54" s="781"/>
      <c r="BU54" s="781"/>
      <c r="BV54" s="781"/>
      <c r="BW54" s="781"/>
      <c r="BX54" s="781"/>
      <c r="BY54" s="781"/>
      <c r="BZ54" s="781"/>
      <c r="CA54" s="781"/>
      <c r="CB54" s="781"/>
      <c r="CC54" s="781"/>
      <c r="CD54" s="781"/>
      <c r="CE54" s="781"/>
      <c r="CF54" s="781"/>
      <c r="CG54" s="782"/>
      <c r="CH54" s="1064"/>
      <c r="CI54" s="1065"/>
      <c r="CJ54" s="1065"/>
      <c r="CK54" s="1065"/>
      <c r="CL54" s="1066"/>
      <c r="CM54" s="1064"/>
      <c r="CN54" s="1065"/>
      <c r="CO54" s="1065"/>
      <c r="CP54" s="1065"/>
      <c r="CQ54" s="1066"/>
      <c r="CR54" s="1064"/>
      <c r="CS54" s="1065"/>
      <c r="CT54" s="1065"/>
      <c r="CU54" s="1065"/>
      <c r="CV54" s="1066"/>
      <c r="CW54" s="1064"/>
      <c r="CX54" s="1065"/>
      <c r="CY54" s="1065"/>
      <c r="CZ54" s="1065"/>
      <c r="DA54" s="1066"/>
      <c r="DB54" s="1064"/>
      <c r="DC54" s="1065"/>
      <c r="DD54" s="1065"/>
      <c r="DE54" s="1065"/>
      <c r="DF54" s="1066"/>
      <c r="DG54" s="1064"/>
      <c r="DH54" s="1065"/>
      <c r="DI54" s="1065"/>
      <c r="DJ54" s="1065"/>
      <c r="DK54" s="1066"/>
      <c r="DL54" s="1064"/>
      <c r="DM54" s="1065"/>
      <c r="DN54" s="1065"/>
      <c r="DO54" s="1065"/>
      <c r="DP54" s="1066"/>
      <c r="DQ54" s="1064"/>
      <c r="DR54" s="1065"/>
      <c r="DS54" s="1065"/>
      <c r="DT54" s="1065"/>
      <c r="DU54" s="1066"/>
      <c r="DV54" s="1067"/>
      <c r="DW54" s="1068"/>
      <c r="DX54" s="1068"/>
      <c r="DY54" s="1068"/>
      <c r="DZ54" s="1069"/>
      <c r="EA54" s="226"/>
    </row>
    <row r="55" spans="1:131" s="227" customFormat="1" ht="26.25" customHeight="1">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780"/>
      <c r="BT55" s="781"/>
      <c r="BU55" s="781"/>
      <c r="BV55" s="781"/>
      <c r="BW55" s="781"/>
      <c r="BX55" s="781"/>
      <c r="BY55" s="781"/>
      <c r="BZ55" s="781"/>
      <c r="CA55" s="781"/>
      <c r="CB55" s="781"/>
      <c r="CC55" s="781"/>
      <c r="CD55" s="781"/>
      <c r="CE55" s="781"/>
      <c r="CF55" s="781"/>
      <c r="CG55" s="782"/>
      <c r="CH55" s="1064"/>
      <c r="CI55" s="1065"/>
      <c r="CJ55" s="1065"/>
      <c r="CK55" s="1065"/>
      <c r="CL55" s="1066"/>
      <c r="CM55" s="1064"/>
      <c r="CN55" s="1065"/>
      <c r="CO55" s="1065"/>
      <c r="CP55" s="1065"/>
      <c r="CQ55" s="1066"/>
      <c r="CR55" s="1064"/>
      <c r="CS55" s="1065"/>
      <c r="CT55" s="1065"/>
      <c r="CU55" s="1065"/>
      <c r="CV55" s="1066"/>
      <c r="CW55" s="1064"/>
      <c r="CX55" s="1065"/>
      <c r="CY55" s="1065"/>
      <c r="CZ55" s="1065"/>
      <c r="DA55" s="1066"/>
      <c r="DB55" s="1064"/>
      <c r="DC55" s="1065"/>
      <c r="DD55" s="1065"/>
      <c r="DE55" s="1065"/>
      <c r="DF55" s="1066"/>
      <c r="DG55" s="1064"/>
      <c r="DH55" s="1065"/>
      <c r="DI55" s="1065"/>
      <c r="DJ55" s="1065"/>
      <c r="DK55" s="1066"/>
      <c r="DL55" s="1064"/>
      <c r="DM55" s="1065"/>
      <c r="DN55" s="1065"/>
      <c r="DO55" s="1065"/>
      <c r="DP55" s="1066"/>
      <c r="DQ55" s="1064"/>
      <c r="DR55" s="1065"/>
      <c r="DS55" s="1065"/>
      <c r="DT55" s="1065"/>
      <c r="DU55" s="1066"/>
      <c r="DV55" s="1067"/>
      <c r="DW55" s="1068"/>
      <c r="DX55" s="1068"/>
      <c r="DY55" s="1068"/>
      <c r="DZ55" s="1069"/>
      <c r="EA55" s="226"/>
    </row>
    <row r="56" spans="1:131" s="227" customFormat="1" ht="26.25" customHeight="1">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780"/>
      <c r="BT56" s="781"/>
      <c r="BU56" s="781"/>
      <c r="BV56" s="781"/>
      <c r="BW56" s="781"/>
      <c r="BX56" s="781"/>
      <c r="BY56" s="781"/>
      <c r="BZ56" s="781"/>
      <c r="CA56" s="781"/>
      <c r="CB56" s="781"/>
      <c r="CC56" s="781"/>
      <c r="CD56" s="781"/>
      <c r="CE56" s="781"/>
      <c r="CF56" s="781"/>
      <c r="CG56" s="782"/>
      <c r="CH56" s="1064"/>
      <c r="CI56" s="1065"/>
      <c r="CJ56" s="1065"/>
      <c r="CK56" s="1065"/>
      <c r="CL56" s="1066"/>
      <c r="CM56" s="1064"/>
      <c r="CN56" s="1065"/>
      <c r="CO56" s="1065"/>
      <c r="CP56" s="1065"/>
      <c r="CQ56" s="1066"/>
      <c r="CR56" s="1064"/>
      <c r="CS56" s="1065"/>
      <c r="CT56" s="1065"/>
      <c r="CU56" s="1065"/>
      <c r="CV56" s="1066"/>
      <c r="CW56" s="1064"/>
      <c r="CX56" s="1065"/>
      <c r="CY56" s="1065"/>
      <c r="CZ56" s="1065"/>
      <c r="DA56" s="1066"/>
      <c r="DB56" s="1064"/>
      <c r="DC56" s="1065"/>
      <c r="DD56" s="1065"/>
      <c r="DE56" s="1065"/>
      <c r="DF56" s="1066"/>
      <c r="DG56" s="1064"/>
      <c r="DH56" s="1065"/>
      <c r="DI56" s="1065"/>
      <c r="DJ56" s="1065"/>
      <c r="DK56" s="1066"/>
      <c r="DL56" s="1064"/>
      <c r="DM56" s="1065"/>
      <c r="DN56" s="1065"/>
      <c r="DO56" s="1065"/>
      <c r="DP56" s="1066"/>
      <c r="DQ56" s="1064"/>
      <c r="DR56" s="1065"/>
      <c r="DS56" s="1065"/>
      <c r="DT56" s="1065"/>
      <c r="DU56" s="1066"/>
      <c r="DV56" s="1067"/>
      <c r="DW56" s="1068"/>
      <c r="DX56" s="1068"/>
      <c r="DY56" s="1068"/>
      <c r="DZ56" s="1069"/>
      <c r="EA56" s="226"/>
    </row>
    <row r="57" spans="1:131" s="227" customFormat="1" ht="26.25" customHeight="1">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780"/>
      <c r="BT57" s="781"/>
      <c r="BU57" s="781"/>
      <c r="BV57" s="781"/>
      <c r="BW57" s="781"/>
      <c r="BX57" s="781"/>
      <c r="BY57" s="781"/>
      <c r="BZ57" s="781"/>
      <c r="CA57" s="781"/>
      <c r="CB57" s="781"/>
      <c r="CC57" s="781"/>
      <c r="CD57" s="781"/>
      <c r="CE57" s="781"/>
      <c r="CF57" s="781"/>
      <c r="CG57" s="782"/>
      <c r="CH57" s="1064"/>
      <c r="CI57" s="1065"/>
      <c r="CJ57" s="1065"/>
      <c r="CK57" s="1065"/>
      <c r="CL57" s="1066"/>
      <c r="CM57" s="1064"/>
      <c r="CN57" s="1065"/>
      <c r="CO57" s="1065"/>
      <c r="CP57" s="1065"/>
      <c r="CQ57" s="1066"/>
      <c r="CR57" s="1064"/>
      <c r="CS57" s="1065"/>
      <c r="CT57" s="1065"/>
      <c r="CU57" s="1065"/>
      <c r="CV57" s="1066"/>
      <c r="CW57" s="1064"/>
      <c r="CX57" s="1065"/>
      <c r="CY57" s="1065"/>
      <c r="CZ57" s="1065"/>
      <c r="DA57" s="1066"/>
      <c r="DB57" s="1064"/>
      <c r="DC57" s="1065"/>
      <c r="DD57" s="1065"/>
      <c r="DE57" s="1065"/>
      <c r="DF57" s="1066"/>
      <c r="DG57" s="1064"/>
      <c r="DH57" s="1065"/>
      <c r="DI57" s="1065"/>
      <c r="DJ57" s="1065"/>
      <c r="DK57" s="1066"/>
      <c r="DL57" s="1064"/>
      <c r="DM57" s="1065"/>
      <c r="DN57" s="1065"/>
      <c r="DO57" s="1065"/>
      <c r="DP57" s="1066"/>
      <c r="DQ57" s="1064"/>
      <c r="DR57" s="1065"/>
      <c r="DS57" s="1065"/>
      <c r="DT57" s="1065"/>
      <c r="DU57" s="1066"/>
      <c r="DV57" s="1067"/>
      <c r="DW57" s="1068"/>
      <c r="DX57" s="1068"/>
      <c r="DY57" s="1068"/>
      <c r="DZ57" s="1069"/>
      <c r="EA57" s="226"/>
    </row>
    <row r="58" spans="1:131" s="227" customFormat="1" ht="26.25" customHeight="1">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780"/>
      <c r="BT58" s="781"/>
      <c r="BU58" s="781"/>
      <c r="BV58" s="781"/>
      <c r="BW58" s="781"/>
      <c r="BX58" s="781"/>
      <c r="BY58" s="781"/>
      <c r="BZ58" s="781"/>
      <c r="CA58" s="781"/>
      <c r="CB58" s="781"/>
      <c r="CC58" s="781"/>
      <c r="CD58" s="781"/>
      <c r="CE58" s="781"/>
      <c r="CF58" s="781"/>
      <c r="CG58" s="782"/>
      <c r="CH58" s="1064"/>
      <c r="CI58" s="1065"/>
      <c r="CJ58" s="1065"/>
      <c r="CK58" s="1065"/>
      <c r="CL58" s="1066"/>
      <c r="CM58" s="1064"/>
      <c r="CN58" s="1065"/>
      <c r="CO58" s="1065"/>
      <c r="CP58" s="1065"/>
      <c r="CQ58" s="1066"/>
      <c r="CR58" s="1064"/>
      <c r="CS58" s="1065"/>
      <c r="CT58" s="1065"/>
      <c r="CU58" s="1065"/>
      <c r="CV58" s="1066"/>
      <c r="CW58" s="1064"/>
      <c r="CX58" s="1065"/>
      <c r="CY58" s="1065"/>
      <c r="CZ58" s="1065"/>
      <c r="DA58" s="1066"/>
      <c r="DB58" s="1064"/>
      <c r="DC58" s="1065"/>
      <c r="DD58" s="1065"/>
      <c r="DE58" s="1065"/>
      <c r="DF58" s="1066"/>
      <c r="DG58" s="1064"/>
      <c r="DH58" s="1065"/>
      <c r="DI58" s="1065"/>
      <c r="DJ58" s="1065"/>
      <c r="DK58" s="1066"/>
      <c r="DL58" s="1064"/>
      <c r="DM58" s="1065"/>
      <c r="DN58" s="1065"/>
      <c r="DO58" s="1065"/>
      <c r="DP58" s="1066"/>
      <c r="DQ58" s="1064"/>
      <c r="DR58" s="1065"/>
      <c r="DS58" s="1065"/>
      <c r="DT58" s="1065"/>
      <c r="DU58" s="1066"/>
      <c r="DV58" s="1067"/>
      <c r="DW58" s="1068"/>
      <c r="DX58" s="1068"/>
      <c r="DY58" s="1068"/>
      <c r="DZ58" s="1069"/>
      <c r="EA58" s="226"/>
    </row>
    <row r="59" spans="1:131" s="227" customFormat="1" ht="26.25" customHeight="1">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780"/>
      <c r="BT59" s="781"/>
      <c r="BU59" s="781"/>
      <c r="BV59" s="781"/>
      <c r="BW59" s="781"/>
      <c r="BX59" s="781"/>
      <c r="BY59" s="781"/>
      <c r="BZ59" s="781"/>
      <c r="CA59" s="781"/>
      <c r="CB59" s="781"/>
      <c r="CC59" s="781"/>
      <c r="CD59" s="781"/>
      <c r="CE59" s="781"/>
      <c r="CF59" s="781"/>
      <c r="CG59" s="782"/>
      <c r="CH59" s="1064"/>
      <c r="CI59" s="1065"/>
      <c r="CJ59" s="1065"/>
      <c r="CK59" s="1065"/>
      <c r="CL59" s="1066"/>
      <c r="CM59" s="1064"/>
      <c r="CN59" s="1065"/>
      <c r="CO59" s="1065"/>
      <c r="CP59" s="1065"/>
      <c r="CQ59" s="1066"/>
      <c r="CR59" s="1064"/>
      <c r="CS59" s="1065"/>
      <c r="CT59" s="1065"/>
      <c r="CU59" s="1065"/>
      <c r="CV59" s="1066"/>
      <c r="CW59" s="1064"/>
      <c r="CX59" s="1065"/>
      <c r="CY59" s="1065"/>
      <c r="CZ59" s="1065"/>
      <c r="DA59" s="1066"/>
      <c r="DB59" s="1064"/>
      <c r="DC59" s="1065"/>
      <c r="DD59" s="1065"/>
      <c r="DE59" s="1065"/>
      <c r="DF59" s="1066"/>
      <c r="DG59" s="1064"/>
      <c r="DH59" s="1065"/>
      <c r="DI59" s="1065"/>
      <c r="DJ59" s="1065"/>
      <c r="DK59" s="1066"/>
      <c r="DL59" s="1064"/>
      <c r="DM59" s="1065"/>
      <c r="DN59" s="1065"/>
      <c r="DO59" s="1065"/>
      <c r="DP59" s="1066"/>
      <c r="DQ59" s="1064"/>
      <c r="DR59" s="1065"/>
      <c r="DS59" s="1065"/>
      <c r="DT59" s="1065"/>
      <c r="DU59" s="1066"/>
      <c r="DV59" s="1067"/>
      <c r="DW59" s="1068"/>
      <c r="DX59" s="1068"/>
      <c r="DY59" s="1068"/>
      <c r="DZ59" s="1069"/>
      <c r="EA59" s="226"/>
    </row>
    <row r="60" spans="1:131" s="227" customFormat="1" ht="26.25" customHeight="1">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780"/>
      <c r="BT60" s="781"/>
      <c r="BU60" s="781"/>
      <c r="BV60" s="781"/>
      <c r="BW60" s="781"/>
      <c r="BX60" s="781"/>
      <c r="BY60" s="781"/>
      <c r="BZ60" s="781"/>
      <c r="CA60" s="781"/>
      <c r="CB60" s="781"/>
      <c r="CC60" s="781"/>
      <c r="CD60" s="781"/>
      <c r="CE60" s="781"/>
      <c r="CF60" s="781"/>
      <c r="CG60" s="782"/>
      <c r="CH60" s="1064"/>
      <c r="CI60" s="1065"/>
      <c r="CJ60" s="1065"/>
      <c r="CK60" s="1065"/>
      <c r="CL60" s="1066"/>
      <c r="CM60" s="1064"/>
      <c r="CN60" s="1065"/>
      <c r="CO60" s="1065"/>
      <c r="CP60" s="1065"/>
      <c r="CQ60" s="1066"/>
      <c r="CR60" s="1064"/>
      <c r="CS60" s="1065"/>
      <c r="CT60" s="1065"/>
      <c r="CU60" s="1065"/>
      <c r="CV60" s="1066"/>
      <c r="CW60" s="1064"/>
      <c r="CX60" s="1065"/>
      <c r="CY60" s="1065"/>
      <c r="CZ60" s="1065"/>
      <c r="DA60" s="1066"/>
      <c r="DB60" s="1064"/>
      <c r="DC60" s="1065"/>
      <c r="DD60" s="1065"/>
      <c r="DE60" s="1065"/>
      <c r="DF60" s="1066"/>
      <c r="DG60" s="1064"/>
      <c r="DH60" s="1065"/>
      <c r="DI60" s="1065"/>
      <c r="DJ60" s="1065"/>
      <c r="DK60" s="1066"/>
      <c r="DL60" s="1064"/>
      <c r="DM60" s="1065"/>
      <c r="DN60" s="1065"/>
      <c r="DO60" s="1065"/>
      <c r="DP60" s="1066"/>
      <c r="DQ60" s="1064"/>
      <c r="DR60" s="1065"/>
      <c r="DS60" s="1065"/>
      <c r="DT60" s="1065"/>
      <c r="DU60" s="1066"/>
      <c r="DV60" s="1067"/>
      <c r="DW60" s="1068"/>
      <c r="DX60" s="1068"/>
      <c r="DY60" s="1068"/>
      <c r="DZ60" s="1069"/>
      <c r="EA60" s="226"/>
    </row>
    <row r="61" spans="1:131" s="227" customFormat="1" ht="26.25" customHeight="1" thickBot="1">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780"/>
      <c r="BT61" s="781"/>
      <c r="BU61" s="781"/>
      <c r="BV61" s="781"/>
      <c r="BW61" s="781"/>
      <c r="BX61" s="781"/>
      <c r="BY61" s="781"/>
      <c r="BZ61" s="781"/>
      <c r="CA61" s="781"/>
      <c r="CB61" s="781"/>
      <c r="CC61" s="781"/>
      <c r="CD61" s="781"/>
      <c r="CE61" s="781"/>
      <c r="CF61" s="781"/>
      <c r="CG61" s="782"/>
      <c r="CH61" s="1064"/>
      <c r="CI61" s="1065"/>
      <c r="CJ61" s="1065"/>
      <c r="CK61" s="1065"/>
      <c r="CL61" s="1066"/>
      <c r="CM61" s="1064"/>
      <c r="CN61" s="1065"/>
      <c r="CO61" s="1065"/>
      <c r="CP61" s="1065"/>
      <c r="CQ61" s="1066"/>
      <c r="CR61" s="1064"/>
      <c r="CS61" s="1065"/>
      <c r="CT61" s="1065"/>
      <c r="CU61" s="1065"/>
      <c r="CV61" s="1066"/>
      <c r="CW61" s="1064"/>
      <c r="CX61" s="1065"/>
      <c r="CY61" s="1065"/>
      <c r="CZ61" s="1065"/>
      <c r="DA61" s="1066"/>
      <c r="DB61" s="1064"/>
      <c r="DC61" s="1065"/>
      <c r="DD61" s="1065"/>
      <c r="DE61" s="1065"/>
      <c r="DF61" s="1066"/>
      <c r="DG61" s="1064"/>
      <c r="DH61" s="1065"/>
      <c r="DI61" s="1065"/>
      <c r="DJ61" s="1065"/>
      <c r="DK61" s="1066"/>
      <c r="DL61" s="1064"/>
      <c r="DM61" s="1065"/>
      <c r="DN61" s="1065"/>
      <c r="DO61" s="1065"/>
      <c r="DP61" s="1066"/>
      <c r="DQ61" s="1064"/>
      <c r="DR61" s="1065"/>
      <c r="DS61" s="1065"/>
      <c r="DT61" s="1065"/>
      <c r="DU61" s="1066"/>
      <c r="DV61" s="1067"/>
      <c r="DW61" s="1068"/>
      <c r="DX61" s="1068"/>
      <c r="DY61" s="1068"/>
      <c r="DZ61" s="1069"/>
      <c r="EA61" s="226"/>
    </row>
    <row r="62" spans="1:131" s="227" customFormat="1" ht="26.25" customHeight="1">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405</v>
      </c>
      <c r="BK62" s="1107"/>
      <c r="BL62" s="1107"/>
      <c r="BM62" s="1107"/>
      <c r="BN62" s="1108"/>
      <c r="BO62" s="245"/>
      <c r="BP62" s="245"/>
      <c r="BQ62" s="242">
        <v>56</v>
      </c>
      <c r="BR62" s="243"/>
      <c r="BS62" s="780"/>
      <c r="BT62" s="781"/>
      <c r="BU62" s="781"/>
      <c r="BV62" s="781"/>
      <c r="BW62" s="781"/>
      <c r="BX62" s="781"/>
      <c r="BY62" s="781"/>
      <c r="BZ62" s="781"/>
      <c r="CA62" s="781"/>
      <c r="CB62" s="781"/>
      <c r="CC62" s="781"/>
      <c r="CD62" s="781"/>
      <c r="CE62" s="781"/>
      <c r="CF62" s="781"/>
      <c r="CG62" s="782"/>
      <c r="CH62" s="1064"/>
      <c r="CI62" s="1065"/>
      <c r="CJ62" s="1065"/>
      <c r="CK62" s="1065"/>
      <c r="CL62" s="1066"/>
      <c r="CM62" s="1064"/>
      <c r="CN62" s="1065"/>
      <c r="CO62" s="1065"/>
      <c r="CP62" s="1065"/>
      <c r="CQ62" s="1066"/>
      <c r="CR62" s="1064"/>
      <c r="CS62" s="1065"/>
      <c r="CT62" s="1065"/>
      <c r="CU62" s="1065"/>
      <c r="CV62" s="1066"/>
      <c r="CW62" s="1064"/>
      <c r="CX62" s="1065"/>
      <c r="CY62" s="1065"/>
      <c r="CZ62" s="1065"/>
      <c r="DA62" s="1066"/>
      <c r="DB62" s="1064"/>
      <c r="DC62" s="1065"/>
      <c r="DD62" s="1065"/>
      <c r="DE62" s="1065"/>
      <c r="DF62" s="1066"/>
      <c r="DG62" s="1064"/>
      <c r="DH62" s="1065"/>
      <c r="DI62" s="1065"/>
      <c r="DJ62" s="1065"/>
      <c r="DK62" s="1066"/>
      <c r="DL62" s="1064"/>
      <c r="DM62" s="1065"/>
      <c r="DN62" s="1065"/>
      <c r="DO62" s="1065"/>
      <c r="DP62" s="1066"/>
      <c r="DQ62" s="1064"/>
      <c r="DR62" s="1065"/>
      <c r="DS62" s="1065"/>
      <c r="DT62" s="1065"/>
      <c r="DU62" s="1066"/>
      <c r="DV62" s="1067"/>
      <c r="DW62" s="1068"/>
      <c r="DX62" s="1068"/>
      <c r="DY62" s="1068"/>
      <c r="DZ62" s="1069"/>
      <c r="EA62" s="226"/>
    </row>
    <row r="63" spans="1:131" s="227" customFormat="1" ht="26.25" customHeight="1" thickBot="1">
      <c r="A63" s="244" t="s">
        <v>384</v>
      </c>
      <c r="B63" s="1025" t="s">
        <v>406</v>
      </c>
      <c r="C63" s="1026"/>
      <c r="D63" s="1026"/>
      <c r="E63" s="1026"/>
      <c r="F63" s="1026"/>
      <c r="G63" s="1026"/>
      <c r="H63" s="1026"/>
      <c r="I63" s="1026"/>
      <c r="J63" s="1026"/>
      <c r="K63" s="1026"/>
      <c r="L63" s="1026"/>
      <c r="M63" s="1026"/>
      <c r="N63" s="1026"/>
      <c r="O63" s="1026"/>
      <c r="P63" s="1027"/>
      <c r="Q63" s="1043"/>
      <c r="R63" s="1044"/>
      <c r="S63" s="1044"/>
      <c r="T63" s="1044"/>
      <c r="U63" s="1044"/>
      <c r="V63" s="1044"/>
      <c r="W63" s="1044"/>
      <c r="X63" s="1044"/>
      <c r="Y63" s="1044"/>
      <c r="Z63" s="1044"/>
      <c r="AA63" s="1044"/>
      <c r="AB63" s="1044"/>
      <c r="AC63" s="1044"/>
      <c r="AD63" s="1044"/>
      <c r="AE63" s="1100"/>
      <c r="AF63" s="1101">
        <v>596</v>
      </c>
      <c r="AG63" s="1040"/>
      <c r="AH63" s="1040"/>
      <c r="AI63" s="1040"/>
      <c r="AJ63" s="1102"/>
      <c r="AK63" s="1103"/>
      <c r="AL63" s="1044"/>
      <c r="AM63" s="1044"/>
      <c r="AN63" s="1044"/>
      <c r="AO63" s="1044"/>
      <c r="AP63" s="1040">
        <v>6893</v>
      </c>
      <c r="AQ63" s="1040"/>
      <c r="AR63" s="1040"/>
      <c r="AS63" s="1040"/>
      <c r="AT63" s="1040"/>
      <c r="AU63" s="1040">
        <v>4011</v>
      </c>
      <c r="AV63" s="1040"/>
      <c r="AW63" s="1040"/>
      <c r="AX63" s="1040"/>
      <c r="AY63" s="1040"/>
      <c r="AZ63" s="1097"/>
      <c r="BA63" s="1097"/>
      <c r="BB63" s="1097"/>
      <c r="BC63" s="1097"/>
      <c r="BD63" s="1097"/>
      <c r="BE63" s="1041"/>
      <c r="BF63" s="1041"/>
      <c r="BG63" s="1041"/>
      <c r="BH63" s="1041"/>
      <c r="BI63" s="1042"/>
      <c r="BJ63" s="1098" t="s">
        <v>167</v>
      </c>
      <c r="BK63" s="1032"/>
      <c r="BL63" s="1032"/>
      <c r="BM63" s="1032"/>
      <c r="BN63" s="1099"/>
      <c r="BO63" s="245"/>
      <c r="BP63" s="245"/>
      <c r="BQ63" s="242">
        <v>57</v>
      </c>
      <c r="BR63" s="243"/>
      <c r="BS63" s="780"/>
      <c r="BT63" s="781"/>
      <c r="BU63" s="781"/>
      <c r="BV63" s="781"/>
      <c r="BW63" s="781"/>
      <c r="BX63" s="781"/>
      <c r="BY63" s="781"/>
      <c r="BZ63" s="781"/>
      <c r="CA63" s="781"/>
      <c r="CB63" s="781"/>
      <c r="CC63" s="781"/>
      <c r="CD63" s="781"/>
      <c r="CE63" s="781"/>
      <c r="CF63" s="781"/>
      <c r="CG63" s="782"/>
      <c r="CH63" s="1064"/>
      <c r="CI63" s="1065"/>
      <c r="CJ63" s="1065"/>
      <c r="CK63" s="1065"/>
      <c r="CL63" s="1066"/>
      <c r="CM63" s="1064"/>
      <c r="CN63" s="1065"/>
      <c r="CO63" s="1065"/>
      <c r="CP63" s="1065"/>
      <c r="CQ63" s="1066"/>
      <c r="CR63" s="1064"/>
      <c r="CS63" s="1065"/>
      <c r="CT63" s="1065"/>
      <c r="CU63" s="1065"/>
      <c r="CV63" s="1066"/>
      <c r="CW63" s="1064"/>
      <c r="CX63" s="1065"/>
      <c r="CY63" s="1065"/>
      <c r="CZ63" s="1065"/>
      <c r="DA63" s="1066"/>
      <c r="DB63" s="1064"/>
      <c r="DC63" s="1065"/>
      <c r="DD63" s="1065"/>
      <c r="DE63" s="1065"/>
      <c r="DF63" s="1066"/>
      <c r="DG63" s="1064"/>
      <c r="DH63" s="1065"/>
      <c r="DI63" s="1065"/>
      <c r="DJ63" s="1065"/>
      <c r="DK63" s="1066"/>
      <c r="DL63" s="1064"/>
      <c r="DM63" s="1065"/>
      <c r="DN63" s="1065"/>
      <c r="DO63" s="1065"/>
      <c r="DP63" s="1066"/>
      <c r="DQ63" s="1064"/>
      <c r="DR63" s="1065"/>
      <c r="DS63" s="1065"/>
      <c r="DT63" s="1065"/>
      <c r="DU63" s="1066"/>
      <c r="DV63" s="1067"/>
      <c r="DW63" s="1068"/>
      <c r="DX63" s="1068"/>
      <c r="DY63" s="1068"/>
      <c r="DZ63" s="1069"/>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80"/>
      <c r="BT64" s="781"/>
      <c r="BU64" s="781"/>
      <c r="BV64" s="781"/>
      <c r="BW64" s="781"/>
      <c r="BX64" s="781"/>
      <c r="BY64" s="781"/>
      <c r="BZ64" s="781"/>
      <c r="CA64" s="781"/>
      <c r="CB64" s="781"/>
      <c r="CC64" s="781"/>
      <c r="CD64" s="781"/>
      <c r="CE64" s="781"/>
      <c r="CF64" s="781"/>
      <c r="CG64" s="782"/>
      <c r="CH64" s="1064"/>
      <c r="CI64" s="1065"/>
      <c r="CJ64" s="1065"/>
      <c r="CK64" s="1065"/>
      <c r="CL64" s="1066"/>
      <c r="CM64" s="1064"/>
      <c r="CN64" s="1065"/>
      <c r="CO64" s="1065"/>
      <c r="CP64" s="1065"/>
      <c r="CQ64" s="1066"/>
      <c r="CR64" s="1064"/>
      <c r="CS64" s="1065"/>
      <c r="CT64" s="1065"/>
      <c r="CU64" s="1065"/>
      <c r="CV64" s="1066"/>
      <c r="CW64" s="1064"/>
      <c r="CX64" s="1065"/>
      <c r="CY64" s="1065"/>
      <c r="CZ64" s="1065"/>
      <c r="DA64" s="1066"/>
      <c r="DB64" s="1064"/>
      <c r="DC64" s="1065"/>
      <c r="DD64" s="1065"/>
      <c r="DE64" s="1065"/>
      <c r="DF64" s="1066"/>
      <c r="DG64" s="1064"/>
      <c r="DH64" s="1065"/>
      <c r="DI64" s="1065"/>
      <c r="DJ64" s="1065"/>
      <c r="DK64" s="1066"/>
      <c r="DL64" s="1064"/>
      <c r="DM64" s="1065"/>
      <c r="DN64" s="1065"/>
      <c r="DO64" s="1065"/>
      <c r="DP64" s="1066"/>
      <c r="DQ64" s="1064"/>
      <c r="DR64" s="1065"/>
      <c r="DS64" s="1065"/>
      <c r="DT64" s="1065"/>
      <c r="DU64" s="1066"/>
      <c r="DV64" s="1067"/>
      <c r="DW64" s="1068"/>
      <c r="DX64" s="1068"/>
      <c r="DY64" s="1068"/>
      <c r="DZ64" s="1069"/>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80"/>
      <c r="BT65" s="781"/>
      <c r="BU65" s="781"/>
      <c r="BV65" s="781"/>
      <c r="BW65" s="781"/>
      <c r="BX65" s="781"/>
      <c r="BY65" s="781"/>
      <c r="BZ65" s="781"/>
      <c r="CA65" s="781"/>
      <c r="CB65" s="781"/>
      <c r="CC65" s="781"/>
      <c r="CD65" s="781"/>
      <c r="CE65" s="781"/>
      <c r="CF65" s="781"/>
      <c r="CG65" s="782"/>
      <c r="CH65" s="1064"/>
      <c r="CI65" s="1065"/>
      <c r="CJ65" s="1065"/>
      <c r="CK65" s="1065"/>
      <c r="CL65" s="1066"/>
      <c r="CM65" s="1064"/>
      <c r="CN65" s="1065"/>
      <c r="CO65" s="1065"/>
      <c r="CP65" s="1065"/>
      <c r="CQ65" s="1066"/>
      <c r="CR65" s="1064"/>
      <c r="CS65" s="1065"/>
      <c r="CT65" s="1065"/>
      <c r="CU65" s="1065"/>
      <c r="CV65" s="1066"/>
      <c r="CW65" s="1064"/>
      <c r="CX65" s="1065"/>
      <c r="CY65" s="1065"/>
      <c r="CZ65" s="1065"/>
      <c r="DA65" s="1066"/>
      <c r="DB65" s="1064"/>
      <c r="DC65" s="1065"/>
      <c r="DD65" s="1065"/>
      <c r="DE65" s="1065"/>
      <c r="DF65" s="1066"/>
      <c r="DG65" s="1064"/>
      <c r="DH65" s="1065"/>
      <c r="DI65" s="1065"/>
      <c r="DJ65" s="1065"/>
      <c r="DK65" s="1066"/>
      <c r="DL65" s="1064"/>
      <c r="DM65" s="1065"/>
      <c r="DN65" s="1065"/>
      <c r="DO65" s="1065"/>
      <c r="DP65" s="1066"/>
      <c r="DQ65" s="1064"/>
      <c r="DR65" s="1065"/>
      <c r="DS65" s="1065"/>
      <c r="DT65" s="1065"/>
      <c r="DU65" s="1066"/>
      <c r="DV65" s="1067"/>
      <c r="DW65" s="1068"/>
      <c r="DX65" s="1068"/>
      <c r="DY65" s="1068"/>
      <c r="DZ65" s="1069"/>
      <c r="EA65" s="226"/>
    </row>
    <row r="66" spans="1:131" s="227" customFormat="1" ht="26.25" customHeight="1">
      <c r="A66" s="1070" t="s">
        <v>408</v>
      </c>
      <c r="B66" s="1071"/>
      <c r="C66" s="1071"/>
      <c r="D66" s="1071"/>
      <c r="E66" s="1071"/>
      <c r="F66" s="1071"/>
      <c r="G66" s="1071"/>
      <c r="H66" s="1071"/>
      <c r="I66" s="1071"/>
      <c r="J66" s="1071"/>
      <c r="K66" s="1071"/>
      <c r="L66" s="1071"/>
      <c r="M66" s="1071"/>
      <c r="N66" s="1071"/>
      <c r="O66" s="1071"/>
      <c r="P66" s="1072"/>
      <c r="Q66" s="1076" t="s">
        <v>388</v>
      </c>
      <c r="R66" s="1077"/>
      <c r="S66" s="1077"/>
      <c r="T66" s="1077"/>
      <c r="U66" s="1078"/>
      <c r="V66" s="1076" t="s">
        <v>409</v>
      </c>
      <c r="W66" s="1077"/>
      <c r="X66" s="1077"/>
      <c r="Y66" s="1077"/>
      <c r="Z66" s="1078"/>
      <c r="AA66" s="1076" t="s">
        <v>410</v>
      </c>
      <c r="AB66" s="1077"/>
      <c r="AC66" s="1077"/>
      <c r="AD66" s="1077"/>
      <c r="AE66" s="1078"/>
      <c r="AF66" s="1082" t="s">
        <v>411</v>
      </c>
      <c r="AG66" s="1083"/>
      <c r="AH66" s="1083"/>
      <c r="AI66" s="1083"/>
      <c r="AJ66" s="1084"/>
      <c r="AK66" s="1076" t="s">
        <v>392</v>
      </c>
      <c r="AL66" s="1071"/>
      <c r="AM66" s="1071"/>
      <c r="AN66" s="1071"/>
      <c r="AO66" s="1072"/>
      <c r="AP66" s="1076" t="s">
        <v>412</v>
      </c>
      <c r="AQ66" s="1077"/>
      <c r="AR66" s="1077"/>
      <c r="AS66" s="1077"/>
      <c r="AT66" s="1078"/>
      <c r="AU66" s="1076" t="s">
        <v>413</v>
      </c>
      <c r="AV66" s="1077"/>
      <c r="AW66" s="1077"/>
      <c r="AX66" s="1077"/>
      <c r="AY66" s="1078"/>
      <c r="AZ66" s="1076" t="s">
        <v>368</v>
      </c>
      <c r="BA66" s="1077"/>
      <c r="BB66" s="1077"/>
      <c r="BC66" s="1077"/>
      <c r="BD66" s="1089"/>
      <c r="BE66" s="245"/>
      <c r="BF66" s="245"/>
      <c r="BG66" s="245"/>
      <c r="BH66" s="245"/>
      <c r="BI66" s="245"/>
      <c r="BJ66" s="245"/>
      <c r="BK66" s="245"/>
      <c r="BL66" s="245"/>
      <c r="BM66" s="245"/>
      <c r="BN66" s="245"/>
      <c r="BO66" s="245"/>
      <c r="BP66" s="245"/>
      <c r="BQ66" s="242">
        <v>60</v>
      </c>
      <c r="BR66" s="247"/>
      <c r="BS66" s="1034"/>
      <c r="BT66" s="1035"/>
      <c r="BU66" s="1035"/>
      <c r="BV66" s="1035"/>
      <c r="BW66" s="1035"/>
      <c r="BX66" s="1035"/>
      <c r="BY66" s="1035"/>
      <c r="BZ66" s="1035"/>
      <c r="CA66" s="1035"/>
      <c r="CB66" s="1035"/>
      <c r="CC66" s="1035"/>
      <c r="CD66" s="1035"/>
      <c r="CE66" s="1035"/>
      <c r="CF66" s="1035"/>
      <c r="CG66" s="1036"/>
      <c r="CH66" s="1037"/>
      <c r="CI66" s="1038"/>
      <c r="CJ66" s="1038"/>
      <c r="CK66" s="1038"/>
      <c r="CL66" s="1039"/>
      <c r="CM66" s="1037"/>
      <c r="CN66" s="1038"/>
      <c r="CO66" s="1038"/>
      <c r="CP66" s="1038"/>
      <c r="CQ66" s="1039"/>
      <c r="CR66" s="1037"/>
      <c r="CS66" s="1038"/>
      <c r="CT66" s="1038"/>
      <c r="CU66" s="1038"/>
      <c r="CV66" s="1039"/>
      <c r="CW66" s="1037"/>
      <c r="CX66" s="1038"/>
      <c r="CY66" s="1038"/>
      <c r="CZ66" s="1038"/>
      <c r="DA66" s="1039"/>
      <c r="DB66" s="1037"/>
      <c r="DC66" s="1038"/>
      <c r="DD66" s="1038"/>
      <c r="DE66" s="1038"/>
      <c r="DF66" s="1039"/>
      <c r="DG66" s="1037"/>
      <c r="DH66" s="1038"/>
      <c r="DI66" s="1038"/>
      <c r="DJ66" s="1038"/>
      <c r="DK66" s="1039"/>
      <c r="DL66" s="1037"/>
      <c r="DM66" s="1038"/>
      <c r="DN66" s="1038"/>
      <c r="DO66" s="1038"/>
      <c r="DP66" s="1039"/>
      <c r="DQ66" s="1037"/>
      <c r="DR66" s="1038"/>
      <c r="DS66" s="1038"/>
      <c r="DT66" s="1038"/>
      <c r="DU66" s="1039"/>
      <c r="DV66" s="1022"/>
      <c r="DW66" s="1023"/>
      <c r="DX66" s="1023"/>
      <c r="DY66" s="1023"/>
      <c r="DZ66" s="1024"/>
      <c r="EA66" s="226"/>
    </row>
    <row r="67" spans="1:131" s="227" customFormat="1" ht="26.25" customHeight="1" thickBot="1">
      <c r="A67" s="1073"/>
      <c r="B67" s="1074"/>
      <c r="C67" s="1074"/>
      <c r="D67" s="1074"/>
      <c r="E67" s="1074"/>
      <c r="F67" s="1074"/>
      <c r="G67" s="1074"/>
      <c r="H67" s="1074"/>
      <c r="I67" s="1074"/>
      <c r="J67" s="1074"/>
      <c r="K67" s="1074"/>
      <c r="L67" s="1074"/>
      <c r="M67" s="1074"/>
      <c r="N67" s="1074"/>
      <c r="O67" s="1074"/>
      <c r="P67" s="1075"/>
      <c r="Q67" s="1079"/>
      <c r="R67" s="1080"/>
      <c r="S67" s="1080"/>
      <c r="T67" s="1080"/>
      <c r="U67" s="1081"/>
      <c r="V67" s="1079"/>
      <c r="W67" s="1080"/>
      <c r="X67" s="1080"/>
      <c r="Y67" s="1080"/>
      <c r="Z67" s="1081"/>
      <c r="AA67" s="1079"/>
      <c r="AB67" s="1080"/>
      <c r="AC67" s="1080"/>
      <c r="AD67" s="1080"/>
      <c r="AE67" s="1081"/>
      <c r="AF67" s="1085"/>
      <c r="AG67" s="1086"/>
      <c r="AH67" s="1086"/>
      <c r="AI67" s="1086"/>
      <c r="AJ67" s="1087"/>
      <c r="AK67" s="1088"/>
      <c r="AL67" s="1074"/>
      <c r="AM67" s="1074"/>
      <c r="AN67" s="1074"/>
      <c r="AO67" s="1075"/>
      <c r="AP67" s="1079"/>
      <c r="AQ67" s="1080"/>
      <c r="AR67" s="1080"/>
      <c r="AS67" s="1080"/>
      <c r="AT67" s="1081"/>
      <c r="AU67" s="1079"/>
      <c r="AV67" s="1080"/>
      <c r="AW67" s="1080"/>
      <c r="AX67" s="1080"/>
      <c r="AY67" s="1081"/>
      <c r="AZ67" s="1079"/>
      <c r="BA67" s="1080"/>
      <c r="BB67" s="1080"/>
      <c r="BC67" s="1080"/>
      <c r="BD67" s="1090"/>
      <c r="BE67" s="245"/>
      <c r="BF67" s="245"/>
      <c r="BG67" s="245"/>
      <c r="BH67" s="245"/>
      <c r="BI67" s="245"/>
      <c r="BJ67" s="245"/>
      <c r="BK67" s="245"/>
      <c r="BL67" s="245"/>
      <c r="BM67" s="245"/>
      <c r="BN67" s="245"/>
      <c r="BO67" s="245"/>
      <c r="BP67" s="245"/>
      <c r="BQ67" s="242">
        <v>61</v>
      </c>
      <c r="BR67" s="247"/>
      <c r="BS67" s="1034"/>
      <c r="BT67" s="1035"/>
      <c r="BU67" s="1035"/>
      <c r="BV67" s="1035"/>
      <c r="BW67" s="1035"/>
      <c r="BX67" s="1035"/>
      <c r="BY67" s="1035"/>
      <c r="BZ67" s="1035"/>
      <c r="CA67" s="1035"/>
      <c r="CB67" s="1035"/>
      <c r="CC67" s="1035"/>
      <c r="CD67" s="1035"/>
      <c r="CE67" s="1035"/>
      <c r="CF67" s="1035"/>
      <c r="CG67" s="1036"/>
      <c r="CH67" s="1037"/>
      <c r="CI67" s="1038"/>
      <c r="CJ67" s="1038"/>
      <c r="CK67" s="1038"/>
      <c r="CL67" s="1039"/>
      <c r="CM67" s="1037"/>
      <c r="CN67" s="1038"/>
      <c r="CO67" s="1038"/>
      <c r="CP67" s="1038"/>
      <c r="CQ67" s="1039"/>
      <c r="CR67" s="1037"/>
      <c r="CS67" s="1038"/>
      <c r="CT67" s="1038"/>
      <c r="CU67" s="1038"/>
      <c r="CV67" s="1039"/>
      <c r="CW67" s="1037"/>
      <c r="CX67" s="1038"/>
      <c r="CY67" s="1038"/>
      <c r="CZ67" s="1038"/>
      <c r="DA67" s="1039"/>
      <c r="DB67" s="1037"/>
      <c r="DC67" s="1038"/>
      <c r="DD67" s="1038"/>
      <c r="DE67" s="1038"/>
      <c r="DF67" s="1039"/>
      <c r="DG67" s="1037"/>
      <c r="DH67" s="1038"/>
      <c r="DI67" s="1038"/>
      <c r="DJ67" s="1038"/>
      <c r="DK67" s="1039"/>
      <c r="DL67" s="1037"/>
      <c r="DM67" s="1038"/>
      <c r="DN67" s="1038"/>
      <c r="DO67" s="1038"/>
      <c r="DP67" s="1039"/>
      <c r="DQ67" s="1037"/>
      <c r="DR67" s="1038"/>
      <c r="DS67" s="1038"/>
      <c r="DT67" s="1038"/>
      <c r="DU67" s="1039"/>
      <c r="DV67" s="1022"/>
      <c r="DW67" s="1023"/>
      <c r="DX67" s="1023"/>
      <c r="DY67" s="1023"/>
      <c r="DZ67" s="1024"/>
      <c r="EA67" s="226"/>
    </row>
    <row r="68" spans="1:131" s="227" customFormat="1" ht="26.25" customHeight="1" thickTop="1">
      <c r="A68" s="238">
        <v>1</v>
      </c>
      <c r="B68" s="786" t="s">
        <v>582</v>
      </c>
      <c r="C68" s="787"/>
      <c r="D68" s="787"/>
      <c r="E68" s="787"/>
      <c r="F68" s="787"/>
      <c r="G68" s="787"/>
      <c r="H68" s="787"/>
      <c r="I68" s="787"/>
      <c r="J68" s="787"/>
      <c r="K68" s="787"/>
      <c r="L68" s="787"/>
      <c r="M68" s="787"/>
      <c r="N68" s="787"/>
      <c r="O68" s="787"/>
      <c r="P68" s="788"/>
      <c r="Q68" s="1063">
        <v>1345</v>
      </c>
      <c r="R68" s="1060"/>
      <c r="S68" s="1060"/>
      <c r="T68" s="1060"/>
      <c r="U68" s="1060"/>
      <c r="V68" s="1060">
        <v>1345</v>
      </c>
      <c r="W68" s="1060"/>
      <c r="X68" s="1060"/>
      <c r="Y68" s="1060"/>
      <c r="Z68" s="1060"/>
      <c r="AA68" s="1060" t="s">
        <v>592</v>
      </c>
      <c r="AB68" s="1060"/>
      <c r="AC68" s="1060"/>
      <c r="AD68" s="1060"/>
      <c r="AE68" s="1060"/>
      <c r="AF68" s="1060" t="s">
        <v>592</v>
      </c>
      <c r="AG68" s="1060"/>
      <c r="AH68" s="1060"/>
      <c r="AI68" s="1060"/>
      <c r="AJ68" s="1060"/>
      <c r="AK68" s="1060" t="s">
        <v>592</v>
      </c>
      <c r="AL68" s="1060"/>
      <c r="AM68" s="1060"/>
      <c r="AN68" s="1060"/>
      <c r="AO68" s="1060"/>
      <c r="AP68" s="1060">
        <v>37</v>
      </c>
      <c r="AQ68" s="1060"/>
      <c r="AR68" s="1060"/>
      <c r="AS68" s="1060"/>
      <c r="AT68" s="1060"/>
      <c r="AU68" s="1060" t="s">
        <v>592</v>
      </c>
      <c r="AV68" s="1060"/>
      <c r="AW68" s="1060"/>
      <c r="AX68" s="1060"/>
      <c r="AY68" s="1060"/>
      <c r="AZ68" s="1061"/>
      <c r="BA68" s="1061"/>
      <c r="BB68" s="1061"/>
      <c r="BC68" s="1061"/>
      <c r="BD68" s="1062"/>
      <c r="BE68" s="245"/>
      <c r="BF68" s="245"/>
      <c r="BG68" s="245"/>
      <c r="BH68" s="245"/>
      <c r="BI68" s="245"/>
      <c r="BJ68" s="245"/>
      <c r="BK68" s="245"/>
      <c r="BL68" s="245"/>
      <c r="BM68" s="245"/>
      <c r="BN68" s="245"/>
      <c r="BO68" s="245"/>
      <c r="BP68" s="245"/>
      <c r="BQ68" s="242">
        <v>62</v>
      </c>
      <c r="BR68" s="247"/>
      <c r="BS68" s="1034"/>
      <c r="BT68" s="1035"/>
      <c r="BU68" s="1035"/>
      <c r="BV68" s="1035"/>
      <c r="BW68" s="1035"/>
      <c r="BX68" s="1035"/>
      <c r="BY68" s="1035"/>
      <c r="BZ68" s="1035"/>
      <c r="CA68" s="1035"/>
      <c r="CB68" s="1035"/>
      <c r="CC68" s="1035"/>
      <c r="CD68" s="1035"/>
      <c r="CE68" s="1035"/>
      <c r="CF68" s="1035"/>
      <c r="CG68" s="1036"/>
      <c r="CH68" s="1037"/>
      <c r="CI68" s="1038"/>
      <c r="CJ68" s="1038"/>
      <c r="CK68" s="1038"/>
      <c r="CL68" s="1039"/>
      <c r="CM68" s="1037"/>
      <c r="CN68" s="1038"/>
      <c r="CO68" s="1038"/>
      <c r="CP68" s="1038"/>
      <c r="CQ68" s="1039"/>
      <c r="CR68" s="1037"/>
      <c r="CS68" s="1038"/>
      <c r="CT68" s="1038"/>
      <c r="CU68" s="1038"/>
      <c r="CV68" s="1039"/>
      <c r="CW68" s="1037"/>
      <c r="CX68" s="1038"/>
      <c r="CY68" s="1038"/>
      <c r="CZ68" s="1038"/>
      <c r="DA68" s="1039"/>
      <c r="DB68" s="1037"/>
      <c r="DC68" s="1038"/>
      <c r="DD68" s="1038"/>
      <c r="DE68" s="1038"/>
      <c r="DF68" s="1039"/>
      <c r="DG68" s="1037"/>
      <c r="DH68" s="1038"/>
      <c r="DI68" s="1038"/>
      <c r="DJ68" s="1038"/>
      <c r="DK68" s="1039"/>
      <c r="DL68" s="1037"/>
      <c r="DM68" s="1038"/>
      <c r="DN68" s="1038"/>
      <c r="DO68" s="1038"/>
      <c r="DP68" s="1039"/>
      <c r="DQ68" s="1037"/>
      <c r="DR68" s="1038"/>
      <c r="DS68" s="1038"/>
      <c r="DT68" s="1038"/>
      <c r="DU68" s="1039"/>
      <c r="DV68" s="1022"/>
      <c r="DW68" s="1023"/>
      <c r="DX68" s="1023"/>
      <c r="DY68" s="1023"/>
      <c r="DZ68" s="1024"/>
      <c r="EA68" s="226"/>
    </row>
    <row r="69" spans="1:131" s="227" customFormat="1" ht="26.25" customHeight="1">
      <c r="A69" s="241">
        <v>2</v>
      </c>
      <c r="B69" s="777" t="s">
        <v>583</v>
      </c>
      <c r="C69" s="778"/>
      <c r="D69" s="778"/>
      <c r="E69" s="778"/>
      <c r="F69" s="778"/>
      <c r="G69" s="778"/>
      <c r="H69" s="778"/>
      <c r="I69" s="778"/>
      <c r="J69" s="778"/>
      <c r="K69" s="778"/>
      <c r="L69" s="778"/>
      <c r="M69" s="778"/>
      <c r="N69" s="778"/>
      <c r="O69" s="778"/>
      <c r="P69" s="779"/>
      <c r="Q69" s="1055">
        <v>500</v>
      </c>
      <c r="R69" s="1052"/>
      <c r="S69" s="1052"/>
      <c r="T69" s="1052"/>
      <c r="U69" s="1052"/>
      <c r="V69" s="1052">
        <v>391</v>
      </c>
      <c r="W69" s="1052"/>
      <c r="X69" s="1052"/>
      <c r="Y69" s="1052"/>
      <c r="Z69" s="1052"/>
      <c r="AA69" s="1052">
        <v>109</v>
      </c>
      <c r="AB69" s="1052"/>
      <c r="AC69" s="1052"/>
      <c r="AD69" s="1052"/>
      <c r="AE69" s="1052"/>
      <c r="AF69" s="1052">
        <v>109</v>
      </c>
      <c r="AG69" s="1052"/>
      <c r="AH69" s="1052"/>
      <c r="AI69" s="1052"/>
      <c r="AJ69" s="1052"/>
      <c r="AK69" s="1052" t="s">
        <v>592</v>
      </c>
      <c r="AL69" s="1052"/>
      <c r="AM69" s="1052"/>
      <c r="AN69" s="1052"/>
      <c r="AO69" s="1052"/>
      <c r="AP69" s="1052" t="s">
        <v>592</v>
      </c>
      <c r="AQ69" s="1052"/>
      <c r="AR69" s="1052"/>
      <c r="AS69" s="1052"/>
      <c r="AT69" s="1052"/>
      <c r="AU69" s="1052" t="s">
        <v>592</v>
      </c>
      <c r="AV69" s="1052"/>
      <c r="AW69" s="1052"/>
      <c r="AX69" s="1052"/>
      <c r="AY69" s="1052"/>
      <c r="AZ69" s="1053"/>
      <c r="BA69" s="1053"/>
      <c r="BB69" s="1053"/>
      <c r="BC69" s="1053"/>
      <c r="BD69" s="1054"/>
      <c r="BE69" s="245"/>
      <c r="BF69" s="245"/>
      <c r="BG69" s="245"/>
      <c r="BH69" s="245"/>
      <c r="BI69" s="245"/>
      <c r="BJ69" s="245"/>
      <c r="BK69" s="245"/>
      <c r="BL69" s="245"/>
      <c r="BM69" s="245"/>
      <c r="BN69" s="245"/>
      <c r="BO69" s="245"/>
      <c r="BP69" s="245"/>
      <c r="BQ69" s="242">
        <v>63</v>
      </c>
      <c r="BR69" s="247"/>
      <c r="BS69" s="1034"/>
      <c r="BT69" s="1035"/>
      <c r="BU69" s="1035"/>
      <c r="BV69" s="1035"/>
      <c r="BW69" s="1035"/>
      <c r="BX69" s="1035"/>
      <c r="BY69" s="1035"/>
      <c r="BZ69" s="1035"/>
      <c r="CA69" s="1035"/>
      <c r="CB69" s="1035"/>
      <c r="CC69" s="1035"/>
      <c r="CD69" s="1035"/>
      <c r="CE69" s="1035"/>
      <c r="CF69" s="1035"/>
      <c r="CG69" s="1036"/>
      <c r="CH69" s="1037"/>
      <c r="CI69" s="1038"/>
      <c r="CJ69" s="1038"/>
      <c r="CK69" s="1038"/>
      <c r="CL69" s="1039"/>
      <c r="CM69" s="1037"/>
      <c r="CN69" s="1038"/>
      <c r="CO69" s="1038"/>
      <c r="CP69" s="1038"/>
      <c r="CQ69" s="1039"/>
      <c r="CR69" s="1037"/>
      <c r="CS69" s="1038"/>
      <c r="CT69" s="1038"/>
      <c r="CU69" s="1038"/>
      <c r="CV69" s="1039"/>
      <c r="CW69" s="1037"/>
      <c r="CX69" s="1038"/>
      <c r="CY69" s="1038"/>
      <c r="CZ69" s="1038"/>
      <c r="DA69" s="1039"/>
      <c r="DB69" s="1037"/>
      <c r="DC69" s="1038"/>
      <c r="DD69" s="1038"/>
      <c r="DE69" s="1038"/>
      <c r="DF69" s="1039"/>
      <c r="DG69" s="1037"/>
      <c r="DH69" s="1038"/>
      <c r="DI69" s="1038"/>
      <c r="DJ69" s="1038"/>
      <c r="DK69" s="1039"/>
      <c r="DL69" s="1037"/>
      <c r="DM69" s="1038"/>
      <c r="DN69" s="1038"/>
      <c r="DO69" s="1038"/>
      <c r="DP69" s="1039"/>
      <c r="DQ69" s="1037"/>
      <c r="DR69" s="1038"/>
      <c r="DS69" s="1038"/>
      <c r="DT69" s="1038"/>
      <c r="DU69" s="1039"/>
      <c r="DV69" s="1022"/>
      <c r="DW69" s="1023"/>
      <c r="DX69" s="1023"/>
      <c r="DY69" s="1023"/>
      <c r="DZ69" s="1024"/>
      <c r="EA69" s="226"/>
    </row>
    <row r="70" spans="1:131" s="227" customFormat="1" ht="26.25" customHeight="1">
      <c r="A70" s="241">
        <v>3</v>
      </c>
      <c r="B70" s="777" t="s">
        <v>584</v>
      </c>
      <c r="C70" s="778"/>
      <c r="D70" s="778"/>
      <c r="E70" s="778"/>
      <c r="F70" s="778"/>
      <c r="G70" s="778"/>
      <c r="H70" s="778"/>
      <c r="I70" s="778"/>
      <c r="J70" s="778"/>
      <c r="K70" s="778"/>
      <c r="L70" s="778"/>
      <c r="M70" s="778"/>
      <c r="N70" s="778"/>
      <c r="O70" s="778"/>
      <c r="P70" s="779"/>
      <c r="Q70" s="1055">
        <v>167</v>
      </c>
      <c r="R70" s="1052"/>
      <c r="S70" s="1052"/>
      <c r="T70" s="1052"/>
      <c r="U70" s="1052"/>
      <c r="V70" s="1052">
        <v>167</v>
      </c>
      <c r="W70" s="1052"/>
      <c r="X70" s="1052"/>
      <c r="Y70" s="1052"/>
      <c r="Z70" s="1052"/>
      <c r="AA70" s="1052" t="s">
        <v>592</v>
      </c>
      <c r="AB70" s="1052"/>
      <c r="AC70" s="1052"/>
      <c r="AD70" s="1052"/>
      <c r="AE70" s="1052"/>
      <c r="AF70" s="1052" t="s">
        <v>592</v>
      </c>
      <c r="AG70" s="1052"/>
      <c r="AH70" s="1052"/>
      <c r="AI70" s="1052"/>
      <c r="AJ70" s="1052"/>
      <c r="AK70" s="1052" t="s">
        <v>592</v>
      </c>
      <c r="AL70" s="1052"/>
      <c r="AM70" s="1052"/>
      <c r="AN70" s="1052"/>
      <c r="AO70" s="1052"/>
      <c r="AP70" s="1052" t="s">
        <v>592</v>
      </c>
      <c r="AQ70" s="1052"/>
      <c r="AR70" s="1052"/>
      <c r="AS70" s="1052"/>
      <c r="AT70" s="1052"/>
      <c r="AU70" s="1052" t="s">
        <v>592</v>
      </c>
      <c r="AV70" s="1052"/>
      <c r="AW70" s="1052"/>
      <c r="AX70" s="1052"/>
      <c r="AY70" s="1052"/>
      <c r="AZ70" s="1053"/>
      <c r="BA70" s="1053"/>
      <c r="BB70" s="1053"/>
      <c r="BC70" s="1053"/>
      <c r="BD70" s="1054"/>
      <c r="BE70" s="245"/>
      <c r="BF70" s="245"/>
      <c r="BG70" s="245"/>
      <c r="BH70" s="245"/>
      <c r="BI70" s="245"/>
      <c r="BJ70" s="245"/>
      <c r="BK70" s="245"/>
      <c r="BL70" s="245"/>
      <c r="BM70" s="245"/>
      <c r="BN70" s="245"/>
      <c r="BO70" s="245"/>
      <c r="BP70" s="245"/>
      <c r="BQ70" s="242">
        <v>64</v>
      </c>
      <c r="BR70" s="247"/>
      <c r="BS70" s="1034"/>
      <c r="BT70" s="1035"/>
      <c r="BU70" s="1035"/>
      <c r="BV70" s="1035"/>
      <c r="BW70" s="1035"/>
      <c r="BX70" s="1035"/>
      <c r="BY70" s="1035"/>
      <c r="BZ70" s="1035"/>
      <c r="CA70" s="1035"/>
      <c r="CB70" s="1035"/>
      <c r="CC70" s="1035"/>
      <c r="CD70" s="1035"/>
      <c r="CE70" s="1035"/>
      <c r="CF70" s="1035"/>
      <c r="CG70" s="1036"/>
      <c r="CH70" s="1037"/>
      <c r="CI70" s="1038"/>
      <c r="CJ70" s="1038"/>
      <c r="CK70" s="1038"/>
      <c r="CL70" s="1039"/>
      <c r="CM70" s="1037"/>
      <c r="CN70" s="1038"/>
      <c r="CO70" s="1038"/>
      <c r="CP70" s="1038"/>
      <c r="CQ70" s="1039"/>
      <c r="CR70" s="1037"/>
      <c r="CS70" s="1038"/>
      <c r="CT70" s="1038"/>
      <c r="CU70" s="1038"/>
      <c r="CV70" s="1039"/>
      <c r="CW70" s="1037"/>
      <c r="CX70" s="1038"/>
      <c r="CY70" s="1038"/>
      <c r="CZ70" s="1038"/>
      <c r="DA70" s="1039"/>
      <c r="DB70" s="1037"/>
      <c r="DC70" s="1038"/>
      <c r="DD70" s="1038"/>
      <c r="DE70" s="1038"/>
      <c r="DF70" s="1039"/>
      <c r="DG70" s="1037"/>
      <c r="DH70" s="1038"/>
      <c r="DI70" s="1038"/>
      <c r="DJ70" s="1038"/>
      <c r="DK70" s="1039"/>
      <c r="DL70" s="1037"/>
      <c r="DM70" s="1038"/>
      <c r="DN70" s="1038"/>
      <c r="DO70" s="1038"/>
      <c r="DP70" s="1039"/>
      <c r="DQ70" s="1037"/>
      <c r="DR70" s="1038"/>
      <c r="DS70" s="1038"/>
      <c r="DT70" s="1038"/>
      <c r="DU70" s="1039"/>
      <c r="DV70" s="1022"/>
      <c r="DW70" s="1023"/>
      <c r="DX70" s="1023"/>
      <c r="DY70" s="1023"/>
      <c r="DZ70" s="1024"/>
      <c r="EA70" s="226"/>
    </row>
    <row r="71" spans="1:131" s="227" customFormat="1" ht="26.25" customHeight="1">
      <c r="A71" s="241">
        <v>4</v>
      </c>
      <c r="B71" s="777" t="s">
        <v>585</v>
      </c>
      <c r="C71" s="778"/>
      <c r="D71" s="778"/>
      <c r="E71" s="778"/>
      <c r="F71" s="778"/>
      <c r="G71" s="778"/>
      <c r="H71" s="778"/>
      <c r="I71" s="778"/>
      <c r="J71" s="778"/>
      <c r="K71" s="778"/>
      <c r="L71" s="778"/>
      <c r="M71" s="778"/>
      <c r="N71" s="778"/>
      <c r="O71" s="778"/>
      <c r="P71" s="779"/>
      <c r="Q71" s="1055">
        <v>46</v>
      </c>
      <c r="R71" s="1052"/>
      <c r="S71" s="1052"/>
      <c r="T71" s="1052"/>
      <c r="U71" s="1052"/>
      <c r="V71" s="1052">
        <v>46</v>
      </c>
      <c r="W71" s="1052"/>
      <c r="X71" s="1052"/>
      <c r="Y71" s="1052"/>
      <c r="Z71" s="1052"/>
      <c r="AA71" s="1052" t="s">
        <v>514</v>
      </c>
      <c r="AB71" s="1052"/>
      <c r="AC71" s="1052"/>
      <c r="AD71" s="1052"/>
      <c r="AE71" s="1052"/>
      <c r="AF71" s="1052" t="s">
        <v>514</v>
      </c>
      <c r="AG71" s="1052"/>
      <c r="AH71" s="1052"/>
      <c r="AI71" s="1052"/>
      <c r="AJ71" s="1052"/>
      <c r="AK71" s="1052" t="s">
        <v>514</v>
      </c>
      <c r="AL71" s="1052"/>
      <c r="AM71" s="1052"/>
      <c r="AN71" s="1052"/>
      <c r="AO71" s="1052"/>
      <c r="AP71" s="1052" t="s">
        <v>514</v>
      </c>
      <c r="AQ71" s="1052"/>
      <c r="AR71" s="1052"/>
      <c r="AS71" s="1052"/>
      <c r="AT71" s="1052"/>
      <c r="AU71" s="1052" t="s">
        <v>514</v>
      </c>
      <c r="AV71" s="1052"/>
      <c r="AW71" s="1052"/>
      <c r="AX71" s="1052"/>
      <c r="AY71" s="1052"/>
      <c r="AZ71" s="1053"/>
      <c r="BA71" s="1053"/>
      <c r="BB71" s="1053"/>
      <c r="BC71" s="1053"/>
      <c r="BD71" s="1054"/>
      <c r="BE71" s="245"/>
      <c r="BF71" s="245"/>
      <c r="BG71" s="245"/>
      <c r="BH71" s="245"/>
      <c r="BI71" s="245"/>
      <c r="BJ71" s="245"/>
      <c r="BK71" s="245"/>
      <c r="BL71" s="245"/>
      <c r="BM71" s="245"/>
      <c r="BN71" s="245"/>
      <c r="BO71" s="245"/>
      <c r="BP71" s="245"/>
      <c r="BQ71" s="242">
        <v>65</v>
      </c>
      <c r="BR71" s="247"/>
      <c r="BS71" s="1034"/>
      <c r="BT71" s="1035"/>
      <c r="BU71" s="1035"/>
      <c r="BV71" s="1035"/>
      <c r="BW71" s="1035"/>
      <c r="BX71" s="1035"/>
      <c r="BY71" s="1035"/>
      <c r="BZ71" s="1035"/>
      <c r="CA71" s="1035"/>
      <c r="CB71" s="1035"/>
      <c r="CC71" s="1035"/>
      <c r="CD71" s="1035"/>
      <c r="CE71" s="1035"/>
      <c r="CF71" s="1035"/>
      <c r="CG71" s="1036"/>
      <c r="CH71" s="1037"/>
      <c r="CI71" s="1038"/>
      <c r="CJ71" s="1038"/>
      <c r="CK71" s="1038"/>
      <c r="CL71" s="1039"/>
      <c r="CM71" s="1037"/>
      <c r="CN71" s="1038"/>
      <c r="CO71" s="1038"/>
      <c r="CP71" s="1038"/>
      <c r="CQ71" s="1039"/>
      <c r="CR71" s="1037"/>
      <c r="CS71" s="1038"/>
      <c r="CT71" s="1038"/>
      <c r="CU71" s="1038"/>
      <c r="CV71" s="1039"/>
      <c r="CW71" s="1037"/>
      <c r="CX71" s="1038"/>
      <c r="CY71" s="1038"/>
      <c r="CZ71" s="1038"/>
      <c r="DA71" s="1039"/>
      <c r="DB71" s="1037"/>
      <c r="DC71" s="1038"/>
      <c r="DD71" s="1038"/>
      <c r="DE71" s="1038"/>
      <c r="DF71" s="1039"/>
      <c r="DG71" s="1037"/>
      <c r="DH71" s="1038"/>
      <c r="DI71" s="1038"/>
      <c r="DJ71" s="1038"/>
      <c r="DK71" s="1039"/>
      <c r="DL71" s="1037"/>
      <c r="DM71" s="1038"/>
      <c r="DN71" s="1038"/>
      <c r="DO71" s="1038"/>
      <c r="DP71" s="1039"/>
      <c r="DQ71" s="1037"/>
      <c r="DR71" s="1038"/>
      <c r="DS71" s="1038"/>
      <c r="DT71" s="1038"/>
      <c r="DU71" s="1039"/>
      <c r="DV71" s="1022"/>
      <c r="DW71" s="1023"/>
      <c r="DX71" s="1023"/>
      <c r="DY71" s="1023"/>
      <c r="DZ71" s="1024"/>
      <c r="EA71" s="226"/>
    </row>
    <row r="72" spans="1:131" s="227" customFormat="1" ht="26.25" customHeight="1">
      <c r="A72" s="241">
        <v>5</v>
      </c>
      <c r="B72" s="777" t="s">
        <v>586</v>
      </c>
      <c r="C72" s="778"/>
      <c r="D72" s="778"/>
      <c r="E72" s="778"/>
      <c r="F72" s="778"/>
      <c r="G72" s="778"/>
      <c r="H72" s="778"/>
      <c r="I72" s="778"/>
      <c r="J72" s="778"/>
      <c r="K72" s="778"/>
      <c r="L72" s="778"/>
      <c r="M72" s="778"/>
      <c r="N72" s="778"/>
      <c r="O72" s="778"/>
      <c r="P72" s="779"/>
      <c r="Q72" s="1055">
        <v>26</v>
      </c>
      <c r="R72" s="1052"/>
      <c r="S72" s="1052"/>
      <c r="T72" s="1052"/>
      <c r="U72" s="1052"/>
      <c r="V72" s="1052">
        <v>26</v>
      </c>
      <c r="W72" s="1052"/>
      <c r="X72" s="1052"/>
      <c r="Y72" s="1052"/>
      <c r="Z72" s="1052"/>
      <c r="AA72" s="1052">
        <v>0</v>
      </c>
      <c r="AB72" s="1052"/>
      <c r="AC72" s="1052"/>
      <c r="AD72" s="1052"/>
      <c r="AE72" s="1052"/>
      <c r="AF72" s="1052">
        <v>0</v>
      </c>
      <c r="AG72" s="1052"/>
      <c r="AH72" s="1052"/>
      <c r="AI72" s="1052"/>
      <c r="AJ72" s="1052"/>
      <c r="AK72" s="1052" t="s">
        <v>592</v>
      </c>
      <c r="AL72" s="1052"/>
      <c r="AM72" s="1052"/>
      <c r="AN72" s="1052"/>
      <c r="AO72" s="1052"/>
      <c r="AP72" s="1052">
        <v>166</v>
      </c>
      <c r="AQ72" s="1052"/>
      <c r="AR72" s="1052"/>
      <c r="AS72" s="1052"/>
      <c r="AT72" s="1052"/>
      <c r="AU72" s="1052">
        <v>10</v>
      </c>
      <c r="AV72" s="1052"/>
      <c r="AW72" s="1052"/>
      <c r="AX72" s="1052"/>
      <c r="AY72" s="1052"/>
      <c r="AZ72" s="1053"/>
      <c r="BA72" s="1053"/>
      <c r="BB72" s="1053"/>
      <c r="BC72" s="1053"/>
      <c r="BD72" s="1054"/>
      <c r="BE72" s="245"/>
      <c r="BF72" s="245"/>
      <c r="BG72" s="245"/>
      <c r="BH72" s="245"/>
      <c r="BI72" s="245"/>
      <c r="BJ72" s="245"/>
      <c r="BK72" s="245"/>
      <c r="BL72" s="245"/>
      <c r="BM72" s="245"/>
      <c r="BN72" s="245"/>
      <c r="BO72" s="245"/>
      <c r="BP72" s="245"/>
      <c r="BQ72" s="242">
        <v>66</v>
      </c>
      <c r="BR72" s="247"/>
      <c r="BS72" s="1034"/>
      <c r="BT72" s="1035"/>
      <c r="BU72" s="1035"/>
      <c r="BV72" s="1035"/>
      <c r="BW72" s="1035"/>
      <c r="BX72" s="1035"/>
      <c r="BY72" s="1035"/>
      <c r="BZ72" s="1035"/>
      <c r="CA72" s="1035"/>
      <c r="CB72" s="1035"/>
      <c r="CC72" s="1035"/>
      <c r="CD72" s="1035"/>
      <c r="CE72" s="1035"/>
      <c r="CF72" s="1035"/>
      <c r="CG72" s="1036"/>
      <c r="CH72" s="1037"/>
      <c r="CI72" s="1038"/>
      <c r="CJ72" s="1038"/>
      <c r="CK72" s="1038"/>
      <c r="CL72" s="1039"/>
      <c r="CM72" s="1037"/>
      <c r="CN72" s="1038"/>
      <c r="CO72" s="1038"/>
      <c r="CP72" s="1038"/>
      <c r="CQ72" s="1039"/>
      <c r="CR72" s="1037"/>
      <c r="CS72" s="1038"/>
      <c r="CT72" s="1038"/>
      <c r="CU72" s="1038"/>
      <c r="CV72" s="1039"/>
      <c r="CW72" s="1037"/>
      <c r="CX72" s="1038"/>
      <c r="CY72" s="1038"/>
      <c r="CZ72" s="1038"/>
      <c r="DA72" s="1039"/>
      <c r="DB72" s="1037"/>
      <c r="DC72" s="1038"/>
      <c r="DD72" s="1038"/>
      <c r="DE72" s="1038"/>
      <c r="DF72" s="1039"/>
      <c r="DG72" s="1037"/>
      <c r="DH72" s="1038"/>
      <c r="DI72" s="1038"/>
      <c r="DJ72" s="1038"/>
      <c r="DK72" s="1039"/>
      <c r="DL72" s="1037"/>
      <c r="DM72" s="1038"/>
      <c r="DN72" s="1038"/>
      <c r="DO72" s="1038"/>
      <c r="DP72" s="1039"/>
      <c r="DQ72" s="1037"/>
      <c r="DR72" s="1038"/>
      <c r="DS72" s="1038"/>
      <c r="DT72" s="1038"/>
      <c r="DU72" s="1039"/>
      <c r="DV72" s="1022"/>
      <c r="DW72" s="1023"/>
      <c r="DX72" s="1023"/>
      <c r="DY72" s="1023"/>
      <c r="DZ72" s="1024"/>
      <c r="EA72" s="226"/>
    </row>
    <row r="73" spans="1:131" s="227" customFormat="1" ht="26.25" customHeight="1">
      <c r="A73" s="241">
        <v>6</v>
      </c>
      <c r="B73" s="777" t="s">
        <v>587</v>
      </c>
      <c r="C73" s="778"/>
      <c r="D73" s="778"/>
      <c r="E73" s="778"/>
      <c r="F73" s="778"/>
      <c r="G73" s="778"/>
      <c r="H73" s="778"/>
      <c r="I73" s="778"/>
      <c r="J73" s="778"/>
      <c r="K73" s="778"/>
      <c r="L73" s="778"/>
      <c r="M73" s="778"/>
      <c r="N73" s="778"/>
      <c r="O73" s="778"/>
      <c r="P73" s="779"/>
      <c r="Q73" s="1055">
        <v>148</v>
      </c>
      <c r="R73" s="1052"/>
      <c r="S73" s="1052"/>
      <c r="T73" s="1052"/>
      <c r="U73" s="1052"/>
      <c r="V73" s="1052">
        <v>140</v>
      </c>
      <c r="W73" s="1052"/>
      <c r="X73" s="1052"/>
      <c r="Y73" s="1052"/>
      <c r="Z73" s="1052"/>
      <c r="AA73" s="1052">
        <v>8</v>
      </c>
      <c r="AB73" s="1052"/>
      <c r="AC73" s="1052"/>
      <c r="AD73" s="1052"/>
      <c r="AE73" s="1052"/>
      <c r="AF73" s="1052">
        <v>8</v>
      </c>
      <c r="AG73" s="1052"/>
      <c r="AH73" s="1052"/>
      <c r="AI73" s="1052"/>
      <c r="AJ73" s="1052"/>
      <c r="AK73" s="1052" t="s">
        <v>592</v>
      </c>
      <c r="AL73" s="1052"/>
      <c r="AM73" s="1052"/>
      <c r="AN73" s="1052"/>
      <c r="AO73" s="1052"/>
      <c r="AP73" s="1052" t="s">
        <v>514</v>
      </c>
      <c r="AQ73" s="1052"/>
      <c r="AR73" s="1052"/>
      <c r="AS73" s="1052"/>
      <c r="AT73" s="1052"/>
      <c r="AU73" s="1052" t="s">
        <v>514</v>
      </c>
      <c r="AV73" s="1052"/>
      <c r="AW73" s="1052"/>
      <c r="AX73" s="1052"/>
      <c r="AY73" s="1052"/>
      <c r="AZ73" s="1053"/>
      <c r="BA73" s="1053"/>
      <c r="BB73" s="1053"/>
      <c r="BC73" s="1053"/>
      <c r="BD73" s="1054"/>
      <c r="BE73" s="245"/>
      <c r="BF73" s="245"/>
      <c r="BG73" s="245"/>
      <c r="BH73" s="245"/>
      <c r="BI73" s="245"/>
      <c r="BJ73" s="245"/>
      <c r="BK73" s="245"/>
      <c r="BL73" s="245"/>
      <c r="BM73" s="245"/>
      <c r="BN73" s="245"/>
      <c r="BO73" s="245"/>
      <c r="BP73" s="245"/>
      <c r="BQ73" s="242">
        <v>67</v>
      </c>
      <c r="BR73" s="247"/>
      <c r="BS73" s="1034"/>
      <c r="BT73" s="1035"/>
      <c r="BU73" s="1035"/>
      <c r="BV73" s="1035"/>
      <c r="BW73" s="1035"/>
      <c r="BX73" s="1035"/>
      <c r="BY73" s="1035"/>
      <c r="BZ73" s="1035"/>
      <c r="CA73" s="1035"/>
      <c r="CB73" s="1035"/>
      <c r="CC73" s="1035"/>
      <c r="CD73" s="1035"/>
      <c r="CE73" s="1035"/>
      <c r="CF73" s="1035"/>
      <c r="CG73" s="1036"/>
      <c r="CH73" s="1037"/>
      <c r="CI73" s="1038"/>
      <c r="CJ73" s="1038"/>
      <c r="CK73" s="1038"/>
      <c r="CL73" s="1039"/>
      <c r="CM73" s="1037"/>
      <c r="CN73" s="1038"/>
      <c r="CO73" s="1038"/>
      <c r="CP73" s="1038"/>
      <c r="CQ73" s="1039"/>
      <c r="CR73" s="1037"/>
      <c r="CS73" s="1038"/>
      <c r="CT73" s="1038"/>
      <c r="CU73" s="1038"/>
      <c r="CV73" s="1039"/>
      <c r="CW73" s="1037"/>
      <c r="CX73" s="1038"/>
      <c r="CY73" s="1038"/>
      <c r="CZ73" s="1038"/>
      <c r="DA73" s="1039"/>
      <c r="DB73" s="1037"/>
      <c r="DC73" s="1038"/>
      <c r="DD73" s="1038"/>
      <c r="DE73" s="1038"/>
      <c r="DF73" s="1039"/>
      <c r="DG73" s="1037"/>
      <c r="DH73" s="1038"/>
      <c r="DI73" s="1038"/>
      <c r="DJ73" s="1038"/>
      <c r="DK73" s="1039"/>
      <c r="DL73" s="1037"/>
      <c r="DM73" s="1038"/>
      <c r="DN73" s="1038"/>
      <c r="DO73" s="1038"/>
      <c r="DP73" s="1039"/>
      <c r="DQ73" s="1037"/>
      <c r="DR73" s="1038"/>
      <c r="DS73" s="1038"/>
      <c r="DT73" s="1038"/>
      <c r="DU73" s="1039"/>
      <c r="DV73" s="1022"/>
      <c r="DW73" s="1023"/>
      <c r="DX73" s="1023"/>
      <c r="DY73" s="1023"/>
      <c r="DZ73" s="1024"/>
      <c r="EA73" s="226"/>
    </row>
    <row r="74" spans="1:131" s="227" customFormat="1" ht="26.25" customHeight="1">
      <c r="A74" s="241">
        <v>7</v>
      </c>
      <c r="B74" s="777" t="s">
        <v>588</v>
      </c>
      <c r="C74" s="778"/>
      <c r="D74" s="778"/>
      <c r="E74" s="778"/>
      <c r="F74" s="778"/>
      <c r="G74" s="778"/>
      <c r="H74" s="778"/>
      <c r="I74" s="778"/>
      <c r="J74" s="778"/>
      <c r="K74" s="778"/>
      <c r="L74" s="778"/>
      <c r="M74" s="778"/>
      <c r="N74" s="778"/>
      <c r="O74" s="778"/>
      <c r="P74" s="779"/>
      <c r="Q74" s="1055">
        <v>33</v>
      </c>
      <c r="R74" s="1052"/>
      <c r="S74" s="1052"/>
      <c r="T74" s="1052"/>
      <c r="U74" s="1052"/>
      <c r="V74" s="1052">
        <v>31</v>
      </c>
      <c r="W74" s="1052"/>
      <c r="X74" s="1052"/>
      <c r="Y74" s="1052"/>
      <c r="Z74" s="1052"/>
      <c r="AA74" s="1052">
        <v>2</v>
      </c>
      <c r="AB74" s="1052"/>
      <c r="AC74" s="1052"/>
      <c r="AD74" s="1052"/>
      <c r="AE74" s="1052"/>
      <c r="AF74" s="1052">
        <v>2</v>
      </c>
      <c r="AG74" s="1052"/>
      <c r="AH74" s="1052"/>
      <c r="AI74" s="1052"/>
      <c r="AJ74" s="1052"/>
      <c r="AK74" s="1052" t="s">
        <v>592</v>
      </c>
      <c r="AL74" s="1052"/>
      <c r="AM74" s="1052"/>
      <c r="AN74" s="1052"/>
      <c r="AO74" s="1052"/>
      <c r="AP74" s="1052" t="s">
        <v>592</v>
      </c>
      <c r="AQ74" s="1052"/>
      <c r="AR74" s="1052"/>
      <c r="AS74" s="1052"/>
      <c r="AT74" s="1052"/>
      <c r="AU74" s="1052" t="s">
        <v>592</v>
      </c>
      <c r="AV74" s="1052"/>
      <c r="AW74" s="1052"/>
      <c r="AX74" s="1052"/>
      <c r="AY74" s="1052"/>
      <c r="AZ74" s="1053"/>
      <c r="BA74" s="1053"/>
      <c r="BB74" s="1053"/>
      <c r="BC74" s="1053"/>
      <c r="BD74" s="1054"/>
      <c r="BE74" s="245"/>
      <c r="BF74" s="245"/>
      <c r="BG74" s="245"/>
      <c r="BH74" s="245"/>
      <c r="BI74" s="245"/>
      <c r="BJ74" s="245"/>
      <c r="BK74" s="245"/>
      <c r="BL74" s="245"/>
      <c r="BM74" s="245"/>
      <c r="BN74" s="245"/>
      <c r="BO74" s="245"/>
      <c r="BP74" s="245"/>
      <c r="BQ74" s="242">
        <v>68</v>
      </c>
      <c r="BR74" s="247"/>
      <c r="BS74" s="1034"/>
      <c r="BT74" s="1035"/>
      <c r="BU74" s="1035"/>
      <c r="BV74" s="1035"/>
      <c r="BW74" s="1035"/>
      <c r="BX74" s="1035"/>
      <c r="BY74" s="1035"/>
      <c r="BZ74" s="1035"/>
      <c r="CA74" s="1035"/>
      <c r="CB74" s="1035"/>
      <c r="CC74" s="1035"/>
      <c r="CD74" s="1035"/>
      <c r="CE74" s="1035"/>
      <c r="CF74" s="1035"/>
      <c r="CG74" s="1036"/>
      <c r="CH74" s="1037"/>
      <c r="CI74" s="1038"/>
      <c r="CJ74" s="1038"/>
      <c r="CK74" s="1038"/>
      <c r="CL74" s="1039"/>
      <c r="CM74" s="1037"/>
      <c r="CN74" s="1038"/>
      <c r="CO74" s="1038"/>
      <c r="CP74" s="1038"/>
      <c r="CQ74" s="1039"/>
      <c r="CR74" s="1037"/>
      <c r="CS74" s="1038"/>
      <c r="CT74" s="1038"/>
      <c r="CU74" s="1038"/>
      <c r="CV74" s="1039"/>
      <c r="CW74" s="1037"/>
      <c r="CX74" s="1038"/>
      <c r="CY74" s="1038"/>
      <c r="CZ74" s="1038"/>
      <c r="DA74" s="1039"/>
      <c r="DB74" s="1037"/>
      <c r="DC74" s="1038"/>
      <c r="DD74" s="1038"/>
      <c r="DE74" s="1038"/>
      <c r="DF74" s="1039"/>
      <c r="DG74" s="1037"/>
      <c r="DH74" s="1038"/>
      <c r="DI74" s="1038"/>
      <c r="DJ74" s="1038"/>
      <c r="DK74" s="1039"/>
      <c r="DL74" s="1037"/>
      <c r="DM74" s="1038"/>
      <c r="DN74" s="1038"/>
      <c r="DO74" s="1038"/>
      <c r="DP74" s="1039"/>
      <c r="DQ74" s="1037"/>
      <c r="DR74" s="1038"/>
      <c r="DS74" s="1038"/>
      <c r="DT74" s="1038"/>
      <c r="DU74" s="1039"/>
      <c r="DV74" s="1022"/>
      <c r="DW74" s="1023"/>
      <c r="DX74" s="1023"/>
      <c r="DY74" s="1023"/>
      <c r="DZ74" s="1024"/>
      <c r="EA74" s="226"/>
    </row>
    <row r="75" spans="1:131" s="227" customFormat="1" ht="26.25" customHeight="1">
      <c r="A75" s="241">
        <v>8</v>
      </c>
      <c r="B75" s="777" t="s">
        <v>589</v>
      </c>
      <c r="C75" s="778"/>
      <c r="D75" s="778"/>
      <c r="E75" s="778"/>
      <c r="F75" s="778"/>
      <c r="G75" s="778"/>
      <c r="H75" s="778"/>
      <c r="I75" s="778"/>
      <c r="J75" s="778"/>
      <c r="K75" s="778"/>
      <c r="L75" s="778"/>
      <c r="M75" s="778"/>
      <c r="N75" s="778"/>
      <c r="O75" s="778"/>
      <c r="P75" s="779"/>
      <c r="Q75" s="1059">
        <v>505</v>
      </c>
      <c r="R75" s="1057"/>
      <c r="S75" s="1057"/>
      <c r="T75" s="1057"/>
      <c r="U75" s="1058"/>
      <c r="V75" s="1056">
        <v>493</v>
      </c>
      <c r="W75" s="1057"/>
      <c r="X75" s="1057"/>
      <c r="Y75" s="1057"/>
      <c r="Z75" s="1058"/>
      <c r="AA75" s="1056">
        <v>12</v>
      </c>
      <c r="AB75" s="1057"/>
      <c r="AC75" s="1057"/>
      <c r="AD75" s="1057"/>
      <c r="AE75" s="1058"/>
      <c r="AF75" s="1056">
        <v>12</v>
      </c>
      <c r="AG75" s="1057"/>
      <c r="AH75" s="1057"/>
      <c r="AI75" s="1057"/>
      <c r="AJ75" s="1058"/>
      <c r="AK75" s="1056" t="s">
        <v>592</v>
      </c>
      <c r="AL75" s="1057"/>
      <c r="AM75" s="1057"/>
      <c r="AN75" s="1057"/>
      <c r="AO75" s="1058"/>
      <c r="AP75" s="1056" t="s">
        <v>592</v>
      </c>
      <c r="AQ75" s="1057"/>
      <c r="AR75" s="1057"/>
      <c r="AS75" s="1057"/>
      <c r="AT75" s="1058"/>
      <c r="AU75" s="1056" t="s">
        <v>592</v>
      </c>
      <c r="AV75" s="1057"/>
      <c r="AW75" s="1057"/>
      <c r="AX75" s="1057"/>
      <c r="AY75" s="1058"/>
      <c r="AZ75" s="1053"/>
      <c r="BA75" s="1053"/>
      <c r="BB75" s="1053"/>
      <c r="BC75" s="1053"/>
      <c r="BD75" s="1054"/>
      <c r="BE75" s="245"/>
      <c r="BF75" s="245"/>
      <c r="BG75" s="245"/>
      <c r="BH75" s="245"/>
      <c r="BI75" s="245"/>
      <c r="BJ75" s="245"/>
      <c r="BK75" s="245"/>
      <c r="BL75" s="245"/>
      <c r="BM75" s="245"/>
      <c r="BN75" s="245"/>
      <c r="BO75" s="245"/>
      <c r="BP75" s="245"/>
      <c r="BQ75" s="242">
        <v>69</v>
      </c>
      <c r="BR75" s="247"/>
      <c r="BS75" s="1034"/>
      <c r="BT75" s="1035"/>
      <c r="BU75" s="1035"/>
      <c r="BV75" s="1035"/>
      <c r="BW75" s="1035"/>
      <c r="BX75" s="1035"/>
      <c r="BY75" s="1035"/>
      <c r="BZ75" s="1035"/>
      <c r="CA75" s="1035"/>
      <c r="CB75" s="1035"/>
      <c r="CC75" s="1035"/>
      <c r="CD75" s="1035"/>
      <c r="CE75" s="1035"/>
      <c r="CF75" s="1035"/>
      <c r="CG75" s="1036"/>
      <c r="CH75" s="1037"/>
      <c r="CI75" s="1038"/>
      <c r="CJ75" s="1038"/>
      <c r="CK75" s="1038"/>
      <c r="CL75" s="1039"/>
      <c r="CM75" s="1037"/>
      <c r="CN75" s="1038"/>
      <c r="CO75" s="1038"/>
      <c r="CP75" s="1038"/>
      <c r="CQ75" s="1039"/>
      <c r="CR75" s="1037"/>
      <c r="CS75" s="1038"/>
      <c r="CT75" s="1038"/>
      <c r="CU75" s="1038"/>
      <c r="CV75" s="1039"/>
      <c r="CW75" s="1037"/>
      <c r="CX75" s="1038"/>
      <c r="CY75" s="1038"/>
      <c r="CZ75" s="1038"/>
      <c r="DA75" s="1039"/>
      <c r="DB75" s="1037"/>
      <c r="DC75" s="1038"/>
      <c r="DD75" s="1038"/>
      <c r="DE75" s="1038"/>
      <c r="DF75" s="1039"/>
      <c r="DG75" s="1037"/>
      <c r="DH75" s="1038"/>
      <c r="DI75" s="1038"/>
      <c r="DJ75" s="1038"/>
      <c r="DK75" s="1039"/>
      <c r="DL75" s="1037"/>
      <c r="DM75" s="1038"/>
      <c r="DN75" s="1038"/>
      <c r="DO75" s="1038"/>
      <c r="DP75" s="1039"/>
      <c r="DQ75" s="1037"/>
      <c r="DR75" s="1038"/>
      <c r="DS75" s="1038"/>
      <c r="DT75" s="1038"/>
      <c r="DU75" s="1039"/>
      <c r="DV75" s="1022"/>
      <c r="DW75" s="1023"/>
      <c r="DX75" s="1023"/>
      <c r="DY75" s="1023"/>
      <c r="DZ75" s="1024"/>
      <c r="EA75" s="226"/>
    </row>
    <row r="76" spans="1:131" s="227" customFormat="1" ht="26.25" customHeight="1">
      <c r="A76" s="241">
        <v>9</v>
      </c>
      <c r="B76" s="777" t="s">
        <v>590</v>
      </c>
      <c r="C76" s="778"/>
      <c r="D76" s="778"/>
      <c r="E76" s="778"/>
      <c r="F76" s="778"/>
      <c r="G76" s="778"/>
      <c r="H76" s="778"/>
      <c r="I76" s="778"/>
      <c r="J76" s="778"/>
      <c r="K76" s="778"/>
      <c r="L76" s="778"/>
      <c r="M76" s="778"/>
      <c r="N76" s="778"/>
      <c r="O76" s="778"/>
      <c r="P76" s="779"/>
      <c r="Q76" s="1059">
        <v>57</v>
      </c>
      <c r="R76" s="1057"/>
      <c r="S76" s="1057"/>
      <c r="T76" s="1057"/>
      <c r="U76" s="1058"/>
      <c r="V76" s="1056">
        <v>52</v>
      </c>
      <c r="W76" s="1057"/>
      <c r="X76" s="1057"/>
      <c r="Y76" s="1057"/>
      <c r="Z76" s="1058"/>
      <c r="AA76" s="1056">
        <v>5</v>
      </c>
      <c r="AB76" s="1057"/>
      <c r="AC76" s="1057"/>
      <c r="AD76" s="1057"/>
      <c r="AE76" s="1058"/>
      <c r="AF76" s="1056">
        <v>5</v>
      </c>
      <c r="AG76" s="1057"/>
      <c r="AH76" s="1057"/>
      <c r="AI76" s="1057"/>
      <c r="AJ76" s="1058"/>
      <c r="AK76" s="1056" t="s">
        <v>592</v>
      </c>
      <c r="AL76" s="1057"/>
      <c r="AM76" s="1057"/>
      <c r="AN76" s="1057"/>
      <c r="AO76" s="1058"/>
      <c r="AP76" s="1056" t="s">
        <v>592</v>
      </c>
      <c r="AQ76" s="1057"/>
      <c r="AR76" s="1057"/>
      <c r="AS76" s="1057"/>
      <c r="AT76" s="1058"/>
      <c r="AU76" s="1056" t="s">
        <v>592</v>
      </c>
      <c r="AV76" s="1057"/>
      <c r="AW76" s="1057"/>
      <c r="AX76" s="1057"/>
      <c r="AY76" s="1058"/>
      <c r="AZ76" s="1053"/>
      <c r="BA76" s="1053"/>
      <c r="BB76" s="1053"/>
      <c r="BC76" s="1053"/>
      <c r="BD76" s="1054"/>
      <c r="BE76" s="245"/>
      <c r="BF76" s="245"/>
      <c r="BG76" s="245"/>
      <c r="BH76" s="245"/>
      <c r="BI76" s="245"/>
      <c r="BJ76" s="245"/>
      <c r="BK76" s="245"/>
      <c r="BL76" s="245"/>
      <c r="BM76" s="245"/>
      <c r="BN76" s="245"/>
      <c r="BO76" s="245"/>
      <c r="BP76" s="245"/>
      <c r="BQ76" s="242">
        <v>70</v>
      </c>
      <c r="BR76" s="247"/>
      <c r="BS76" s="1034"/>
      <c r="BT76" s="1035"/>
      <c r="BU76" s="1035"/>
      <c r="BV76" s="1035"/>
      <c r="BW76" s="1035"/>
      <c r="BX76" s="1035"/>
      <c r="BY76" s="1035"/>
      <c r="BZ76" s="1035"/>
      <c r="CA76" s="1035"/>
      <c r="CB76" s="1035"/>
      <c r="CC76" s="1035"/>
      <c r="CD76" s="1035"/>
      <c r="CE76" s="1035"/>
      <c r="CF76" s="1035"/>
      <c r="CG76" s="1036"/>
      <c r="CH76" s="1037"/>
      <c r="CI76" s="1038"/>
      <c r="CJ76" s="1038"/>
      <c r="CK76" s="1038"/>
      <c r="CL76" s="1039"/>
      <c r="CM76" s="1037"/>
      <c r="CN76" s="1038"/>
      <c r="CO76" s="1038"/>
      <c r="CP76" s="1038"/>
      <c r="CQ76" s="1039"/>
      <c r="CR76" s="1037"/>
      <c r="CS76" s="1038"/>
      <c r="CT76" s="1038"/>
      <c r="CU76" s="1038"/>
      <c r="CV76" s="1039"/>
      <c r="CW76" s="1037"/>
      <c r="CX76" s="1038"/>
      <c r="CY76" s="1038"/>
      <c r="CZ76" s="1038"/>
      <c r="DA76" s="1039"/>
      <c r="DB76" s="1037"/>
      <c r="DC76" s="1038"/>
      <c r="DD76" s="1038"/>
      <c r="DE76" s="1038"/>
      <c r="DF76" s="1039"/>
      <c r="DG76" s="1037"/>
      <c r="DH76" s="1038"/>
      <c r="DI76" s="1038"/>
      <c r="DJ76" s="1038"/>
      <c r="DK76" s="1039"/>
      <c r="DL76" s="1037"/>
      <c r="DM76" s="1038"/>
      <c r="DN76" s="1038"/>
      <c r="DO76" s="1038"/>
      <c r="DP76" s="1039"/>
      <c r="DQ76" s="1037"/>
      <c r="DR76" s="1038"/>
      <c r="DS76" s="1038"/>
      <c r="DT76" s="1038"/>
      <c r="DU76" s="1039"/>
      <c r="DV76" s="1022"/>
      <c r="DW76" s="1023"/>
      <c r="DX76" s="1023"/>
      <c r="DY76" s="1023"/>
      <c r="DZ76" s="1024"/>
      <c r="EA76" s="226"/>
    </row>
    <row r="77" spans="1:131" s="227" customFormat="1" ht="26.25" customHeight="1">
      <c r="A77" s="241">
        <v>10</v>
      </c>
      <c r="B77" s="777" t="s">
        <v>591</v>
      </c>
      <c r="C77" s="778"/>
      <c r="D77" s="778"/>
      <c r="E77" s="778"/>
      <c r="F77" s="778"/>
      <c r="G77" s="778"/>
      <c r="H77" s="778"/>
      <c r="I77" s="778"/>
      <c r="J77" s="778"/>
      <c r="K77" s="778"/>
      <c r="L77" s="778"/>
      <c r="M77" s="778"/>
      <c r="N77" s="778"/>
      <c r="O77" s="778"/>
      <c r="P77" s="779"/>
      <c r="Q77" s="1059">
        <v>146276</v>
      </c>
      <c r="R77" s="1057"/>
      <c r="S77" s="1057"/>
      <c r="T77" s="1057"/>
      <c r="U77" s="1058"/>
      <c r="V77" s="1056">
        <v>142795</v>
      </c>
      <c r="W77" s="1057"/>
      <c r="X77" s="1057"/>
      <c r="Y77" s="1057"/>
      <c r="Z77" s="1058"/>
      <c r="AA77" s="1056">
        <v>3481</v>
      </c>
      <c r="AB77" s="1057"/>
      <c r="AC77" s="1057"/>
      <c r="AD77" s="1057"/>
      <c r="AE77" s="1058"/>
      <c r="AF77" s="1056">
        <v>3481</v>
      </c>
      <c r="AG77" s="1057"/>
      <c r="AH77" s="1057"/>
      <c r="AI77" s="1057"/>
      <c r="AJ77" s="1058"/>
      <c r="AK77" s="1056" t="s">
        <v>514</v>
      </c>
      <c r="AL77" s="1057"/>
      <c r="AM77" s="1057"/>
      <c r="AN77" s="1057"/>
      <c r="AO77" s="1058"/>
      <c r="AP77" s="1056" t="s">
        <v>514</v>
      </c>
      <c r="AQ77" s="1057"/>
      <c r="AR77" s="1057"/>
      <c r="AS77" s="1057"/>
      <c r="AT77" s="1058"/>
      <c r="AU77" s="1056" t="s">
        <v>514</v>
      </c>
      <c r="AV77" s="1057"/>
      <c r="AW77" s="1057"/>
      <c r="AX77" s="1057"/>
      <c r="AY77" s="1058"/>
      <c r="AZ77" s="1053"/>
      <c r="BA77" s="1053"/>
      <c r="BB77" s="1053"/>
      <c r="BC77" s="1053"/>
      <c r="BD77" s="1054"/>
      <c r="BE77" s="245"/>
      <c r="BF77" s="245"/>
      <c r="BG77" s="245"/>
      <c r="BH77" s="245"/>
      <c r="BI77" s="245"/>
      <c r="BJ77" s="245"/>
      <c r="BK77" s="245"/>
      <c r="BL77" s="245"/>
      <c r="BM77" s="245"/>
      <c r="BN77" s="245"/>
      <c r="BO77" s="245"/>
      <c r="BP77" s="245"/>
      <c r="BQ77" s="242">
        <v>71</v>
      </c>
      <c r="BR77" s="247"/>
      <c r="BS77" s="1034"/>
      <c r="BT77" s="1035"/>
      <c r="BU77" s="1035"/>
      <c r="BV77" s="1035"/>
      <c r="BW77" s="1035"/>
      <c r="BX77" s="1035"/>
      <c r="BY77" s="1035"/>
      <c r="BZ77" s="1035"/>
      <c r="CA77" s="1035"/>
      <c r="CB77" s="1035"/>
      <c r="CC77" s="1035"/>
      <c r="CD77" s="1035"/>
      <c r="CE77" s="1035"/>
      <c r="CF77" s="1035"/>
      <c r="CG77" s="1036"/>
      <c r="CH77" s="1037"/>
      <c r="CI77" s="1038"/>
      <c r="CJ77" s="1038"/>
      <c r="CK77" s="1038"/>
      <c r="CL77" s="1039"/>
      <c r="CM77" s="1037"/>
      <c r="CN77" s="1038"/>
      <c r="CO77" s="1038"/>
      <c r="CP77" s="1038"/>
      <c r="CQ77" s="1039"/>
      <c r="CR77" s="1037"/>
      <c r="CS77" s="1038"/>
      <c r="CT77" s="1038"/>
      <c r="CU77" s="1038"/>
      <c r="CV77" s="1039"/>
      <c r="CW77" s="1037"/>
      <c r="CX77" s="1038"/>
      <c r="CY77" s="1038"/>
      <c r="CZ77" s="1038"/>
      <c r="DA77" s="1039"/>
      <c r="DB77" s="1037"/>
      <c r="DC77" s="1038"/>
      <c r="DD77" s="1038"/>
      <c r="DE77" s="1038"/>
      <c r="DF77" s="1039"/>
      <c r="DG77" s="1037"/>
      <c r="DH77" s="1038"/>
      <c r="DI77" s="1038"/>
      <c r="DJ77" s="1038"/>
      <c r="DK77" s="1039"/>
      <c r="DL77" s="1037"/>
      <c r="DM77" s="1038"/>
      <c r="DN77" s="1038"/>
      <c r="DO77" s="1038"/>
      <c r="DP77" s="1039"/>
      <c r="DQ77" s="1037"/>
      <c r="DR77" s="1038"/>
      <c r="DS77" s="1038"/>
      <c r="DT77" s="1038"/>
      <c r="DU77" s="1039"/>
      <c r="DV77" s="1022"/>
      <c r="DW77" s="1023"/>
      <c r="DX77" s="1023"/>
      <c r="DY77" s="1023"/>
      <c r="DZ77" s="1024"/>
      <c r="EA77" s="226"/>
    </row>
    <row r="78" spans="1:131" s="227" customFormat="1" ht="26.25" customHeight="1">
      <c r="A78" s="241">
        <v>11</v>
      </c>
      <c r="B78" s="777"/>
      <c r="C78" s="778"/>
      <c r="D78" s="778"/>
      <c r="E78" s="778"/>
      <c r="F78" s="778"/>
      <c r="G78" s="778"/>
      <c r="H78" s="778"/>
      <c r="I78" s="778"/>
      <c r="J78" s="778"/>
      <c r="K78" s="778"/>
      <c r="L78" s="778"/>
      <c r="M78" s="778"/>
      <c r="N78" s="778"/>
      <c r="O78" s="778"/>
      <c r="P78" s="779"/>
      <c r="Q78" s="1055"/>
      <c r="R78" s="1052"/>
      <c r="S78" s="1052"/>
      <c r="T78" s="1052"/>
      <c r="U78" s="1052"/>
      <c r="V78" s="1052"/>
      <c r="W78" s="1052"/>
      <c r="X78" s="1052"/>
      <c r="Y78" s="1052"/>
      <c r="Z78" s="1052"/>
      <c r="AA78" s="1052"/>
      <c r="AB78" s="1052"/>
      <c r="AC78" s="1052"/>
      <c r="AD78" s="1052"/>
      <c r="AE78" s="1052"/>
      <c r="AF78" s="1052"/>
      <c r="AG78" s="1052"/>
      <c r="AH78" s="1052"/>
      <c r="AI78" s="1052"/>
      <c r="AJ78" s="1052"/>
      <c r="AK78" s="1052"/>
      <c r="AL78" s="1052"/>
      <c r="AM78" s="1052"/>
      <c r="AN78" s="1052"/>
      <c r="AO78" s="1052"/>
      <c r="AP78" s="1052"/>
      <c r="AQ78" s="1052"/>
      <c r="AR78" s="1052"/>
      <c r="AS78" s="1052"/>
      <c r="AT78" s="1052"/>
      <c r="AU78" s="1052"/>
      <c r="AV78" s="1052"/>
      <c r="AW78" s="1052"/>
      <c r="AX78" s="1052"/>
      <c r="AY78" s="1052"/>
      <c r="AZ78" s="1053"/>
      <c r="BA78" s="1053"/>
      <c r="BB78" s="1053"/>
      <c r="BC78" s="1053"/>
      <c r="BD78" s="1054"/>
      <c r="BE78" s="245"/>
      <c r="BF78" s="245"/>
      <c r="BG78" s="245"/>
      <c r="BH78" s="245"/>
      <c r="BI78" s="245"/>
      <c r="BJ78" s="248"/>
      <c r="BK78" s="248"/>
      <c r="BL78" s="248"/>
      <c r="BM78" s="248"/>
      <c r="BN78" s="248"/>
      <c r="BO78" s="245"/>
      <c r="BP78" s="245"/>
      <c r="BQ78" s="242">
        <v>72</v>
      </c>
      <c r="BR78" s="247"/>
      <c r="BS78" s="1034"/>
      <c r="BT78" s="1035"/>
      <c r="BU78" s="1035"/>
      <c r="BV78" s="1035"/>
      <c r="BW78" s="1035"/>
      <c r="BX78" s="1035"/>
      <c r="BY78" s="1035"/>
      <c r="BZ78" s="1035"/>
      <c r="CA78" s="1035"/>
      <c r="CB78" s="1035"/>
      <c r="CC78" s="1035"/>
      <c r="CD78" s="1035"/>
      <c r="CE78" s="1035"/>
      <c r="CF78" s="1035"/>
      <c r="CG78" s="1036"/>
      <c r="CH78" s="1037"/>
      <c r="CI78" s="1038"/>
      <c r="CJ78" s="1038"/>
      <c r="CK78" s="1038"/>
      <c r="CL78" s="1039"/>
      <c r="CM78" s="1037"/>
      <c r="CN78" s="1038"/>
      <c r="CO78" s="1038"/>
      <c r="CP78" s="1038"/>
      <c r="CQ78" s="1039"/>
      <c r="CR78" s="1037"/>
      <c r="CS78" s="1038"/>
      <c r="CT78" s="1038"/>
      <c r="CU78" s="1038"/>
      <c r="CV78" s="1039"/>
      <c r="CW78" s="1037"/>
      <c r="CX78" s="1038"/>
      <c r="CY78" s="1038"/>
      <c r="CZ78" s="1038"/>
      <c r="DA78" s="1039"/>
      <c r="DB78" s="1037"/>
      <c r="DC78" s="1038"/>
      <c r="DD78" s="1038"/>
      <c r="DE78" s="1038"/>
      <c r="DF78" s="1039"/>
      <c r="DG78" s="1037"/>
      <c r="DH78" s="1038"/>
      <c r="DI78" s="1038"/>
      <c r="DJ78" s="1038"/>
      <c r="DK78" s="1039"/>
      <c r="DL78" s="1037"/>
      <c r="DM78" s="1038"/>
      <c r="DN78" s="1038"/>
      <c r="DO78" s="1038"/>
      <c r="DP78" s="1039"/>
      <c r="DQ78" s="1037"/>
      <c r="DR78" s="1038"/>
      <c r="DS78" s="1038"/>
      <c r="DT78" s="1038"/>
      <c r="DU78" s="1039"/>
      <c r="DV78" s="1022"/>
      <c r="DW78" s="1023"/>
      <c r="DX78" s="1023"/>
      <c r="DY78" s="1023"/>
      <c r="DZ78" s="1024"/>
      <c r="EA78" s="226"/>
    </row>
    <row r="79" spans="1:131" s="227" customFormat="1" ht="26.25" customHeight="1">
      <c r="A79" s="241">
        <v>12</v>
      </c>
      <c r="B79" s="777"/>
      <c r="C79" s="778"/>
      <c r="D79" s="778"/>
      <c r="E79" s="778"/>
      <c r="F79" s="778"/>
      <c r="G79" s="778"/>
      <c r="H79" s="778"/>
      <c r="I79" s="778"/>
      <c r="J79" s="778"/>
      <c r="K79" s="778"/>
      <c r="L79" s="778"/>
      <c r="M79" s="778"/>
      <c r="N79" s="778"/>
      <c r="O79" s="778"/>
      <c r="P79" s="779"/>
      <c r="Q79" s="1055"/>
      <c r="R79" s="1052"/>
      <c r="S79" s="1052"/>
      <c r="T79" s="1052"/>
      <c r="U79" s="1052"/>
      <c r="V79" s="1052"/>
      <c r="W79" s="1052"/>
      <c r="X79" s="1052"/>
      <c r="Y79" s="1052"/>
      <c r="Z79" s="1052"/>
      <c r="AA79" s="1052"/>
      <c r="AB79" s="1052"/>
      <c r="AC79" s="1052"/>
      <c r="AD79" s="1052"/>
      <c r="AE79" s="1052"/>
      <c r="AF79" s="1052"/>
      <c r="AG79" s="1052"/>
      <c r="AH79" s="1052"/>
      <c r="AI79" s="1052"/>
      <c r="AJ79" s="1052"/>
      <c r="AK79" s="1052"/>
      <c r="AL79" s="1052"/>
      <c r="AM79" s="1052"/>
      <c r="AN79" s="1052"/>
      <c r="AO79" s="1052"/>
      <c r="AP79" s="1052"/>
      <c r="AQ79" s="1052"/>
      <c r="AR79" s="1052"/>
      <c r="AS79" s="1052"/>
      <c r="AT79" s="1052"/>
      <c r="AU79" s="1052"/>
      <c r="AV79" s="1052"/>
      <c r="AW79" s="1052"/>
      <c r="AX79" s="1052"/>
      <c r="AY79" s="1052"/>
      <c r="AZ79" s="1053"/>
      <c r="BA79" s="1053"/>
      <c r="BB79" s="1053"/>
      <c r="BC79" s="1053"/>
      <c r="BD79" s="1054"/>
      <c r="BE79" s="245"/>
      <c r="BF79" s="245"/>
      <c r="BG79" s="245"/>
      <c r="BH79" s="245"/>
      <c r="BI79" s="245"/>
      <c r="BJ79" s="248"/>
      <c r="BK79" s="248"/>
      <c r="BL79" s="248"/>
      <c r="BM79" s="248"/>
      <c r="BN79" s="248"/>
      <c r="BO79" s="245"/>
      <c r="BP79" s="245"/>
      <c r="BQ79" s="242">
        <v>73</v>
      </c>
      <c r="BR79" s="247"/>
      <c r="BS79" s="1034"/>
      <c r="BT79" s="1035"/>
      <c r="BU79" s="1035"/>
      <c r="BV79" s="1035"/>
      <c r="BW79" s="1035"/>
      <c r="BX79" s="1035"/>
      <c r="BY79" s="1035"/>
      <c r="BZ79" s="1035"/>
      <c r="CA79" s="1035"/>
      <c r="CB79" s="1035"/>
      <c r="CC79" s="1035"/>
      <c r="CD79" s="1035"/>
      <c r="CE79" s="1035"/>
      <c r="CF79" s="1035"/>
      <c r="CG79" s="1036"/>
      <c r="CH79" s="1037"/>
      <c r="CI79" s="1038"/>
      <c r="CJ79" s="1038"/>
      <c r="CK79" s="1038"/>
      <c r="CL79" s="1039"/>
      <c r="CM79" s="1037"/>
      <c r="CN79" s="1038"/>
      <c r="CO79" s="1038"/>
      <c r="CP79" s="1038"/>
      <c r="CQ79" s="1039"/>
      <c r="CR79" s="1037"/>
      <c r="CS79" s="1038"/>
      <c r="CT79" s="1038"/>
      <c r="CU79" s="1038"/>
      <c r="CV79" s="1039"/>
      <c r="CW79" s="1037"/>
      <c r="CX79" s="1038"/>
      <c r="CY79" s="1038"/>
      <c r="CZ79" s="1038"/>
      <c r="DA79" s="1039"/>
      <c r="DB79" s="1037"/>
      <c r="DC79" s="1038"/>
      <c r="DD79" s="1038"/>
      <c r="DE79" s="1038"/>
      <c r="DF79" s="1039"/>
      <c r="DG79" s="1037"/>
      <c r="DH79" s="1038"/>
      <c r="DI79" s="1038"/>
      <c r="DJ79" s="1038"/>
      <c r="DK79" s="1039"/>
      <c r="DL79" s="1037"/>
      <c r="DM79" s="1038"/>
      <c r="DN79" s="1038"/>
      <c r="DO79" s="1038"/>
      <c r="DP79" s="1039"/>
      <c r="DQ79" s="1037"/>
      <c r="DR79" s="1038"/>
      <c r="DS79" s="1038"/>
      <c r="DT79" s="1038"/>
      <c r="DU79" s="1039"/>
      <c r="DV79" s="1022"/>
      <c r="DW79" s="1023"/>
      <c r="DX79" s="1023"/>
      <c r="DY79" s="1023"/>
      <c r="DZ79" s="1024"/>
      <c r="EA79" s="226"/>
    </row>
    <row r="80" spans="1:131" s="227" customFormat="1" ht="26.25" customHeight="1">
      <c r="A80" s="241">
        <v>13</v>
      </c>
      <c r="B80" s="777"/>
      <c r="C80" s="778"/>
      <c r="D80" s="778"/>
      <c r="E80" s="778"/>
      <c r="F80" s="778"/>
      <c r="G80" s="778"/>
      <c r="H80" s="778"/>
      <c r="I80" s="778"/>
      <c r="J80" s="778"/>
      <c r="K80" s="778"/>
      <c r="L80" s="778"/>
      <c r="M80" s="778"/>
      <c r="N80" s="778"/>
      <c r="O80" s="778"/>
      <c r="P80" s="779"/>
      <c r="Q80" s="1055"/>
      <c r="R80" s="1052"/>
      <c r="S80" s="1052"/>
      <c r="T80" s="1052"/>
      <c r="U80" s="1052"/>
      <c r="V80" s="1052"/>
      <c r="W80" s="1052"/>
      <c r="X80" s="1052"/>
      <c r="Y80" s="1052"/>
      <c r="Z80" s="1052"/>
      <c r="AA80" s="1052"/>
      <c r="AB80" s="1052"/>
      <c r="AC80" s="1052"/>
      <c r="AD80" s="1052"/>
      <c r="AE80" s="1052"/>
      <c r="AF80" s="1052"/>
      <c r="AG80" s="1052"/>
      <c r="AH80" s="1052"/>
      <c r="AI80" s="1052"/>
      <c r="AJ80" s="1052"/>
      <c r="AK80" s="1052"/>
      <c r="AL80" s="1052"/>
      <c r="AM80" s="1052"/>
      <c r="AN80" s="1052"/>
      <c r="AO80" s="1052"/>
      <c r="AP80" s="1052"/>
      <c r="AQ80" s="1052"/>
      <c r="AR80" s="1052"/>
      <c r="AS80" s="1052"/>
      <c r="AT80" s="1052"/>
      <c r="AU80" s="1052"/>
      <c r="AV80" s="1052"/>
      <c r="AW80" s="1052"/>
      <c r="AX80" s="1052"/>
      <c r="AY80" s="1052"/>
      <c r="AZ80" s="1053"/>
      <c r="BA80" s="1053"/>
      <c r="BB80" s="1053"/>
      <c r="BC80" s="1053"/>
      <c r="BD80" s="1054"/>
      <c r="BE80" s="245"/>
      <c r="BF80" s="245"/>
      <c r="BG80" s="245"/>
      <c r="BH80" s="245"/>
      <c r="BI80" s="245"/>
      <c r="BJ80" s="245"/>
      <c r="BK80" s="245"/>
      <c r="BL80" s="245"/>
      <c r="BM80" s="245"/>
      <c r="BN80" s="245"/>
      <c r="BO80" s="245"/>
      <c r="BP80" s="245"/>
      <c r="BQ80" s="242">
        <v>74</v>
      </c>
      <c r="BR80" s="247"/>
      <c r="BS80" s="1034"/>
      <c r="BT80" s="1035"/>
      <c r="BU80" s="1035"/>
      <c r="BV80" s="1035"/>
      <c r="BW80" s="1035"/>
      <c r="BX80" s="1035"/>
      <c r="BY80" s="1035"/>
      <c r="BZ80" s="1035"/>
      <c r="CA80" s="1035"/>
      <c r="CB80" s="1035"/>
      <c r="CC80" s="1035"/>
      <c r="CD80" s="1035"/>
      <c r="CE80" s="1035"/>
      <c r="CF80" s="1035"/>
      <c r="CG80" s="1036"/>
      <c r="CH80" s="1037"/>
      <c r="CI80" s="1038"/>
      <c r="CJ80" s="1038"/>
      <c r="CK80" s="1038"/>
      <c r="CL80" s="1039"/>
      <c r="CM80" s="1037"/>
      <c r="CN80" s="1038"/>
      <c r="CO80" s="1038"/>
      <c r="CP80" s="1038"/>
      <c r="CQ80" s="1039"/>
      <c r="CR80" s="1037"/>
      <c r="CS80" s="1038"/>
      <c r="CT80" s="1038"/>
      <c r="CU80" s="1038"/>
      <c r="CV80" s="1039"/>
      <c r="CW80" s="1037"/>
      <c r="CX80" s="1038"/>
      <c r="CY80" s="1038"/>
      <c r="CZ80" s="1038"/>
      <c r="DA80" s="1039"/>
      <c r="DB80" s="1037"/>
      <c r="DC80" s="1038"/>
      <c r="DD80" s="1038"/>
      <c r="DE80" s="1038"/>
      <c r="DF80" s="1039"/>
      <c r="DG80" s="1037"/>
      <c r="DH80" s="1038"/>
      <c r="DI80" s="1038"/>
      <c r="DJ80" s="1038"/>
      <c r="DK80" s="1039"/>
      <c r="DL80" s="1037"/>
      <c r="DM80" s="1038"/>
      <c r="DN80" s="1038"/>
      <c r="DO80" s="1038"/>
      <c r="DP80" s="1039"/>
      <c r="DQ80" s="1037"/>
      <c r="DR80" s="1038"/>
      <c r="DS80" s="1038"/>
      <c r="DT80" s="1038"/>
      <c r="DU80" s="1039"/>
      <c r="DV80" s="1022"/>
      <c r="DW80" s="1023"/>
      <c r="DX80" s="1023"/>
      <c r="DY80" s="1023"/>
      <c r="DZ80" s="1024"/>
      <c r="EA80" s="226"/>
    </row>
    <row r="81" spans="1:131" s="227" customFormat="1" ht="26.25" customHeight="1">
      <c r="A81" s="241">
        <v>14</v>
      </c>
      <c r="B81" s="777"/>
      <c r="C81" s="778"/>
      <c r="D81" s="778"/>
      <c r="E81" s="778"/>
      <c r="F81" s="778"/>
      <c r="G81" s="778"/>
      <c r="H81" s="778"/>
      <c r="I81" s="778"/>
      <c r="J81" s="778"/>
      <c r="K81" s="778"/>
      <c r="L81" s="778"/>
      <c r="M81" s="778"/>
      <c r="N81" s="778"/>
      <c r="O81" s="778"/>
      <c r="P81" s="779"/>
      <c r="Q81" s="1055"/>
      <c r="R81" s="1052"/>
      <c r="S81" s="1052"/>
      <c r="T81" s="1052"/>
      <c r="U81" s="1052"/>
      <c r="V81" s="1052"/>
      <c r="W81" s="1052"/>
      <c r="X81" s="1052"/>
      <c r="Y81" s="1052"/>
      <c r="Z81" s="1052"/>
      <c r="AA81" s="1052"/>
      <c r="AB81" s="1052"/>
      <c r="AC81" s="1052"/>
      <c r="AD81" s="1052"/>
      <c r="AE81" s="1052"/>
      <c r="AF81" s="1052"/>
      <c r="AG81" s="1052"/>
      <c r="AH81" s="1052"/>
      <c r="AI81" s="1052"/>
      <c r="AJ81" s="1052"/>
      <c r="AK81" s="1052"/>
      <c r="AL81" s="1052"/>
      <c r="AM81" s="1052"/>
      <c r="AN81" s="1052"/>
      <c r="AO81" s="1052"/>
      <c r="AP81" s="1052"/>
      <c r="AQ81" s="1052"/>
      <c r="AR81" s="1052"/>
      <c r="AS81" s="1052"/>
      <c r="AT81" s="1052"/>
      <c r="AU81" s="1052"/>
      <c r="AV81" s="1052"/>
      <c r="AW81" s="1052"/>
      <c r="AX81" s="1052"/>
      <c r="AY81" s="1052"/>
      <c r="AZ81" s="1053"/>
      <c r="BA81" s="1053"/>
      <c r="BB81" s="1053"/>
      <c r="BC81" s="1053"/>
      <c r="BD81" s="1054"/>
      <c r="BE81" s="245"/>
      <c r="BF81" s="245"/>
      <c r="BG81" s="245"/>
      <c r="BH81" s="245"/>
      <c r="BI81" s="245"/>
      <c r="BJ81" s="245"/>
      <c r="BK81" s="245"/>
      <c r="BL81" s="245"/>
      <c r="BM81" s="245"/>
      <c r="BN81" s="245"/>
      <c r="BO81" s="245"/>
      <c r="BP81" s="245"/>
      <c r="BQ81" s="242">
        <v>75</v>
      </c>
      <c r="BR81" s="247"/>
      <c r="BS81" s="1034"/>
      <c r="BT81" s="1035"/>
      <c r="BU81" s="1035"/>
      <c r="BV81" s="1035"/>
      <c r="BW81" s="1035"/>
      <c r="BX81" s="1035"/>
      <c r="BY81" s="1035"/>
      <c r="BZ81" s="1035"/>
      <c r="CA81" s="1035"/>
      <c r="CB81" s="1035"/>
      <c r="CC81" s="1035"/>
      <c r="CD81" s="1035"/>
      <c r="CE81" s="1035"/>
      <c r="CF81" s="1035"/>
      <c r="CG81" s="1036"/>
      <c r="CH81" s="1037"/>
      <c r="CI81" s="1038"/>
      <c r="CJ81" s="1038"/>
      <c r="CK81" s="1038"/>
      <c r="CL81" s="1039"/>
      <c r="CM81" s="1037"/>
      <c r="CN81" s="1038"/>
      <c r="CO81" s="1038"/>
      <c r="CP81" s="1038"/>
      <c r="CQ81" s="1039"/>
      <c r="CR81" s="1037"/>
      <c r="CS81" s="1038"/>
      <c r="CT81" s="1038"/>
      <c r="CU81" s="1038"/>
      <c r="CV81" s="1039"/>
      <c r="CW81" s="1037"/>
      <c r="CX81" s="1038"/>
      <c r="CY81" s="1038"/>
      <c r="CZ81" s="1038"/>
      <c r="DA81" s="1039"/>
      <c r="DB81" s="1037"/>
      <c r="DC81" s="1038"/>
      <c r="DD81" s="1038"/>
      <c r="DE81" s="1038"/>
      <c r="DF81" s="1039"/>
      <c r="DG81" s="1037"/>
      <c r="DH81" s="1038"/>
      <c r="DI81" s="1038"/>
      <c r="DJ81" s="1038"/>
      <c r="DK81" s="1039"/>
      <c r="DL81" s="1037"/>
      <c r="DM81" s="1038"/>
      <c r="DN81" s="1038"/>
      <c r="DO81" s="1038"/>
      <c r="DP81" s="1039"/>
      <c r="DQ81" s="1037"/>
      <c r="DR81" s="1038"/>
      <c r="DS81" s="1038"/>
      <c r="DT81" s="1038"/>
      <c r="DU81" s="1039"/>
      <c r="DV81" s="1022"/>
      <c r="DW81" s="1023"/>
      <c r="DX81" s="1023"/>
      <c r="DY81" s="1023"/>
      <c r="DZ81" s="1024"/>
      <c r="EA81" s="226"/>
    </row>
    <row r="82" spans="1:131" s="227" customFormat="1" ht="26.25" customHeight="1">
      <c r="A82" s="241">
        <v>15</v>
      </c>
      <c r="B82" s="777"/>
      <c r="C82" s="778"/>
      <c r="D82" s="778"/>
      <c r="E82" s="778"/>
      <c r="F82" s="778"/>
      <c r="G82" s="778"/>
      <c r="H82" s="778"/>
      <c r="I82" s="778"/>
      <c r="J82" s="778"/>
      <c r="K82" s="778"/>
      <c r="L82" s="778"/>
      <c r="M82" s="778"/>
      <c r="N82" s="778"/>
      <c r="O82" s="778"/>
      <c r="P82" s="779"/>
      <c r="Q82" s="1055"/>
      <c r="R82" s="1052"/>
      <c r="S82" s="1052"/>
      <c r="T82" s="1052"/>
      <c r="U82" s="1052"/>
      <c r="V82" s="1052"/>
      <c r="W82" s="1052"/>
      <c r="X82" s="1052"/>
      <c r="Y82" s="1052"/>
      <c r="Z82" s="1052"/>
      <c r="AA82" s="1052"/>
      <c r="AB82" s="1052"/>
      <c r="AC82" s="1052"/>
      <c r="AD82" s="1052"/>
      <c r="AE82" s="1052"/>
      <c r="AF82" s="1052"/>
      <c r="AG82" s="1052"/>
      <c r="AH82" s="1052"/>
      <c r="AI82" s="1052"/>
      <c r="AJ82" s="1052"/>
      <c r="AK82" s="1052"/>
      <c r="AL82" s="1052"/>
      <c r="AM82" s="1052"/>
      <c r="AN82" s="1052"/>
      <c r="AO82" s="1052"/>
      <c r="AP82" s="1052"/>
      <c r="AQ82" s="1052"/>
      <c r="AR82" s="1052"/>
      <c r="AS82" s="1052"/>
      <c r="AT82" s="1052"/>
      <c r="AU82" s="1052"/>
      <c r="AV82" s="1052"/>
      <c r="AW82" s="1052"/>
      <c r="AX82" s="1052"/>
      <c r="AY82" s="1052"/>
      <c r="AZ82" s="1053"/>
      <c r="BA82" s="1053"/>
      <c r="BB82" s="1053"/>
      <c r="BC82" s="1053"/>
      <c r="BD82" s="1054"/>
      <c r="BE82" s="245"/>
      <c r="BF82" s="245"/>
      <c r="BG82" s="245"/>
      <c r="BH82" s="245"/>
      <c r="BI82" s="245"/>
      <c r="BJ82" s="245"/>
      <c r="BK82" s="245"/>
      <c r="BL82" s="245"/>
      <c r="BM82" s="245"/>
      <c r="BN82" s="245"/>
      <c r="BO82" s="245"/>
      <c r="BP82" s="245"/>
      <c r="BQ82" s="242">
        <v>76</v>
      </c>
      <c r="BR82" s="247"/>
      <c r="BS82" s="1034"/>
      <c r="BT82" s="1035"/>
      <c r="BU82" s="1035"/>
      <c r="BV82" s="1035"/>
      <c r="BW82" s="1035"/>
      <c r="BX82" s="1035"/>
      <c r="BY82" s="1035"/>
      <c r="BZ82" s="1035"/>
      <c r="CA82" s="1035"/>
      <c r="CB82" s="1035"/>
      <c r="CC82" s="1035"/>
      <c r="CD82" s="1035"/>
      <c r="CE82" s="1035"/>
      <c r="CF82" s="1035"/>
      <c r="CG82" s="1036"/>
      <c r="CH82" s="1037"/>
      <c r="CI82" s="1038"/>
      <c r="CJ82" s="1038"/>
      <c r="CK82" s="1038"/>
      <c r="CL82" s="1039"/>
      <c r="CM82" s="1037"/>
      <c r="CN82" s="1038"/>
      <c r="CO82" s="1038"/>
      <c r="CP82" s="1038"/>
      <c r="CQ82" s="1039"/>
      <c r="CR82" s="1037"/>
      <c r="CS82" s="1038"/>
      <c r="CT82" s="1038"/>
      <c r="CU82" s="1038"/>
      <c r="CV82" s="1039"/>
      <c r="CW82" s="1037"/>
      <c r="CX82" s="1038"/>
      <c r="CY82" s="1038"/>
      <c r="CZ82" s="1038"/>
      <c r="DA82" s="1039"/>
      <c r="DB82" s="1037"/>
      <c r="DC82" s="1038"/>
      <c r="DD82" s="1038"/>
      <c r="DE82" s="1038"/>
      <c r="DF82" s="1039"/>
      <c r="DG82" s="1037"/>
      <c r="DH82" s="1038"/>
      <c r="DI82" s="1038"/>
      <c r="DJ82" s="1038"/>
      <c r="DK82" s="1039"/>
      <c r="DL82" s="1037"/>
      <c r="DM82" s="1038"/>
      <c r="DN82" s="1038"/>
      <c r="DO82" s="1038"/>
      <c r="DP82" s="1039"/>
      <c r="DQ82" s="1037"/>
      <c r="DR82" s="1038"/>
      <c r="DS82" s="1038"/>
      <c r="DT82" s="1038"/>
      <c r="DU82" s="1039"/>
      <c r="DV82" s="1022"/>
      <c r="DW82" s="1023"/>
      <c r="DX82" s="1023"/>
      <c r="DY82" s="1023"/>
      <c r="DZ82" s="1024"/>
      <c r="EA82" s="226"/>
    </row>
    <row r="83" spans="1:131" s="227" customFormat="1" ht="26.25" customHeight="1">
      <c r="A83" s="241">
        <v>16</v>
      </c>
      <c r="B83" s="777"/>
      <c r="C83" s="778"/>
      <c r="D83" s="778"/>
      <c r="E83" s="778"/>
      <c r="F83" s="778"/>
      <c r="G83" s="778"/>
      <c r="H83" s="778"/>
      <c r="I83" s="778"/>
      <c r="J83" s="778"/>
      <c r="K83" s="778"/>
      <c r="L83" s="778"/>
      <c r="M83" s="778"/>
      <c r="N83" s="778"/>
      <c r="O83" s="778"/>
      <c r="P83" s="779"/>
      <c r="Q83" s="1055"/>
      <c r="R83" s="1052"/>
      <c r="S83" s="1052"/>
      <c r="T83" s="1052"/>
      <c r="U83" s="1052"/>
      <c r="V83" s="1052"/>
      <c r="W83" s="1052"/>
      <c r="X83" s="1052"/>
      <c r="Y83" s="1052"/>
      <c r="Z83" s="1052"/>
      <c r="AA83" s="1052"/>
      <c r="AB83" s="1052"/>
      <c r="AC83" s="1052"/>
      <c r="AD83" s="1052"/>
      <c r="AE83" s="1052"/>
      <c r="AF83" s="1052"/>
      <c r="AG83" s="1052"/>
      <c r="AH83" s="1052"/>
      <c r="AI83" s="1052"/>
      <c r="AJ83" s="1052"/>
      <c r="AK83" s="1052"/>
      <c r="AL83" s="1052"/>
      <c r="AM83" s="1052"/>
      <c r="AN83" s="1052"/>
      <c r="AO83" s="1052"/>
      <c r="AP83" s="1052"/>
      <c r="AQ83" s="1052"/>
      <c r="AR83" s="1052"/>
      <c r="AS83" s="1052"/>
      <c r="AT83" s="1052"/>
      <c r="AU83" s="1052"/>
      <c r="AV83" s="1052"/>
      <c r="AW83" s="1052"/>
      <c r="AX83" s="1052"/>
      <c r="AY83" s="1052"/>
      <c r="AZ83" s="1053"/>
      <c r="BA83" s="1053"/>
      <c r="BB83" s="1053"/>
      <c r="BC83" s="1053"/>
      <c r="BD83" s="1054"/>
      <c r="BE83" s="245"/>
      <c r="BF83" s="245"/>
      <c r="BG83" s="245"/>
      <c r="BH83" s="245"/>
      <c r="BI83" s="245"/>
      <c r="BJ83" s="245"/>
      <c r="BK83" s="245"/>
      <c r="BL83" s="245"/>
      <c r="BM83" s="245"/>
      <c r="BN83" s="245"/>
      <c r="BO83" s="245"/>
      <c r="BP83" s="245"/>
      <c r="BQ83" s="242">
        <v>77</v>
      </c>
      <c r="BR83" s="247"/>
      <c r="BS83" s="1034"/>
      <c r="BT83" s="1035"/>
      <c r="BU83" s="1035"/>
      <c r="BV83" s="1035"/>
      <c r="BW83" s="1035"/>
      <c r="BX83" s="1035"/>
      <c r="BY83" s="1035"/>
      <c r="BZ83" s="1035"/>
      <c r="CA83" s="1035"/>
      <c r="CB83" s="1035"/>
      <c r="CC83" s="1035"/>
      <c r="CD83" s="1035"/>
      <c r="CE83" s="1035"/>
      <c r="CF83" s="1035"/>
      <c r="CG83" s="1036"/>
      <c r="CH83" s="1037"/>
      <c r="CI83" s="1038"/>
      <c r="CJ83" s="1038"/>
      <c r="CK83" s="1038"/>
      <c r="CL83" s="1039"/>
      <c r="CM83" s="1037"/>
      <c r="CN83" s="1038"/>
      <c r="CO83" s="1038"/>
      <c r="CP83" s="1038"/>
      <c r="CQ83" s="1039"/>
      <c r="CR83" s="1037"/>
      <c r="CS83" s="1038"/>
      <c r="CT83" s="1038"/>
      <c r="CU83" s="1038"/>
      <c r="CV83" s="1039"/>
      <c r="CW83" s="1037"/>
      <c r="CX83" s="1038"/>
      <c r="CY83" s="1038"/>
      <c r="CZ83" s="1038"/>
      <c r="DA83" s="1039"/>
      <c r="DB83" s="1037"/>
      <c r="DC83" s="1038"/>
      <c r="DD83" s="1038"/>
      <c r="DE83" s="1038"/>
      <c r="DF83" s="1039"/>
      <c r="DG83" s="1037"/>
      <c r="DH83" s="1038"/>
      <c r="DI83" s="1038"/>
      <c r="DJ83" s="1038"/>
      <c r="DK83" s="1039"/>
      <c r="DL83" s="1037"/>
      <c r="DM83" s="1038"/>
      <c r="DN83" s="1038"/>
      <c r="DO83" s="1038"/>
      <c r="DP83" s="1039"/>
      <c r="DQ83" s="1037"/>
      <c r="DR83" s="1038"/>
      <c r="DS83" s="1038"/>
      <c r="DT83" s="1038"/>
      <c r="DU83" s="1039"/>
      <c r="DV83" s="1022"/>
      <c r="DW83" s="1023"/>
      <c r="DX83" s="1023"/>
      <c r="DY83" s="1023"/>
      <c r="DZ83" s="1024"/>
      <c r="EA83" s="226"/>
    </row>
    <row r="84" spans="1:131" s="227" customFormat="1" ht="26.25" customHeight="1">
      <c r="A84" s="241">
        <v>17</v>
      </c>
      <c r="B84" s="777"/>
      <c r="C84" s="778"/>
      <c r="D84" s="778"/>
      <c r="E84" s="778"/>
      <c r="F84" s="778"/>
      <c r="G84" s="778"/>
      <c r="H84" s="778"/>
      <c r="I84" s="778"/>
      <c r="J84" s="778"/>
      <c r="K84" s="778"/>
      <c r="L84" s="778"/>
      <c r="M84" s="778"/>
      <c r="N84" s="778"/>
      <c r="O84" s="778"/>
      <c r="P84" s="779"/>
      <c r="Q84" s="1055"/>
      <c r="R84" s="1052"/>
      <c r="S84" s="1052"/>
      <c r="T84" s="1052"/>
      <c r="U84" s="1052"/>
      <c r="V84" s="1052"/>
      <c r="W84" s="1052"/>
      <c r="X84" s="1052"/>
      <c r="Y84" s="1052"/>
      <c r="Z84" s="1052"/>
      <c r="AA84" s="1052"/>
      <c r="AB84" s="1052"/>
      <c r="AC84" s="1052"/>
      <c r="AD84" s="1052"/>
      <c r="AE84" s="1052"/>
      <c r="AF84" s="1052"/>
      <c r="AG84" s="1052"/>
      <c r="AH84" s="1052"/>
      <c r="AI84" s="1052"/>
      <c r="AJ84" s="1052"/>
      <c r="AK84" s="1052"/>
      <c r="AL84" s="1052"/>
      <c r="AM84" s="1052"/>
      <c r="AN84" s="1052"/>
      <c r="AO84" s="1052"/>
      <c r="AP84" s="1052"/>
      <c r="AQ84" s="1052"/>
      <c r="AR84" s="1052"/>
      <c r="AS84" s="1052"/>
      <c r="AT84" s="1052"/>
      <c r="AU84" s="1052"/>
      <c r="AV84" s="1052"/>
      <c r="AW84" s="1052"/>
      <c r="AX84" s="1052"/>
      <c r="AY84" s="1052"/>
      <c r="AZ84" s="1053"/>
      <c r="BA84" s="1053"/>
      <c r="BB84" s="1053"/>
      <c r="BC84" s="1053"/>
      <c r="BD84" s="1054"/>
      <c r="BE84" s="245"/>
      <c r="BF84" s="245"/>
      <c r="BG84" s="245"/>
      <c r="BH84" s="245"/>
      <c r="BI84" s="245"/>
      <c r="BJ84" s="245"/>
      <c r="BK84" s="245"/>
      <c r="BL84" s="245"/>
      <c r="BM84" s="245"/>
      <c r="BN84" s="245"/>
      <c r="BO84" s="245"/>
      <c r="BP84" s="245"/>
      <c r="BQ84" s="242">
        <v>78</v>
      </c>
      <c r="BR84" s="247"/>
      <c r="BS84" s="1034"/>
      <c r="BT84" s="1035"/>
      <c r="BU84" s="1035"/>
      <c r="BV84" s="1035"/>
      <c r="BW84" s="1035"/>
      <c r="BX84" s="1035"/>
      <c r="BY84" s="1035"/>
      <c r="BZ84" s="1035"/>
      <c r="CA84" s="1035"/>
      <c r="CB84" s="1035"/>
      <c r="CC84" s="1035"/>
      <c r="CD84" s="1035"/>
      <c r="CE84" s="1035"/>
      <c r="CF84" s="1035"/>
      <c r="CG84" s="1036"/>
      <c r="CH84" s="1037"/>
      <c r="CI84" s="1038"/>
      <c r="CJ84" s="1038"/>
      <c r="CK84" s="1038"/>
      <c r="CL84" s="1039"/>
      <c r="CM84" s="1037"/>
      <c r="CN84" s="1038"/>
      <c r="CO84" s="1038"/>
      <c r="CP84" s="1038"/>
      <c r="CQ84" s="1039"/>
      <c r="CR84" s="1037"/>
      <c r="CS84" s="1038"/>
      <c r="CT84" s="1038"/>
      <c r="CU84" s="1038"/>
      <c r="CV84" s="1039"/>
      <c r="CW84" s="1037"/>
      <c r="CX84" s="1038"/>
      <c r="CY84" s="1038"/>
      <c r="CZ84" s="1038"/>
      <c r="DA84" s="1039"/>
      <c r="DB84" s="1037"/>
      <c r="DC84" s="1038"/>
      <c r="DD84" s="1038"/>
      <c r="DE84" s="1038"/>
      <c r="DF84" s="1039"/>
      <c r="DG84" s="1037"/>
      <c r="DH84" s="1038"/>
      <c r="DI84" s="1038"/>
      <c r="DJ84" s="1038"/>
      <c r="DK84" s="1039"/>
      <c r="DL84" s="1037"/>
      <c r="DM84" s="1038"/>
      <c r="DN84" s="1038"/>
      <c r="DO84" s="1038"/>
      <c r="DP84" s="1039"/>
      <c r="DQ84" s="1037"/>
      <c r="DR84" s="1038"/>
      <c r="DS84" s="1038"/>
      <c r="DT84" s="1038"/>
      <c r="DU84" s="1039"/>
      <c r="DV84" s="1022"/>
      <c r="DW84" s="1023"/>
      <c r="DX84" s="1023"/>
      <c r="DY84" s="1023"/>
      <c r="DZ84" s="1024"/>
      <c r="EA84" s="226"/>
    </row>
    <row r="85" spans="1:131" s="227" customFormat="1" ht="26.25" customHeight="1">
      <c r="A85" s="241">
        <v>18</v>
      </c>
      <c r="B85" s="777"/>
      <c r="C85" s="778"/>
      <c r="D85" s="778"/>
      <c r="E85" s="778"/>
      <c r="F85" s="778"/>
      <c r="G85" s="778"/>
      <c r="H85" s="778"/>
      <c r="I85" s="778"/>
      <c r="J85" s="778"/>
      <c r="K85" s="778"/>
      <c r="L85" s="778"/>
      <c r="M85" s="778"/>
      <c r="N85" s="778"/>
      <c r="O85" s="778"/>
      <c r="P85" s="779"/>
      <c r="Q85" s="1055"/>
      <c r="R85" s="1052"/>
      <c r="S85" s="1052"/>
      <c r="T85" s="1052"/>
      <c r="U85" s="1052"/>
      <c r="V85" s="1052"/>
      <c r="W85" s="1052"/>
      <c r="X85" s="1052"/>
      <c r="Y85" s="1052"/>
      <c r="Z85" s="1052"/>
      <c r="AA85" s="1052"/>
      <c r="AB85" s="1052"/>
      <c r="AC85" s="1052"/>
      <c r="AD85" s="1052"/>
      <c r="AE85" s="1052"/>
      <c r="AF85" s="1052"/>
      <c r="AG85" s="1052"/>
      <c r="AH85" s="1052"/>
      <c r="AI85" s="1052"/>
      <c r="AJ85" s="1052"/>
      <c r="AK85" s="1052"/>
      <c r="AL85" s="1052"/>
      <c r="AM85" s="1052"/>
      <c r="AN85" s="1052"/>
      <c r="AO85" s="1052"/>
      <c r="AP85" s="1052"/>
      <c r="AQ85" s="1052"/>
      <c r="AR85" s="1052"/>
      <c r="AS85" s="1052"/>
      <c r="AT85" s="1052"/>
      <c r="AU85" s="1052"/>
      <c r="AV85" s="1052"/>
      <c r="AW85" s="1052"/>
      <c r="AX85" s="1052"/>
      <c r="AY85" s="1052"/>
      <c r="AZ85" s="1053"/>
      <c r="BA85" s="1053"/>
      <c r="BB85" s="1053"/>
      <c r="BC85" s="1053"/>
      <c r="BD85" s="1054"/>
      <c r="BE85" s="245"/>
      <c r="BF85" s="245"/>
      <c r="BG85" s="245"/>
      <c r="BH85" s="245"/>
      <c r="BI85" s="245"/>
      <c r="BJ85" s="245"/>
      <c r="BK85" s="245"/>
      <c r="BL85" s="245"/>
      <c r="BM85" s="245"/>
      <c r="BN85" s="245"/>
      <c r="BO85" s="245"/>
      <c r="BP85" s="245"/>
      <c r="BQ85" s="242">
        <v>79</v>
      </c>
      <c r="BR85" s="247"/>
      <c r="BS85" s="1034"/>
      <c r="BT85" s="1035"/>
      <c r="BU85" s="1035"/>
      <c r="BV85" s="1035"/>
      <c r="BW85" s="1035"/>
      <c r="BX85" s="1035"/>
      <c r="BY85" s="1035"/>
      <c r="BZ85" s="1035"/>
      <c r="CA85" s="1035"/>
      <c r="CB85" s="1035"/>
      <c r="CC85" s="1035"/>
      <c r="CD85" s="1035"/>
      <c r="CE85" s="1035"/>
      <c r="CF85" s="1035"/>
      <c r="CG85" s="1036"/>
      <c r="CH85" s="1037"/>
      <c r="CI85" s="1038"/>
      <c r="CJ85" s="1038"/>
      <c r="CK85" s="1038"/>
      <c r="CL85" s="1039"/>
      <c r="CM85" s="1037"/>
      <c r="CN85" s="1038"/>
      <c r="CO85" s="1038"/>
      <c r="CP85" s="1038"/>
      <c r="CQ85" s="1039"/>
      <c r="CR85" s="1037"/>
      <c r="CS85" s="1038"/>
      <c r="CT85" s="1038"/>
      <c r="CU85" s="1038"/>
      <c r="CV85" s="1039"/>
      <c r="CW85" s="1037"/>
      <c r="CX85" s="1038"/>
      <c r="CY85" s="1038"/>
      <c r="CZ85" s="1038"/>
      <c r="DA85" s="1039"/>
      <c r="DB85" s="1037"/>
      <c r="DC85" s="1038"/>
      <c r="DD85" s="1038"/>
      <c r="DE85" s="1038"/>
      <c r="DF85" s="1039"/>
      <c r="DG85" s="1037"/>
      <c r="DH85" s="1038"/>
      <c r="DI85" s="1038"/>
      <c r="DJ85" s="1038"/>
      <c r="DK85" s="1039"/>
      <c r="DL85" s="1037"/>
      <c r="DM85" s="1038"/>
      <c r="DN85" s="1038"/>
      <c r="DO85" s="1038"/>
      <c r="DP85" s="1039"/>
      <c r="DQ85" s="1037"/>
      <c r="DR85" s="1038"/>
      <c r="DS85" s="1038"/>
      <c r="DT85" s="1038"/>
      <c r="DU85" s="1039"/>
      <c r="DV85" s="1022"/>
      <c r="DW85" s="1023"/>
      <c r="DX85" s="1023"/>
      <c r="DY85" s="1023"/>
      <c r="DZ85" s="1024"/>
      <c r="EA85" s="226"/>
    </row>
    <row r="86" spans="1:131" s="227" customFormat="1" ht="26.25" customHeight="1">
      <c r="A86" s="241">
        <v>19</v>
      </c>
      <c r="B86" s="777"/>
      <c r="C86" s="778"/>
      <c r="D86" s="778"/>
      <c r="E86" s="778"/>
      <c r="F86" s="778"/>
      <c r="G86" s="778"/>
      <c r="H86" s="778"/>
      <c r="I86" s="778"/>
      <c r="J86" s="778"/>
      <c r="K86" s="778"/>
      <c r="L86" s="778"/>
      <c r="M86" s="778"/>
      <c r="N86" s="778"/>
      <c r="O86" s="778"/>
      <c r="P86" s="779"/>
      <c r="Q86" s="1055"/>
      <c r="R86" s="1052"/>
      <c r="S86" s="1052"/>
      <c r="T86" s="1052"/>
      <c r="U86" s="1052"/>
      <c r="V86" s="1052"/>
      <c r="W86" s="1052"/>
      <c r="X86" s="1052"/>
      <c r="Y86" s="1052"/>
      <c r="Z86" s="1052"/>
      <c r="AA86" s="1052"/>
      <c r="AB86" s="1052"/>
      <c r="AC86" s="1052"/>
      <c r="AD86" s="1052"/>
      <c r="AE86" s="1052"/>
      <c r="AF86" s="1052"/>
      <c r="AG86" s="1052"/>
      <c r="AH86" s="1052"/>
      <c r="AI86" s="1052"/>
      <c r="AJ86" s="1052"/>
      <c r="AK86" s="1052"/>
      <c r="AL86" s="1052"/>
      <c r="AM86" s="1052"/>
      <c r="AN86" s="1052"/>
      <c r="AO86" s="1052"/>
      <c r="AP86" s="1052"/>
      <c r="AQ86" s="1052"/>
      <c r="AR86" s="1052"/>
      <c r="AS86" s="1052"/>
      <c r="AT86" s="1052"/>
      <c r="AU86" s="1052"/>
      <c r="AV86" s="1052"/>
      <c r="AW86" s="1052"/>
      <c r="AX86" s="1052"/>
      <c r="AY86" s="1052"/>
      <c r="AZ86" s="1053"/>
      <c r="BA86" s="1053"/>
      <c r="BB86" s="1053"/>
      <c r="BC86" s="1053"/>
      <c r="BD86" s="1054"/>
      <c r="BE86" s="245"/>
      <c r="BF86" s="245"/>
      <c r="BG86" s="245"/>
      <c r="BH86" s="245"/>
      <c r="BI86" s="245"/>
      <c r="BJ86" s="245"/>
      <c r="BK86" s="245"/>
      <c r="BL86" s="245"/>
      <c r="BM86" s="245"/>
      <c r="BN86" s="245"/>
      <c r="BO86" s="245"/>
      <c r="BP86" s="245"/>
      <c r="BQ86" s="242">
        <v>80</v>
      </c>
      <c r="BR86" s="247"/>
      <c r="BS86" s="1034"/>
      <c r="BT86" s="1035"/>
      <c r="BU86" s="1035"/>
      <c r="BV86" s="1035"/>
      <c r="BW86" s="1035"/>
      <c r="BX86" s="1035"/>
      <c r="BY86" s="1035"/>
      <c r="BZ86" s="1035"/>
      <c r="CA86" s="1035"/>
      <c r="CB86" s="1035"/>
      <c r="CC86" s="1035"/>
      <c r="CD86" s="1035"/>
      <c r="CE86" s="1035"/>
      <c r="CF86" s="1035"/>
      <c r="CG86" s="1036"/>
      <c r="CH86" s="1037"/>
      <c r="CI86" s="1038"/>
      <c r="CJ86" s="1038"/>
      <c r="CK86" s="1038"/>
      <c r="CL86" s="1039"/>
      <c r="CM86" s="1037"/>
      <c r="CN86" s="1038"/>
      <c r="CO86" s="1038"/>
      <c r="CP86" s="1038"/>
      <c r="CQ86" s="1039"/>
      <c r="CR86" s="1037"/>
      <c r="CS86" s="1038"/>
      <c r="CT86" s="1038"/>
      <c r="CU86" s="1038"/>
      <c r="CV86" s="1039"/>
      <c r="CW86" s="1037"/>
      <c r="CX86" s="1038"/>
      <c r="CY86" s="1038"/>
      <c r="CZ86" s="1038"/>
      <c r="DA86" s="1039"/>
      <c r="DB86" s="1037"/>
      <c r="DC86" s="1038"/>
      <c r="DD86" s="1038"/>
      <c r="DE86" s="1038"/>
      <c r="DF86" s="1039"/>
      <c r="DG86" s="1037"/>
      <c r="DH86" s="1038"/>
      <c r="DI86" s="1038"/>
      <c r="DJ86" s="1038"/>
      <c r="DK86" s="1039"/>
      <c r="DL86" s="1037"/>
      <c r="DM86" s="1038"/>
      <c r="DN86" s="1038"/>
      <c r="DO86" s="1038"/>
      <c r="DP86" s="1039"/>
      <c r="DQ86" s="1037"/>
      <c r="DR86" s="1038"/>
      <c r="DS86" s="1038"/>
      <c r="DT86" s="1038"/>
      <c r="DU86" s="1039"/>
      <c r="DV86" s="1022"/>
      <c r="DW86" s="1023"/>
      <c r="DX86" s="1023"/>
      <c r="DY86" s="1023"/>
      <c r="DZ86" s="1024"/>
      <c r="EA86" s="226"/>
    </row>
    <row r="87" spans="1:131" s="227" customFormat="1" ht="26.25" customHeight="1">
      <c r="A87" s="249">
        <v>20</v>
      </c>
      <c r="B87" s="1045"/>
      <c r="C87" s="1046"/>
      <c r="D87" s="1046"/>
      <c r="E87" s="1046"/>
      <c r="F87" s="1046"/>
      <c r="G87" s="1046"/>
      <c r="H87" s="1046"/>
      <c r="I87" s="1046"/>
      <c r="J87" s="1046"/>
      <c r="K87" s="1046"/>
      <c r="L87" s="1046"/>
      <c r="M87" s="1046"/>
      <c r="N87" s="1046"/>
      <c r="O87" s="1046"/>
      <c r="P87" s="1047"/>
      <c r="Q87" s="1048"/>
      <c r="R87" s="1049"/>
      <c r="S87" s="1049"/>
      <c r="T87" s="1049"/>
      <c r="U87" s="1049"/>
      <c r="V87" s="1049"/>
      <c r="W87" s="1049"/>
      <c r="X87" s="1049"/>
      <c r="Y87" s="1049"/>
      <c r="Z87" s="1049"/>
      <c r="AA87" s="1049"/>
      <c r="AB87" s="1049"/>
      <c r="AC87" s="1049"/>
      <c r="AD87" s="1049"/>
      <c r="AE87" s="1049"/>
      <c r="AF87" s="1049"/>
      <c r="AG87" s="1049"/>
      <c r="AH87" s="1049"/>
      <c r="AI87" s="1049"/>
      <c r="AJ87" s="1049"/>
      <c r="AK87" s="1049"/>
      <c r="AL87" s="1049"/>
      <c r="AM87" s="1049"/>
      <c r="AN87" s="1049"/>
      <c r="AO87" s="1049"/>
      <c r="AP87" s="1049"/>
      <c r="AQ87" s="1049"/>
      <c r="AR87" s="1049"/>
      <c r="AS87" s="1049"/>
      <c r="AT87" s="1049"/>
      <c r="AU87" s="1049"/>
      <c r="AV87" s="1049"/>
      <c r="AW87" s="1049"/>
      <c r="AX87" s="1049"/>
      <c r="AY87" s="1049"/>
      <c r="AZ87" s="1050"/>
      <c r="BA87" s="1050"/>
      <c r="BB87" s="1050"/>
      <c r="BC87" s="1050"/>
      <c r="BD87" s="1051"/>
      <c r="BE87" s="245"/>
      <c r="BF87" s="245"/>
      <c r="BG87" s="245"/>
      <c r="BH87" s="245"/>
      <c r="BI87" s="245"/>
      <c r="BJ87" s="245"/>
      <c r="BK87" s="245"/>
      <c r="BL87" s="245"/>
      <c r="BM87" s="245"/>
      <c r="BN87" s="245"/>
      <c r="BO87" s="245"/>
      <c r="BP87" s="245"/>
      <c r="BQ87" s="242">
        <v>81</v>
      </c>
      <c r="BR87" s="247"/>
      <c r="BS87" s="1034"/>
      <c r="BT87" s="1035"/>
      <c r="BU87" s="1035"/>
      <c r="BV87" s="1035"/>
      <c r="BW87" s="1035"/>
      <c r="BX87" s="1035"/>
      <c r="BY87" s="1035"/>
      <c r="BZ87" s="1035"/>
      <c r="CA87" s="1035"/>
      <c r="CB87" s="1035"/>
      <c r="CC87" s="1035"/>
      <c r="CD87" s="1035"/>
      <c r="CE87" s="1035"/>
      <c r="CF87" s="1035"/>
      <c r="CG87" s="1036"/>
      <c r="CH87" s="1037"/>
      <c r="CI87" s="1038"/>
      <c r="CJ87" s="1038"/>
      <c r="CK87" s="1038"/>
      <c r="CL87" s="1039"/>
      <c r="CM87" s="1037"/>
      <c r="CN87" s="1038"/>
      <c r="CO87" s="1038"/>
      <c r="CP87" s="1038"/>
      <c r="CQ87" s="1039"/>
      <c r="CR87" s="1037"/>
      <c r="CS87" s="1038"/>
      <c r="CT87" s="1038"/>
      <c r="CU87" s="1038"/>
      <c r="CV87" s="1039"/>
      <c r="CW87" s="1037"/>
      <c r="CX87" s="1038"/>
      <c r="CY87" s="1038"/>
      <c r="CZ87" s="1038"/>
      <c r="DA87" s="1039"/>
      <c r="DB87" s="1037"/>
      <c r="DC87" s="1038"/>
      <c r="DD87" s="1038"/>
      <c r="DE87" s="1038"/>
      <c r="DF87" s="1039"/>
      <c r="DG87" s="1037"/>
      <c r="DH87" s="1038"/>
      <c r="DI87" s="1038"/>
      <c r="DJ87" s="1038"/>
      <c r="DK87" s="1039"/>
      <c r="DL87" s="1037"/>
      <c r="DM87" s="1038"/>
      <c r="DN87" s="1038"/>
      <c r="DO87" s="1038"/>
      <c r="DP87" s="1039"/>
      <c r="DQ87" s="1037"/>
      <c r="DR87" s="1038"/>
      <c r="DS87" s="1038"/>
      <c r="DT87" s="1038"/>
      <c r="DU87" s="1039"/>
      <c r="DV87" s="1022"/>
      <c r="DW87" s="1023"/>
      <c r="DX87" s="1023"/>
      <c r="DY87" s="1023"/>
      <c r="DZ87" s="1024"/>
      <c r="EA87" s="226"/>
    </row>
    <row r="88" spans="1:131" s="227" customFormat="1" ht="26.25" customHeight="1" thickBot="1">
      <c r="A88" s="244" t="s">
        <v>384</v>
      </c>
      <c r="B88" s="1025" t="s">
        <v>414</v>
      </c>
      <c r="C88" s="1026"/>
      <c r="D88" s="1026"/>
      <c r="E88" s="1026"/>
      <c r="F88" s="1026"/>
      <c r="G88" s="1026"/>
      <c r="H88" s="1026"/>
      <c r="I88" s="1026"/>
      <c r="J88" s="1026"/>
      <c r="K88" s="1026"/>
      <c r="L88" s="1026"/>
      <c r="M88" s="1026"/>
      <c r="N88" s="1026"/>
      <c r="O88" s="1026"/>
      <c r="P88" s="1027"/>
      <c r="Q88" s="1043"/>
      <c r="R88" s="1044"/>
      <c r="S88" s="1044"/>
      <c r="T88" s="1044"/>
      <c r="U88" s="1044"/>
      <c r="V88" s="1044"/>
      <c r="W88" s="1044"/>
      <c r="X88" s="1044"/>
      <c r="Y88" s="1044"/>
      <c r="Z88" s="1044"/>
      <c r="AA88" s="1044"/>
      <c r="AB88" s="1044"/>
      <c r="AC88" s="1044"/>
      <c r="AD88" s="1044"/>
      <c r="AE88" s="1044"/>
      <c r="AF88" s="1040">
        <v>3617</v>
      </c>
      <c r="AG88" s="1040"/>
      <c r="AH88" s="1040"/>
      <c r="AI88" s="1040"/>
      <c r="AJ88" s="1040"/>
      <c r="AK88" s="1044"/>
      <c r="AL88" s="1044"/>
      <c r="AM88" s="1044"/>
      <c r="AN88" s="1044"/>
      <c r="AO88" s="1044"/>
      <c r="AP88" s="1040">
        <v>203</v>
      </c>
      <c r="AQ88" s="1040"/>
      <c r="AR88" s="1040"/>
      <c r="AS88" s="1040"/>
      <c r="AT88" s="1040"/>
      <c r="AU88" s="1040">
        <v>10</v>
      </c>
      <c r="AV88" s="1040"/>
      <c r="AW88" s="1040"/>
      <c r="AX88" s="1040"/>
      <c r="AY88" s="1040"/>
      <c r="AZ88" s="1041"/>
      <c r="BA88" s="1041"/>
      <c r="BB88" s="1041"/>
      <c r="BC88" s="1041"/>
      <c r="BD88" s="1042"/>
      <c r="BE88" s="245"/>
      <c r="BF88" s="245"/>
      <c r="BG88" s="245"/>
      <c r="BH88" s="245"/>
      <c r="BI88" s="245"/>
      <c r="BJ88" s="245"/>
      <c r="BK88" s="245"/>
      <c r="BL88" s="245"/>
      <c r="BM88" s="245"/>
      <c r="BN88" s="245"/>
      <c r="BO88" s="245"/>
      <c r="BP88" s="245"/>
      <c r="BQ88" s="242">
        <v>82</v>
      </c>
      <c r="BR88" s="247"/>
      <c r="BS88" s="1034"/>
      <c r="BT88" s="1035"/>
      <c r="BU88" s="1035"/>
      <c r="BV88" s="1035"/>
      <c r="BW88" s="1035"/>
      <c r="BX88" s="1035"/>
      <c r="BY88" s="1035"/>
      <c r="BZ88" s="1035"/>
      <c r="CA88" s="1035"/>
      <c r="CB88" s="1035"/>
      <c r="CC88" s="1035"/>
      <c r="CD88" s="1035"/>
      <c r="CE88" s="1035"/>
      <c r="CF88" s="1035"/>
      <c r="CG88" s="1036"/>
      <c r="CH88" s="1037"/>
      <c r="CI88" s="1038"/>
      <c r="CJ88" s="1038"/>
      <c r="CK88" s="1038"/>
      <c r="CL88" s="1039"/>
      <c r="CM88" s="1037"/>
      <c r="CN88" s="1038"/>
      <c r="CO88" s="1038"/>
      <c r="CP88" s="1038"/>
      <c r="CQ88" s="1039"/>
      <c r="CR88" s="1037"/>
      <c r="CS88" s="1038"/>
      <c r="CT88" s="1038"/>
      <c r="CU88" s="1038"/>
      <c r="CV88" s="1039"/>
      <c r="CW88" s="1037"/>
      <c r="CX88" s="1038"/>
      <c r="CY88" s="1038"/>
      <c r="CZ88" s="1038"/>
      <c r="DA88" s="1039"/>
      <c r="DB88" s="1037"/>
      <c r="DC88" s="1038"/>
      <c r="DD88" s="1038"/>
      <c r="DE88" s="1038"/>
      <c r="DF88" s="1039"/>
      <c r="DG88" s="1037"/>
      <c r="DH88" s="1038"/>
      <c r="DI88" s="1038"/>
      <c r="DJ88" s="1038"/>
      <c r="DK88" s="1039"/>
      <c r="DL88" s="1037"/>
      <c r="DM88" s="1038"/>
      <c r="DN88" s="1038"/>
      <c r="DO88" s="1038"/>
      <c r="DP88" s="1039"/>
      <c r="DQ88" s="1037"/>
      <c r="DR88" s="1038"/>
      <c r="DS88" s="1038"/>
      <c r="DT88" s="1038"/>
      <c r="DU88" s="1039"/>
      <c r="DV88" s="1022"/>
      <c r="DW88" s="1023"/>
      <c r="DX88" s="1023"/>
      <c r="DY88" s="1023"/>
      <c r="DZ88" s="102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34"/>
      <c r="BT89" s="1035"/>
      <c r="BU89" s="1035"/>
      <c r="BV89" s="1035"/>
      <c r="BW89" s="1035"/>
      <c r="BX89" s="1035"/>
      <c r="BY89" s="1035"/>
      <c r="BZ89" s="1035"/>
      <c r="CA89" s="1035"/>
      <c r="CB89" s="1035"/>
      <c r="CC89" s="1035"/>
      <c r="CD89" s="1035"/>
      <c r="CE89" s="1035"/>
      <c r="CF89" s="1035"/>
      <c r="CG89" s="1036"/>
      <c r="CH89" s="1037"/>
      <c r="CI89" s="1038"/>
      <c r="CJ89" s="1038"/>
      <c r="CK89" s="1038"/>
      <c r="CL89" s="1039"/>
      <c r="CM89" s="1037"/>
      <c r="CN89" s="1038"/>
      <c r="CO89" s="1038"/>
      <c r="CP89" s="1038"/>
      <c r="CQ89" s="1039"/>
      <c r="CR89" s="1037"/>
      <c r="CS89" s="1038"/>
      <c r="CT89" s="1038"/>
      <c r="CU89" s="1038"/>
      <c r="CV89" s="1039"/>
      <c r="CW89" s="1037"/>
      <c r="CX89" s="1038"/>
      <c r="CY89" s="1038"/>
      <c r="CZ89" s="1038"/>
      <c r="DA89" s="1039"/>
      <c r="DB89" s="1037"/>
      <c r="DC89" s="1038"/>
      <c r="DD89" s="1038"/>
      <c r="DE89" s="1038"/>
      <c r="DF89" s="1039"/>
      <c r="DG89" s="1037"/>
      <c r="DH89" s="1038"/>
      <c r="DI89" s="1038"/>
      <c r="DJ89" s="1038"/>
      <c r="DK89" s="1039"/>
      <c r="DL89" s="1037"/>
      <c r="DM89" s="1038"/>
      <c r="DN89" s="1038"/>
      <c r="DO89" s="1038"/>
      <c r="DP89" s="1039"/>
      <c r="DQ89" s="1037"/>
      <c r="DR89" s="1038"/>
      <c r="DS89" s="1038"/>
      <c r="DT89" s="1038"/>
      <c r="DU89" s="1039"/>
      <c r="DV89" s="1022"/>
      <c r="DW89" s="1023"/>
      <c r="DX89" s="1023"/>
      <c r="DY89" s="1023"/>
      <c r="DZ89" s="102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34"/>
      <c r="BT90" s="1035"/>
      <c r="BU90" s="1035"/>
      <c r="BV90" s="1035"/>
      <c r="BW90" s="1035"/>
      <c r="BX90" s="1035"/>
      <c r="BY90" s="1035"/>
      <c r="BZ90" s="1035"/>
      <c r="CA90" s="1035"/>
      <c r="CB90" s="1035"/>
      <c r="CC90" s="1035"/>
      <c r="CD90" s="1035"/>
      <c r="CE90" s="1035"/>
      <c r="CF90" s="1035"/>
      <c r="CG90" s="1036"/>
      <c r="CH90" s="1037"/>
      <c r="CI90" s="1038"/>
      <c r="CJ90" s="1038"/>
      <c r="CK90" s="1038"/>
      <c r="CL90" s="1039"/>
      <c r="CM90" s="1037"/>
      <c r="CN90" s="1038"/>
      <c r="CO90" s="1038"/>
      <c r="CP90" s="1038"/>
      <c r="CQ90" s="1039"/>
      <c r="CR90" s="1037"/>
      <c r="CS90" s="1038"/>
      <c r="CT90" s="1038"/>
      <c r="CU90" s="1038"/>
      <c r="CV90" s="1039"/>
      <c r="CW90" s="1037"/>
      <c r="CX90" s="1038"/>
      <c r="CY90" s="1038"/>
      <c r="CZ90" s="1038"/>
      <c r="DA90" s="1039"/>
      <c r="DB90" s="1037"/>
      <c r="DC90" s="1038"/>
      <c r="DD90" s="1038"/>
      <c r="DE90" s="1038"/>
      <c r="DF90" s="1039"/>
      <c r="DG90" s="1037"/>
      <c r="DH90" s="1038"/>
      <c r="DI90" s="1038"/>
      <c r="DJ90" s="1038"/>
      <c r="DK90" s="1039"/>
      <c r="DL90" s="1037"/>
      <c r="DM90" s="1038"/>
      <c r="DN90" s="1038"/>
      <c r="DO90" s="1038"/>
      <c r="DP90" s="1039"/>
      <c r="DQ90" s="1037"/>
      <c r="DR90" s="1038"/>
      <c r="DS90" s="1038"/>
      <c r="DT90" s="1038"/>
      <c r="DU90" s="1039"/>
      <c r="DV90" s="1022"/>
      <c r="DW90" s="1023"/>
      <c r="DX90" s="1023"/>
      <c r="DY90" s="1023"/>
      <c r="DZ90" s="102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34"/>
      <c r="BT91" s="1035"/>
      <c r="BU91" s="1035"/>
      <c r="BV91" s="1035"/>
      <c r="BW91" s="1035"/>
      <c r="BX91" s="1035"/>
      <c r="BY91" s="1035"/>
      <c r="BZ91" s="1035"/>
      <c r="CA91" s="1035"/>
      <c r="CB91" s="1035"/>
      <c r="CC91" s="1035"/>
      <c r="CD91" s="1035"/>
      <c r="CE91" s="1035"/>
      <c r="CF91" s="1035"/>
      <c r="CG91" s="1036"/>
      <c r="CH91" s="1037"/>
      <c r="CI91" s="1038"/>
      <c r="CJ91" s="1038"/>
      <c r="CK91" s="1038"/>
      <c r="CL91" s="1039"/>
      <c r="CM91" s="1037"/>
      <c r="CN91" s="1038"/>
      <c r="CO91" s="1038"/>
      <c r="CP91" s="1038"/>
      <c r="CQ91" s="1039"/>
      <c r="CR91" s="1037"/>
      <c r="CS91" s="1038"/>
      <c r="CT91" s="1038"/>
      <c r="CU91" s="1038"/>
      <c r="CV91" s="1039"/>
      <c r="CW91" s="1037"/>
      <c r="CX91" s="1038"/>
      <c r="CY91" s="1038"/>
      <c r="CZ91" s="1038"/>
      <c r="DA91" s="1039"/>
      <c r="DB91" s="1037"/>
      <c r="DC91" s="1038"/>
      <c r="DD91" s="1038"/>
      <c r="DE91" s="1038"/>
      <c r="DF91" s="1039"/>
      <c r="DG91" s="1037"/>
      <c r="DH91" s="1038"/>
      <c r="DI91" s="1038"/>
      <c r="DJ91" s="1038"/>
      <c r="DK91" s="1039"/>
      <c r="DL91" s="1037"/>
      <c r="DM91" s="1038"/>
      <c r="DN91" s="1038"/>
      <c r="DO91" s="1038"/>
      <c r="DP91" s="1039"/>
      <c r="DQ91" s="1037"/>
      <c r="DR91" s="1038"/>
      <c r="DS91" s="1038"/>
      <c r="DT91" s="1038"/>
      <c r="DU91" s="1039"/>
      <c r="DV91" s="1022"/>
      <c r="DW91" s="1023"/>
      <c r="DX91" s="1023"/>
      <c r="DY91" s="1023"/>
      <c r="DZ91" s="102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34"/>
      <c r="BT92" s="1035"/>
      <c r="BU92" s="1035"/>
      <c r="BV92" s="1035"/>
      <c r="BW92" s="1035"/>
      <c r="BX92" s="1035"/>
      <c r="BY92" s="1035"/>
      <c r="BZ92" s="1035"/>
      <c r="CA92" s="1035"/>
      <c r="CB92" s="1035"/>
      <c r="CC92" s="1035"/>
      <c r="CD92" s="1035"/>
      <c r="CE92" s="1035"/>
      <c r="CF92" s="1035"/>
      <c r="CG92" s="1036"/>
      <c r="CH92" s="1037"/>
      <c r="CI92" s="1038"/>
      <c r="CJ92" s="1038"/>
      <c r="CK92" s="1038"/>
      <c r="CL92" s="1039"/>
      <c r="CM92" s="1037"/>
      <c r="CN92" s="1038"/>
      <c r="CO92" s="1038"/>
      <c r="CP92" s="1038"/>
      <c r="CQ92" s="1039"/>
      <c r="CR92" s="1037"/>
      <c r="CS92" s="1038"/>
      <c r="CT92" s="1038"/>
      <c r="CU92" s="1038"/>
      <c r="CV92" s="1039"/>
      <c r="CW92" s="1037"/>
      <c r="CX92" s="1038"/>
      <c r="CY92" s="1038"/>
      <c r="CZ92" s="1038"/>
      <c r="DA92" s="1039"/>
      <c r="DB92" s="1037"/>
      <c r="DC92" s="1038"/>
      <c r="DD92" s="1038"/>
      <c r="DE92" s="1038"/>
      <c r="DF92" s="1039"/>
      <c r="DG92" s="1037"/>
      <c r="DH92" s="1038"/>
      <c r="DI92" s="1038"/>
      <c r="DJ92" s="1038"/>
      <c r="DK92" s="1039"/>
      <c r="DL92" s="1037"/>
      <c r="DM92" s="1038"/>
      <c r="DN92" s="1038"/>
      <c r="DO92" s="1038"/>
      <c r="DP92" s="1039"/>
      <c r="DQ92" s="1037"/>
      <c r="DR92" s="1038"/>
      <c r="DS92" s="1038"/>
      <c r="DT92" s="1038"/>
      <c r="DU92" s="1039"/>
      <c r="DV92" s="1022"/>
      <c r="DW92" s="1023"/>
      <c r="DX92" s="1023"/>
      <c r="DY92" s="1023"/>
      <c r="DZ92" s="102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34"/>
      <c r="BT93" s="1035"/>
      <c r="BU93" s="1035"/>
      <c r="BV93" s="1035"/>
      <c r="BW93" s="1035"/>
      <c r="BX93" s="1035"/>
      <c r="BY93" s="1035"/>
      <c r="BZ93" s="1035"/>
      <c r="CA93" s="1035"/>
      <c r="CB93" s="1035"/>
      <c r="CC93" s="1035"/>
      <c r="CD93" s="1035"/>
      <c r="CE93" s="1035"/>
      <c r="CF93" s="1035"/>
      <c r="CG93" s="1036"/>
      <c r="CH93" s="1037"/>
      <c r="CI93" s="1038"/>
      <c r="CJ93" s="1038"/>
      <c r="CK93" s="1038"/>
      <c r="CL93" s="1039"/>
      <c r="CM93" s="1037"/>
      <c r="CN93" s="1038"/>
      <c r="CO93" s="1038"/>
      <c r="CP93" s="1038"/>
      <c r="CQ93" s="1039"/>
      <c r="CR93" s="1037"/>
      <c r="CS93" s="1038"/>
      <c r="CT93" s="1038"/>
      <c r="CU93" s="1038"/>
      <c r="CV93" s="1039"/>
      <c r="CW93" s="1037"/>
      <c r="CX93" s="1038"/>
      <c r="CY93" s="1038"/>
      <c r="CZ93" s="1038"/>
      <c r="DA93" s="1039"/>
      <c r="DB93" s="1037"/>
      <c r="DC93" s="1038"/>
      <c r="DD93" s="1038"/>
      <c r="DE93" s="1038"/>
      <c r="DF93" s="1039"/>
      <c r="DG93" s="1037"/>
      <c r="DH93" s="1038"/>
      <c r="DI93" s="1038"/>
      <c r="DJ93" s="1038"/>
      <c r="DK93" s="1039"/>
      <c r="DL93" s="1037"/>
      <c r="DM93" s="1038"/>
      <c r="DN93" s="1038"/>
      <c r="DO93" s="1038"/>
      <c r="DP93" s="1039"/>
      <c r="DQ93" s="1037"/>
      <c r="DR93" s="1038"/>
      <c r="DS93" s="1038"/>
      <c r="DT93" s="1038"/>
      <c r="DU93" s="1039"/>
      <c r="DV93" s="1022"/>
      <c r="DW93" s="1023"/>
      <c r="DX93" s="1023"/>
      <c r="DY93" s="1023"/>
      <c r="DZ93" s="102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34"/>
      <c r="BT94" s="1035"/>
      <c r="BU94" s="1035"/>
      <c r="BV94" s="1035"/>
      <c r="BW94" s="1035"/>
      <c r="BX94" s="1035"/>
      <c r="BY94" s="1035"/>
      <c r="BZ94" s="1035"/>
      <c r="CA94" s="1035"/>
      <c r="CB94" s="1035"/>
      <c r="CC94" s="1035"/>
      <c r="CD94" s="1035"/>
      <c r="CE94" s="1035"/>
      <c r="CF94" s="1035"/>
      <c r="CG94" s="1036"/>
      <c r="CH94" s="1037"/>
      <c r="CI94" s="1038"/>
      <c r="CJ94" s="1038"/>
      <c r="CK94" s="1038"/>
      <c r="CL94" s="1039"/>
      <c r="CM94" s="1037"/>
      <c r="CN94" s="1038"/>
      <c r="CO94" s="1038"/>
      <c r="CP94" s="1038"/>
      <c r="CQ94" s="1039"/>
      <c r="CR94" s="1037"/>
      <c r="CS94" s="1038"/>
      <c r="CT94" s="1038"/>
      <c r="CU94" s="1038"/>
      <c r="CV94" s="1039"/>
      <c r="CW94" s="1037"/>
      <c r="CX94" s="1038"/>
      <c r="CY94" s="1038"/>
      <c r="CZ94" s="1038"/>
      <c r="DA94" s="1039"/>
      <c r="DB94" s="1037"/>
      <c r="DC94" s="1038"/>
      <c r="DD94" s="1038"/>
      <c r="DE94" s="1038"/>
      <c r="DF94" s="1039"/>
      <c r="DG94" s="1037"/>
      <c r="DH94" s="1038"/>
      <c r="DI94" s="1038"/>
      <c r="DJ94" s="1038"/>
      <c r="DK94" s="1039"/>
      <c r="DL94" s="1037"/>
      <c r="DM94" s="1038"/>
      <c r="DN94" s="1038"/>
      <c r="DO94" s="1038"/>
      <c r="DP94" s="1039"/>
      <c r="DQ94" s="1037"/>
      <c r="DR94" s="1038"/>
      <c r="DS94" s="1038"/>
      <c r="DT94" s="1038"/>
      <c r="DU94" s="1039"/>
      <c r="DV94" s="1022"/>
      <c r="DW94" s="1023"/>
      <c r="DX94" s="1023"/>
      <c r="DY94" s="1023"/>
      <c r="DZ94" s="102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34"/>
      <c r="BT95" s="1035"/>
      <c r="BU95" s="1035"/>
      <c r="BV95" s="1035"/>
      <c r="BW95" s="1035"/>
      <c r="BX95" s="1035"/>
      <c r="BY95" s="1035"/>
      <c r="BZ95" s="1035"/>
      <c r="CA95" s="1035"/>
      <c r="CB95" s="1035"/>
      <c r="CC95" s="1035"/>
      <c r="CD95" s="1035"/>
      <c r="CE95" s="1035"/>
      <c r="CF95" s="1035"/>
      <c r="CG95" s="1036"/>
      <c r="CH95" s="1037"/>
      <c r="CI95" s="1038"/>
      <c r="CJ95" s="1038"/>
      <c r="CK95" s="1038"/>
      <c r="CL95" s="1039"/>
      <c r="CM95" s="1037"/>
      <c r="CN95" s="1038"/>
      <c r="CO95" s="1038"/>
      <c r="CP95" s="1038"/>
      <c r="CQ95" s="1039"/>
      <c r="CR95" s="1037"/>
      <c r="CS95" s="1038"/>
      <c r="CT95" s="1038"/>
      <c r="CU95" s="1038"/>
      <c r="CV95" s="1039"/>
      <c r="CW95" s="1037"/>
      <c r="CX95" s="1038"/>
      <c r="CY95" s="1038"/>
      <c r="CZ95" s="1038"/>
      <c r="DA95" s="1039"/>
      <c r="DB95" s="1037"/>
      <c r="DC95" s="1038"/>
      <c r="DD95" s="1038"/>
      <c r="DE95" s="1038"/>
      <c r="DF95" s="1039"/>
      <c r="DG95" s="1037"/>
      <c r="DH95" s="1038"/>
      <c r="DI95" s="1038"/>
      <c r="DJ95" s="1038"/>
      <c r="DK95" s="1039"/>
      <c r="DL95" s="1037"/>
      <c r="DM95" s="1038"/>
      <c r="DN95" s="1038"/>
      <c r="DO95" s="1038"/>
      <c r="DP95" s="1039"/>
      <c r="DQ95" s="1037"/>
      <c r="DR95" s="1038"/>
      <c r="DS95" s="1038"/>
      <c r="DT95" s="1038"/>
      <c r="DU95" s="1039"/>
      <c r="DV95" s="1022"/>
      <c r="DW95" s="1023"/>
      <c r="DX95" s="1023"/>
      <c r="DY95" s="1023"/>
      <c r="DZ95" s="102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34"/>
      <c r="BT96" s="1035"/>
      <c r="BU96" s="1035"/>
      <c r="BV96" s="1035"/>
      <c r="BW96" s="1035"/>
      <c r="BX96" s="1035"/>
      <c r="BY96" s="1035"/>
      <c r="BZ96" s="1035"/>
      <c r="CA96" s="1035"/>
      <c r="CB96" s="1035"/>
      <c r="CC96" s="1035"/>
      <c r="CD96" s="1035"/>
      <c r="CE96" s="1035"/>
      <c r="CF96" s="1035"/>
      <c r="CG96" s="1036"/>
      <c r="CH96" s="1037"/>
      <c r="CI96" s="1038"/>
      <c r="CJ96" s="1038"/>
      <c r="CK96" s="1038"/>
      <c r="CL96" s="1039"/>
      <c r="CM96" s="1037"/>
      <c r="CN96" s="1038"/>
      <c r="CO96" s="1038"/>
      <c r="CP96" s="1038"/>
      <c r="CQ96" s="1039"/>
      <c r="CR96" s="1037"/>
      <c r="CS96" s="1038"/>
      <c r="CT96" s="1038"/>
      <c r="CU96" s="1038"/>
      <c r="CV96" s="1039"/>
      <c r="CW96" s="1037"/>
      <c r="CX96" s="1038"/>
      <c r="CY96" s="1038"/>
      <c r="CZ96" s="1038"/>
      <c r="DA96" s="1039"/>
      <c r="DB96" s="1037"/>
      <c r="DC96" s="1038"/>
      <c r="DD96" s="1038"/>
      <c r="DE96" s="1038"/>
      <c r="DF96" s="1039"/>
      <c r="DG96" s="1037"/>
      <c r="DH96" s="1038"/>
      <c r="DI96" s="1038"/>
      <c r="DJ96" s="1038"/>
      <c r="DK96" s="1039"/>
      <c r="DL96" s="1037"/>
      <c r="DM96" s="1038"/>
      <c r="DN96" s="1038"/>
      <c r="DO96" s="1038"/>
      <c r="DP96" s="1039"/>
      <c r="DQ96" s="1037"/>
      <c r="DR96" s="1038"/>
      <c r="DS96" s="1038"/>
      <c r="DT96" s="1038"/>
      <c r="DU96" s="1039"/>
      <c r="DV96" s="1022"/>
      <c r="DW96" s="1023"/>
      <c r="DX96" s="1023"/>
      <c r="DY96" s="1023"/>
      <c r="DZ96" s="102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34"/>
      <c r="BT97" s="1035"/>
      <c r="BU97" s="1035"/>
      <c r="BV97" s="1035"/>
      <c r="BW97" s="1035"/>
      <c r="BX97" s="1035"/>
      <c r="BY97" s="1035"/>
      <c r="BZ97" s="1035"/>
      <c r="CA97" s="1035"/>
      <c r="CB97" s="1035"/>
      <c r="CC97" s="1035"/>
      <c r="CD97" s="1035"/>
      <c r="CE97" s="1035"/>
      <c r="CF97" s="1035"/>
      <c r="CG97" s="1036"/>
      <c r="CH97" s="1037"/>
      <c r="CI97" s="1038"/>
      <c r="CJ97" s="1038"/>
      <c r="CK97" s="1038"/>
      <c r="CL97" s="1039"/>
      <c r="CM97" s="1037"/>
      <c r="CN97" s="1038"/>
      <c r="CO97" s="1038"/>
      <c r="CP97" s="1038"/>
      <c r="CQ97" s="1039"/>
      <c r="CR97" s="1037"/>
      <c r="CS97" s="1038"/>
      <c r="CT97" s="1038"/>
      <c r="CU97" s="1038"/>
      <c r="CV97" s="1039"/>
      <c r="CW97" s="1037"/>
      <c r="CX97" s="1038"/>
      <c r="CY97" s="1038"/>
      <c r="CZ97" s="1038"/>
      <c r="DA97" s="1039"/>
      <c r="DB97" s="1037"/>
      <c r="DC97" s="1038"/>
      <c r="DD97" s="1038"/>
      <c r="DE97" s="1038"/>
      <c r="DF97" s="1039"/>
      <c r="DG97" s="1037"/>
      <c r="DH97" s="1038"/>
      <c r="DI97" s="1038"/>
      <c r="DJ97" s="1038"/>
      <c r="DK97" s="1039"/>
      <c r="DL97" s="1037"/>
      <c r="DM97" s="1038"/>
      <c r="DN97" s="1038"/>
      <c r="DO97" s="1038"/>
      <c r="DP97" s="1039"/>
      <c r="DQ97" s="1037"/>
      <c r="DR97" s="1038"/>
      <c r="DS97" s="1038"/>
      <c r="DT97" s="1038"/>
      <c r="DU97" s="1039"/>
      <c r="DV97" s="1022"/>
      <c r="DW97" s="1023"/>
      <c r="DX97" s="1023"/>
      <c r="DY97" s="1023"/>
      <c r="DZ97" s="102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34"/>
      <c r="BT98" s="1035"/>
      <c r="BU98" s="1035"/>
      <c r="BV98" s="1035"/>
      <c r="BW98" s="1035"/>
      <c r="BX98" s="1035"/>
      <c r="BY98" s="1035"/>
      <c r="BZ98" s="1035"/>
      <c r="CA98" s="1035"/>
      <c r="CB98" s="1035"/>
      <c r="CC98" s="1035"/>
      <c r="CD98" s="1035"/>
      <c r="CE98" s="1035"/>
      <c r="CF98" s="1035"/>
      <c r="CG98" s="1036"/>
      <c r="CH98" s="1037"/>
      <c r="CI98" s="1038"/>
      <c r="CJ98" s="1038"/>
      <c r="CK98" s="1038"/>
      <c r="CL98" s="1039"/>
      <c r="CM98" s="1037"/>
      <c r="CN98" s="1038"/>
      <c r="CO98" s="1038"/>
      <c r="CP98" s="1038"/>
      <c r="CQ98" s="1039"/>
      <c r="CR98" s="1037"/>
      <c r="CS98" s="1038"/>
      <c r="CT98" s="1038"/>
      <c r="CU98" s="1038"/>
      <c r="CV98" s="1039"/>
      <c r="CW98" s="1037"/>
      <c r="CX98" s="1038"/>
      <c r="CY98" s="1038"/>
      <c r="CZ98" s="1038"/>
      <c r="DA98" s="1039"/>
      <c r="DB98" s="1037"/>
      <c r="DC98" s="1038"/>
      <c r="DD98" s="1038"/>
      <c r="DE98" s="1038"/>
      <c r="DF98" s="1039"/>
      <c r="DG98" s="1037"/>
      <c r="DH98" s="1038"/>
      <c r="DI98" s="1038"/>
      <c r="DJ98" s="1038"/>
      <c r="DK98" s="1039"/>
      <c r="DL98" s="1037"/>
      <c r="DM98" s="1038"/>
      <c r="DN98" s="1038"/>
      <c r="DO98" s="1038"/>
      <c r="DP98" s="1039"/>
      <c r="DQ98" s="1037"/>
      <c r="DR98" s="1038"/>
      <c r="DS98" s="1038"/>
      <c r="DT98" s="1038"/>
      <c r="DU98" s="1039"/>
      <c r="DV98" s="1022"/>
      <c r="DW98" s="1023"/>
      <c r="DX98" s="1023"/>
      <c r="DY98" s="1023"/>
      <c r="DZ98" s="102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34"/>
      <c r="BT99" s="1035"/>
      <c r="BU99" s="1035"/>
      <c r="BV99" s="1035"/>
      <c r="BW99" s="1035"/>
      <c r="BX99" s="1035"/>
      <c r="BY99" s="1035"/>
      <c r="BZ99" s="1035"/>
      <c r="CA99" s="1035"/>
      <c r="CB99" s="1035"/>
      <c r="CC99" s="1035"/>
      <c r="CD99" s="1035"/>
      <c r="CE99" s="1035"/>
      <c r="CF99" s="1035"/>
      <c r="CG99" s="1036"/>
      <c r="CH99" s="1037"/>
      <c r="CI99" s="1038"/>
      <c r="CJ99" s="1038"/>
      <c r="CK99" s="1038"/>
      <c r="CL99" s="1039"/>
      <c r="CM99" s="1037"/>
      <c r="CN99" s="1038"/>
      <c r="CO99" s="1038"/>
      <c r="CP99" s="1038"/>
      <c r="CQ99" s="1039"/>
      <c r="CR99" s="1037"/>
      <c r="CS99" s="1038"/>
      <c r="CT99" s="1038"/>
      <c r="CU99" s="1038"/>
      <c r="CV99" s="1039"/>
      <c r="CW99" s="1037"/>
      <c r="CX99" s="1038"/>
      <c r="CY99" s="1038"/>
      <c r="CZ99" s="1038"/>
      <c r="DA99" s="1039"/>
      <c r="DB99" s="1037"/>
      <c r="DC99" s="1038"/>
      <c r="DD99" s="1038"/>
      <c r="DE99" s="1038"/>
      <c r="DF99" s="1039"/>
      <c r="DG99" s="1037"/>
      <c r="DH99" s="1038"/>
      <c r="DI99" s="1038"/>
      <c r="DJ99" s="1038"/>
      <c r="DK99" s="1039"/>
      <c r="DL99" s="1037"/>
      <c r="DM99" s="1038"/>
      <c r="DN99" s="1038"/>
      <c r="DO99" s="1038"/>
      <c r="DP99" s="1039"/>
      <c r="DQ99" s="1037"/>
      <c r="DR99" s="1038"/>
      <c r="DS99" s="1038"/>
      <c r="DT99" s="1038"/>
      <c r="DU99" s="1039"/>
      <c r="DV99" s="1022"/>
      <c r="DW99" s="1023"/>
      <c r="DX99" s="1023"/>
      <c r="DY99" s="1023"/>
      <c r="DZ99" s="102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34"/>
      <c r="BT100" s="1035"/>
      <c r="BU100" s="1035"/>
      <c r="BV100" s="1035"/>
      <c r="BW100" s="1035"/>
      <c r="BX100" s="1035"/>
      <c r="BY100" s="1035"/>
      <c r="BZ100" s="1035"/>
      <c r="CA100" s="1035"/>
      <c r="CB100" s="1035"/>
      <c r="CC100" s="1035"/>
      <c r="CD100" s="1035"/>
      <c r="CE100" s="1035"/>
      <c r="CF100" s="1035"/>
      <c r="CG100" s="1036"/>
      <c r="CH100" s="1037"/>
      <c r="CI100" s="1038"/>
      <c r="CJ100" s="1038"/>
      <c r="CK100" s="1038"/>
      <c r="CL100" s="1039"/>
      <c r="CM100" s="1037"/>
      <c r="CN100" s="1038"/>
      <c r="CO100" s="1038"/>
      <c r="CP100" s="1038"/>
      <c r="CQ100" s="1039"/>
      <c r="CR100" s="1037"/>
      <c r="CS100" s="1038"/>
      <c r="CT100" s="1038"/>
      <c r="CU100" s="1038"/>
      <c r="CV100" s="1039"/>
      <c r="CW100" s="1037"/>
      <c r="CX100" s="1038"/>
      <c r="CY100" s="1038"/>
      <c r="CZ100" s="1038"/>
      <c r="DA100" s="1039"/>
      <c r="DB100" s="1037"/>
      <c r="DC100" s="1038"/>
      <c r="DD100" s="1038"/>
      <c r="DE100" s="1038"/>
      <c r="DF100" s="1039"/>
      <c r="DG100" s="1037"/>
      <c r="DH100" s="1038"/>
      <c r="DI100" s="1038"/>
      <c r="DJ100" s="1038"/>
      <c r="DK100" s="1039"/>
      <c r="DL100" s="1037"/>
      <c r="DM100" s="1038"/>
      <c r="DN100" s="1038"/>
      <c r="DO100" s="1038"/>
      <c r="DP100" s="1039"/>
      <c r="DQ100" s="1037"/>
      <c r="DR100" s="1038"/>
      <c r="DS100" s="1038"/>
      <c r="DT100" s="1038"/>
      <c r="DU100" s="1039"/>
      <c r="DV100" s="1022"/>
      <c r="DW100" s="1023"/>
      <c r="DX100" s="1023"/>
      <c r="DY100" s="1023"/>
      <c r="DZ100" s="102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34"/>
      <c r="BT101" s="1035"/>
      <c r="BU101" s="1035"/>
      <c r="BV101" s="1035"/>
      <c r="BW101" s="1035"/>
      <c r="BX101" s="1035"/>
      <c r="BY101" s="1035"/>
      <c r="BZ101" s="1035"/>
      <c r="CA101" s="1035"/>
      <c r="CB101" s="1035"/>
      <c r="CC101" s="1035"/>
      <c r="CD101" s="1035"/>
      <c r="CE101" s="1035"/>
      <c r="CF101" s="1035"/>
      <c r="CG101" s="1036"/>
      <c r="CH101" s="1037"/>
      <c r="CI101" s="1038"/>
      <c r="CJ101" s="1038"/>
      <c r="CK101" s="1038"/>
      <c r="CL101" s="1039"/>
      <c r="CM101" s="1037"/>
      <c r="CN101" s="1038"/>
      <c r="CO101" s="1038"/>
      <c r="CP101" s="1038"/>
      <c r="CQ101" s="1039"/>
      <c r="CR101" s="1037"/>
      <c r="CS101" s="1038"/>
      <c r="CT101" s="1038"/>
      <c r="CU101" s="1038"/>
      <c r="CV101" s="1039"/>
      <c r="CW101" s="1037"/>
      <c r="CX101" s="1038"/>
      <c r="CY101" s="1038"/>
      <c r="CZ101" s="1038"/>
      <c r="DA101" s="1039"/>
      <c r="DB101" s="1037"/>
      <c r="DC101" s="1038"/>
      <c r="DD101" s="1038"/>
      <c r="DE101" s="1038"/>
      <c r="DF101" s="1039"/>
      <c r="DG101" s="1037"/>
      <c r="DH101" s="1038"/>
      <c r="DI101" s="1038"/>
      <c r="DJ101" s="1038"/>
      <c r="DK101" s="1039"/>
      <c r="DL101" s="1037"/>
      <c r="DM101" s="1038"/>
      <c r="DN101" s="1038"/>
      <c r="DO101" s="1038"/>
      <c r="DP101" s="1039"/>
      <c r="DQ101" s="1037"/>
      <c r="DR101" s="1038"/>
      <c r="DS101" s="1038"/>
      <c r="DT101" s="1038"/>
      <c r="DU101" s="1039"/>
      <c r="DV101" s="1022"/>
      <c r="DW101" s="1023"/>
      <c r="DX101" s="1023"/>
      <c r="DY101" s="1023"/>
      <c r="DZ101" s="102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25" t="s">
        <v>415</v>
      </c>
      <c r="BS102" s="1026"/>
      <c r="BT102" s="1026"/>
      <c r="BU102" s="1026"/>
      <c r="BV102" s="1026"/>
      <c r="BW102" s="1026"/>
      <c r="BX102" s="1026"/>
      <c r="BY102" s="1026"/>
      <c r="BZ102" s="1026"/>
      <c r="CA102" s="1026"/>
      <c r="CB102" s="1026"/>
      <c r="CC102" s="1026"/>
      <c r="CD102" s="1026"/>
      <c r="CE102" s="1026"/>
      <c r="CF102" s="1026"/>
      <c r="CG102" s="1027"/>
      <c r="CH102" s="1028"/>
      <c r="CI102" s="1029"/>
      <c r="CJ102" s="1029"/>
      <c r="CK102" s="1029"/>
      <c r="CL102" s="1030"/>
      <c r="CM102" s="1028"/>
      <c r="CN102" s="1029"/>
      <c r="CO102" s="1029"/>
      <c r="CP102" s="1029"/>
      <c r="CQ102" s="1030"/>
      <c r="CR102" s="1031">
        <v>56</v>
      </c>
      <c r="CS102" s="1032"/>
      <c r="CT102" s="1032"/>
      <c r="CU102" s="1032"/>
      <c r="CV102" s="1033"/>
      <c r="CW102" s="1031"/>
      <c r="CX102" s="1032"/>
      <c r="CY102" s="1032"/>
      <c r="CZ102" s="1032"/>
      <c r="DA102" s="1033"/>
      <c r="DB102" s="1031"/>
      <c r="DC102" s="1032"/>
      <c r="DD102" s="1032"/>
      <c r="DE102" s="1032"/>
      <c r="DF102" s="1033"/>
      <c r="DG102" s="1031">
        <v>153</v>
      </c>
      <c r="DH102" s="1032"/>
      <c r="DI102" s="1032"/>
      <c r="DJ102" s="1032"/>
      <c r="DK102" s="1033"/>
      <c r="DL102" s="1031">
        <v>33</v>
      </c>
      <c r="DM102" s="1032"/>
      <c r="DN102" s="1032"/>
      <c r="DO102" s="1032"/>
      <c r="DP102" s="1033"/>
      <c r="DQ102" s="1031"/>
      <c r="DR102" s="1032"/>
      <c r="DS102" s="1032"/>
      <c r="DT102" s="1032"/>
      <c r="DU102" s="1033"/>
      <c r="DV102" s="1014"/>
      <c r="DW102" s="1015"/>
      <c r="DX102" s="1015"/>
      <c r="DY102" s="1015"/>
      <c r="DZ102" s="101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17" t="s">
        <v>416</v>
      </c>
      <c r="BR103" s="1017"/>
      <c r="BS103" s="1017"/>
      <c r="BT103" s="1017"/>
      <c r="BU103" s="1017"/>
      <c r="BV103" s="1017"/>
      <c r="BW103" s="1017"/>
      <c r="BX103" s="1017"/>
      <c r="BY103" s="1017"/>
      <c r="BZ103" s="1017"/>
      <c r="CA103" s="1017"/>
      <c r="CB103" s="1017"/>
      <c r="CC103" s="1017"/>
      <c r="CD103" s="1017"/>
      <c r="CE103" s="1017"/>
      <c r="CF103" s="1017"/>
      <c r="CG103" s="1017"/>
      <c r="CH103" s="1017"/>
      <c r="CI103" s="1017"/>
      <c r="CJ103" s="1017"/>
      <c r="CK103" s="1017"/>
      <c r="CL103" s="1017"/>
      <c r="CM103" s="1017"/>
      <c r="CN103" s="1017"/>
      <c r="CO103" s="1017"/>
      <c r="CP103" s="1017"/>
      <c r="CQ103" s="1017"/>
      <c r="CR103" s="1017"/>
      <c r="CS103" s="1017"/>
      <c r="CT103" s="1017"/>
      <c r="CU103" s="1017"/>
      <c r="CV103" s="1017"/>
      <c r="CW103" s="1017"/>
      <c r="CX103" s="1017"/>
      <c r="CY103" s="1017"/>
      <c r="CZ103" s="1017"/>
      <c r="DA103" s="1017"/>
      <c r="DB103" s="1017"/>
      <c r="DC103" s="1017"/>
      <c r="DD103" s="1017"/>
      <c r="DE103" s="1017"/>
      <c r="DF103" s="1017"/>
      <c r="DG103" s="1017"/>
      <c r="DH103" s="1017"/>
      <c r="DI103" s="1017"/>
      <c r="DJ103" s="1017"/>
      <c r="DK103" s="1017"/>
      <c r="DL103" s="1017"/>
      <c r="DM103" s="1017"/>
      <c r="DN103" s="1017"/>
      <c r="DO103" s="1017"/>
      <c r="DP103" s="1017"/>
      <c r="DQ103" s="1017"/>
      <c r="DR103" s="1017"/>
      <c r="DS103" s="1017"/>
      <c r="DT103" s="1017"/>
      <c r="DU103" s="1017"/>
      <c r="DV103" s="1017"/>
      <c r="DW103" s="1017"/>
      <c r="DX103" s="1017"/>
      <c r="DY103" s="1017"/>
      <c r="DZ103" s="101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18" t="s">
        <v>417</v>
      </c>
      <c r="BR104" s="1018"/>
      <c r="BS104" s="1018"/>
      <c r="BT104" s="1018"/>
      <c r="BU104" s="1018"/>
      <c r="BV104" s="1018"/>
      <c r="BW104" s="1018"/>
      <c r="BX104" s="1018"/>
      <c r="BY104" s="1018"/>
      <c r="BZ104" s="1018"/>
      <c r="CA104" s="1018"/>
      <c r="CB104" s="1018"/>
      <c r="CC104" s="1018"/>
      <c r="CD104" s="1018"/>
      <c r="CE104" s="1018"/>
      <c r="CF104" s="1018"/>
      <c r="CG104" s="1018"/>
      <c r="CH104" s="1018"/>
      <c r="CI104" s="1018"/>
      <c r="CJ104" s="1018"/>
      <c r="CK104" s="1018"/>
      <c r="CL104" s="1018"/>
      <c r="CM104" s="1018"/>
      <c r="CN104" s="1018"/>
      <c r="CO104" s="1018"/>
      <c r="CP104" s="1018"/>
      <c r="CQ104" s="1018"/>
      <c r="CR104" s="1018"/>
      <c r="CS104" s="1018"/>
      <c r="CT104" s="1018"/>
      <c r="CU104" s="1018"/>
      <c r="CV104" s="1018"/>
      <c r="CW104" s="1018"/>
      <c r="CX104" s="1018"/>
      <c r="CY104" s="1018"/>
      <c r="CZ104" s="1018"/>
      <c r="DA104" s="1018"/>
      <c r="DB104" s="1018"/>
      <c r="DC104" s="1018"/>
      <c r="DD104" s="1018"/>
      <c r="DE104" s="1018"/>
      <c r="DF104" s="1018"/>
      <c r="DG104" s="1018"/>
      <c r="DH104" s="1018"/>
      <c r="DI104" s="1018"/>
      <c r="DJ104" s="1018"/>
      <c r="DK104" s="1018"/>
      <c r="DL104" s="1018"/>
      <c r="DM104" s="1018"/>
      <c r="DN104" s="1018"/>
      <c r="DO104" s="1018"/>
      <c r="DP104" s="1018"/>
      <c r="DQ104" s="1018"/>
      <c r="DR104" s="1018"/>
      <c r="DS104" s="1018"/>
      <c r="DT104" s="1018"/>
      <c r="DU104" s="1018"/>
      <c r="DV104" s="1018"/>
      <c r="DW104" s="1018"/>
      <c r="DX104" s="1018"/>
      <c r="DY104" s="1018"/>
      <c r="DZ104" s="101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19" t="s">
        <v>420</v>
      </c>
      <c r="B108" s="1020"/>
      <c r="C108" s="1020"/>
      <c r="D108" s="1020"/>
      <c r="E108" s="1020"/>
      <c r="F108" s="1020"/>
      <c r="G108" s="1020"/>
      <c r="H108" s="1020"/>
      <c r="I108" s="1020"/>
      <c r="J108" s="1020"/>
      <c r="K108" s="1020"/>
      <c r="L108" s="1020"/>
      <c r="M108" s="1020"/>
      <c r="N108" s="1020"/>
      <c r="O108" s="1020"/>
      <c r="P108" s="1020"/>
      <c r="Q108" s="1020"/>
      <c r="R108" s="1020"/>
      <c r="S108" s="1020"/>
      <c r="T108" s="1020"/>
      <c r="U108" s="1020"/>
      <c r="V108" s="1020"/>
      <c r="W108" s="1020"/>
      <c r="X108" s="1020"/>
      <c r="Y108" s="1020"/>
      <c r="Z108" s="1020"/>
      <c r="AA108" s="1020"/>
      <c r="AB108" s="1020"/>
      <c r="AC108" s="1020"/>
      <c r="AD108" s="1020"/>
      <c r="AE108" s="1020"/>
      <c r="AF108" s="1020"/>
      <c r="AG108" s="1020"/>
      <c r="AH108" s="1020"/>
      <c r="AI108" s="1020"/>
      <c r="AJ108" s="1020"/>
      <c r="AK108" s="1020"/>
      <c r="AL108" s="1020"/>
      <c r="AM108" s="1020"/>
      <c r="AN108" s="1020"/>
      <c r="AO108" s="1020"/>
      <c r="AP108" s="1020"/>
      <c r="AQ108" s="1020"/>
      <c r="AR108" s="1020"/>
      <c r="AS108" s="1020"/>
      <c r="AT108" s="1021"/>
      <c r="AU108" s="1019" t="s">
        <v>421</v>
      </c>
      <c r="AV108" s="1020"/>
      <c r="AW108" s="1020"/>
      <c r="AX108" s="1020"/>
      <c r="AY108" s="1020"/>
      <c r="AZ108" s="1020"/>
      <c r="BA108" s="1020"/>
      <c r="BB108" s="1020"/>
      <c r="BC108" s="1020"/>
      <c r="BD108" s="1020"/>
      <c r="BE108" s="1020"/>
      <c r="BF108" s="1020"/>
      <c r="BG108" s="1020"/>
      <c r="BH108" s="1020"/>
      <c r="BI108" s="1020"/>
      <c r="BJ108" s="1020"/>
      <c r="BK108" s="1020"/>
      <c r="BL108" s="1020"/>
      <c r="BM108" s="1020"/>
      <c r="BN108" s="1020"/>
      <c r="BO108" s="1020"/>
      <c r="BP108" s="1020"/>
      <c r="BQ108" s="1020"/>
      <c r="BR108" s="1020"/>
      <c r="BS108" s="1020"/>
      <c r="BT108" s="1020"/>
      <c r="BU108" s="1020"/>
      <c r="BV108" s="1020"/>
      <c r="BW108" s="1020"/>
      <c r="BX108" s="1020"/>
      <c r="BY108" s="1020"/>
      <c r="BZ108" s="1020"/>
      <c r="CA108" s="1020"/>
      <c r="CB108" s="1020"/>
      <c r="CC108" s="1020"/>
      <c r="CD108" s="1020"/>
      <c r="CE108" s="1020"/>
      <c r="CF108" s="1020"/>
      <c r="CG108" s="1020"/>
      <c r="CH108" s="1020"/>
      <c r="CI108" s="1020"/>
      <c r="CJ108" s="1020"/>
      <c r="CK108" s="1020"/>
      <c r="CL108" s="1020"/>
      <c r="CM108" s="1020"/>
      <c r="CN108" s="1020"/>
      <c r="CO108" s="1020"/>
      <c r="CP108" s="1020"/>
      <c r="CQ108" s="1020"/>
      <c r="CR108" s="1020"/>
      <c r="CS108" s="1020"/>
      <c r="CT108" s="1020"/>
      <c r="CU108" s="1020"/>
      <c r="CV108" s="1020"/>
      <c r="CW108" s="1020"/>
      <c r="CX108" s="1020"/>
      <c r="CY108" s="1020"/>
      <c r="CZ108" s="1020"/>
      <c r="DA108" s="1020"/>
      <c r="DB108" s="1020"/>
      <c r="DC108" s="1020"/>
      <c r="DD108" s="1020"/>
      <c r="DE108" s="1020"/>
      <c r="DF108" s="1020"/>
      <c r="DG108" s="1020"/>
      <c r="DH108" s="1020"/>
      <c r="DI108" s="1020"/>
      <c r="DJ108" s="1020"/>
      <c r="DK108" s="1020"/>
      <c r="DL108" s="1020"/>
      <c r="DM108" s="1020"/>
      <c r="DN108" s="1020"/>
      <c r="DO108" s="1020"/>
      <c r="DP108" s="1020"/>
      <c r="DQ108" s="1020"/>
      <c r="DR108" s="1020"/>
      <c r="DS108" s="1020"/>
      <c r="DT108" s="1020"/>
      <c r="DU108" s="1020"/>
      <c r="DV108" s="1020"/>
      <c r="DW108" s="1020"/>
      <c r="DX108" s="1020"/>
      <c r="DY108" s="1020"/>
      <c r="DZ108" s="1021"/>
    </row>
    <row r="109" spans="1:131" s="226" customFormat="1" ht="26.25" customHeight="1">
      <c r="A109" s="97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7" t="s">
        <v>423</v>
      </c>
      <c r="AB109" s="975"/>
      <c r="AC109" s="975"/>
      <c r="AD109" s="975"/>
      <c r="AE109" s="976"/>
      <c r="AF109" s="977" t="s">
        <v>300</v>
      </c>
      <c r="AG109" s="975"/>
      <c r="AH109" s="975"/>
      <c r="AI109" s="975"/>
      <c r="AJ109" s="976"/>
      <c r="AK109" s="977" t="s">
        <v>299</v>
      </c>
      <c r="AL109" s="975"/>
      <c r="AM109" s="975"/>
      <c r="AN109" s="975"/>
      <c r="AO109" s="976"/>
      <c r="AP109" s="977" t="s">
        <v>424</v>
      </c>
      <c r="AQ109" s="975"/>
      <c r="AR109" s="975"/>
      <c r="AS109" s="975"/>
      <c r="AT109" s="1006"/>
      <c r="AU109" s="97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7" t="s">
        <v>423</v>
      </c>
      <c r="BR109" s="975"/>
      <c r="BS109" s="975"/>
      <c r="BT109" s="975"/>
      <c r="BU109" s="976"/>
      <c r="BV109" s="977" t="s">
        <v>300</v>
      </c>
      <c r="BW109" s="975"/>
      <c r="BX109" s="975"/>
      <c r="BY109" s="975"/>
      <c r="BZ109" s="976"/>
      <c r="CA109" s="977" t="s">
        <v>299</v>
      </c>
      <c r="CB109" s="975"/>
      <c r="CC109" s="975"/>
      <c r="CD109" s="975"/>
      <c r="CE109" s="976"/>
      <c r="CF109" s="1013" t="s">
        <v>424</v>
      </c>
      <c r="CG109" s="1013"/>
      <c r="CH109" s="1013"/>
      <c r="CI109" s="1013"/>
      <c r="CJ109" s="1013"/>
      <c r="CK109" s="977"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7" t="s">
        <v>423</v>
      </c>
      <c r="DH109" s="975"/>
      <c r="DI109" s="975"/>
      <c r="DJ109" s="975"/>
      <c r="DK109" s="976"/>
      <c r="DL109" s="977" t="s">
        <v>300</v>
      </c>
      <c r="DM109" s="975"/>
      <c r="DN109" s="975"/>
      <c r="DO109" s="975"/>
      <c r="DP109" s="976"/>
      <c r="DQ109" s="977" t="s">
        <v>299</v>
      </c>
      <c r="DR109" s="975"/>
      <c r="DS109" s="975"/>
      <c r="DT109" s="975"/>
      <c r="DU109" s="976"/>
      <c r="DV109" s="977" t="s">
        <v>424</v>
      </c>
      <c r="DW109" s="975"/>
      <c r="DX109" s="975"/>
      <c r="DY109" s="975"/>
      <c r="DZ109" s="1006"/>
    </row>
    <row r="110" spans="1:131" s="226" customFormat="1" ht="26.25" customHeight="1">
      <c r="A110" s="879" t="s">
        <v>426</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967">
        <v>2237964</v>
      </c>
      <c r="AB110" s="968"/>
      <c r="AC110" s="968"/>
      <c r="AD110" s="968"/>
      <c r="AE110" s="969"/>
      <c r="AF110" s="970">
        <v>2307131</v>
      </c>
      <c r="AG110" s="968"/>
      <c r="AH110" s="968"/>
      <c r="AI110" s="968"/>
      <c r="AJ110" s="969"/>
      <c r="AK110" s="970">
        <v>2236225</v>
      </c>
      <c r="AL110" s="968"/>
      <c r="AM110" s="968"/>
      <c r="AN110" s="968"/>
      <c r="AO110" s="969"/>
      <c r="AP110" s="971">
        <v>39.200000000000003</v>
      </c>
      <c r="AQ110" s="972"/>
      <c r="AR110" s="972"/>
      <c r="AS110" s="972"/>
      <c r="AT110" s="973"/>
      <c r="AU110" s="1007" t="s">
        <v>67</v>
      </c>
      <c r="AV110" s="1008"/>
      <c r="AW110" s="1008"/>
      <c r="AX110" s="1008"/>
      <c r="AY110" s="1008"/>
      <c r="AZ110" s="933" t="s">
        <v>427</v>
      </c>
      <c r="BA110" s="880"/>
      <c r="BB110" s="880"/>
      <c r="BC110" s="880"/>
      <c r="BD110" s="880"/>
      <c r="BE110" s="880"/>
      <c r="BF110" s="880"/>
      <c r="BG110" s="880"/>
      <c r="BH110" s="880"/>
      <c r="BI110" s="880"/>
      <c r="BJ110" s="880"/>
      <c r="BK110" s="880"/>
      <c r="BL110" s="880"/>
      <c r="BM110" s="880"/>
      <c r="BN110" s="880"/>
      <c r="BO110" s="880"/>
      <c r="BP110" s="881"/>
      <c r="BQ110" s="934">
        <v>18451342</v>
      </c>
      <c r="BR110" s="915"/>
      <c r="BS110" s="915"/>
      <c r="BT110" s="915"/>
      <c r="BU110" s="915"/>
      <c r="BV110" s="915">
        <v>18114602</v>
      </c>
      <c r="BW110" s="915"/>
      <c r="BX110" s="915"/>
      <c r="BY110" s="915"/>
      <c r="BZ110" s="915"/>
      <c r="CA110" s="915">
        <v>17215827</v>
      </c>
      <c r="CB110" s="915"/>
      <c r="CC110" s="915"/>
      <c r="CD110" s="915"/>
      <c r="CE110" s="915"/>
      <c r="CF110" s="939">
        <v>301.60000000000002</v>
      </c>
      <c r="CG110" s="940"/>
      <c r="CH110" s="940"/>
      <c r="CI110" s="940"/>
      <c r="CJ110" s="940"/>
      <c r="CK110" s="1003" t="s">
        <v>428</v>
      </c>
      <c r="CL110" s="889"/>
      <c r="CM110" s="964" t="s">
        <v>429</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34" t="s">
        <v>430</v>
      </c>
      <c r="DH110" s="915"/>
      <c r="DI110" s="915"/>
      <c r="DJ110" s="915"/>
      <c r="DK110" s="915"/>
      <c r="DL110" s="915" t="s">
        <v>430</v>
      </c>
      <c r="DM110" s="915"/>
      <c r="DN110" s="915"/>
      <c r="DO110" s="915"/>
      <c r="DP110" s="915"/>
      <c r="DQ110" s="915" t="s">
        <v>430</v>
      </c>
      <c r="DR110" s="915"/>
      <c r="DS110" s="915"/>
      <c r="DT110" s="915"/>
      <c r="DU110" s="915"/>
      <c r="DV110" s="916" t="s">
        <v>430</v>
      </c>
      <c r="DW110" s="916"/>
      <c r="DX110" s="916"/>
      <c r="DY110" s="916"/>
      <c r="DZ110" s="917"/>
    </row>
    <row r="111" spans="1:131" s="226" customFormat="1" ht="26.25" customHeight="1">
      <c r="A111" s="844" t="s">
        <v>431</v>
      </c>
      <c r="B111" s="845"/>
      <c r="C111" s="845"/>
      <c r="D111" s="845"/>
      <c r="E111" s="845"/>
      <c r="F111" s="845"/>
      <c r="G111" s="845"/>
      <c r="H111" s="845"/>
      <c r="I111" s="845"/>
      <c r="J111" s="845"/>
      <c r="K111" s="845"/>
      <c r="L111" s="845"/>
      <c r="M111" s="845"/>
      <c r="N111" s="845"/>
      <c r="O111" s="845"/>
      <c r="P111" s="845"/>
      <c r="Q111" s="845"/>
      <c r="R111" s="845"/>
      <c r="S111" s="845"/>
      <c r="T111" s="845"/>
      <c r="U111" s="845"/>
      <c r="V111" s="845"/>
      <c r="W111" s="845"/>
      <c r="X111" s="845"/>
      <c r="Y111" s="845"/>
      <c r="Z111" s="1002"/>
      <c r="AA111" s="995" t="s">
        <v>432</v>
      </c>
      <c r="AB111" s="996"/>
      <c r="AC111" s="996"/>
      <c r="AD111" s="996"/>
      <c r="AE111" s="997"/>
      <c r="AF111" s="998" t="s">
        <v>432</v>
      </c>
      <c r="AG111" s="996"/>
      <c r="AH111" s="996"/>
      <c r="AI111" s="996"/>
      <c r="AJ111" s="997"/>
      <c r="AK111" s="998" t="s">
        <v>432</v>
      </c>
      <c r="AL111" s="996"/>
      <c r="AM111" s="996"/>
      <c r="AN111" s="996"/>
      <c r="AO111" s="997"/>
      <c r="AP111" s="999" t="s">
        <v>432</v>
      </c>
      <c r="AQ111" s="1000"/>
      <c r="AR111" s="1000"/>
      <c r="AS111" s="1000"/>
      <c r="AT111" s="1001"/>
      <c r="AU111" s="1009"/>
      <c r="AV111" s="1010"/>
      <c r="AW111" s="1010"/>
      <c r="AX111" s="1010"/>
      <c r="AY111" s="1010"/>
      <c r="AZ111" s="887" t="s">
        <v>433</v>
      </c>
      <c r="BA111" s="820"/>
      <c r="BB111" s="820"/>
      <c r="BC111" s="820"/>
      <c r="BD111" s="820"/>
      <c r="BE111" s="820"/>
      <c r="BF111" s="820"/>
      <c r="BG111" s="820"/>
      <c r="BH111" s="820"/>
      <c r="BI111" s="820"/>
      <c r="BJ111" s="820"/>
      <c r="BK111" s="820"/>
      <c r="BL111" s="820"/>
      <c r="BM111" s="820"/>
      <c r="BN111" s="820"/>
      <c r="BO111" s="820"/>
      <c r="BP111" s="821"/>
      <c r="BQ111" s="859">
        <v>176333</v>
      </c>
      <c r="BR111" s="860"/>
      <c r="BS111" s="860"/>
      <c r="BT111" s="860"/>
      <c r="BU111" s="860"/>
      <c r="BV111" s="860">
        <v>146454</v>
      </c>
      <c r="BW111" s="860"/>
      <c r="BX111" s="860"/>
      <c r="BY111" s="860"/>
      <c r="BZ111" s="860"/>
      <c r="CA111" s="860">
        <v>116748</v>
      </c>
      <c r="CB111" s="860"/>
      <c r="CC111" s="860"/>
      <c r="CD111" s="860"/>
      <c r="CE111" s="860"/>
      <c r="CF111" s="948">
        <v>2</v>
      </c>
      <c r="CG111" s="949"/>
      <c r="CH111" s="949"/>
      <c r="CI111" s="949"/>
      <c r="CJ111" s="949"/>
      <c r="CK111" s="1004"/>
      <c r="CL111" s="891"/>
      <c r="CM111" s="894" t="s">
        <v>434</v>
      </c>
      <c r="CN111" s="895"/>
      <c r="CO111" s="895"/>
      <c r="CP111" s="895"/>
      <c r="CQ111" s="895"/>
      <c r="CR111" s="895"/>
      <c r="CS111" s="895"/>
      <c r="CT111" s="895"/>
      <c r="CU111" s="895"/>
      <c r="CV111" s="895"/>
      <c r="CW111" s="895"/>
      <c r="CX111" s="895"/>
      <c r="CY111" s="895"/>
      <c r="CZ111" s="895"/>
      <c r="DA111" s="895"/>
      <c r="DB111" s="895"/>
      <c r="DC111" s="895"/>
      <c r="DD111" s="895"/>
      <c r="DE111" s="895"/>
      <c r="DF111" s="896"/>
      <c r="DG111" s="859" t="s">
        <v>432</v>
      </c>
      <c r="DH111" s="860"/>
      <c r="DI111" s="860"/>
      <c r="DJ111" s="860"/>
      <c r="DK111" s="860"/>
      <c r="DL111" s="860" t="s">
        <v>432</v>
      </c>
      <c r="DM111" s="860"/>
      <c r="DN111" s="860"/>
      <c r="DO111" s="860"/>
      <c r="DP111" s="860"/>
      <c r="DQ111" s="860" t="s">
        <v>432</v>
      </c>
      <c r="DR111" s="860"/>
      <c r="DS111" s="860"/>
      <c r="DT111" s="860"/>
      <c r="DU111" s="860"/>
      <c r="DV111" s="866" t="s">
        <v>432</v>
      </c>
      <c r="DW111" s="866"/>
      <c r="DX111" s="866"/>
      <c r="DY111" s="866"/>
      <c r="DZ111" s="867"/>
    </row>
    <row r="112" spans="1:131" s="226" customFormat="1" ht="26.25" customHeight="1">
      <c r="A112" s="989" t="s">
        <v>435</v>
      </c>
      <c r="B112" s="990"/>
      <c r="C112" s="820" t="s">
        <v>436</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49" t="s">
        <v>437</v>
      </c>
      <c r="AB112" s="850"/>
      <c r="AC112" s="850"/>
      <c r="AD112" s="850"/>
      <c r="AE112" s="851"/>
      <c r="AF112" s="852" t="s">
        <v>437</v>
      </c>
      <c r="AG112" s="850"/>
      <c r="AH112" s="850"/>
      <c r="AI112" s="850"/>
      <c r="AJ112" s="851"/>
      <c r="AK112" s="852" t="s">
        <v>437</v>
      </c>
      <c r="AL112" s="850"/>
      <c r="AM112" s="850"/>
      <c r="AN112" s="850"/>
      <c r="AO112" s="851"/>
      <c r="AP112" s="897" t="s">
        <v>437</v>
      </c>
      <c r="AQ112" s="898"/>
      <c r="AR112" s="898"/>
      <c r="AS112" s="898"/>
      <c r="AT112" s="899"/>
      <c r="AU112" s="1009"/>
      <c r="AV112" s="1010"/>
      <c r="AW112" s="1010"/>
      <c r="AX112" s="1010"/>
      <c r="AY112" s="1010"/>
      <c r="AZ112" s="887" t="s">
        <v>438</v>
      </c>
      <c r="BA112" s="820"/>
      <c r="BB112" s="820"/>
      <c r="BC112" s="820"/>
      <c r="BD112" s="820"/>
      <c r="BE112" s="820"/>
      <c r="BF112" s="820"/>
      <c r="BG112" s="820"/>
      <c r="BH112" s="820"/>
      <c r="BI112" s="820"/>
      <c r="BJ112" s="820"/>
      <c r="BK112" s="820"/>
      <c r="BL112" s="820"/>
      <c r="BM112" s="820"/>
      <c r="BN112" s="820"/>
      <c r="BO112" s="820"/>
      <c r="BP112" s="821"/>
      <c r="BQ112" s="859">
        <v>4293138</v>
      </c>
      <c r="BR112" s="860"/>
      <c r="BS112" s="860"/>
      <c r="BT112" s="860"/>
      <c r="BU112" s="860"/>
      <c r="BV112" s="860">
        <v>4222011</v>
      </c>
      <c r="BW112" s="860"/>
      <c r="BX112" s="860"/>
      <c r="BY112" s="860"/>
      <c r="BZ112" s="860"/>
      <c r="CA112" s="860">
        <v>4011554</v>
      </c>
      <c r="CB112" s="860"/>
      <c r="CC112" s="860"/>
      <c r="CD112" s="860"/>
      <c r="CE112" s="860"/>
      <c r="CF112" s="948">
        <v>70.3</v>
      </c>
      <c r="CG112" s="949"/>
      <c r="CH112" s="949"/>
      <c r="CI112" s="949"/>
      <c r="CJ112" s="949"/>
      <c r="CK112" s="1004"/>
      <c r="CL112" s="891"/>
      <c r="CM112" s="894" t="s">
        <v>439</v>
      </c>
      <c r="CN112" s="895"/>
      <c r="CO112" s="895"/>
      <c r="CP112" s="895"/>
      <c r="CQ112" s="895"/>
      <c r="CR112" s="895"/>
      <c r="CS112" s="895"/>
      <c r="CT112" s="895"/>
      <c r="CU112" s="895"/>
      <c r="CV112" s="895"/>
      <c r="CW112" s="895"/>
      <c r="CX112" s="895"/>
      <c r="CY112" s="895"/>
      <c r="CZ112" s="895"/>
      <c r="DA112" s="895"/>
      <c r="DB112" s="895"/>
      <c r="DC112" s="895"/>
      <c r="DD112" s="895"/>
      <c r="DE112" s="895"/>
      <c r="DF112" s="896"/>
      <c r="DG112" s="859" t="s">
        <v>437</v>
      </c>
      <c r="DH112" s="860"/>
      <c r="DI112" s="860"/>
      <c r="DJ112" s="860"/>
      <c r="DK112" s="860"/>
      <c r="DL112" s="860" t="s">
        <v>437</v>
      </c>
      <c r="DM112" s="860"/>
      <c r="DN112" s="860"/>
      <c r="DO112" s="860"/>
      <c r="DP112" s="860"/>
      <c r="DQ112" s="860" t="s">
        <v>437</v>
      </c>
      <c r="DR112" s="860"/>
      <c r="DS112" s="860"/>
      <c r="DT112" s="860"/>
      <c r="DU112" s="860"/>
      <c r="DV112" s="866" t="s">
        <v>437</v>
      </c>
      <c r="DW112" s="866"/>
      <c r="DX112" s="866"/>
      <c r="DY112" s="866"/>
      <c r="DZ112" s="867"/>
    </row>
    <row r="113" spans="1:130" s="226" customFormat="1" ht="26.25" customHeight="1">
      <c r="A113" s="991"/>
      <c r="B113" s="992"/>
      <c r="C113" s="820" t="s">
        <v>440</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995">
        <v>294360</v>
      </c>
      <c r="AB113" s="996"/>
      <c r="AC113" s="996"/>
      <c r="AD113" s="996"/>
      <c r="AE113" s="997"/>
      <c r="AF113" s="998">
        <v>282235</v>
      </c>
      <c r="AG113" s="996"/>
      <c r="AH113" s="996"/>
      <c r="AI113" s="996"/>
      <c r="AJ113" s="997"/>
      <c r="AK113" s="998">
        <v>256453</v>
      </c>
      <c r="AL113" s="996"/>
      <c r="AM113" s="996"/>
      <c r="AN113" s="996"/>
      <c r="AO113" s="997"/>
      <c r="AP113" s="999">
        <v>4.5</v>
      </c>
      <c r="AQ113" s="1000"/>
      <c r="AR113" s="1000"/>
      <c r="AS113" s="1000"/>
      <c r="AT113" s="1001"/>
      <c r="AU113" s="1009"/>
      <c r="AV113" s="1010"/>
      <c r="AW113" s="1010"/>
      <c r="AX113" s="1010"/>
      <c r="AY113" s="1010"/>
      <c r="AZ113" s="887" t="s">
        <v>441</v>
      </c>
      <c r="BA113" s="820"/>
      <c r="BB113" s="820"/>
      <c r="BC113" s="820"/>
      <c r="BD113" s="820"/>
      <c r="BE113" s="820"/>
      <c r="BF113" s="820"/>
      <c r="BG113" s="820"/>
      <c r="BH113" s="820"/>
      <c r="BI113" s="820"/>
      <c r="BJ113" s="820"/>
      <c r="BK113" s="820"/>
      <c r="BL113" s="820"/>
      <c r="BM113" s="820"/>
      <c r="BN113" s="820"/>
      <c r="BO113" s="820"/>
      <c r="BP113" s="821"/>
      <c r="BQ113" s="859">
        <v>89069</v>
      </c>
      <c r="BR113" s="860"/>
      <c r="BS113" s="860"/>
      <c r="BT113" s="860"/>
      <c r="BU113" s="860"/>
      <c r="BV113" s="860">
        <v>56975</v>
      </c>
      <c r="BW113" s="860"/>
      <c r="BX113" s="860"/>
      <c r="BY113" s="860"/>
      <c r="BZ113" s="860"/>
      <c r="CA113" s="860">
        <v>10255</v>
      </c>
      <c r="CB113" s="860"/>
      <c r="CC113" s="860"/>
      <c r="CD113" s="860"/>
      <c r="CE113" s="860"/>
      <c r="CF113" s="948">
        <v>0.2</v>
      </c>
      <c r="CG113" s="949"/>
      <c r="CH113" s="949"/>
      <c r="CI113" s="949"/>
      <c r="CJ113" s="949"/>
      <c r="CK113" s="1004"/>
      <c r="CL113" s="891"/>
      <c r="CM113" s="894" t="s">
        <v>442</v>
      </c>
      <c r="CN113" s="895"/>
      <c r="CO113" s="895"/>
      <c r="CP113" s="895"/>
      <c r="CQ113" s="895"/>
      <c r="CR113" s="895"/>
      <c r="CS113" s="895"/>
      <c r="CT113" s="895"/>
      <c r="CU113" s="895"/>
      <c r="CV113" s="895"/>
      <c r="CW113" s="895"/>
      <c r="CX113" s="895"/>
      <c r="CY113" s="895"/>
      <c r="CZ113" s="895"/>
      <c r="DA113" s="895"/>
      <c r="DB113" s="895"/>
      <c r="DC113" s="895"/>
      <c r="DD113" s="895"/>
      <c r="DE113" s="895"/>
      <c r="DF113" s="896"/>
      <c r="DG113" s="849" t="s">
        <v>437</v>
      </c>
      <c r="DH113" s="850"/>
      <c r="DI113" s="850"/>
      <c r="DJ113" s="850"/>
      <c r="DK113" s="851"/>
      <c r="DL113" s="852" t="s">
        <v>437</v>
      </c>
      <c r="DM113" s="850"/>
      <c r="DN113" s="850"/>
      <c r="DO113" s="850"/>
      <c r="DP113" s="851"/>
      <c r="DQ113" s="852" t="s">
        <v>437</v>
      </c>
      <c r="DR113" s="850"/>
      <c r="DS113" s="850"/>
      <c r="DT113" s="850"/>
      <c r="DU113" s="851"/>
      <c r="DV113" s="897" t="s">
        <v>437</v>
      </c>
      <c r="DW113" s="898"/>
      <c r="DX113" s="898"/>
      <c r="DY113" s="898"/>
      <c r="DZ113" s="899"/>
    </row>
    <row r="114" spans="1:130" s="226" customFormat="1" ht="26.25" customHeight="1">
      <c r="A114" s="991"/>
      <c r="B114" s="992"/>
      <c r="C114" s="820" t="s">
        <v>443</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49">
        <v>141771</v>
      </c>
      <c r="AB114" s="850"/>
      <c r="AC114" s="850"/>
      <c r="AD114" s="850"/>
      <c r="AE114" s="851"/>
      <c r="AF114" s="852">
        <v>49356</v>
      </c>
      <c r="AG114" s="850"/>
      <c r="AH114" s="850"/>
      <c r="AI114" s="850"/>
      <c r="AJ114" s="851"/>
      <c r="AK114" s="852">
        <v>47191</v>
      </c>
      <c r="AL114" s="850"/>
      <c r="AM114" s="850"/>
      <c r="AN114" s="850"/>
      <c r="AO114" s="851"/>
      <c r="AP114" s="897">
        <v>0.8</v>
      </c>
      <c r="AQ114" s="898"/>
      <c r="AR114" s="898"/>
      <c r="AS114" s="898"/>
      <c r="AT114" s="899"/>
      <c r="AU114" s="1009"/>
      <c r="AV114" s="1010"/>
      <c r="AW114" s="1010"/>
      <c r="AX114" s="1010"/>
      <c r="AY114" s="1010"/>
      <c r="AZ114" s="887" t="s">
        <v>444</v>
      </c>
      <c r="BA114" s="820"/>
      <c r="BB114" s="820"/>
      <c r="BC114" s="820"/>
      <c r="BD114" s="820"/>
      <c r="BE114" s="820"/>
      <c r="BF114" s="820"/>
      <c r="BG114" s="820"/>
      <c r="BH114" s="820"/>
      <c r="BI114" s="820"/>
      <c r="BJ114" s="820"/>
      <c r="BK114" s="820"/>
      <c r="BL114" s="820"/>
      <c r="BM114" s="820"/>
      <c r="BN114" s="820"/>
      <c r="BO114" s="820"/>
      <c r="BP114" s="821"/>
      <c r="BQ114" s="859">
        <v>1998595</v>
      </c>
      <c r="BR114" s="860"/>
      <c r="BS114" s="860"/>
      <c r="BT114" s="860"/>
      <c r="BU114" s="860"/>
      <c r="BV114" s="860">
        <v>1870025</v>
      </c>
      <c r="BW114" s="860"/>
      <c r="BX114" s="860"/>
      <c r="BY114" s="860"/>
      <c r="BZ114" s="860"/>
      <c r="CA114" s="860">
        <v>1867731</v>
      </c>
      <c r="CB114" s="860"/>
      <c r="CC114" s="860"/>
      <c r="CD114" s="860"/>
      <c r="CE114" s="860"/>
      <c r="CF114" s="948">
        <v>32.700000000000003</v>
      </c>
      <c r="CG114" s="949"/>
      <c r="CH114" s="949"/>
      <c r="CI114" s="949"/>
      <c r="CJ114" s="949"/>
      <c r="CK114" s="1004"/>
      <c r="CL114" s="891"/>
      <c r="CM114" s="894" t="s">
        <v>445</v>
      </c>
      <c r="CN114" s="895"/>
      <c r="CO114" s="895"/>
      <c r="CP114" s="895"/>
      <c r="CQ114" s="895"/>
      <c r="CR114" s="895"/>
      <c r="CS114" s="895"/>
      <c r="CT114" s="895"/>
      <c r="CU114" s="895"/>
      <c r="CV114" s="895"/>
      <c r="CW114" s="895"/>
      <c r="CX114" s="895"/>
      <c r="CY114" s="895"/>
      <c r="CZ114" s="895"/>
      <c r="DA114" s="895"/>
      <c r="DB114" s="895"/>
      <c r="DC114" s="895"/>
      <c r="DD114" s="895"/>
      <c r="DE114" s="895"/>
      <c r="DF114" s="896"/>
      <c r="DG114" s="849" t="s">
        <v>437</v>
      </c>
      <c r="DH114" s="850"/>
      <c r="DI114" s="850"/>
      <c r="DJ114" s="850"/>
      <c r="DK114" s="851"/>
      <c r="DL114" s="852" t="s">
        <v>437</v>
      </c>
      <c r="DM114" s="850"/>
      <c r="DN114" s="850"/>
      <c r="DO114" s="850"/>
      <c r="DP114" s="851"/>
      <c r="DQ114" s="852" t="s">
        <v>437</v>
      </c>
      <c r="DR114" s="850"/>
      <c r="DS114" s="850"/>
      <c r="DT114" s="850"/>
      <c r="DU114" s="851"/>
      <c r="DV114" s="897" t="s">
        <v>437</v>
      </c>
      <c r="DW114" s="898"/>
      <c r="DX114" s="898"/>
      <c r="DY114" s="898"/>
      <c r="DZ114" s="899"/>
    </row>
    <row r="115" spans="1:130" s="226" customFormat="1" ht="26.25" customHeight="1">
      <c r="A115" s="991"/>
      <c r="B115" s="992"/>
      <c r="C115" s="820" t="s">
        <v>446</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995">
        <v>52812</v>
      </c>
      <c r="AB115" s="996"/>
      <c r="AC115" s="996"/>
      <c r="AD115" s="996"/>
      <c r="AE115" s="997"/>
      <c r="AF115" s="998">
        <v>32552</v>
      </c>
      <c r="AG115" s="996"/>
      <c r="AH115" s="996"/>
      <c r="AI115" s="996"/>
      <c r="AJ115" s="997"/>
      <c r="AK115" s="998">
        <v>32552</v>
      </c>
      <c r="AL115" s="996"/>
      <c r="AM115" s="996"/>
      <c r="AN115" s="996"/>
      <c r="AO115" s="997"/>
      <c r="AP115" s="999">
        <v>0.6</v>
      </c>
      <c r="AQ115" s="1000"/>
      <c r="AR115" s="1000"/>
      <c r="AS115" s="1000"/>
      <c r="AT115" s="1001"/>
      <c r="AU115" s="1009"/>
      <c r="AV115" s="1010"/>
      <c r="AW115" s="1010"/>
      <c r="AX115" s="1010"/>
      <c r="AY115" s="1010"/>
      <c r="AZ115" s="887" t="s">
        <v>447</v>
      </c>
      <c r="BA115" s="820"/>
      <c r="BB115" s="820"/>
      <c r="BC115" s="820"/>
      <c r="BD115" s="820"/>
      <c r="BE115" s="820"/>
      <c r="BF115" s="820"/>
      <c r="BG115" s="820"/>
      <c r="BH115" s="820"/>
      <c r="BI115" s="820"/>
      <c r="BJ115" s="820"/>
      <c r="BK115" s="820"/>
      <c r="BL115" s="820"/>
      <c r="BM115" s="820"/>
      <c r="BN115" s="820"/>
      <c r="BO115" s="820"/>
      <c r="BP115" s="821"/>
      <c r="BQ115" s="859" t="s">
        <v>437</v>
      </c>
      <c r="BR115" s="860"/>
      <c r="BS115" s="860"/>
      <c r="BT115" s="860"/>
      <c r="BU115" s="860"/>
      <c r="BV115" s="860" t="s">
        <v>437</v>
      </c>
      <c r="BW115" s="860"/>
      <c r="BX115" s="860"/>
      <c r="BY115" s="860"/>
      <c r="BZ115" s="860"/>
      <c r="CA115" s="860" t="s">
        <v>437</v>
      </c>
      <c r="CB115" s="860"/>
      <c r="CC115" s="860"/>
      <c r="CD115" s="860"/>
      <c r="CE115" s="860"/>
      <c r="CF115" s="948" t="s">
        <v>437</v>
      </c>
      <c r="CG115" s="949"/>
      <c r="CH115" s="949"/>
      <c r="CI115" s="949"/>
      <c r="CJ115" s="949"/>
      <c r="CK115" s="1004"/>
      <c r="CL115" s="891"/>
      <c r="CM115" s="887" t="s">
        <v>448</v>
      </c>
      <c r="CN115" s="988"/>
      <c r="CO115" s="988"/>
      <c r="CP115" s="988"/>
      <c r="CQ115" s="988"/>
      <c r="CR115" s="988"/>
      <c r="CS115" s="988"/>
      <c r="CT115" s="988"/>
      <c r="CU115" s="988"/>
      <c r="CV115" s="988"/>
      <c r="CW115" s="988"/>
      <c r="CX115" s="988"/>
      <c r="CY115" s="988"/>
      <c r="CZ115" s="988"/>
      <c r="DA115" s="988"/>
      <c r="DB115" s="988"/>
      <c r="DC115" s="988"/>
      <c r="DD115" s="988"/>
      <c r="DE115" s="988"/>
      <c r="DF115" s="821"/>
      <c r="DG115" s="849" t="s">
        <v>437</v>
      </c>
      <c r="DH115" s="850"/>
      <c r="DI115" s="850"/>
      <c r="DJ115" s="850"/>
      <c r="DK115" s="851"/>
      <c r="DL115" s="852" t="s">
        <v>437</v>
      </c>
      <c r="DM115" s="850"/>
      <c r="DN115" s="850"/>
      <c r="DO115" s="850"/>
      <c r="DP115" s="851"/>
      <c r="DQ115" s="852" t="s">
        <v>437</v>
      </c>
      <c r="DR115" s="850"/>
      <c r="DS115" s="850"/>
      <c r="DT115" s="850"/>
      <c r="DU115" s="851"/>
      <c r="DV115" s="897" t="s">
        <v>437</v>
      </c>
      <c r="DW115" s="898"/>
      <c r="DX115" s="898"/>
      <c r="DY115" s="898"/>
      <c r="DZ115" s="899"/>
    </row>
    <row r="116" spans="1:130" s="226" customFormat="1" ht="26.25" customHeight="1">
      <c r="A116" s="993"/>
      <c r="B116" s="994"/>
      <c r="C116" s="953" t="s">
        <v>449</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849">
        <v>305</v>
      </c>
      <c r="AB116" s="850"/>
      <c r="AC116" s="850"/>
      <c r="AD116" s="850"/>
      <c r="AE116" s="851"/>
      <c r="AF116" s="852" t="s">
        <v>437</v>
      </c>
      <c r="AG116" s="850"/>
      <c r="AH116" s="850"/>
      <c r="AI116" s="850"/>
      <c r="AJ116" s="851"/>
      <c r="AK116" s="852" t="s">
        <v>437</v>
      </c>
      <c r="AL116" s="850"/>
      <c r="AM116" s="850"/>
      <c r="AN116" s="850"/>
      <c r="AO116" s="851"/>
      <c r="AP116" s="897" t="s">
        <v>437</v>
      </c>
      <c r="AQ116" s="898"/>
      <c r="AR116" s="898"/>
      <c r="AS116" s="898"/>
      <c r="AT116" s="899"/>
      <c r="AU116" s="1009"/>
      <c r="AV116" s="1010"/>
      <c r="AW116" s="1010"/>
      <c r="AX116" s="1010"/>
      <c r="AY116" s="1010"/>
      <c r="AZ116" s="936" t="s">
        <v>450</v>
      </c>
      <c r="BA116" s="937"/>
      <c r="BB116" s="937"/>
      <c r="BC116" s="937"/>
      <c r="BD116" s="937"/>
      <c r="BE116" s="937"/>
      <c r="BF116" s="937"/>
      <c r="BG116" s="937"/>
      <c r="BH116" s="937"/>
      <c r="BI116" s="937"/>
      <c r="BJ116" s="937"/>
      <c r="BK116" s="937"/>
      <c r="BL116" s="937"/>
      <c r="BM116" s="937"/>
      <c r="BN116" s="937"/>
      <c r="BO116" s="937"/>
      <c r="BP116" s="938"/>
      <c r="BQ116" s="859" t="s">
        <v>437</v>
      </c>
      <c r="BR116" s="860"/>
      <c r="BS116" s="860"/>
      <c r="BT116" s="860"/>
      <c r="BU116" s="860"/>
      <c r="BV116" s="860" t="s">
        <v>437</v>
      </c>
      <c r="BW116" s="860"/>
      <c r="BX116" s="860"/>
      <c r="BY116" s="860"/>
      <c r="BZ116" s="860"/>
      <c r="CA116" s="860" t="s">
        <v>437</v>
      </c>
      <c r="CB116" s="860"/>
      <c r="CC116" s="860"/>
      <c r="CD116" s="860"/>
      <c r="CE116" s="860"/>
      <c r="CF116" s="948" t="s">
        <v>437</v>
      </c>
      <c r="CG116" s="949"/>
      <c r="CH116" s="949"/>
      <c r="CI116" s="949"/>
      <c r="CJ116" s="949"/>
      <c r="CK116" s="1004"/>
      <c r="CL116" s="891"/>
      <c r="CM116" s="894" t="s">
        <v>451</v>
      </c>
      <c r="CN116" s="895"/>
      <c r="CO116" s="895"/>
      <c r="CP116" s="895"/>
      <c r="CQ116" s="895"/>
      <c r="CR116" s="895"/>
      <c r="CS116" s="895"/>
      <c r="CT116" s="895"/>
      <c r="CU116" s="895"/>
      <c r="CV116" s="895"/>
      <c r="CW116" s="895"/>
      <c r="CX116" s="895"/>
      <c r="CY116" s="895"/>
      <c r="CZ116" s="895"/>
      <c r="DA116" s="895"/>
      <c r="DB116" s="895"/>
      <c r="DC116" s="895"/>
      <c r="DD116" s="895"/>
      <c r="DE116" s="895"/>
      <c r="DF116" s="896"/>
      <c r="DG116" s="849" t="s">
        <v>437</v>
      </c>
      <c r="DH116" s="850"/>
      <c r="DI116" s="850"/>
      <c r="DJ116" s="850"/>
      <c r="DK116" s="851"/>
      <c r="DL116" s="852" t="s">
        <v>437</v>
      </c>
      <c r="DM116" s="850"/>
      <c r="DN116" s="850"/>
      <c r="DO116" s="850"/>
      <c r="DP116" s="851"/>
      <c r="DQ116" s="852" t="s">
        <v>437</v>
      </c>
      <c r="DR116" s="850"/>
      <c r="DS116" s="850"/>
      <c r="DT116" s="850"/>
      <c r="DU116" s="851"/>
      <c r="DV116" s="897" t="s">
        <v>437</v>
      </c>
      <c r="DW116" s="898"/>
      <c r="DX116" s="898"/>
      <c r="DY116" s="898"/>
      <c r="DZ116" s="899"/>
    </row>
    <row r="117" spans="1:130" s="226" customFormat="1" ht="26.25" customHeight="1">
      <c r="A117" s="974" t="s">
        <v>180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950" t="s">
        <v>452</v>
      </c>
      <c r="Z117" s="976"/>
      <c r="AA117" s="981">
        <v>2727212</v>
      </c>
      <c r="AB117" s="982"/>
      <c r="AC117" s="982"/>
      <c r="AD117" s="982"/>
      <c r="AE117" s="983"/>
      <c r="AF117" s="984">
        <v>2671274</v>
      </c>
      <c r="AG117" s="982"/>
      <c r="AH117" s="982"/>
      <c r="AI117" s="982"/>
      <c r="AJ117" s="983"/>
      <c r="AK117" s="984">
        <v>2572421</v>
      </c>
      <c r="AL117" s="982"/>
      <c r="AM117" s="982"/>
      <c r="AN117" s="982"/>
      <c r="AO117" s="983"/>
      <c r="AP117" s="985"/>
      <c r="AQ117" s="986"/>
      <c r="AR117" s="986"/>
      <c r="AS117" s="986"/>
      <c r="AT117" s="987"/>
      <c r="AU117" s="1009"/>
      <c r="AV117" s="1010"/>
      <c r="AW117" s="1010"/>
      <c r="AX117" s="1010"/>
      <c r="AY117" s="1010"/>
      <c r="AZ117" s="936" t="s">
        <v>453</v>
      </c>
      <c r="BA117" s="937"/>
      <c r="BB117" s="937"/>
      <c r="BC117" s="937"/>
      <c r="BD117" s="937"/>
      <c r="BE117" s="937"/>
      <c r="BF117" s="937"/>
      <c r="BG117" s="937"/>
      <c r="BH117" s="937"/>
      <c r="BI117" s="937"/>
      <c r="BJ117" s="937"/>
      <c r="BK117" s="937"/>
      <c r="BL117" s="937"/>
      <c r="BM117" s="937"/>
      <c r="BN117" s="937"/>
      <c r="BO117" s="937"/>
      <c r="BP117" s="938"/>
      <c r="BQ117" s="859" t="s">
        <v>454</v>
      </c>
      <c r="BR117" s="860"/>
      <c r="BS117" s="860"/>
      <c r="BT117" s="860"/>
      <c r="BU117" s="860"/>
      <c r="BV117" s="860" t="s">
        <v>454</v>
      </c>
      <c r="BW117" s="860"/>
      <c r="BX117" s="860"/>
      <c r="BY117" s="860"/>
      <c r="BZ117" s="860"/>
      <c r="CA117" s="860" t="s">
        <v>454</v>
      </c>
      <c r="CB117" s="860"/>
      <c r="CC117" s="860"/>
      <c r="CD117" s="860"/>
      <c r="CE117" s="860"/>
      <c r="CF117" s="948" t="s">
        <v>454</v>
      </c>
      <c r="CG117" s="949"/>
      <c r="CH117" s="949"/>
      <c r="CI117" s="949"/>
      <c r="CJ117" s="949"/>
      <c r="CK117" s="1004"/>
      <c r="CL117" s="891"/>
      <c r="CM117" s="894" t="s">
        <v>455</v>
      </c>
      <c r="CN117" s="895"/>
      <c r="CO117" s="895"/>
      <c r="CP117" s="895"/>
      <c r="CQ117" s="895"/>
      <c r="CR117" s="895"/>
      <c r="CS117" s="895"/>
      <c r="CT117" s="895"/>
      <c r="CU117" s="895"/>
      <c r="CV117" s="895"/>
      <c r="CW117" s="895"/>
      <c r="CX117" s="895"/>
      <c r="CY117" s="895"/>
      <c r="CZ117" s="895"/>
      <c r="DA117" s="895"/>
      <c r="DB117" s="895"/>
      <c r="DC117" s="895"/>
      <c r="DD117" s="895"/>
      <c r="DE117" s="895"/>
      <c r="DF117" s="896"/>
      <c r="DG117" s="849" t="s">
        <v>454</v>
      </c>
      <c r="DH117" s="850"/>
      <c r="DI117" s="850"/>
      <c r="DJ117" s="850"/>
      <c r="DK117" s="851"/>
      <c r="DL117" s="852" t="s">
        <v>454</v>
      </c>
      <c r="DM117" s="850"/>
      <c r="DN117" s="850"/>
      <c r="DO117" s="850"/>
      <c r="DP117" s="851"/>
      <c r="DQ117" s="852" t="s">
        <v>454</v>
      </c>
      <c r="DR117" s="850"/>
      <c r="DS117" s="850"/>
      <c r="DT117" s="850"/>
      <c r="DU117" s="851"/>
      <c r="DV117" s="897" t="s">
        <v>454</v>
      </c>
      <c r="DW117" s="898"/>
      <c r="DX117" s="898"/>
      <c r="DY117" s="898"/>
      <c r="DZ117" s="899"/>
    </row>
    <row r="118" spans="1:130" s="226" customFormat="1" ht="26.25" customHeight="1">
      <c r="A118" s="97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7" t="s">
        <v>423</v>
      </c>
      <c r="AB118" s="975"/>
      <c r="AC118" s="975"/>
      <c r="AD118" s="975"/>
      <c r="AE118" s="976"/>
      <c r="AF118" s="977" t="s">
        <v>300</v>
      </c>
      <c r="AG118" s="975"/>
      <c r="AH118" s="975"/>
      <c r="AI118" s="975"/>
      <c r="AJ118" s="976"/>
      <c r="AK118" s="977" t="s">
        <v>299</v>
      </c>
      <c r="AL118" s="975"/>
      <c r="AM118" s="975"/>
      <c r="AN118" s="975"/>
      <c r="AO118" s="976"/>
      <c r="AP118" s="978" t="s">
        <v>424</v>
      </c>
      <c r="AQ118" s="979"/>
      <c r="AR118" s="979"/>
      <c r="AS118" s="979"/>
      <c r="AT118" s="980"/>
      <c r="AU118" s="1009"/>
      <c r="AV118" s="1010"/>
      <c r="AW118" s="1010"/>
      <c r="AX118" s="1010"/>
      <c r="AY118" s="1010"/>
      <c r="AZ118" s="952" t="s">
        <v>456</v>
      </c>
      <c r="BA118" s="953"/>
      <c r="BB118" s="953"/>
      <c r="BC118" s="953"/>
      <c r="BD118" s="953"/>
      <c r="BE118" s="953"/>
      <c r="BF118" s="953"/>
      <c r="BG118" s="953"/>
      <c r="BH118" s="953"/>
      <c r="BI118" s="953"/>
      <c r="BJ118" s="953"/>
      <c r="BK118" s="953"/>
      <c r="BL118" s="953"/>
      <c r="BM118" s="953"/>
      <c r="BN118" s="953"/>
      <c r="BO118" s="953"/>
      <c r="BP118" s="954"/>
      <c r="BQ118" s="955" t="s">
        <v>457</v>
      </c>
      <c r="BR118" s="918"/>
      <c r="BS118" s="918"/>
      <c r="BT118" s="918"/>
      <c r="BU118" s="918"/>
      <c r="BV118" s="918" t="s">
        <v>457</v>
      </c>
      <c r="BW118" s="918"/>
      <c r="BX118" s="918"/>
      <c r="BY118" s="918"/>
      <c r="BZ118" s="918"/>
      <c r="CA118" s="918" t="s">
        <v>457</v>
      </c>
      <c r="CB118" s="918"/>
      <c r="CC118" s="918"/>
      <c r="CD118" s="918"/>
      <c r="CE118" s="918"/>
      <c r="CF118" s="948" t="s">
        <v>457</v>
      </c>
      <c r="CG118" s="949"/>
      <c r="CH118" s="949"/>
      <c r="CI118" s="949"/>
      <c r="CJ118" s="949"/>
      <c r="CK118" s="1004"/>
      <c r="CL118" s="891"/>
      <c r="CM118" s="894" t="s">
        <v>458</v>
      </c>
      <c r="CN118" s="895"/>
      <c r="CO118" s="895"/>
      <c r="CP118" s="895"/>
      <c r="CQ118" s="895"/>
      <c r="CR118" s="895"/>
      <c r="CS118" s="895"/>
      <c r="CT118" s="895"/>
      <c r="CU118" s="895"/>
      <c r="CV118" s="895"/>
      <c r="CW118" s="895"/>
      <c r="CX118" s="895"/>
      <c r="CY118" s="895"/>
      <c r="CZ118" s="895"/>
      <c r="DA118" s="895"/>
      <c r="DB118" s="895"/>
      <c r="DC118" s="895"/>
      <c r="DD118" s="895"/>
      <c r="DE118" s="895"/>
      <c r="DF118" s="896"/>
      <c r="DG118" s="849" t="s">
        <v>457</v>
      </c>
      <c r="DH118" s="850"/>
      <c r="DI118" s="850"/>
      <c r="DJ118" s="850"/>
      <c r="DK118" s="851"/>
      <c r="DL118" s="852" t="s">
        <v>457</v>
      </c>
      <c r="DM118" s="850"/>
      <c r="DN118" s="850"/>
      <c r="DO118" s="850"/>
      <c r="DP118" s="851"/>
      <c r="DQ118" s="852" t="s">
        <v>457</v>
      </c>
      <c r="DR118" s="850"/>
      <c r="DS118" s="850"/>
      <c r="DT118" s="850"/>
      <c r="DU118" s="851"/>
      <c r="DV118" s="897" t="s">
        <v>457</v>
      </c>
      <c r="DW118" s="898"/>
      <c r="DX118" s="898"/>
      <c r="DY118" s="898"/>
      <c r="DZ118" s="899"/>
    </row>
    <row r="119" spans="1:130" s="226" customFormat="1" ht="26.25" customHeight="1">
      <c r="A119" s="888" t="s">
        <v>428</v>
      </c>
      <c r="B119" s="889"/>
      <c r="C119" s="964" t="s">
        <v>429</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67" t="s">
        <v>457</v>
      </c>
      <c r="AB119" s="968"/>
      <c r="AC119" s="968"/>
      <c r="AD119" s="968"/>
      <c r="AE119" s="969"/>
      <c r="AF119" s="970" t="s">
        <v>457</v>
      </c>
      <c r="AG119" s="968"/>
      <c r="AH119" s="968"/>
      <c r="AI119" s="968"/>
      <c r="AJ119" s="969"/>
      <c r="AK119" s="970" t="s">
        <v>457</v>
      </c>
      <c r="AL119" s="968"/>
      <c r="AM119" s="968"/>
      <c r="AN119" s="968"/>
      <c r="AO119" s="969"/>
      <c r="AP119" s="971" t="s">
        <v>457</v>
      </c>
      <c r="AQ119" s="972"/>
      <c r="AR119" s="972"/>
      <c r="AS119" s="972"/>
      <c r="AT119" s="973"/>
      <c r="AU119" s="1011"/>
      <c r="AV119" s="1012"/>
      <c r="AW119" s="1012"/>
      <c r="AX119" s="1012"/>
      <c r="AY119" s="1012"/>
      <c r="AZ119" s="257" t="s">
        <v>180</v>
      </c>
      <c r="BA119" s="257"/>
      <c r="BB119" s="257"/>
      <c r="BC119" s="257"/>
      <c r="BD119" s="257"/>
      <c r="BE119" s="257"/>
      <c r="BF119" s="257"/>
      <c r="BG119" s="257"/>
      <c r="BH119" s="257"/>
      <c r="BI119" s="257"/>
      <c r="BJ119" s="257"/>
      <c r="BK119" s="257"/>
      <c r="BL119" s="257"/>
      <c r="BM119" s="257"/>
      <c r="BN119" s="257"/>
      <c r="BO119" s="950" t="s">
        <v>459</v>
      </c>
      <c r="BP119" s="951"/>
      <c r="BQ119" s="955">
        <v>25008477</v>
      </c>
      <c r="BR119" s="918"/>
      <c r="BS119" s="918"/>
      <c r="BT119" s="918"/>
      <c r="BU119" s="918"/>
      <c r="BV119" s="918">
        <v>24410067</v>
      </c>
      <c r="BW119" s="918"/>
      <c r="BX119" s="918"/>
      <c r="BY119" s="918"/>
      <c r="BZ119" s="918"/>
      <c r="CA119" s="918">
        <v>23222115</v>
      </c>
      <c r="CB119" s="918"/>
      <c r="CC119" s="918"/>
      <c r="CD119" s="918"/>
      <c r="CE119" s="918"/>
      <c r="CF119" s="816"/>
      <c r="CG119" s="817"/>
      <c r="CH119" s="817"/>
      <c r="CI119" s="817"/>
      <c r="CJ119" s="907"/>
      <c r="CK119" s="1005"/>
      <c r="CL119" s="893"/>
      <c r="CM119" s="911" t="s">
        <v>460</v>
      </c>
      <c r="CN119" s="912"/>
      <c r="CO119" s="912"/>
      <c r="CP119" s="912"/>
      <c r="CQ119" s="912"/>
      <c r="CR119" s="912"/>
      <c r="CS119" s="912"/>
      <c r="CT119" s="912"/>
      <c r="CU119" s="912"/>
      <c r="CV119" s="912"/>
      <c r="CW119" s="912"/>
      <c r="CX119" s="912"/>
      <c r="CY119" s="912"/>
      <c r="CZ119" s="912"/>
      <c r="DA119" s="912"/>
      <c r="DB119" s="912"/>
      <c r="DC119" s="912"/>
      <c r="DD119" s="912"/>
      <c r="DE119" s="912"/>
      <c r="DF119" s="913"/>
      <c r="DG119" s="832">
        <v>176333</v>
      </c>
      <c r="DH119" s="833"/>
      <c r="DI119" s="833"/>
      <c r="DJ119" s="833"/>
      <c r="DK119" s="834"/>
      <c r="DL119" s="835">
        <v>146454</v>
      </c>
      <c r="DM119" s="833"/>
      <c r="DN119" s="833"/>
      <c r="DO119" s="833"/>
      <c r="DP119" s="834"/>
      <c r="DQ119" s="835">
        <v>116748</v>
      </c>
      <c r="DR119" s="833"/>
      <c r="DS119" s="833"/>
      <c r="DT119" s="833"/>
      <c r="DU119" s="834"/>
      <c r="DV119" s="921">
        <v>2</v>
      </c>
      <c r="DW119" s="922"/>
      <c r="DX119" s="922"/>
      <c r="DY119" s="922"/>
      <c r="DZ119" s="923"/>
    </row>
    <row r="120" spans="1:130" s="226" customFormat="1" ht="26.25" customHeight="1">
      <c r="A120" s="890"/>
      <c r="B120" s="891"/>
      <c r="C120" s="894" t="s">
        <v>434</v>
      </c>
      <c r="D120" s="895"/>
      <c r="E120" s="895"/>
      <c r="F120" s="895"/>
      <c r="G120" s="895"/>
      <c r="H120" s="895"/>
      <c r="I120" s="895"/>
      <c r="J120" s="895"/>
      <c r="K120" s="895"/>
      <c r="L120" s="895"/>
      <c r="M120" s="895"/>
      <c r="N120" s="895"/>
      <c r="O120" s="895"/>
      <c r="P120" s="895"/>
      <c r="Q120" s="895"/>
      <c r="R120" s="895"/>
      <c r="S120" s="895"/>
      <c r="T120" s="895"/>
      <c r="U120" s="895"/>
      <c r="V120" s="895"/>
      <c r="W120" s="895"/>
      <c r="X120" s="895"/>
      <c r="Y120" s="895"/>
      <c r="Z120" s="896"/>
      <c r="AA120" s="849" t="s">
        <v>437</v>
      </c>
      <c r="AB120" s="850"/>
      <c r="AC120" s="850"/>
      <c r="AD120" s="850"/>
      <c r="AE120" s="851"/>
      <c r="AF120" s="852" t="s">
        <v>461</v>
      </c>
      <c r="AG120" s="850"/>
      <c r="AH120" s="850"/>
      <c r="AI120" s="850"/>
      <c r="AJ120" s="851"/>
      <c r="AK120" s="852" t="s">
        <v>461</v>
      </c>
      <c r="AL120" s="850"/>
      <c r="AM120" s="850"/>
      <c r="AN120" s="850"/>
      <c r="AO120" s="851"/>
      <c r="AP120" s="897" t="s">
        <v>437</v>
      </c>
      <c r="AQ120" s="898"/>
      <c r="AR120" s="898"/>
      <c r="AS120" s="898"/>
      <c r="AT120" s="899"/>
      <c r="AU120" s="956" t="s">
        <v>462</v>
      </c>
      <c r="AV120" s="957"/>
      <c r="AW120" s="957"/>
      <c r="AX120" s="957"/>
      <c r="AY120" s="958"/>
      <c r="AZ120" s="933" t="s">
        <v>463</v>
      </c>
      <c r="BA120" s="880"/>
      <c r="BB120" s="880"/>
      <c r="BC120" s="880"/>
      <c r="BD120" s="880"/>
      <c r="BE120" s="880"/>
      <c r="BF120" s="880"/>
      <c r="BG120" s="880"/>
      <c r="BH120" s="880"/>
      <c r="BI120" s="880"/>
      <c r="BJ120" s="880"/>
      <c r="BK120" s="880"/>
      <c r="BL120" s="880"/>
      <c r="BM120" s="880"/>
      <c r="BN120" s="880"/>
      <c r="BO120" s="880"/>
      <c r="BP120" s="881"/>
      <c r="BQ120" s="934">
        <v>1415970</v>
      </c>
      <c r="BR120" s="915"/>
      <c r="BS120" s="915"/>
      <c r="BT120" s="915"/>
      <c r="BU120" s="915"/>
      <c r="BV120" s="915">
        <v>1874088</v>
      </c>
      <c r="BW120" s="915"/>
      <c r="BX120" s="915"/>
      <c r="BY120" s="915"/>
      <c r="BZ120" s="915"/>
      <c r="CA120" s="915">
        <v>2247149</v>
      </c>
      <c r="CB120" s="915"/>
      <c r="CC120" s="915"/>
      <c r="CD120" s="915"/>
      <c r="CE120" s="915"/>
      <c r="CF120" s="939">
        <v>39.4</v>
      </c>
      <c r="CG120" s="940"/>
      <c r="CH120" s="940"/>
      <c r="CI120" s="940"/>
      <c r="CJ120" s="940"/>
      <c r="CK120" s="941" t="s">
        <v>464</v>
      </c>
      <c r="CL120" s="925"/>
      <c r="CM120" s="925"/>
      <c r="CN120" s="925"/>
      <c r="CO120" s="926"/>
      <c r="CP120" s="945" t="s">
        <v>465</v>
      </c>
      <c r="CQ120" s="946"/>
      <c r="CR120" s="946"/>
      <c r="CS120" s="946"/>
      <c r="CT120" s="946"/>
      <c r="CU120" s="946"/>
      <c r="CV120" s="946"/>
      <c r="CW120" s="946"/>
      <c r="CX120" s="946"/>
      <c r="CY120" s="946"/>
      <c r="CZ120" s="946"/>
      <c r="DA120" s="946"/>
      <c r="DB120" s="946"/>
      <c r="DC120" s="946"/>
      <c r="DD120" s="946"/>
      <c r="DE120" s="946"/>
      <c r="DF120" s="947"/>
      <c r="DG120" s="934">
        <v>3995111</v>
      </c>
      <c r="DH120" s="915"/>
      <c r="DI120" s="915"/>
      <c r="DJ120" s="915"/>
      <c r="DK120" s="915"/>
      <c r="DL120" s="915">
        <v>3924966</v>
      </c>
      <c r="DM120" s="915"/>
      <c r="DN120" s="915"/>
      <c r="DO120" s="915"/>
      <c r="DP120" s="915"/>
      <c r="DQ120" s="915">
        <v>3699024</v>
      </c>
      <c r="DR120" s="915"/>
      <c r="DS120" s="915"/>
      <c r="DT120" s="915"/>
      <c r="DU120" s="915"/>
      <c r="DV120" s="916">
        <v>64.8</v>
      </c>
      <c r="DW120" s="916"/>
      <c r="DX120" s="916"/>
      <c r="DY120" s="916"/>
      <c r="DZ120" s="917"/>
    </row>
    <row r="121" spans="1:130" s="226" customFormat="1" ht="26.25" customHeight="1">
      <c r="A121" s="890"/>
      <c r="B121" s="891"/>
      <c r="C121" s="936" t="s">
        <v>466</v>
      </c>
      <c r="D121" s="937"/>
      <c r="E121" s="937"/>
      <c r="F121" s="937"/>
      <c r="G121" s="937"/>
      <c r="H121" s="937"/>
      <c r="I121" s="937"/>
      <c r="J121" s="937"/>
      <c r="K121" s="937"/>
      <c r="L121" s="937"/>
      <c r="M121" s="937"/>
      <c r="N121" s="937"/>
      <c r="O121" s="937"/>
      <c r="P121" s="937"/>
      <c r="Q121" s="937"/>
      <c r="R121" s="937"/>
      <c r="S121" s="937"/>
      <c r="T121" s="937"/>
      <c r="U121" s="937"/>
      <c r="V121" s="937"/>
      <c r="W121" s="937"/>
      <c r="X121" s="937"/>
      <c r="Y121" s="937"/>
      <c r="Z121" s="938"/>
      <c r="AA121" s="849" t="s">
        <v>437</v>
      </c>
      <c r="AB121" s="850"/>
      <c r="AC121" s="850"/>
      <c r="AD121" s="850"/>
      <c r="AE121" s="851"/>
      <c r="AF121" s="852" t="s">
        <v>461</v>
      </c>
      <c r="AG121" s="850"/>
      <c r="AH121" s="850"/>
      <c r="AI121" s="850"/>
      <c r="AJ121" s="851"/>
      <c r="AK121" s="852" t="s">
        <v>461</v>
      </c>
      <c r="AL121" s="850"/>
      <c r="AM121" s="850"/>
      <c r="AN121" s="850"/>
      <c r="AO121" s="851"/>
      <c r="AP121" s="897" t="s">
        <v>437</v>
      </c>
      <c r="AQ121" s="898"/>
      <c r="AR121" s="898"/>
      <c r="AS121" s="898"/>
      <c r="AT121" s="899"/>
      <c r="AU121" s="959"/>
      <c r="AV121" s="960"/>
      <c r="AW121" s="960"/>
      <c r="AX121" s="960"/>
      <c r="AY121" s="961"/>
      <c r="AZ121" s="887" t="s">
        <v>467</v>
      </c>
      <c r="BA121" s="820"/>
      <c r="BB121" s="820"/>
      <c r="BC121" s="820"/>
      <c r="BD121" s="820"/>
      <c r="BE121" s="820"/>
      <c r="BF121" s="820"/>
      <c r="BG121" s="820"/>
      <c r="BH121" s="820"/>
      <c r="BI121" s="820"/>
      <c r="BJ121" s="820"/>
      <c r="BK121" s="820"/>
      <c r="BL121" s="820"/>
      <c r="BM121" s="820"/>
      <c r="BN121" s="820"/>
      <c r="BO121" s="820"/>
      <c r="BP121" s="821"/>
      <c r="BQ121" s="859">
        <v>613466</v>
      </c>
      <c r="BR121" s="860"/>
      <c r="BS121" s="860"/>
      <c r="BT121" s="860"/>
      <c r="BU121" s="860"/>
      <c r="BV121" s="860">
        <v>459754</v>
      </c>
      <c r="BW121" s="860"/>
      <c r="BX121" s="860"/>
      <c r="BY121" s="860"/>
      <c r="BZ121" s="860"/>
      <c r="CA121" s="860">
        <v>312157</v>
      </c>
      <c r="CB121" s="860"/>
      <c r="CC121" s="860"/>
      <c r="CD121" s="860"/>
      <c r="CE121" s="860"/>
      <c r="CF121" s="948">
        <v>5.5</v>
      </c>
      <c r="CG121" s="949"/>
      <c r="CH121" s="949"/>
      <c r="CI121" s="949"/>
      <c r="CJ121" s="949"/>
      <c r="CK121" s="942"/>
      <c r="CL121" s="928"/>
      <c r="CM121" s="928"/>
      <c r="CN121" s="928"/>
      <c r="CO121" s="929"/>
      <c r="CP121" s="908" t="s">
        <v>468</v>
      </c>
      <c r="CQ121" s="909"/>
      <c r="CR121" s="909"/>
      <c r="CS121" s="909"/>
      <c r="CT121" s="909"/>
      <c r="CU121" s="909"/>
      <c r="CV121" s="909"/>
      <c r="CW121" s="909"/>
      <c r="CX121" s="909"/>
      <c r="CY121" s="909"/>
      <c r="CZ121" s="909"/>
      <c r="DA121" s="909"/>
      <c r="DB121" s="909"/>
      <c r="DC121" s="909"/>
      <c r="DD121" s="909"/>
      <c r="DE121" s="909"/>
      <c r="DF121" s="910"/>
      <c r="DG121" s="859">
        <v>249350</v>
      </c>
      <c r="DH121" s="860"/>
      <c r="DI121" s="860"/>
      <c r="DJ121" s="860"/>
      <c r="DK121" s="860"/>
      <c r="DL121" s="860">
        <v>251915</v>
      </c>
      <c r="DM121" s="860"/>
      <c r="DN121" s="860"/>
      <c r="DO121" s="860"/>
      <c r="DP121" s="860"/>
      <c r="DQ121" s="860">
        <v>271050</v>
      </c>
      <c r="DR121" s="860"/>
      <c r="DS121" s="860"/>
      <c r="DT121" s="860"/>
      <c r="DU121" s="860"/>
      <c r="DV121" s="866">
        <v>4.7</v>
      </c>
      <c r="DW121" s="866"/>
      <c r="DX121" s="866"/>
      <c r="DY121" s="866"/>
      <c r="DZ121" s="867"/>
    </row>
    <row r="122" spans="1:130" s="226" customFormat="1" ht="26.25" customHeight="1">
      <c r="A122" s="890"/>
      <c r="B122" s="891"/>
      <c r="C122" s="894" t="s">
        <v>445</v>
      </c>
      <c r="D122" s="895"/>
      <c r="E122" s="895"/>
      <c r="F122" s="895"/>
      <c r="G122" s="895"/>
      <c r="H122" s="895"/>
      <c r="I122" s="895"/>
      <c r="J122" s="895"/>
      <c r="K122" s="895"/>
      <c r="L122" s="895"/>
      <c r="M122" s="895"/>
      <c r="N122" s="895"/>
      <c r="O122" s="895"/>
      <c r="P122" s="895"/>
      <c r="Q122" s="895"/>
      <c r="R122" s="895"/>
      <c r="S122" s="895"/>
      <c r="T122" s="895"/>
      <c r="U122" s="895"/>
      <c r="V122" s="895"/>
      <c r="W122" s="895"/>
      <c r="X122" s="895"/>
      <c r="Y122" s="895"/>
      <c r="Z122" s="896"/>
      <c r="AA122" s="849" t="s">
        <v>437</v>
      </c>
      <c r="AB122" s="850"/>
      <c r="AC122" s="850"/>
      <c r="AD122" s="850"/>
      <c r="AE122" s="851"/>
      <c r="AF122" s="852" t="s">
        <v>461</v>
      </c>
      <c r="AG122" s="850"/>
      <c r="AH122" s="850"/>
      <c r="AI122" s="850"/>
      <c r="AJ122" s="851"/>
      <c r="AK122" s="852" t="s">
        <v>437</v>
      </c>
      <c r="AL122" s="850"/>
      <c r="AM122" s="850"/>
      <c r="AN122" s="850"/>
      <c r="AO122" s="851"/>
      <c r="AP122" s="897" t="s">
        <v>437</v>
      </c>
      <c r="AQ122" s="898"/>
      <c r="AR122" s="898"/>
      <c r="AS122" s="898"/>
      <c r="AT122" s="899"/>
      <c r="AU122" s="959"/>
      <c r="AV122" s="960"/>
      <c r="AW122" s="960"/>
      <c r="AX122" s="960"/>
      <c r="AY122" s="961"/>
      <c r="AZ122" s="952" t="s">
        <v>469</v>
      </c>
      <c r="BA122" s="953"/>
      <c r="BB122" s="953"/>
      <c r="BC122" s="953"/>
      <c r="BD122" s="953"/>
      <c r="BE122" s="953"/>
      <c r="BF122" s="953"/>
      <c r="BG122" s="953"/>
      <c r="BH122" s="953"/>
      <c r="BI122" s="953"/>
      <c r="BJ122" s="953"/>
      <c r="BK122" s="953"/>
      <c r="BL122" s="953"/>
      <c r="BM122" s="953"/>
      <c r="BN122" s="953"/>
      <c r="BO122" s="953"/>
      <c r="BP122" s="954"/>
      <c r="BQ122" s="955">
        <v>13595775</v>
      </c>
      <c r="BR122" s="918"/>
      <c r="BS122" s="918"/>
      <c r="BT122" s="918"/>
      <c r="BU122" s="918"/>
      <c r="BV122" s="918">
        <v>13711437</v>
      </c>
      <c r="BW122" s="918"/>
      <c r="BX122" s="918"/>
      <c r="BY122" s="918"/>
      <c r="BZ122" s="918"/>
      <c r="CA122" s="918">
        <v>13368756</v>
      </c>
      <c r="CB122" s="918"/>
      <c r="CC122" s="918"/>
      <c r="CD122" s="918"/>
      <c r="CE122" s="918"/>
      <c r="CF122" s="919">
        <v>234.2</v>
      </c>
      <c r="CG122" s="920"/>
      <c r="CH122" s="920"/>
      <c r="CI122" s="920"/>
      <c r="CJ122" s="920"/>
      <c r="CK122" s="942"/>
      <c r="CL122" s="928"/>
      <c r="CM122" s="928"/>
      <c r="CN122" s="928"/>
      <c r="CO122" s="929"/>
      <c r="CP122" s="908" t="s">
        <v>470</v>
      </c>
      <c r="CQ122" s="909"/>
      <c r="CR122" s="909"/>
      <c r="CS122" s="909"/>
      <c r="CT122" s="909"/>
      <c r="CU122" s="909"/>
      <c r="CV122" s="909"/>
      <c r="CW122" s="909"/>
      <c r="CX122" s="909"/>
      <c r="CY122" s="909"/>
      <c r="CZ122" s="909"/>
      <c r="DA122" s="909"/>
      <c r="DB122" s="909"/>
      <c r="DC122" s="909"/>
      <c r="DD122" s="909"/>
      <c r="DE122" s="909"/>
      <c r="DF122" s="910"/>
      <c r="DG122" s="859">
        <v>48677</v>
      </c>
      <c r="DH122" s="860"/>
      <c r="DI122" s="860"/>
      <c r="DJ122" s="860"/>
      <c r="DK122" s="860"/>
      <c r="DL122" s="860">
        <v>45130</v>
      </c>
      <c r="DM122" s="860"/>
      <c r="DN122" s="860"/>
      <c r="DO122" s="860"/>
      <c r="DP122" s="860"/>
      <c r="DQ122" s="860">
        <v>41480</v>
      </c>
      <c r="DR122" s="860"/>
      <c r="DS122" s="860"/>
      <c r="DT122" s="860"/>
      <c r="DU122" s="860"/>
      <c r="DV122" s="866">
        <v>0.7</v>
      </c>
      <c r="DW122" s="866"/>
      <c r="DX122" s="866"/>
      <c r="DY122" s="866"/>
      <c r="DZ122" s="867"/>
    </row>
    <row r="123" spans="1:130" s="226" customFormat="1" ht="26.25" customHeight="1">
      <c r="A123" s="890"/>
      <c r="B123" s="891"/>
      <c r="C123" s="894" t="s">
        <v>451</v>
      </c>
      <c r="D123" s="895"/>
      <c r="E123" s="895"/>
      <c r="F123" s="895"/>
      <c r="G123" s="895"/>
      <c r="H123" s="895"/>
      <c r="I123" s="895"/>
      <c r="J123" s="895"/>
      <c r="K123" s="895"/>
      <c r="L123" s="895"/>
      <c r="M123" s="895"/>
      <c r="N123" s="895"/>
      <c r="O123" s="895"/>
      <c r="P123" s="895"/>
      <c r="Q123" s="895"/>
      <c r="R123" s="895"/>
      <c r="S123" s="895"/>
      <c r="T123" s="895"/>
      <c r="U123" s="895"/>
      <c r="V123" s="895"/>
      <c r="W123" s="895"/>
      <c r="X123" s="895"/>
      <c r="Y123" s="895"/>
      <c r="Z123" s="896"/>
      <c r="AA123" s="849" t="s">
        <v>461</v>
      </c>
      <c r="AB123" s="850"/>
      <c r="AC123" s="850"/>
      <c r="AD123" s="850"/>
      <c r="AE123" s="851"/>
      <c r="AF123" s="852" t="s">
        <v>461</v>
      </c>
      <c r="AG123" s="850"/>
      <c r="AH123" s="850"/>
      <c r="AI123" s="850"/>
      <c r="AJ123" s="851"/>
      <c r="AK123" s="852" t="s">
        <v>461</v>
      </c>
      <c r="AL123" s="850"/>
      <c r="AM123" s="850"/>
      <c r="AN123" s="850"/>
      <c r="AO123" s="851"/>
      <c r="AP123" s="897" t="s">
        <v>461</v>
      </c>
      <c r="AQ123" s="898"/>
      <c r="AR123" s="898"/>
      <c r="AS123" s="898"/>
      <c r="AT123" s="899"/>
      <c r="AU123" s="962"/>
      <c r="AV123" s="963"/>
      <c r="AW123" s="963"/>
      <c r="AX123" s="963"/>
      <c r="AY123" s="963"/>
      <c r="AZ123" s="257" t="s">
        <v>180</v>
      </c>
      <c r="BA123" s="257"/>
      <c r="BB123" s="257"/>
      <c r="BC123" s="257"/>
      <c r="BD123" s="257"/>
      <c r="BE123" s="257"/>
      <c r="BF123" s="257"/>
      <c r="BG123" s="257"/>
      <c r="BH123" s="257"/>
      <c r="BI123" s="257"/>
      <c r="BJ123" s="257"/>
      <c r="BK123" s="257"/>
      <c r="BL123" s="257"/>
      <c r="BM123" s="257"/>
      <c r="BN123" s="257"/>
      <c r="BO123" s="950" t="s">
        <v>471</v>
      </c>
      <c r="BP123" s="951"/>
      <c r="BQ123" s="905">
        <v>15625211</v>
      </c>
      <c r="BR123" s="906"/>
      <c r="BS123" s="906"/>
      <c r="BT123" s="906"/>
      <c r="BU123" s="906"/>
      <c r="BV123" s="906">
        <v>16045279</v>
      </c>
      <c r="BW123" s="906"/>
      <c r="BX123" s="906"/>
      <c r="BY123" s="906"/>
      <c r="BZ123" s="906"/>
      <c r="CA123" s="906">
        <v>15928062</v>
      </c>
      <c r="CB123" s="906"/>
      <c r="CC123" s="906"/>
      <c r="CD123" s="906"/>
      <c r="CE123" s="906"/>
      <c r="CF123" s="816"/>
      <c r="CG123" s="817"/>
      <c r="CH123" s="817"/>
      <c r="CI123" s="817"/>
      <c r="CJ123" s="907"/>
      <c r="CK123" s="942"/>
      <c r="CL123" s="928"/>
      <c r="CM123" s="928"/>
      <c r="CN123" s="928"/>
      <c r="CO123" s="929"/>
      <c r="CP123" s="908" t="s">
        <v>472</v>
      </c>
      <c r="CQ123" s="909"/>
      <c r="CR123" s="909"/>
      <c r="CS123" s="909"/>
      <c r="CT123" s="909"/>
      <c r="CU123" s="909"/>
      <c r="CV123" s="909"/>
      <c r="CW123" s="909"/>
      <c r="CX123" s="909"/>
      <c r="CY123" s="909"/>
      <c r="CZ123" s="909"/>
      <c r="DA123" s="909"/>
      <c r="DB123" s="909"/>
      <c r="DC123" s="909"/>
      <c r="DD123" s="909"/>
      <c r="DE123" s="909"/>
      <c r="DF123" s="910"/>
      <c r="DG123" s="849" t="s">
        <v>473</v>
      </c>
      <c r="DH123" s="850"/>
      <c r="DI123" s="850"/>
      <c r="DJ123" s="850"/>
      <c r="DK123" s="851"/>
      <c r="DL123" s="852" t="s">
        <v>473</v>
      </c>
      <c r="DM123" s="850"/>
      <c r="DN123" s="850"/>
      <c r="DO123" s="850"/>
      <c r="DP123" s="851"/>
      <c r="DQ123" s="852" t="s">
        <v>473</v>
      </c>
      <c r="DR123" s="850"/>
      <c r="DS123" s="850"/>
      <c r="DT123" s="850"/>
      <c r="DU123" s="851"/>
      <c r="DV123" s="897" t="s">
        <v>473</v>
      </c>
      <c r="DW123" s="898"/>
      <c r="DX123" s="898"/>
      <c r="DY123" s="898"/>
      <c r="DZ123" s="899"/>
    </row>
    <row r="124" spans="1:130" s="226" customFormat="1" ht="26.25" customHeight="1" thickBot="1">
      <c r="A124" s="890"/>
      <c r="B124" s="891"/>
      <c r="C124" s="894" t="s">
        <v>455</v>
      </c>
      <c r="D124" s="895"/>
      <c r="E124" s="895"/>
      <c r="F124" s="895"/>
      <c r="G124" s="895"/>
      <c r="H124" s="895"/>
      <c r="I124" s="895"/>
      <c r="J124" s="895"/>
      <c r="K124" s="895"/>
      <c r="L124" s="895"/>
      <c r="M124" s="895"/>
      <c r="N124" s="895"/>
      <c r="O124" s="895"/>
      <c r="P124" s="895"/>
      <c r="Q124" s="895"/>
      <c r="R124" s="895"/>
      <c r="S124" s="895"/>
      <c r="T124" s="895"/>
      <c r="U124" s="895"/>
      <c r="V124" s="895"/>
      <c r="W124" s="895"/>
      <c r="X124" s="895"/>
      <c r="Y124" s="895"/>
      <c r="Z124" s="896"/>
      <c r="AA124" s="849" t="s">
        <v>474</v>
      </c>
      <c r="AB124" s="850"/>
      <c r="AC124" s="850"/>
      <c r="AD124" s="850"/>
      <c r="AE124" s="851"/>
      <c r="AF124" s="852" t="s">
        <v>473</v>
      </c>
      <c r="AG124" s="850"/>
      <c r="AH124" s="850"/>
      <c r="AI124" s="850"/>
      <c r="AJ124" s="851"/>
      <c r="AK124" s="852" t="s">
        <v>473</v>
      </c>
      <c r="AL124" s="850"/>
      <c r="AM124" s="850"/>
      <c r="AN124" s="850"/>
      <c r="AO124" s="851"/>
      <c r="AP124" s="897" t="s">
        <v>474</v>
      </c>
      <c r="AQ124" s="898"/>
      <c r="AR124" s="898"/>
      <c r="AS124" s="898"/>
      <c r="AT124" s="899"/>
      <c r="AU124" s="900" t="s">
        <v>475</v>
      </c>
      <c r="AV124" s="901"/>
      <c r="AW124" s="901"/>
      <c r="AX124" s="901"/>
      <c r="AY124" s="901"/>
      <c r="AZ124" s="901"/>
      <c r="BA124" s="901"/>
      <c r="BB124" s="901"/>
      <c r="BC124" s="901"/>
      <c r="BD124" s="901"/>
      <c r="BE124" s="901"/>
      <c r="BF124" s="901"/>
      <c r="BG124" s="901"/>
      <c r="BH124" s="901"/>
      <c r="BI124" s="901"/>
      <c r="BJ124" s="901"/>
      <c r="BK124" s="901"/>
      <c r="BL124" s="901"/>
      <c r="BM124" s="901"/>
      <c r="BN124" s="901"/>
      <c r="BO124" s="901"/>
      <c r="BP124" s="902"/>
      <c r="BQ124" s="903">
        <v>158.5</v>
      </c>
      <c r="BR124" s="904"/>
      <c r="BS124" s="904"/>
      <c r="BT124" s="904"/>
      <c r="BU124" s="904"/>
      <c r="BV124" s="904">
        <v>144.30000000000001</v>
      </c>
      <c r="BW124" s="904"/>
      <c r="BX124" s="904"/>
      <c r="BY124" s="904"/>
      <c r="BZ124" s="904"/>
      <c r="CA124" s="904">
        <v>127.7</v>
      </c>
      <c r="CB124" s="904"/>
      <c r="CC124" s="904"/>
      <c r="CD124" s="904"/>
      <c r="CE124" s="904"/>
      <c r="CF124" s="794"/>
      <c r="CG124" s="795"/>
      <c r="CH124" s="795"/>
      <c r="CI124" s="795"/>
      <c r="CJ124" s="935"/>
      <c r="CK124" s="943"/>
      <c r="CL124" s="943"/>
      <c r="CM124" s="943"/>
      <c r="CN124" s="943"/>
      <c r="CO124" s="944"/>
      <c r="CP124" s="908" t="s">
        <v>476</v>
      </c>
      <c r="CQ124" s="909"/>
      <c r="CR124" s="909"/>
      <c r="CS124" s="909"/>
      <c r="CT124" s="909"/>
      <c r="CU124" s="909"/>
      <c r="CV124" s="909"/>
      <c r="CW124" s="909"/>
      <c r="CX124" s="909"/>
      <c r="CY124" s="909"/>
      <c r="CZ124" s="909"/>
      <c r="DA124" s="909"/>
      <c r="DB124" s="909"/>
      <c r="DC124" s="909"/>
      <c r="DD124" s="909"/>
      <c r="DE124" s="909"/>
      <c r="DF124" s="910"/>
      <c r="DG124" s="832" t="s">
        <v>473</v>
      </c>
      <c r="DH124" s="833"/>
      <c r="DI124" s="833"/>
      <c r="DJ124" s="833"/>
      <c r="DK124" s="834"/>
      <c r="DL124" s="835" t="s">
        <v>473</v>
      </c>
      <c r="DM124" s="833"/>
      <c r="DN124" s="833"/>
      <c r="DO124" s="833"/>
      <c r="DP124" s="834"/>
      <c r="DQ124" s="835" t="s">
        <v>473</v>
      </c>
      <c r="DR124" s="833"/>
      <c r="DS124" s="833"/>
      <c r="DT124" s="833"/>
      <c r="DU124" s="834"/>
      <c r="DV124" s="921" t="s">
        <v>477</v>
      </c>
      <c r="DW124" s="922"/>
      <c r="DX124" s="922"/>
      <c r="DY124" s="922"/>
      <c r="DZ124" s="923"/>
    </row>
    <row r="125" spans="1:130" s="226" customFormat="1" ht="26.25" customHeight="1">
      <c r="A125" s="890"/>
      <c r="B125" s="891"/>
      <c r="C125" s="894" t="s">
        <v>458</v>
      </c>
      <c r="D125" s="895"/>
      <c r="E125" s="895"/>
      <c r="F125" s="895"/>
      <c r="G125" s="895"/>
      <c r="H125" s="895"/>
      <c r="I125" s="895"/>
      <c r="J125" s="895"/>
      <c r="K125" s="895"/>
      <c r="L125" s="895"/>
      <c r="M125" s="895"/>
      <c r="N125" s="895"/>
      <c r="O125" s="895"/>
      <c r="P125" s="895"/>
      <c r="Q125" s="895"/>
      <c r="R125" s="895"/>
      <c r="S125" s="895"/>
      <c r="T125" s="895"/>
      <c r="U125" s="895"/>
      <c r="V125" s="895"/>
      <c r="W125" s="895"/>
      <c r="X125" s="895"/>
      <c r="Y125" s="895"/>
      <c r="Z125" s="896"/>
      <c r="AA125" s="849" t="s">
        <v>473</v>
      </c>
      <c r="AB125" s="850"/>
      <c r="AC125" s="850"/>
      <c r="AD125" s="850"/>
      <c r="AE125" s="851"/>
      <c r="AF125" s="852" t="s">
        <v>473</v>
      </c>
      <c r="AG125" s="850"/>
      <c r="AH125" s="850"/>
      <c r="AI125" s="850"/>
      <c r="AJ125" s="851"/>
      <c r="AK125" s="852" t="s">
        <v>473</v>
      </c>
      <c r="AL125" s="850"/>
      <c r="AM125" s="850"/>
      <c r="AN125" s="850"/>
      <c r="AO125" s="851"/>
      <c r="AP125" s="897" t="s">
        <v>473</v>
      </c>
      <c r="AQ125" s="898"/>
      <c r="AR125" s="898"/>
      <c r="AS125" s="898"/>
      <c r="AT125" s="89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24" t="s">
        <v>478</v>
      </c>
      <c r="CL125" s="925"/>
      <c r="CM125" s="925"/>
      <c r="CN125" s="925"/>
      <c r="CO125" s="926"/>
      <c r="CP125" s="933" t="s">
        <v>479</v>
      </c>
      <c r="CQ125" s="880"/>
      <c r="CR125" s="880"/>
      <c r="CS125" s="880"/>
      <c r="CT125" s="880"/>
      <c r="CU125" s="880"/>
      <c r="CV125" s="880"/>
      <c r="CW125" s="880"/>
      <c r="CX125" s="880"/>
      <c r="CY125" s="880"/>
      <c r="CZ125" s="880"/>
      <c r="DA125" s="880"/>
      <c r="DB125" s="880"/>
      <c r="DC125" s="880"/>
      <c r="DD125" s="880"/>
      <c r="DE125" s="880"/>
      <c r="DF125" s="881"/>
      <c r="DG125" s="934" t="s">
        <v>473</v>
      </c>
      <c r="DH125" s="915"/>
      <c r="DI125" s="915"/>
      <c r="DJ125" s="915"/>
      <c r="DK125" s="915"/>
      <c r="DL125" s="915" t="s">
        <v>473</v>
      </c>
      <c r="DM125" s="915"/>
      <c r="DN125" s="915"/>
      <c r="DO125" s="915"/>
      <c r="DP125" s="915"/>
      <c r="DQ125" s="915" t="s">
        <v>473</v>
      </c>
      <c r="DR125" s="915"/>
      <c r="DS125" s="915"/>
      <c r="DT125" s="915"/>
      <c r="DU125" s="915"/>
      <c r="DV125" s="916" t="s">
        <v>473</v>
      </c>
      <c r="DW125" s="916"/>
      <c r="DX125" s="916"/>
      <c r="DY125" s="916"/>
      <c r="DZ125" s="917"/>
    </row>
    <row r="126" spans="1:130" s="226" customFormat="1" ht="26.25" customHeight="1" thickBot="1">
      <c r="A126" s="890"/>
      <c r="B126" s="891"/>
      <c r="C126" s="894" t="s">
        <v>460</v>
      </c>
      <c r="D126" s="895"/>
      <c r="E126" s="895"/>
      <c r="F126" s="895"/>
      <c r="G126" s="895"/>
      <c r="H126" s="895"/>
      <c r="I126" s="895"/>
      <c r="J126" s="895"/>
      <c r="K126" s="895"/>
      <c r="L126" s="895"/>
      <c r="M126" s="895"/>
      <c r="N126" s="895"/>
      <c r="O126" s="895"/>
      <c r="P126" s="895"/>
      <c r="Q126" s="895"/>
      <c r="R126" s="895"/>
      <c r="S126" s="895"/>
      <c r="T126" s="895"/>
      <c r="U126" s="895"/>
      <c r="V126" s="895"/>
      <c r="W126" s="895"/>
      <c r="X126" s="895"/>
      <c r="Y126" s="895"/>
      <c r="Z126" s="896"/>
      <c r="AA126" s="849" t="s">
        <v>473</v>
      </c>
      <c r="AB126" s="850"/>
      <c r="AC126" s="850"/>
      <c r="AD126" s="850"/>
      <c r="AE126" s="851"/>
      <c r="AF126" s="852" t="s">
        <v>473</v>
      </c>
      <c r="AG126" s="850"/>
      <c r="AH126" s="850"/>
      <c r="AI126" s="850"/>
      <c r="AJ126" s="851"/>
      <c r="AK126" s="852" t="s">
        <v>473</v>
      </c>
      <c r="AL126" s="850"/>
      <c r="AM126" s="850"/>
      <c r="AN126" s="850"/>
      <c r="AO126" s="851"/>
      <c r="AP126" s="897" t="s">
        <v>473</v>
      </c>
      <c r="AQ126" s="898"/>
      <c r="AR126" s="898"/>
      <c r="AS126" s="898"/>
      <c r="AT126" s="89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27"/>
      <c r="CL126" s="928"/>
      <c r="CM126" s="928"/>
      <c r="CN126" s="928"/>
      <c r="CO126" s="929"/>
      <c r="CP126" s="887" t="s">
        <v>480</v>
      </c>
      <c r="CQ126" s="820"/>
      <c r="CR126" s="820"/>
      <c r="CS126" s="820"/>
      <c r="CT126" s="820"/>
      <c r="CU126" s="820"/>
      <c r="CV126" s="820"/>
      <c r="CW126" s="820"/>
      <c r="CX126" s="820"/>
      <c r="CY126" s="820"/>
      <c r="CZ126" s="820"/>
      <c r="DA126" s="820"/>
      <c r="DB126" s="820"/>
      <c r="DC126" s="820"/>
      <c r="DD126" s="820"/>
      <c r="DE126" s="820"/>
      <c r="DF126" s="821"/>
      <c r="DG126" s="859" t="s">
        <v>473</v>
      </c>
      <c r="DH126" s="860"/>
      <c r="DI126" s="860"/>
      <c r="DJ126" s="860"/>
      <c r="DK126" s="860"/>
      <c r="DL126" s="860" t="s">
        <v>473</v>
      </c>
      <c r="DM126" s="860"/>
      <c r="DN126" s="860"/>
      <c r="DO126" s="860"/>
      <c r="DP126" s="860"/>
      <c r="DQ126" s="860" t="s">
        <v>481</v>
      </c>
      <c r="DR126" s="860"/>
      <c r="DS126" s="860"/>
      <c r="DT126" s="860"/>
      <c r="DU126" s="860"/>
      <c r="DV126" s="866" t="s">
        <v>473</v>
      </c>
      <c r="DW126" s="866"/>
      <c r="DX126" s="866"/>
      <c r="DY126" s="866"/>
      <c r="DZ126" s="867"/>
    </row>
    <row r="127" spans="1:130" s="226" customFormat="1" ht="26.25" customHeight="1">
      <c r="A127" s="892"/>
      <c r="B127" s="893"/>
      <c r="C127" s="911" t="s">
        <v>482</v>
      </c>
      <c r="D127" s="912"/>
      <c r="E127" s="912"/>
      <c r="F127" s="912"/>
      <c r="G127" s="912"/>
      <c r="H127" s="912"/>
      <c r="I127" s="912"/>
      <c r="J127" s="912"/>
      <c r="K127" s="912"/>
      <c r="L127" s="912"/>
      <c r="M127" s="912"/>
      <c r="N127" s="912"/>
      <c r="O127" s="912"/>
      <c r="P127" s="912"/>
      <c r="Q127" s="912"/>
      <c r="R127" s="912"/>
      <c r="S127" s="912"/>
      <c r="T127" s="912"/>
      <c r="U127" s="912"/>
      <c r="V127" s="912"/>
      <c r="W127" s="912"/>
      <c r="X127" s="912"/>
      <c r="Y127" s="912"/>
      <c r="Z127" s="913"/>
      <c r="AA127" s="849">
        <v>52812</v>
      </c>
      <c r="AB127" s="850"/>
      <c r="AC127" s="850"/>
      <c r="AD127" s="850"/>
      <c r="AE127" s="851"/>
      <c r="AF127" s="852">
        <v>32552</v>
      </c>
      <c r="AG127" s="850"/>
      <c r="AH127" s="850"/>
      <c r="AI127" s="850"/>
      <c r="AJ127" s="851"/>
      <c r="AK127" s="852">
        <v>32552</v>
      </c>
      <c r="AL127" s="850"/>
      <c r="AM127" s="850"/>
      <c r="AN127" s="850"/>
      <c r="AO127" s="851"/>
      <c r="AP127" s="897">
        <v>0.6</v>
      </c>
      <c r="AQ127" s="898"/>
      <c r="AR127" s="898"/>
      <c r="AS127" s="898"/>
      <c r="AT127" s="899"/>
      <c r="AU127" s="262"/>
      <c r="AV127" s="262"/>
      <c r="AW127" s="262"/>
      <c r="AX127" s="914" t="s">
        <v>483</v>
      </c>
      <c r="AY127" s="884"/>
      <c r="AZ127" s="884"/>
      <c r="BA127" s="884"/>
      <c r="BB127" s="884"/>
      <c r="BC127" s="884"/>
      <c r="BD127" s="884"/>
      <c r="BE127" s="885"/>
      <c r="BF127" s="883" t="s">
        <v>484</v>
      </c>
      <c r="BG127" s="884"/>
      <c r="BH127" s="884"/>
      <c r="BI127" s="884"/>
      <c r="BJ127" s="884"/>
      <c r="BK127" s="884"/>
      <c r="BL127" s="885"/>
      <c r="BM127" s="883" t="s">
        <v>485</v>
      </c>
      <c r="BN127" s="884"/>
      <c r="BO127" s="884"/>
      <c r="BP127" s="884"/>
      <c r="BQ127" s="884"/>
      <c r="BR127" s="884"/>
      <c r="BS127" s="885"/>
      <c r="BT127" s="883" t="s">
        <v>486</v>
      </c>
      <c r="BU127" s="884"/>
      <c r="BV127" s="884"/>
      <c r="BW127" s="884"/>
      <c r="BX127" s="884"/>
      <c r="BY127" s="884"/>
      <c r="BZ127" s="886"/>
      <c r="CA127" s="262"/>
      <c r="CB127" s="262"/>
      <c r="CC127" s="262"/>
      <c r="CD127" s="263"/>
      <c r="CE127" s="263"/>
      <c r="CF127" s="263"/>
      <c r="CG127" s="260"/>
      <c r="CH127" s="260"/>
      <c r="CI127" s="260"/>
      <c r="CJ127" s="261"/>
      <c r="CK127" s="927"/>
      <c r="CL127" s="928"/>
      <c r="CM127" s="928"/>
      <c r="CN127" s="928"/>
      <c r="CO127" s="929"/>
      <c r="CP127" s="887" t="s">
        <v>487</v>
      </c>
      <c r="CQ127" s="820"/>
      <c r="CR127" s="820"/>
      <c r="CS127" s="820"/>
      <c r="CT127" s="820"/>
      <c r="CU127" s="820"/>
      <c r="CV127" s="820"/>
      <c r="CW127" s="820"/>
      <c r="CX127" s="820"/>
      <c r="CY127" s="820"/>
      <c r="CZ127" s="820"/>
      <c r="DA127" s="820"/>
      <c r="DB127" s="820"/>
      <c r="DC127" s="820"/>
      <c r="DD127" s="820"/>
      <c r="DE127" s="820"/>
      <c r="DF127" s="821"/>
      <c r="DG127" s="859" t="s">
        <v>473</v>
      </c>
      <c r="DH127" s="860"/>
      <c r="DI127" s="860"/>
      <c r="DJ127" s="860"/>
      <c r="DK127" s="860"/>
      <c r="DL127" s="860" t="s">
        <v>473</v>
      </c>
      <c r="DM127" s="860"/>
      <c r="DN127" s="860"/>
      <c r="DO127" s="860"/>
      <c r="DP127" s="860"/>
      <c r="DQ127" s="860" t="s">
        <v>473</v>
      </c>
      <c r="DR127" s="860"/>
      <c r="DS127" s="860"/>
      <c r="DT127" s="860"/>
      <c r="DU127" s="860"/>
      <c r="DV127" s="866" t="s">
        <v>477</v>
      </c>
      <c r="DW127" s="866"/>
      <c r="DX127" s="866"/>
      <c r="DY127" s="866"/>
      <c r="DZ127" s="867"/>
    </row>
    <row r="128" spans="1:130" s="226" customFormat="1" ht="26.25" customHeight="1" thickBot="1">
      <c r="A128" s="868" t="s">
        <v>488</v>
      </c>
      <c r="B128" s="869"/>
      <c r="C128" s="869"/>
      <c r="D128" s="869"/>
      <c r="E128" s="869"/>
      <c r="F128" s="869"/>
      <c r="G128" s="869"/>
      <c r="H128" s="869"/>
      <c r="I128" s="869"/>
      <c r="J128" s="869"/>
      <c r="K128" s="869"/>
      <c r="L128" s="869"/>
      <c r="M128" s="869"/>
      <c r="N128" s="869"/>
      <c r="O128" s="869"/>
      <c r="P128" s="869"/>
      <c r="Q128" s="869"/>
      <c r="R128" s="869"/>
      <c r="S128" s="869"/>
      <c r="T128" s="869"/>
      <c r="U128" s="869"/>
      <c r="V128" s="869"/>
      <c r="W128" s="870" t="s">
        <v>489</v>
      </c>
      <c r="X128" s="870"/>
      <c r="Y128" s="870"/>
      <c r="Z128" s="871"/>
      <c r="AA128" s="872">
        <v>262151</v>
      </c>
      <c r="AB128" s="873"/>
      <c r="AC128" s="873"/>
      <c r="AD128" s="873"/>
      <c r="AE128" s="874"/>
      <c r="AF128" s="875">
        <v>204139</v>
      </c>
      <c r="AG128" s="873"/>
      <c r="AH128" s="873"/>
      <c r="AI128" s="873"/>
      <c r="AJ128" s="874"/>
      <c r="AK128" s="875">
        <v>223872</v>
      </c>
      <c r="AL128" s="873"/>
      <c r="AM128" s="873"/>
      <c r="AN128" s="873"/>
      <c r="AO128" s="874"/>
      <c r="AP128" s="876"/>
      <c r="AQ128" s="877"/>
      <c r="AR128" s="877"/>
      <c r="AS128" s="877"/>
      <c r="AT128" s="878"/>
      <c r="AU128" s="262"/>
      <c r="AV128" s="262"/>
      <c r="AW128" s="262"/>
      <c r="AX128" s="879" t="s">
        <v>490</v>
      </c>
      <c r="AY128" s="880"/>
      <c r="AZ128" s="880"/>
      <c r="BA128" s="880"/>
      <c r="BB128" s="880"/>
      <c r="BC128" s="880"/>
      <c r="BD128" s="880"/>
      <c r="BE128" s="881"/>
      <c r="BF128" s="856" t="s">
        <v>481</v>
      </c>
      <c r="BG128" s="857"/>
      <c r="BH128" s="857"/>
      <c r="BI128" s="857"/>
      <c r="BJ128" s="857"/>
      <c r="BK128" s="857"/>
      <c r="BL128" s="882"/>
      <c r="BM128" s="856">
        <v>14.04</v>
      </c>
      <c r="BN128" s="857"/>
      <c r="BO128" s="857"/>
      <c r="BP128" s="857"/>
      <c r="BQ128" s="857"/>
      <c r="BR128" s="857"/>
      <c r="BS128" s="882"/>
      <c r="BT128" s="856">
        <v>20</v>
      </c>
      <c r="BU128" s="857"/>
      <c r="BV128" s="857"/>
      <c r="BW128" s="857"/>
      <c r="BX128" s="857"/>
      <c r="BY128" s="857"/>
      <c r="BZ128" s="858"/>
      <c r="CA128" s="263"/>
      <c r="CB128" s="263"/>
      <c r="CC128" s="263"/>
      <c r="CD128" s="263"/>
      <c r="CE128" s="263"/>
      <c r="CF128" s="263"/>
      <c r="CG128" s="260"/>
      <c r="CH128" s="260"/>
      <c r="CI128" s="260"/>
      <c r="CJ128" s="261"/>
      <c r="CK128" s="930"/>
      <c r="CL128" s="931"/>
      <c r="CM128" s="931"/>
      <c r="CN128" s="931"/>
      <c r="CO128" s="932"/>
      <c r="CP128" s="861" t="s">
        <v>491</v>
      </c>
      <c r="CQ128" s="798"/>
      <c r="CR128" s="798"/>
      <c r="CS128" s="798"/>
      <c r="CT128" s="798"/>
      <c r="CU128" s="798"/>
      <c r="CV128" s="798"/>
      <c r="CW128" s="798"/>
      <c r="CX128" s="798"/>
      <c r="CY128" s="798"/>
      <c r="CZ128" s="798"/>
      <c r="DA128" s="798"/>
      <c r="DB128" s="798"/>
      <c r="DC128" s="798"/>
      <c r="DD128" s="798"/>
      <c r="DE128" s="798"/>
      <c r="DF128" s="799"/>
      <c r="DG128" s="862" t="s">
        <v>473</v>
      </c>
      <c r="DH128" s="863"/>
      <c r="DI128" s="863"/>
      <c r="DJ128" s="863"/>
      <c r="DK128" s="863"/>
      <c r="DL128" s="863" t="s">
        <v>473</v>
      </c>
      <c r="DM128" s="863"/>
      <c r="DN128" s="863"/>
      <c r="DO128" s="863"/>
      <c r="DP128" s="863"/>
      <c r="DQ128" s="863" t="s">
        <v>473</v>
      </c>
      <c r="DR128" s="863"/>
      <c r="DS128" s="863"/>
      <c r="DT128" s="863"/>
      <c r="DU128" s="863"/>
      <c r="DV128" s="864" t="s">
        <v>473</v>
      </c>
      <c r="DW128" s="864"/>
      <c r="DX128" s="864"/>
      <c r="DY128" s="864"/>
      <c r="DZ128" s="865"/>
    </row>
    <row r="129" spans="1:131" s="226" customFormat="1" ht="26.25" customHeight="1">
      <c r="A129" s="844" t="s">
        <v>100</v>
      </c>
      <c r="B129" s="845"/>
      <c r="C129" s="845"/>
      <c r="D129" s="845"/>
      <c r="E129" s="845"/>
      <c r="F129" s="845"/>
      <c r="G129" s="845"/>
      <c r="H129" s="845"/>
      <c r="I129" s="845"/>
      <c r="J129" s="845"/>
      <c r="K129" s="845"/>
      <c r="L129" s="845"/>
      <c r="M129" s="845"/>
      <c r="N129" s="845"/>
      <c r="O129" s="845"/>
      <c r="P129" s="845"/>
      <c r="Q129" s="845"/>
      <c r="R129" s="845"/>
      <c r="S129" s="845"/>
      <c r="T129" s="845"/>
      <c r="U129" s="845"/>
      <c r="V129" s="845"/>
      <c r="W129" s="846" t="s">
        <v>492</v>
      </c>
      <c r="X129" s="847"/>
      <c r="Y129" s="847"/>
      <c r="Z129" s="848"/>
      <c r="AA129" s="849">
        <v>7467854</v>
      </c>
      <c r="AB129" s="850"/>
      <c r="AC129" s="850"/>
      <c r="AD129" s="850"/>
      <c r="AE129" s="851"/>
      <c r="AF129" s="852">
        <v>7194715</v>
      </c>
      <c r="AG129" s="850"/>
      <c r="AH129" s="850"/>
      <c r="AI129" s="850"/>
      <c r="AJ129" s="851"/>
      <c r="AK129" s="852">
        <v>7019809</v>
      </c>
      <c r="AL129" s="850"/>
      <c r="AM129" s="850"/>
      <c r="AN129" s="850"/>
      <c r="AO129" s="851"/>
      <c r="AP129" s="853"/>
      <c r="AQ129" s="854"/>
      <c r="AR129" s="854"/>
      <c r="AS129" s="854"/>
      <c r="AT129" s="855"/>
      <c r="AU129" s="264"/>
      <c r="AV129" s="264"/>
      <c r="AW129" s="264"/>
      <c r="AX129" s="819" t="s">
        <v>493</v>
      </c>
      <c r="AY129" s="820"/>
      <c r="AZ129" s="820"/>
      <c r="BA129" s="820"/>
      <c r="BB129" s="820"/>
      <c r="BC129" s="820"/>
      <c r="BD129" s="820"/>
      <c r="BE129" s="821"/>
      <c r="BF129" s="839" t="s">
        <v>454</v>
      </c>
      <c r="BG129" s="840"/>
      <c r="BH129" s="840"/>
      <c r="BI129" s="840"/>
      <c r="BJ129" s="840"/>
      <c r="BK129" s="840"/>
      <c r="BL129" s="841"/>
      <c r="BM129" s="839">
        <v>19.04</v>
      </c>
      <c r="BN129" s="840"/>
      <c r="BO129" s="840"/>
      <c r="BP129" s="840"/>
      <c r="BQ129" s="840"/>
      <c r="BR129" s="840"/>
      <c r="BS129" s="841"/>
      <c r="BT129" s="839">
        <v>30</v>
      </c>
      <c r="BU129" s="842"/>
      <c r="BV129" s="842"/>
      <c r="BW129" s="842"/>
      <c r="BX129" s="842"/>
      <c r="BY129" s="842"/>
      <c r="BZ129" s="8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44" t="s">
        <v>494</v>
      </c>
      <c r="B130" s="845"/>
      <c r="C130" s="845"/>
      <c r="D130" s="845"/>
      <c r="E130" s="845"/>
      <c r="F130" s="845"/>
      <c r="G130" s="845"/>
      <c r="H130" s="845"/>
      <c r="I130" s="845"/>
      <c r="J130" s="845"/>
      <c r="K130" s="845"/>
      <c r="L130" s="845"/>
      <c r="M130" s="845"/>
      <c r="N130" s="845"/>
      <c r="O130" s="845"/>
      <c r="P130" s="845"/>
      <c r="Q130" s="845"/>
      <c r="R130" s="845"/>
      <c r="S130" s="845"/>
      <c r="T130" s="845"/>
      <c r="U130" s="845"/>
      <c r="V130" s="845"/>
      <c r="W130" s="846" t="s">
        <v>495</v>
      </c>
      <c r="X130" s="847"/>
      <c r="Y130" s="847"/>
      <c r="Z130" s="848"/>
      <c r="AA130" s="849">
        <v>1549165</v>
      </c>
      <c r="AB130" s="850"/>
      <c r="AC130" s="850"/>
      <c r="AD130" s="850"/>
      <c r="AE130" s="851"/>
      <c r="AF130" s="852">
        <v>1400887</v>
      </c>
      <c r="AG130" s="850"/>
      <c r="AH130" s="850"/>
      <c r="AI130" s="850"/>
      <c r="AJ130" s="851"/>
      <c r="AK130" s="852">
        <v>1311074</v>
      </c>
      <c r="AL130" s="850"/>
      <c r="AM130" s="850"/>
      <c r="AN130" s="850"/>
      <c r="AO130" s="851"/>
      <c r="AP130" s="853"/>
      <c r="AQ130" s="854"/>
      <c r="AR130" s="854"/>
      <c r="AS130" s="854"/>
      <c r="AT130" s="855"/>
      <c r="AU130" s="264"/>
      <c r="AV130" s="264"/>
      <c r="AW130" s="264"/>
      <c r="AX130" s="819" t="s">
        <v>496</v>
      </c>
      <c r="AY130" s="820"/>
      <c r="AZ130" s="820"/>
      <c r="BA130" s="820"/>
      <c r="BB130" s="820"/>
      <c r="BC130" s="820"/>
      <c r="BD130" s="820"/>
      <c r="BE130" s="821"/>
      <c r="BF130" s="822">
        <v>17.3</v>
      </c>
      <c r="BG130" s="823"/>
      <c r="BH130" s="823"/>
      <c r="BI130" s="823"/>
      <c r="BJ130" s="823"/>
      <c r="BK130" s="823"/>
      <c r="BL130" s="824"/>
      <c r="BM130" s="822">
        <v>25</v>
      </c>
      <c r="BN130" s="823"/>
      <c r="BO130" s="823"/>
      <c r="BP130" s="823"/>
      <c r="BQ130" s="823"/>
      <c r="BR130" s="823"/>
      <c r="BS130" s="824"/>
      <c r="BT130" s="822">
        <v>35</v>
      </c>
      <c r="BU130" s="825"/>
      <c r="BV130" s="825"/>
      <c r="BW130" s="825"/>
      <c r="BX130" s="825"/>
      <c r="BY130" s="825"/>
      <c r="BZ130" s="82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27"/>
      <c r="B131" s="828"/>
      <c r="C131" s="828"/>
      <c r="D131" s="828"/>
      <c r="E131" s="828"/>
      <c r="F131" s="828"/>
      <c r="G131" s="828"/>
      <c r="H131" s="828"/>
      <c r="I131" s="828"/>
      <c r="J131" s="828"/>
      <c r="K131" s="828"/>
      <c r="L131" s="828"/>
      <c r="M131" s="828"/>
      <c r="N131" s="828"/>
      <c r="O131" s="828"/>
      <c r="P131" s="828"/>
      <c r="Q131" s="828"/>
      <c r="R131" s="828"/>
      <c r="S131" s="828"/>
      <c r="T131" s="828"/>
      <c r="U131" s="828"/>
      <c r="V131" s="828"/>
      <c r="W131" s="829" t="s">
        <v>497</v>
      </c>
      <c r="X131" s="830"/>
      <c r="Y131" s="830"/>
      <c r="Z131" s="831"/>
      <c r="AA131" s="832">
        <v>5918689</v>
      </c>
      <c r="AB131" s="833"/>
      <c r="AC131" s="833"/>
      <c r="AD131" s="833"/>
      <c r="AE131" s="834"/>
      <c r="AF131" s="835">
        <v>5793828</v>
      </c>
      <c r="AG131" s="833"/>
      <c r="AH131" s="833"/>
      <c r="AI131" s="833"/>
      <c r="AJ131" s="834"/>
      <c r="AK131" s="835">
        <v>5708735</v>
      </c>
      <c r="AL131" s="833"/>
      <c r="AM131" s="833"/>
      <c r="AN131" s="833"/>
      <c r="AO131" s="834"/>
      <c r="AP131" s="836"/>
      <c r="AQ131" s="837"/>
      <c r="AR131" s="837"/>
      <c r="AS131" s="837"/>
      <c r="AT131" s="838"/>
      <c r="AU131" s="264"/>
      <c r="AV131" s="264"/>
      <c r="AW131" s="264"/>
      <c r="AX131" s="797" t="s">
        <v>498</v>
      </c>
      <c r="AY131" s="798"/>
      <c r="AZ131" s="798"/>
      <c r="BA131" s="798"/>
      <c r="BB131" s="798"/>
      <c r="BC131" s="798"/>
      <c r="BD131" s="798"/>
      <c r="BE131" s="799"/>
      <c r="BF131" s="800">
        <v>127.7</v>
      </c>
      <c r="BG131" s="801"/>
      <c r="BH131" s="801"/>
      <c r="BI131" s="801"/>
      <c r="BJ131" s="801"/>
      <c r="BK131" s="801"/>
      <c r="BL131" s="802"/>
      <c r="BM131" s="800">
        <v>350</v>
      </c>
      <c r="BN131" s="801"/>
      <c r="BO131" s="801"/>
      <c r="BP131" s="801"/>
      <c r="BQ131" s="801"/>
      <c r="BR131" s="801"/>
      <c r="BS131" s="802"/>
      <c r="BT131" s="803"/>
      <c r="BU131" s="804"/>
      <c r="BV131" s="804"/>
      <c r="BW131" s="804"/>
      <c r="BX131" s="804"/>
      <c r="BY131" s="804"/>
      <c r="BZ131" s="80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806" t="s">
        <v>499</v>
      </c>
      <c r="B132" s="807"/>
      <c r="C132" s="807"/>
      <c r="D132" s="807"/>
      <c r="E132" s="807"/>
      <c r="F132" s="807"/>
      <c r="G132" s="807"/>
      <c r="H132" s="807"/>
      <c r="I132" s="807"/>
      <c r="J132" s="807"/>
      <c r="K132" s="807"/>
      <c r="L132" s="807"/>
      <c r="M132" s="807"/>
      <c r="N132" s="807"/>
      <c r="O132" s="807"/>
      <c r="P132" s="807"/>
      <c r="Q132" s="807"/>
      <c r="R132" s="807"/>
      <c r="S132" s="807"/>
      <c r="T132" s="807"/>
      <c r="U132" s="807"/>
      <c r="V132" s="810" t="s">
        <v>500</v>
      </c>
      <c r="W132" s="810"/>
      <c r="X132" s="810"/>
      <c r="Y132" s="810"/>
      <c r="Z132" s="811"/>
      <c r="AA132" s="812">
        <v>15.47464312</v>
      </c>
      <c r="AB132" s="813"/>
      <c r="AC132" s="813"/>
      <c r="AD132" s="813"/>
      <c r="AE132" s="814"/>
      <c r="AF132" s="815">
        <v>18.403169720000001</v>
      </c>
      <c r="AG132" s="813"/>
      <c r="AH132" s="813"/>
      <c r="AI132" s="813"/>
      <c r="AJ132" s="814"/>
      <c r="AK132" s="815">
        <v>18.173465749999998</v>
      </c>
      <c r="AL132" s="813"/>
      <c r="AM132" s="813"/>
      <c r="AN132" s="813"/>
      <c r="AO132" s="814"/>
      <c r="AP132" s="816"/>
      <c r="AQ132" s="817"/>
      <c r="AR132" s="817"/>
      <c r="AS132" s="817"/>
      <c r="AT132" s="81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808"/>
      <c r="B133" s="809"/>
      <c r="C133" s="809"/>
      <c r="D133" s="809"/>
      <c r="E133" s="809"/>
      <c r="F133" s="809"/>
      <c r="G133" s="809"/>
      <c r="H133" s="809"/>
      <c r="I133" s="809"/>
      <c r="J133" s="809"/>
      <c r="K133" s="809"/>
      <c r="L133" s="809"/>
      <c r="M133" s="809"/>
      <c r="N133" s="809"/>
      <c r="O133" s="809"/>
      <c r="P133" s="809"/>
      <c r="Q133" s="809"/>
      <c r="R133" s="809"/>
      <c r="S133" s="809"/>
      <c r="T133" s="809"/>
      <c r="U133" s="809"/>
      <c r="V133" s="789" t="s">
        <v>501</v>
      </c>
      <c r="W133" s="789"/>
      <c r="X133" s="789"/>
      <c r="Y133" s="789"/>
      <c r="Z133" s="790"/>
      <c r="AA133" s="791">
        <v>17.7</v>
      </c>
      <c r="AB133" s="792"/>
      <c r="AC133" s="792"/>
      <c r="AD133" s="792"/>
      <c r="AE133" s="793"/>
      <c r="AF133" s="791">
        <v>17.2</v>
      </c>
      <c r="AG133" s="792"/>
      <c r="AH133" s="792"/>
      <c r="AI133" s="792"/>
      <c r="AJ133" s="793"/>
      <c r="AK133" s="791">
        <v>17.3</v>
      </c>
      <c r="AL133" s="792"/>
      <c r="AM133" s="792"/>
      <c r="AN133" s="792"/>
      <c r="AO133" s="793"/>
      <c r="AP133" s="794"/>
      <c r="AQ133" s="795"/>
      <c r="AR133" s="795"/>
      <c r="AS133" s="795"/>
      <c r="AT133" s="79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SZNjCtyQir3nS2yeNSuqj8hslRkYPQW2+YaBenQFVREt8MCMCx6/9Xf4S6zohc+uPJLs9CXO5ZlLNYwCDoIOg==" saltValue="bGturIHUZGDXpoflvDiL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AP70:AT70"/>
    <mergeCell ref="AU70:AY70"/>
    <mergeCell ref="AZ70:BD70"/>
    <mergeCell ref="BS70:CG70"/>
    <mergeCell ref="CH70:CL70"/>
    <mergeCell ref="CM70:CQ70"/>
    <mergeCell ref="DQ67:DU67"/>
    <mergeCell ref="DG69:DK69"/>
    <mergeCell ref="DL69:DP69"/>
    <mergeCell ref="DQ69:DU69"/>
    <mergeCell ref="DV69:DZ69"/>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B75:P75"/>
    <mergeCell ref="B76:P76"/>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77:P77"/>
    <mergeCell ref="BS8:CG8"/>
    <mergeCell ref="BS7:CG7"/>
    <mergeCell ref="B68:P68"/>
    <mergeCell ref="B70:P70"/>
    <mergeCell ref="B69:P69"/>
    <mergeCell ref="B71:P71"/>
    <mergeCell ref="B72:P72"/>
    <mergeCell ref="B74:P74"/>
    <mergeCell ref="B73:P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Y13" sqref="AY12:BM1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nvW/zlgpwJz7c6PAoBY5vDiLX7/aRTzZWTaElYbbp7kgWgdjdRbmuUrY4gggpaUFDVgYD25U/7xU2G021pHlig==" saltValue="khU67b6sblFqsQ9/HGQnmQ=="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Y13" sqref="AY12:BM13"/>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uLsoYCHQYFuHN0WjpyxN9jdW+lzC7lBiXrfbSUKW2iIEz2ECy4fCQljV/8Sl5byYhmm5dDyFQY8HaE+jECL3w==" saltValue="CExvVT9DSTpMVE1iN/4+vw==" spinCount="100000" sheet="1" objects="1" scenarios="1"/>
  <dataConsolidate/>
  <phoneticPr fontId="3"/>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Y13" sqref="AY12:BM13"/>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1796622</v>
      </c>
      <c r="AP9" s="292">
        <v>79843</v>
      </c>
      <c r="AQ9" s="293">
        <v>89546</v>
      </c>
      <c r="AR9" s="294">
        <v>-10.8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163061</v>
      </c>
      <c r="AP10" s="295">
        <v>7247</v>
      </c>
      <c r="AQ10" s="296">
        <v>7518</v>
      </c>
      <c r="AR10" s="297">
        <v>-3.6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425698</v>
      </c>
      <c r="AP11" s="295">
        <v>18918</v>
      </c>
      <c r="AQ11" s="296">
        <v>9181</v>
      </c>
      <c r="AR11" s="297">
        <v>106.1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t="s">
        <v>514</v>
      </c>
      <c r="AP12" s="295" t="s">
        <v>514</v>
      </c>
      <c r="AQ12" s="296">
        <v>1021</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515</v>
      </c>
      <c r="AL13" s="1207"/>
      <c r="AM13" s="1207"/>
      <c r="AN13" s="1208"/>
      <c r="AO13" s="295" t="s">
        <v>514</v>
      </c>
      <c r="AP13" s="295" t="s">
        <v>514</v>
      </c>
      <c r="AQ13" s="296">
        <v>11</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140744</v>
      </c>
      <c r="AP14" s="295">
        <v>6255</v>
      </c>
      <c r="AQ14" s="296">
        <v>4082</v>
      </c>
      <c r="AR14" s="297">
        <v>53.2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31355</v>
      </c>
      <c r="AP15" s="295">
        <v>1393</v>
      </c>
      <c r="AQ15" s="296">
        <v>2228</v>
      </c>
      <c r="AR15" s="297">
        <v>-37.5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-126500</v>
      </c>
      <c r="AP16" s="295">
        <v>-5622</v>
      </c>
      <c r="AQ16" s="296">
        <v>-8980</v>
      </c>
      <c r="AR16" s="297">
        <v>-37.4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2430980</v>
      </c>
      <c r="AP17" s="295">
        <v>108034</v>
      </c>
      <c r="AQ17" s="296">
        <v>104606</v>
      </c>
      <c r="AR17" s="297">
        <v>3.3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9.9499999999999993</v>
      </c>
      <c r="AP21" s="308">
        <v>10.09</v>
      </c>
      <c r="AQ21" s="309">
        <v>-0.14000000000000001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97.3</v>
      </c>
      <c r="AP22" s="313">
        <v>97.8</v>
      </c>
      <c r="AQ22" s="314">
        <v>-0.5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2236225</v>
      </c>
      <c r="AP32" s="322">
        <v>99379</v>
      </c>
      <c r="AQ32" s="323">
        <v>67805</v>
      </c>
      <c r="AR32" s="324">
        <v>46.6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514</v>
      </c>
      <c r="AP34" s="322" t="s">
        <v>514</v>
      </c>
      <c r="AQ34" s="323">
        <v>11</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256453</v>
      </c>
      <c r="AP35" s="322">
        <v>11397</v>
      </c>
      <c r="AQ35" s="323">
        <v>18110</v>
      </c>
      <c r="AR35" s="324">
        <v>-37.1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47191</v>
      </c>
      <c r="AP36" s="322">
        <v>2097</v>
      </c>
      <c r="AQ36" s="323">
        <v>2781</v>
      </c>
      <c r="AR36" s="324">
        <v>-24.6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v>32552</v>
      </c>
      <c r="AP37" s="322">
        <v>1447</v>
      </c>
      <c r="AQ37" s="323">
        <v>1073</v>
      </c>
      <c r="AR37" s="324">
        <v>34.9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t="s">
        <v>514</v>
      </c>
      <c r="AP38" s="325" t="s">
        <v>514</v>
      </c>
      <c r="AQ38" s="326">
        <v>5</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-223872</v>
      </c>
      <c r="AP39" s="322">
        <v>-9949</v>
      </c>
      <c r="AQ39" s="323">
        <v>-3858</v>
      </c>
      <c r="AR39" s="324">
        <v>157.9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-1311074</v>
      </c>
      <c r="AP40" s="322">
        <v>-58265</v>
      </c>
      <c r="AQ40" s="323">
        <v>-59194</v>
      </c>
      <c r="AR40" s="324">
        <v>-1.6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1037475</v>
      </c>
      <c r="AP41" s="322">
        <v>46106</v>
      </c>
      <c r="AQ41" s="323">
        <v>26732</v>
      </c>
      <c r="AR41" s="324">
        <v>72.5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2212621</v>
      </c>
      <c r="AN51" s="344">
        <v>93202</v>
      </c>
      <c r="AO51" s="345">
        <v>46.7</v>
      </c>
      <c r="AP51" s="346">
        <v>90961</v>
      </c>
      <c r="AQ51" s="347">
        <v>20.100000000000001</v>
      </c>
      <c r="AR51" s="348">
        <v>26.6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1017659</v>
      </c>
      <c r="AN52" s="352">
        <v>42867</v>
      </c>
      <c r="AO52" s="353">
        <v>47</v>
      </c>
      <c r="AP52" s="354">
        <v>37720</v>
      </c>
      <c r="AQ52" s="355">
        <v>7.1</v>
      </c>
      <c r="AR52" s="356">
        <v>39.9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1601869</v>
      </c>
      <c r="AN53" s="344">
        <v>68199</v>
      </c>
      <c r="AO53" s="345">
        <v>-26.8</v>
      </c>
      <c r="AP53" s="346">
        <v>106614</v>
      </c>
      <c r="AQ53" s="347">
        <v>17.2</v>
      </c>
      <c r="AR53" s="348">
        <v>-44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708527</v>
      </c>
      <c r="AN54" s="352">
        <v>30165</v>
      </c>
      <c r="AO54" s="353">
        <v>-29.6</v>
      </c>
      <c r="AP54" s="354">
        <v>45545</v>
      </c>
      <c r="AQ54" s="355">
        <v>20.7</v>
      </c>
      <c r="AR54" s="356">
        <v>-50.3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1785592</v>
      </c>
      <c r="AN55" s="344">
        <v>77121</v>
      </c>
      <c r="AO55" s="345">
        <v>13.1</v>
      </c>
      <c r="AP55" s="346">
        <v>85459</v>
      </c>
      <c r="AQ55" s="347">
        <v>-19.8</v>
      </c>
      <c r="AR55" s="348">
        <v>32.9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801300</v>
      </c>
      <c r="AN56" s="352">
        <v>34609</v>
      </c>
      <c r="AO56" s="353">
        <v>14.7</v>
      </c>
      <c r="AP56" s="354">
        <v>44378</v>
      </c>
      <c r="AQ56" s="355">
        <v>-2.6</v>
      </c>
      <c r="AR56" s="356">
        <v>17.3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1626993</v>
      </c>
      <c r="AN57" s="344">
        <v>71278</v>
      </c>
      <c r="AO57" s="345">
        <v>-7.6</v>
      </c>
      <c r="AP57" s="346">
        <v>83280</v>
      </c>
      <c r="AQ57" s="347">
        <v>-2.5</v>
      </c>
      <c r="AR57" s="348">
        <v>-5.0999999999999996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773818</v>
      </c>
      <c r="AN58" s="352">
        <v>33901</v>
      </c>
      <c r="AO58" s="353">
        <v>-2</v>
      </c>
      <c r="AP58" s="354">
        <v>43123</v>
      </c>
      <c r="AQ58" s="355">
        <v>-2.8</v>
      </c>
      <c r="AR58" s="356">
        <v>0.8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1562319</v>
      </c>
      <c r="AN59" s="344">
        <v>69430</v>
      </c>
      <c r="AO59" s="345">
        <v>-2.6</v>
      </c>
      <c r="AP59" s="346">
        <v>88968</v>
      </c>
      <c r="AQ59" s="347">
        <v>6.8</v>
      </c>
      <c r="AR59" s="348">
        <v>-9.4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462386</v>
      </c>
      <c r="AN60" s="352">
        <v>20549</v>
      </c>
      <c r="AO60" s="353">
        <v>-39.4</v>
      </c>
      <c r="AP60" s="354">
        <v>45482</v>
      </c>
      <c r="AQ60" s="355">
        <v>5.5</v>
      </c>
      <c r="AR60" s="356">
        <v>-44.9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1757879</v>
      </c>
      <c r="AN61" s="359">
        <v>75846</v>
      </c>
      <c r="AO61" s="360">
        <v>4.5999999999999996</v>
      </c>
      <c r="AP61" s="361">
        <v>91056</v>
      </c>
      <c r="AQ61" s="362">
        <v>4.4000000000000004</v>
      </c>
      <c r="AR61" s="348">
        <v>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752738</v>
      </c>
      <c r="AN62" s="352">
        <v>32418</v>
      </c>
      <c r="AO62" s="353">
        <v>-1.9</v>
      </c>
      <c r="AP62" s="354">
        <v>43250</v>
      </c>
      <c r="AQ62" s="355">
        <v>5.6</v>
      </c>
      <c r="AR62" s="356">
        <v>-7.5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3rFOLnpNCqctvx5XvAtfxwb3Tvp+5p7KxvB9GE+1qeV8EzRDgjMft/0w9Gu2aexj+3GO4hvicbWGQjXMrzudQ==" saltValue="K1Qp9lAi5GEZi32I4JP0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AY13" sqref="AY12:BM1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I6jwnuscV2xH3O9nZ4FCwIKQ9uHklCuwIQRH2In7/HwUcwczggD9AOJuJHrSgqGuiCjGm1kGZcZKufQHKdibg==" saltValue="aFwFfGKKsf8PkEgEiw1fkA=="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Y13" sqref="AY12:BM1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vs+m5AnO8qC0kK0K5O4skZPA4/iDxBMsKFPohtVqrpJPSqJQSJOt4AdTOJW3b1cj42uQXywAE4SAIBDQr3IGg==" saltValue="4SdMR1nGJhKRP3LOj4Q33g==" spinCount="100000" sheet="1" objects="1" scenarios="1"/>
  <dataConsolidate/>
  <phoneticPr fontId="3"/>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AY13" sqref="AY12:BM1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2" t="s">
        <v>3</v>
      </c>
      <c r="D47" s="1212"/>
      <c r="E47" s="1213"/>
      <c r="F47" s="11">
        <v>4.4400000000000004</v>
      </c>
      <c r="G47" s="12">
        <v>4.47</v>
      </c>
      <c r="H47" s="12">
        <v>4.41</v>
      </c>
      <c r="I47" s="12">
        <v>4.58</v>
      </c>
      <c r="J47" s="13">
        <v>4.6900000000000004</v>
      </c>
    </row>
    <row r="48" spans="2:10" ht="57.75" customHeight="1">
      <c r="B48" s="14"/>
      <c r="C48" s="1214" t="s">
        <v>4</v>
      </c>
      <c r="D48" s="1214"/>
      <c r="E48" s="1215"/>
      <c r="F48" s="15">
        <v>0.34</v>
      </c>
      <c r="G48" s="16">
        <v>1.84</v>
      </c>
      <c r="H48" s="16">
        <v>7.32</v>
      </c>
      <c r="I48" s="16">
        <v>4.5599999999999996</v>
      </c>
      <c r="J48" s="17">
        <v>5.05</v>
      </c>
    </row>
    <row r="49" spans="2:10" ht="57.75" customHeight="1" thickBot="1">
      <c r="B49" s="18"/>
      <c r="C49" s="1216" t="s">
        <v>5</v>
      </c>
      <c r="D49" s="1216"/>
      <c r="E49" s="1217"/>
      <c r="F49" s="19">
        <v>5</v>
      </c>
      <c r="G49" s="20">
        <v>4.8099999999999996</v>
      </c>
      <c r="H49" s="20">
        <v>5.66</v>
      </c>
      <c r="I49" s="20">
        <v>2.66</v>
      </c>
      <c r="J49" s="21">
        <v>0.37</v>
      </c>
    </row>
    <row r="50" spans="2:10" ht="13.5" customHeight="1"/>
    <row r="51" spans="2:10" ht="13.5" hidden="1" customHeight="1"/>
    <row r="52" spans="2:10" ht="13.5" hidden="1" customHeight="1"/>
    <row r="53" spans="2:10" ht="13.5" hidden="1" customHeight="1"/>
  </sheetData>
  <sheetProtection algorithmName="SHA-512" hashValue="kV5emkuQ/Lij8mGX0n4EHzWrYSEfL0dZvmSGAppcX5juRgmtTLb/tSOTXBxYX8iRGnk9lhTv3F+cqVFNXdoO5Q==" saltValue="BRDXzU4t+EKN9maeXfc3fg=="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2019-10-23T08:57:10Z</cp:lastPrinted>
  <dcterms:created xsi:type="dcterms:W3CDTF">2019-02-14T04:39:11Z</dcterms:created>
  <dcterms:modified xsi:type="dcterms:W3CDTF">2019-10-23T09:11:00Z</dcterms:modified>
  <cp:category/>
</cp:coreProperties>
</file>