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63" i="12"/>
  <c r="AU6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AM36" i="10"/>
  <c r="AM35"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BE34" i="10" l="1"/>
  <c r="BE35" i="10" s="1"/>
  <c r="BE36" i="10" s="1"/>
  <c r="AM34" i="10"/>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<sst xmlns="http://schemas.openxmlformats.org/spreadsheetml/2006/main" count="1144" uniqueCount="633">
  <si>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</si>
  <si>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</si>
  <si>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</si>
  <si>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</si>
  <si>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</si>
  <si>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</si>
  <si>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</si>
  <si>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</si>
  <si>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</si>
  <si>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</si>
  <si>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</si>
  <si>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</si>
  <si>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</si>
  <si>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</si>
  <si>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</si>
  <si>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</si>
  <si>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</si>
  <si>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</si>
  <si>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</si>
  <si>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</si>
  <si>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</si>
  <si>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</si>
  <si>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</si>
  <si>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</si>
  <si>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</si>
  <si>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</si>
  <si>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</si>
  <si>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</si>
  <si>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</si>
  <si>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</si>
  <si>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</si>
  <si>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</si>
  <si>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</si>
  <si>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</si>
  <si>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</si>
  <si>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</si>
  <si>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</si>
  <si>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</si>
  <si>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</si>
  <si>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</si>
  <si>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</si>
  <si>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</si>
  <si>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</si>
  <si>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</si>
  <si>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</si>
  <si>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</si>
  <si>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</si>
  <si>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</si>
  <si>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</si>
  <si>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</si>
  <si>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</si>
  <si>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</si>
  <si>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</si>
  <si>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</si>
  <si>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</si>
  <si>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</si>
  <si>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</si>
  <si>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</si>
  <si>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</si>
  <si>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</si>
  <si>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</si>
  <si>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</si>
  <si>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</si>
  <si>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</si>
  <si>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</si>
  <si>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</si>
  <si>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</si>
  <si>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</si>
  <si>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</si>
  <si>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</si>
  <si>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</si>
  <si>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</si>
  <si>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</si>
  <si>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</si>
  <si>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</si>
  <si>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</si>
  <si>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</si>
  <si>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</si>
  <si>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</si>
  <si>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</si>
  <si>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</si>
  <si>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</si>
  <si>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</si>
  <si>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</si>
  <si>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</si>
  <si>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</si>
  <si>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</si>
  <si>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</si>
  <si>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</si>
  <si>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</si>
  <si>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</si>
  <si>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</si>
  <si>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</si>
  <si>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</si>
  <si>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</si>
  <si>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</si>
  <si>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</si>
  <si>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</si>
  <si>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須崎市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</si>
  <si>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</si>
  <si>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</si>
  <si>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</si>
  <si>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</si>
  <si>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</si>
  <si>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</si>
  <si>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</si>
  <si>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</si>
  <si>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</si>
  <si>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</si>
  <si>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</si>
  <si>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</si>
  <si>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</si>
  <si>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</si>
  <si>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</si>
  <si>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</si>
  <si>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</si>
  <si>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</si>
  <si>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</si>
  <si>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</si>
  <si>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</si>
  <si>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</si>
  <si>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</si>
  <si>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</si>
  <si>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</si>
  <si>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</si>
  <si>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</si>
  <si>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</si>
  <si>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</si>
  <si>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</si>
  <si>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</si>
  <si>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</si>
  <si>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</si>
  <si>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</si>
  <si>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</si>
  <si>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</si>
  <si>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</si>
  <si>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</si>
  <si>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</si>
  <si>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</si>
  <si>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</si>
  <si>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</si>
  <si>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</si>
  <si>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</si>
  <si>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</si>
  <si>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</si>
  <si>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</si>
  <si>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</si>
  <si>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</si>
  <si>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</si>
  <si>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</si>
  <si>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</si>
  <si>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</si>
  <si>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</si>
  <si>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</si>
  <si>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</si>
  <si>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</si>
  <si>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</si>
  <si>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</si>
  <si>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</si>
  <si>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</si>
  <si>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</si>
  <si>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</si>
  <si>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</si>
  <si>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</si>
  <si>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</si>
  <si>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</si>
  <si>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</si>
  <si>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</si>
  <si>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</si>
  <si>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</si>
  <si>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</si>
  <si>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</si>
  <si>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</si>
  <si>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</si>
  <si>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</si>
  <si>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</si>
  <si>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</si>
  <si>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</si>
  <si>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</si>
  <si>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</si>
  <si>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</si>
  <si>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</si>
  <si>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</si>
  <si>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</si>
  <si>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</si>
  <si>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</si>
  <si>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</si>
  <si>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</si>
  <si>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</si>
  <si>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</si>
  <si>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</si>
  <si>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</si>
  <si>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</si>
  <si>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</si>
  <si>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</si>
  <si>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</si>
  <si>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</si>
  <si>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</si>
  <si>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</si>
  <si>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</si>
  <si>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</si>
  <si>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</si>
  <si>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</si>
  <si>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</si>
  <si>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</si>
  <si>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</si>
  <si>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</si>
  <si>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</si>
  <si>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</si>
  <si>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</si>
  <si>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</si>
  <si>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</si>
  <si>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</si>
  <si>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</si>
  <si>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</si>
  <si>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</si>
  <si>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高知県須崎市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</si>
  <si>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</si>
  <si>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</si>
  <si>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</si>
  <si>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</si>
  <si>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</si>
  <si>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</si>
  <si>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</si>
  <si>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</si>
  <si>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</si>
  <si>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</si>
  <si>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</si>
  <si>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</si>
  <si>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</si>
  <si>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</si>
  <si>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</si>
  <si>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</si>
  <si>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</si>
  <si>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</si>
  <si>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</si>
  <si>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</si>
  <si>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</si>
  <si>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</si>
  <si>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</si>
  <si>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</si>
  <si>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</si>
  <si>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</si>
  <si>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</si>
  <si>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</si>
  <si>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</si>
  <si>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</si>
  <si>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</si>
  <si>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</si>
  <si>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</si>
  <si>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</si>
  <si>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</si>
  <si>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</si>
  <si>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</si>
  <si>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</si>
  <si>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</si>
  <si>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</si>
  <si>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</si>
  <si>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</si>
  <si>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</si>
  <si>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</si>
  <si>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</si>
  <si>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</si>
  <si>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</si>
  <si>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</si>
  <si>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</si>
  <si>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</si>
  <si>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</si>
  <si>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</si>
  <si>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</si>
  <si>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</si>
  <si>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</si>
  <si>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</si>
  <si>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</si>
  <si>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</si>
  <si>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</si>
  <si>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</si>
  <si>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</si>
  <si>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</si>
  <si>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</si>
  <si>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</si>
  <si>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</si>
  <si>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</si>
  <si>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</si>
  <si>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</si>
  <si>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</si>
  <si>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</si>
  <si>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</si>
  <si>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</si>
  <si>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</si>
  <si>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</si>
  <si>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</si>
  <si>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</si>
  <si>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</si>
  <si>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</si>
  <si>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</si>
  <si>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</si>
  <si>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</si>
  <si>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</si>
  <si>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</si>
  <si>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</si>
  <si>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</si>
  <si>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</si>
  <si>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</si>
  <si>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</si>
  <si>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</si>
  <si>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</si>
  <si>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</si>
  <si>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</si>
  <si>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</si>
  <si>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</si>
  <si>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</si>
  <si>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</si>
  <si>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</si>
  <si>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</si>
  <si>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</si>
  <si>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</si>
  <si>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</si>
  <si>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</si>
  <si>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</si>
  <si>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</si>
  <si>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</si>
  <si>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</si>
  <si>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</si>
  <si>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</si>
  <si>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</si>
  <si>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</si>
  <si>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</si>
  <si>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</si>
  <si>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</si>
  <si>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</si>
  <si>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</si>
  <si>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</si>
  <si>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</si>
  <si>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</si>
  <si>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</si>
  <si>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</si>
  <si>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</si>
  <si>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</si>
  <si>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</si>
  <si>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</si>
  <si>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</si>
  <si>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</si>
  <si>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</si>
  <si>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</si>
  <si>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</si>
  <si>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</si>
  <si>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</si>
  <si>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</si>
  <si>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</si>
  <si>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</si>
  <si>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</si>
  <si>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</si>
  <si>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</si>
  <si>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</si>
  <si>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</si>
  <si>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</si>
  <si>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</si>
  <si>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</si>
  <si>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</si>
  <si>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</si>
  <si>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</si>
  <si>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</si>
  <si>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</si>
  <si>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</si>
  <si>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高知県須崎市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</si>
  <si>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</si>
  <si>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</si>
  <si>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</si>
  <si>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</si>
  <si>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</si>
  <si>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</si>
  <si>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</si>
  <si>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</si>
  <si>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</si>
  <si>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</si>
  <si>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</si>
  <si>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</si>
  <si>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</si>
  <si>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</si>
  <si>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</si>
  <si>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</si>
  <si>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</si>
  <si>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</si>
  <si>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</si>
  <si>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</si>
  <si>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</si>
  <si>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バス事業特別会計</t>
    <phoneticPr fontId="5"/>
  </si>
  <si>
    <t>スクールバス特別会計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</si>
  <si>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</si>
  <si>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</si>
  <si>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</si>
  <si>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</si>
  <si>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</si>
  <si>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</si>
  <si>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</si>
  <si>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</si>
  <si>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</si>
  <si>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</si>
  <si>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</si>
  <si>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</si>
  <si>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</si>
  <si>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</si>
  <si>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</si>
  <si>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</si>
  <si>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</si>
  <si>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</si>
  <si>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</si>
  <si>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</si>
  <si>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</si>
  <si>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</si>
  <si>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</si>
  <si>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漁業集落排水事業特別会計</t>
    <phoneticPr fontId="5"/>
  </si>
  <si>
    <t>法非適用企業</t>
    <phoneticPr fontId="5"/>
  </si>
  <si>
    <t>巡航船事業特別会計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</si>
  <si>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</si>
  <si>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</si>
  <si>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</si>
  <si>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</si>
  <si>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</si>
  <si>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</si>
  <si>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</si>
  <si>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</si>
  <si>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</si>
  <si>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</si>
  <si>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</si>
  <si>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</si>
  <si>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</si>
  <si>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</si>
  <si>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</si>
  <si>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</si>
  <si>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</si>
  <si>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</si>
  <si>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</si>
  <si>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</si>
  <si>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</si>
  <si>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</si>
  <si>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</si>
  <si>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</si>
  <si>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</si>
  <si>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</si>
  <si>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</si>
  <si>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</si>
  <si>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</si>
  <si>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</si>
  <si>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</si>
  <si>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</si>
  <si>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</si>
  <si>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</si>
  <si>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</si>
  <si>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</si>
  <si>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</si>
  <si>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</si>
  <si>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</si>
  <si>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</si>
  <si>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</si>
  <si>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</si>
  <si>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</si>
  <si>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</si>
  <si>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</si>
  <si>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</si>
  <si>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</si>
  <si>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</si>
  <si>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</si>
  <si>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</si>
  <si>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</si>
  <si>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</si>
  <si>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</si>
  <si>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</si>
  <si>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</si>
  <si>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</si>
  <si>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</si>
  <si>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</si>
  <si>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</si>
  <si>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</si>
  <si>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</si>
  <si>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</si>
  <si>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</si>
  <si>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</si>
  <si>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</si>
  <si>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</si>
  <si>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</si>
  <si>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</si>
  <si>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漁業集落排水事業特別会計</t>
    <phoneticPr fontId="5"/>
  </si>
  <si>
    <t>(Ｆ)</t>
    <phoneticPr fontId="5"/>
  </si>
  <si>
    <t>巡航船事業特別会計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</si>
  <si>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</si>
  <si>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</si>
  <si>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</si>
  <si>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</si>
  <si>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</si>
  <si>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</si>
  <si>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</si>
  <si>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</si>
  <si>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</si>
  <si>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</si>
  <si>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</si>
  <si>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</si>
  <si>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</si>
  <si>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</si>
  <si>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</si>
  <si>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</si>
  <si>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</si>
  <si>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</si>
  <si>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</si>
  <si>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</si>
  <si>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</si>
  <si>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</si>
  <si>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</si>
  <si>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</si>
  <si>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</si>
  <si>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</si>
  <si>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</si>
  <si>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</si>
  <si>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</si>
  <si>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</si>
  <si>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</si>
  <si>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</si>
  <si>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</si>
  <si>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</si>
  <si>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</si>
  <si>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</si>
  <si>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</si>
  <si>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</si>
  <si>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</si>
  <si>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</si>
  <si>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</si>
  <si>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</si>
  <si>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</si>
  <si>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</si>
  <si>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</si>
  <si>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</si>
  <si>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</si>
  <si>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</si>
  <si>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</si>
  <si>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</si>
  <si>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</si>
  <si>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</si>
  <si>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</si>
  <si>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</si>
  <si>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</si>
  <si>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</si>
  <si>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</si>
  <si>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</si>
  <si>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</si>
  <si>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</si>
  <si>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</si>
  <si>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</si>
  <si>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</si>
  <si>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</si>
  <si>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</si>
  <si>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</si>
  <si>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</si>
  <si>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</si>
  <si>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</si>
  <si>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</si>
  <si>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</si>
  <si>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</si>
  <si>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</si>
  <si>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</si>
  <si>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</si>
  <si>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</si>
  <si>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</si>
  <si>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</si>
  <si>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</si>
  <si>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</si>
  <si>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</si>
  <si>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</si>
  <si>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</si>
  <si>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</si>
  <si>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</si>
  <si>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</si>
  <si>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住宅新築資金等貸付事業特別会計</t>
  </si>
  <si>
    <t>▲ 2.97</t>
  </si>
  <si>
    <t>▲ 3.14</t>
  </si>
  <si>
    <t>▲ 3.55</t>
  </si>
  <si>
    <t>▲ 3.84</t>
  </si>
  <si>
    <t>▲ 3.63</t>
  </si>
  <si>
    <t>一般会計</t>
  </si>
  <si>
    <t>水道事業会計</t>
  </si>
  <si>
    <t>後期高齢者医療特別会計</t>
  </si>
  <si>
    <t>国民健康保険特別会計</t>
  </si>
  <si>
    <t>▲ 0.48</t>
  </si>
  <si>
    <t>▲ 2.03</t>
  </si>
  <si>
    <t>▲ 2.44</t>
  </si>
  <si>
    <t>▲ 0.29</t>
  </si>
  <si>
    <t>介護保険特別会計</t>
  </si>
  <si>
    <t>バス事業特別会計</t>
  </si>
  <si>
    <t>スクールバス特別会計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</si>
  <si>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</si>
  <si>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</si>
  <si>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</si>
  <si>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</si>
  <si>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</si>
  <si>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</si>
  <si>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</si>
  <si>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</si>
  <si>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</si>
  <si>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</si>
  <si>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高幡消防組合</t>
    <rPh sb="0" eb="2">
      <t>コウバン</t>
    </rPh>
    <rPh sb="2" eb="4">
      <t>ショウボウ</t>
    </rPh>
    <rPh sb="4" eb="6">
      <t>クミアイ</t>
    </rPh>
    <phoneticPr fontId="26"/>
  </si>
  <si>
    <t>高幡東部清掃組合</t>
    <rPh sb="0" eb="2">
      <t>コウバン</t>
    </rPh>
    <rPh sb="2" eb="4">
      <t>トウブ</t>
    </rPh>
    <rPh sb="4" eb="6">
      <t>セイソウ</t>
    </rPh>
    <rPh sb="6" eb="8">
      <t>クミアイ</t>
    </rPh>
    <phoneticPr fontId="26"/>
  </si>
  <si>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6"/>
  </si>
  <si>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6"/>
  </si>
  <si>
    <t>高幡障害者支援施設組合</t>
    <rPh sb="0" eb="2">
      <t>コウバン</t>
    </rPh>
    <rPh sb="2" eb="5">
      <t>ショウガイシャ</t>
    </rPh>
    <rPh sb="5" eb="7">
      <t>シエン</t>
    </rPh>
    <rPh sb="7" eb="9">
      <t>シセツ</t>
    </rPh>
    <rPh sb="9" eb="11">
      <t>クミアイ</t>
    </rPh>
    <phoneticPr fontId="26"/>
  </si>
  <si>
    <t>こうち人づくり広域連合</t>
    <rPh sb="3" eb="4">
      <t>ヒト</t>
    </rPh>
    <rPh sb="7" eb="9">
      <t>コウイキ</t>
    </rPh>
    <rPh sb="9" eb="11">
      <t>レンゴウ</t>
    </rPh>
    <phoneticPr fontId="26"/>
  </si>
  <si>
    <t>高知県広域食肉センター事務組合</t>
    <rPh sb="0" eb="3">
      <t>コウチケン</t>
    </rPh>
    <rPh sb="3" eb="5">
      <t>コウイキ</t>
    </rPh>
    <rPh sb="5" eb="7">
      <t>ショクニク</t>
    </rPh>
    <rPh sb="11" eb="13">
      <t>ジム</t>
    </rPh>
    <rPh sb="13" eb="15">
      <t>クミアイ</t>
    </rPh>
    <phoneticPr fontId="26"/>
  </si>
  <si>
    <t>高陵特別養護老人ホーム組合（一般会計）</t>
    <rPh sb="0" eb="1">
      <t>コウ</t>
    </rPh>
    <rPh sb="1" eb="2">
      <t>リョウ</t>
    </rPh>
    <rPh sb="2" eb="4">
      <t>トクベツ</t>
    </rPh>
    <rPh sb="4" eb="6">
      <t>ヨウゴ</t>
    </rPh>
    <rPh sb="6" eb="8">
      <t>ロウジン</t>
    </rPh>
    <rPh sb="11" eb="13">
      <t>クミアイ</t>
    </rPh>
    <rPh sb="14" eb="16">
      <t>イッパン</t>
    </rPh>
    <rPh sb="16" eb="18">
      <t>カイケイ</t>
    </rPh>
    <phoneticPr fontId="2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</si>
  <si>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6"/>
  </si>
  <si>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6"/>
  </si>
  <si>
    <t>-</t>
    <phoneticPr fontId="2"/>
  </si>
  <si>
    <t>-</t>
    <phoneticPr fontId="2"/>
  </si>
  <si>
    <t>須崎市土地開発公社</t>
    <rPh sb="0" eb="3">
      <t>スサキシ</t>
    </rPh>
    <rPh sb="3" eb="5">
      <t>トチ</t>
    </rPh>
    <rPh sb="5" eb="7">
      <t>カイハツ</t>
    </rPh>
    <rPh sb="7" eb="9">
      <t>コウシャ</t>
    </rPh>
    <phoneticPr fontId="26"/>
  </si>
  <si>
    <t>須崎市道の駅</t>
    <rPh sb="0" eb="3">
      <t>スサキシ</t>
    </rPh>
    <rPh sb="3" eb="4">
      <t>ミチ</t>
    </rPh>
    <rPh sb="5" eb="6">
      <t>エキ</t>
    </rPh>
    <phoneticPr fontId="12"/>
  </si>
  <si>
    <t>-</t>
    <phoneticPr fontId="2"/>
  </si>
  <si>
    <t>すさきがすきさ応援基金</t>
    <rPh sb="7" eb="9">
      <t>オウエン</t>
    </rPh>
    <rPh sb="9" eb="11">
      <t>キキン</t>
    </rPh>
    <phoneticPr fontId="12"/>
  </si>
  <si>
    <t>施設等整備基金</t>
    <rPh sb="0" eb="2">
      <t>シセツ</t>
    </rPh>
    <rPh sb="2" eb="3">
      <t>トウ</t>
    </rPh>
    <rPh sb="3" eb="5">
      <t>セイビ</t>
    </rPh>
    <rPh sb="5" eb="7">
      <t>キキン</t>
    </rPh>
    <phoneticPr fontId="12"/>
  </si>
  <si>
    <t>防災対策加速化基金</t>
    <rPh sb="0" eb="2">
      <t>ボウサイ</t>
    </rPh>
    <rPh sb="2" eb="4">
      <t>タイサク</t>
    </rPh>
    <rPh sb="4" eb="7">
      <t>カソクカ</t>
    </rPh>
    <rPh sb="7" eb="9">
      <t>キキン</t>
    </rPh>
    <phoneticPr fontId="12"/>
  </si>
  <si>
    <t>高齢者福祉基金</t>
    <rPh sb="0" eb="3">
      <t>コウレイシャ</t>
    </rPh>
    <rPh sb="3" eb="5">
      <t>フクシ</t>
    </rPh>
    <rPh sb="5" eb="7">
      <t>キキン</t>
    </rPh>
    <phoneticPr fontId="12"/>
  </si>
  <si>
    <t>医療・医師確保対策事業基金</t>
    <rPh sb="0" eb="2">
      <t>イリョウ</t>
    </rPh>
    <rPh sb="3" eb="5">
      <t>イシ</t>
    </rPh>
    <rPh sb="5" eb="7">
      <t>カクホ</t>
    </rPh>
    <rPh sb="7" eb="9">
      <t>タイサク</t>
    </rPh>
    <rPh sb="9" eb="11">
      <t>ジギョウ</t>
    </rPh>
    <rPh sb="11" eb="13">
      <t>キキン</t>
    </rPh>
    <phoneticPr fontId="1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</si>
  <si>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</si>
  <si>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</si>
  <si>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</si>
  <si>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</si>
  <si>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</si>
  <si>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</si>
  <si>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</si>
  <si>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</si>
  <si>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</si>
  <si>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</si>
  <si>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</si>
  <si>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</si>
  <si>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将来負担比率は、過去に行ってきた重要懸案事業推進のため発行した地方債残高が多額であるため、類似団体平均を大きく上回っているが、大型事業の償還終了等に伴い年々改善傾向にある。
有形固定資産減価償却率は、類似団体平均を若干下回っており、こちらは施設の維持・更新に地方債をある一定発行してきた結果でもあり、今後は施設の集約化等を実施することによりコスト削減を図る。</t>
    <rPh sb="158" eb="159">
      <t>カ</t>
    </rPh>
    <rPh sb="159" eb="160">
      <t>トウ</t>
    </rPh>
    <rPh sb="173" eb="175">
      <t>サクゲン</t>
    </rPh>
    <rPh sb="176" eb="177">
      <t>ハカ</t>
    </rPh>
    <phoneticPr fontId="2"/>
  </si>
  <si>
    <t>将来負担比率と実質公債費比率は、類似団体平均とほぼ同じ動きしているが、数値自体が大幅にかけ離れており、本市の厳しい財政状況を表しているといえる。今後はこの乖離を解消するため、これまで同様、地方債の発行抑制に取り組み、両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</si>
</sst>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6766-464E-8A64-40F377DBED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68199</c:v>
                </c:pt>
                <c:pt idx="1">
                  <c:v>77121</c:v>
                </c:pt>
                <c:pt idx="2">
                  <c:v>71278</c:v>
                </c:pt>
                <c:pt idx="3">
                  <c:v>69430</c:v>
                </c:pt>
                <c:pt idx="4">
                  <c:v>79631</c:v>
                </c:pt>
              </c:numCache>
            </c:numRef>
          </c:val>
          <c:smooth val="0"/>
          <c:extLst xmlns:c16r2="http://schemas.microsoft.com/office/drawing/2015/06/chart">
            <c:ext xmlns:c16="http://schemas.microsoft.com/office/drawing/2014/chart" uri="{C3380CC4-5D6E-409C-BE32-E72D297353CC}">
              <c16:uniqueId val="{00000001-6766-464E-8A64-40F377DBED59}"/>
            </c:ext>
          </c:extLst>
        </c:ser>
        <c:dLbls>
          <c:showLegendKey val="0"/>
          <c:showVal val="0"/>
          <c:showCatName val="0"/>
          <c:showSerName val="0"/>
          <c:showPercent val="0"/>
          <c:showBubbleSize val="0"/>
        </c:dLbls>
        <c:marker val="1"/>
        <c:smooth val="0"/>
        <c:axId val="174014848"/>
        <c:axId val="174016768"/>
      </c:lineChart>
      <c:catAx>
        <c:axId val="174014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016768"/>
        <c:crosses val="autoZero"/>
        <c:auto val="1"/>
        <c:lblAlgn val="ctr"/>
        <c:lblOffset val="100"/>
        <c:tickLblSkip val="1"/>
        <c:tickMarkSkip val="1"/>
        <c:noMultiLvlLbl val="0"/>
      </c:catAx>
      <c:valAx>
        <c:axId val="1740167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014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1.84</c:v>
                </c:pt>
                <c:pt idx="1">
                  <c:v>7.32</c:v>
                </c:pt>
                <c:pt idx="2">
                  <c:v>4.5599999999999996</c:v>
                </c:pt>
                <c:pt idx="3">
                  <c:v>5.05</c:v>
                </c:pt>
                <c:pt idx="4">
                  <c:v>8.25</c:v>
                </c:pt>
              </c:numCache>
            </c:numRef>
          </c:val>
          <c:extLst xmlns:c16r2="http://schemas.microsoft.com/office/drawing/2015/06/chart">
            <c:ext xmlns:c16="http://schemas.microsoft.com/office/drawing/2014/chart" uri="{C3380CC4-5D6E-409C-BE32-E72D297353CC}">
              <c16:uniqueId val="{00000000-E597-424E-9402-B3178CCCD7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4.47</c:v>
                </c:pt>
                <c:pt idx="1">
                  <c:v>4.41</c:v>
                </c:pt>
                <c:pt idx="2">
                  <c:v>4.58</c:v>
                </c:pt>
                <c:pt idx="3">
                  <c:v>4.6900000000000004</c:v>
                </c:pt>
                <c:pt idx="4">
                  <c:v>4.74</c:v>
                </c:pt>
              </c:numCache>
            </c:numRef>
          </c:val>
          <c:extLst xmlns:c16r2="http://schemas.microsoft.com/office/drawing/2015/06/chart">
            <c:ext xmlns:c16="http://schemas.microsoft.com/office/drawing/2014/chart" uri="{C3380CC4-5D6E-409C-BE32-E72D297353CC}">
              <c16:uniqueId val="{00000001-E597-424E-9402-B3178CCCD722}"/>
            </c:ext>
          </c:extLst>
        </c:ser>
        <c:dLbls>
          <c:showLegendKey val="0"/>
          <c:showVal val="0"/>
          <c:showCatName val="0"/>
          <c:showSerName val="0"/>
          <c:showPercent val="0"/>
          <c:showBubbleSize val="0"/>
        </c:dLbls>
        <c:gapWidth val="250"/>
        <c:overlap val="100"/>
        <c:axId val="215366272"/>
        <c:axId val="21536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4.8099999999999996</c:v>
                </c:pt>
                <c:pt idx="1">
                  <c:v>5.66</c:v>
                </c:pt>
                <c:pt idx="2">
                  <c:v>2.66</c:v>
                </c:pt>
                <c:pt idx="3">
                  <c:v>0.37</c:v>
                </c:pt>
                <c:pt idx="4">
                  <c:v>3.17</c:v>
                </c:pt>
              </c:numCache>
            </c:numRef>
          </c:val>
          <c:smooth val="0"/>
          <c:extLst xmlns:c16r2="http://schemas.microsoft.com/office/drawing/2015/06/chart">
            <c:ext xmlns:c16="http://schemas.microsoft.com/office/drawing/2014/chart" uri="{C3380CC4-5D6E-409C-BE32-E72D297353CC}">
              <c16:uniqueId val="{00000002-E597-424E-9402-B3178CCCD722}"/>
            </c:ext>
          </c:extLst>
        </c:ser>
        <c:dLbls>
          <c:showLegendKey val="0"/>
          <c:showVal val="0"/>
          <c:showCatName val="0"/>
          <c:showSerName val="0"/>
          <c:showPercent val="0"/>
          <c:showBubbleSize val="0"/>
        </c:dLbls>
        <c:marker val="1"/>
        <c:smooth val="0"/>
        <c:axId val="215366272"/>
        <c:axId val="215368448"/>
      </c:lineChart>
      <c:catAx>
        <c:axId val="2153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368448"/>
        <c:crosses val="autoZero"/>
        <c:auto val="1"/>
        <c:lblAlgn val="ctr"/>
        <c:lblOffset val="100"/>
        <c:tickLblSkip val="1"/>
        <c:tickMarkSkip val="1"/>
        <c:noMultiLvlLbl val="0"/>
      </c:catAx>
      <c:valAx>
        <c:axId val="21536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A4D-4F26-B8DE-3A66691EFE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4D-4F26-B8DE-3A66691EFE09}"/>
            </c:ext>
          </c:extLst>
        </c:ser>
        <c:ser>
          <c:idx val="2"/>
          <c:order val="2"/>
          <c:tx>
            <c:strRef>
              <c:f>データシート!$A$29</c:f>
              <c:strCache>
                <c:ptCount val="1"/>
                <c:pt idx="0">
                  <c:v>スクールバス特別会計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A4D-4F26-B8DE-3A66691EFE09}"/>
            </c:ext>
          </c:extLst>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A4D-4F26-B8DE-3A66691EFE0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0.53</c:v>
                </c:pt>
                <c:pt idx="4">
                  <c:v>#N/A</c:v>
                </c:pt>
                <c:pt idx="5">
                  <c:v>0.76</c:v>
                </c:pt>
                <c:pt idx="6">
                  <c:v>#N/A</c:v>
                </c:pt>
                <c:pt idx="7">
                  <c:v>1.24</c:v>
                </c:pt>
                <c:pt idx="8">
                  <c:v>#N/A</c:v>
                </c:pt>
                <c:pt idx="9">
                  <c:v>0.12</c:v>
                </c:pt>
              </c:numCache>
            </c:numRef>
          </c:val>
          <c:extLst xmlns:c16r2="http://schemas.microsoft.com/office/drawing/2015/06/chart">
            <c:ext xmlns:c16="http://schemas.microsoft.com/office/drawing/2014/chart" uri="{C3380CC4-5D6E-409C-BE32-E72D297353CC}">
              <c16:uniqueId val="{00000004-EA4D-4F26-B8DE-3A66691EFE0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0.48</c:v>
                </c:pt>
                <c:pt idx="1">
                  <c:v>#N/A</c:v>
                </c:pt>
                <c:pt idx="2">
                  <c:v>2.0299999999999998</c:v>
                </c:pt>
                <c:pt idx="3">
                  <c:v>#N/A</c:v>
                </c:pt>
                <c:pt idx="4">
                  <c:v>2.44</c:v>
                </c:pt>
                <c:pt idx="5">
                  <c:v>#N/A</c:v>
                </c:pt>
                <c:pt idx="6">
                  <c:v>0.28999999999999998</c:v>
                </c:pt>
                <c:pt idx="7">
                  <c:v>#N/A</c:v>
                </c:pt>
                <c:pt idx="8">
                  <c:v>#N/A</c:v>
                </c:pt>
                <c:pt idx="9">
                  <c:v>0.18</c:v>
                </c:pt>
              </c:numCache>
            </c:numRef>
          </c:val>
          <c:extLst xmlns:c16r2="http://schemas.microsoft.com/office/drawing/2015/06/chart">
            <c:ext xmlns:c16="http://schemas.microsoft.com/office/drawing/2014/chart" uri="{C3380CC4-5D6E-409C-BE32-E72D297353CC}">
              <c16:uniqueId val="{00000005-EA4D-4F26-B8DE-3A66691EFE0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0.2</c:v>
                </c:pt>
                <c:pt idx="4">
                  <c:v>#N/A</c:v>
                </c:pt>
                <c:pt idx="5">
                  <c:v>0.26</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6-EA4D-4F26-B8DE-3A66691EFE0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3.21</c:v>
                </c:pt>
                <c:pt idx="2">
                  <c:v>#N/A</c:v>
                </c:pt>
                <c:pt idx="3">
                  <c:v>2.73</c:v>
                </c:pt>
                <c:pt idx="4">
                  <c:v>#N/A</c:v>
                </c:pt>
                <c:pt idx="5">
                  <c:v>6.41</c:v>
                </c:pt>
                <c:pt idx="6">
                  <c:v>#N/A</c:v>
                </c:pt>
                <c:pt idx="7">
                  <c:v>7.27</c:v>
                </c:pt>
                <c:pt idx="8">
                  <c:v>#N/A</c:v>
                </c:pt>
                <c:pt idx="9">
                  <c:v>7.99</c:v>
                </c:pt>
              </c:numCache>
            </c:numRef>
          </c:val>
          <c:extLst xmlns:c16r2="http://schemas.microsoft.com/office/drawing/2015/06/chart">
            <c:ext xmlns:c16="http://schemas.microsoft.com/office/drawing/2014/chart" uri="{C3380CC4-5D6E-409C-BE32-E72D297353CC}">
              <c16:uniqueId val="{00000007-EA4D-4F26-B8DE-3A66691EFE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4.8099999999999996</c:v>
                </c:pt>
                <c:pt idx="2">
                  <c:v>#N/A</c:v>
                </c:pt>
                <c:pt idx="3">
                  <c:v>10.46</c:v>
                </c:pt>
                <c:pt idx="4">
                  <c:v>#N/A</c:v>
                </c:pt>
                <c:pt idx="5">
                  <c:v>8.11</c:v>
                </c:pt>
                <c:pt idx="6">
                  <c:v>#N/A</c:v>
                </c:pt>
                <c:pt idx="7">
                  <c:v>8.89</c:v>
                </c:pt>
                <c:pt idx="8">
                  <c:v>#N/A</c:v>
                </c:pt>
                <c:pt idx="9">
                  <c:v>11.88</c:v>
                </c:pt>
              </c:numCache>
            </c:numRef>
          </c:val>
          <c:extLst xmlns:c16r2="http://schemas.microsoft.com/office/drawing/2015/06/chart">
            <c:ext xmlns:c16="http://schemas.microsoft.com/office/drawing/2014/chart" uri="{C3380CC4-5D6E-409C-BE32-E72D297353CC}">
              <c16:uniqueId val="{00000008-EA4D-4F26-B8DE-3A66691EFE09}"/>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2.97</c:v>
                </c:pt>
                <c:pt idx="1">
                  <c:v>#N/A</c:v>
                </c:pt>
                <c:pt idx="2">
                  <c:v>3.14</c:v>
                </c:pt>
                <c:pt idx="3">
                  <c:v>#N/A</c:v>
                </c:pt>
                <c:pt idx="4">
                  <c:v>3.55</c:v>
                </c:pt>
                <c:pt idx="5">
                  <c:v>#N/A</c:v>
                </c:pt>
                <c:pt idx="6">
                  <c:v>3.84</c:v>
                </c:pt>
                <c:pt idx="7">
                  <c:v>#N/A</c:v>
                </c:pt>
                <c:pt idx="8">
                  <c:v>3.63</c:v>
                </c:pt>
                <c:pt idx="9">
                  <c:v>#N/A</c:v>
                </c:pt>
              </c:numCache>
            </c:numRef>
          </c:val>
          <c:extLst xmlns:c16r2="http://schemas.microsoft.com/office/drawing/2015/06/chart">
            <c:ext xmlns:c16="http://schemas.microsoft.com/office/drawing/2014/chart" uri="{C3380CC4-5D6E-409C-BE32-E72D297353CC}">
              <c16:uniqueId val="{00000009-EA4D-4F26-B8DE-3A66691EFE09}"/>
            </c:ext>
          </c:extLst>
        </c:ser>
        <c:dLbls>
          <c:showLegendKey val="0"/>
          <c:showVal val="0"/>
          <c:showCatName val="0"/>
          <c:showSerName val="0"/>
          <c:showPercent val="0"/>
          <c:showBubbleSize val="0"/>
        </c:dLbls>
        <c:gapWidth val="150"/>
        <c:overlap val="100"/>
        <c:axId val="215430272"/>
        <c:axId val="215431808"/>
      </c:barChart>
      <c:catAx>
        <c:axId val="21543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431808"/>
        <c:crosses val="autoZero"/>
        <c:auto val="1"/>
        <c:lblAlgn val="ctr"/>
        <c:lblOffset val="100"/>
        <c:tickLblSkip val="1"/>
        <c:tickMarkSkip val="1"/>
        <c:noMultiLvlLbl val="0"/>
      </c:catAx>
      <c:valAx>
        <c:axId val="21543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43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1815</c:v>
                </c:pt>
                <c:pt idx="5">
                  <c:v>1810</c:v>
                </c:pt>
                <c:pt idx="8">
                  <c:v>1605</c:v>
                </c:pt>
                <c:pt idx="11">
                  <c:v>1535</c:v>
                </c:pt>
                <c:pt idx="14">
                  <c:v>1389</c:v>
                </c:pt>
              </c:numCache>
            </c:numRef>
          </c:val>
          <c:extLst xmlns:c16r2="http://schemas.microsoft.com/office/drawing/2015/06/chart">
            <c:ext xmlns:c16="http://schemas.microsoft.com/office/drawing/2014/chart" uri="{C3380CC4-5D6E-409C-BE32-E72D297353CC}">
              <c16:uniqueId val="{00000000-B3D7-4FA4-B939-EAC0ED8611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3D7-4FA4-B939-EAC0ED8611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53</c:v>
                </c:pt>
                <c:pt idx="6">
                  <c:v>33</c:v>
                </c:pt>
                <c:pt idx="9">
                  <c:v>33</c:v>
                </c:pt>
                <c:pt idx="12">
                  <c:v>34</c:v>
                </c:pt>
              </c:numCache>
            </c:numRef>
          </c:val>
          <c:extLst xmlns:c16r2="http://schemas.microsoft.com/office/drawing/2015/06/chart">
            <c:ext xmlns:c16="http://schemas.microsoft.com/office/drawing/2014/chart" uri="{C3380CC4-5D6E-409C-BE32-E72D297353CC}">
              <c16:uniqueId val="{00000002-B3D7-4FA4-B939-EAC0ED8611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194</c:v>
                </c:pt>
                <c:pt idx="3">
                  <c:v>142</c:v>
                </c:pt>
                <c:pt idx="6">
                  <c:v>49</c:v>
                </c:pt>
                <c:pt idx="9">
                  <c:v>47</c:v>
                </c:pt>
                <c:pt idx="12">
                  <c:v>2</c:v>
                </c:pt>
              </c:numCache>
            </c:numRef>
          </c:val>
          <c:extLst xmlns:c16r2="http://schemas.microsoft.com/office/drawing/2015/06/chart">
            <c:ext xmlns:c16="http://schemas.microsoft.com/office/drawing/2014/chart" uri="{C3380CC4-5D6E-409C-BE32-E72D297353CC}">
              <c16:uniqueId val="{00000003-B3D7-4FA4-B939-EAC0ED8611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286</c:v>
                </c:pt>
                <c:pt idx="3">
                  <c:v>294</c:v>
                </c:pt>
                <c:pt idx="6">
                  <c:v>282</c:v>
                </c:pt>
                <c:pt idx="9">
                  <c:v>256</c:v>
                </c:pt>
                <c:pt idx="12">
                  <c:v>279</c:v>
                </c:pt>
              </c:numCache>
            </c:numRef>
          </c:val>
          <c:extLst xmlns:c16r2="http://schemas.microsoft.com/office/drawing/2015/06/chart">
            <c:ext xmlns:c16="http://schemas.microsoft.com/office/drawing/2014/chart" uri="{C3380CC4-5D6E-409C-BE32-E72D297353CC}">
              <c16:uniqueId val="{00000004-B3D7-4FA4-B939-EAC0ED8611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3D7-4FA4-B939-EAC0ED8611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3D7-4FA4-B939-EAC0ED8611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2338</c:v>
                </c:pt>
                <c:pt idx="3">
                  <c:v>2238</c:v>
                </c:pt>
                <c:pt idx="6">
                  <c:v>2307</c:v>
                </c:pt>
                <c:pt idx="9">
                  <c:v>2236</c:v>
                </c:pt>
                <c:pt idx="12">
                  <c:v>1969</c:v>
                </c:pt>
              </c:numCache>
            </c:numRef>
          </c:val>
          <c:extLst xmlns:c16r2="http://schemas.microsoft.com/office/drawing/2015/06/chart">
            <c:ext xmlns:c16="http://schemas.microsoft.com/office/drawing/2014/chart" uri="{C3380CC4-5D6E-409C-BE32-E72D297353CC}">
              <c16:uniqueId val="{00000007-B3D7-4FA4-B939-EAC0ED8611AB}"/>
            </c:ext>
          </c:extLst>
        </c:ser>
        <c:dLbls>
          <c:showLegendKey val="0"/>
          <c:showVal val="0"/>
          <c:showCatName val="0"/>
          <c:showSerName val="0"/>
          <c:showPercent val="0"/>
          <c:showBubbleSize val="0"/>
        </c:dLbls>
        <c:gapWidth val="100"/>
        <c:overlap val="100"/>
        <c:axId val="215314816"/>
        <c:axId val="215316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1027</c:v>
                </c:pt>
                <c:pt idx="2">
                  <c:v>#N/A</c:v>
                </c:pt>
                <c:pt idx="3">
                  <c:v>#N/A</c:v>
                </c:pt>
                <c:pt idx="4">
                  <c:v>917</c:v>
                </c:pt>
                <c:pt idx="5">
                  <c:v>#N/A</c:v>
                </c:pt>
                <c:pt idx="6">
                  <c:v>#N/A</c:v>
                </c:pt>
                <c:pt idx="7">
                  <c:v>1066</c:v>
                </c:pt>
                <c:pt idx="8">
                  <c:v>#N/A</c:v>
                </c:pt>
                <c:pt idx="9">
                  <c:v>#N/A</c:v>
                </c:pt>
                <c:pt idx="10">
                  <c:v>1037</c:v>
                </c:pt>
                <c:pt idx="11">
                  <c:v>#N/A</c:v>
                </c:pt>
                <c:pt idx="12">
                  <c:v>#N/A</c:v>
                </c:pt>
                <c:pt idx="13">
                  <c:v>895</c:v>
                </c:pt>
                <c:pt idx="14">
                  <c:v>#N/A</c:v>
                </c:pt>
              </c:numCache>
            </c:numRef>
          </c:val>
          <c:smooth val="0"/>
          <c:extLst xmlns:c16r2="http://schemas.microsoft.com/office/drawing/2015/06/chart">
            <c:ext xmlns:c16="http://schemas.microsoft.com/office/drawing/2014/chart" uri="{C3380CC4-5D6E-409C-BE32-E72D297353CC}">
              <c16:uniqueId val="{00000008-B3D7-4FA4-B939-EAC0ED8611AB}"/>
            </c:ext>
          </c:extLst>
        </c:ser>
        <c:dLbls>
          <c:showLegendKey val="0"/>
          <c:showVal val="0"/>
          <c:showCatName val="0"/>
          <c:showSerName val="0"/>
          <c:showPercent val="0"/>
          <c:showBubbleSize val="0"/>
        </c:dLbls>
        <c:marker val="1"/>
        <c:smooth val="0"/>
        <c:axId val="215314816"/>
        <c:axId val="215316736"/>
      </c:lineChart>
      <c:catAx>
        <c:axId val="2153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316736"/>
        <c:crosses val="autoZero"/>
        <c:auto val="1"/>
        <c:lblAlgn val="ctr"/>
        <c:lblOffset val="100"/>
        <c:tickLblSkip val="1"/>
        <c:tickMarkSkip val="1"/>
        <c:noMultiLvlLbl val="0"/>
      </c:catAx>
      <c:valAx>
        <c:axId val="21531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31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13523</c:v>
                </c:pt>
                <c:pt idx="5">
                  <c:v>13596</c:v>
                </c:pt>
                <c:pt idx="8">
                  <c:v>13711</c:v>
                </c:pt>
                <c:pt idx="11">
                  <c:v>13369</c:v>
                </c:pt>
                <c:pt idx="14">
                  <c:v>13532</c:v>
                </c:pt>
              </c:numCache>
            </c:numRef>
          </c:val>
          <c:extLst xmlns:c16r2="http://schemas.microsoft.com/office/drawing/2015/06/chart">
            <c:ext xmlns:c16="http://schemas.microsoft.com/office/drawing/2014/chart" uri="{C3380CC4-5D6E-409C-BE32-E72D297353CC}">
              <c16:uniqueId val="{00000000-22B1-485E-AA28-2B26285265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792</c:v>
                </c:pt>
                <c:pt idx="5">
                  <c:v>613</c:v>
                </c:pt>
                <c:pt idx="8">
                  <c:v>460</c:v>
                </c:pt>
                <c:pt idx="11">
                  <c:v>312</c:v>
                </c:pt>
                <c:pt idx="14">
                  <c:v>248</c:v>
                </c:pt>
              </c:numCache>
            </c:numRef>
          </c:val>
          <c:extLst xmlns:c16r2="http://schemas.microsoft.com/office/drawing/2015/06/chart">
            <c:ext xmlns:c16="http://schemas.microsoft.com/office/drawing/2014/chart" uri="{C3380CC4-5D6E-409C-BE32-E72D297353CC}">
              <c16:uniqueId val="{00000001-22B1-485E-AA28-2B26285265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987</c:v>
                </c:pt>
                <c:pt idx="5">
                  <c:v>1416</c:v>
                </c:pt>
                <c:pt idx="8">
                  <c:v>1874</c:v>
                </c:pt>
                <c:pt idx="11">
                  <c:v>2247</c:v>
                </c:pt>
                <c:pt idx="14">
                  <c:v>2707</c:v>
                </c:pt>
              </c:numCache>
            </c:numRef>
          </c:val>
          <c:extLst xmlns:c16r2="http://schemas.microsoft.com/office/drawing/2015/06/chart">
            <c:ext xmlns:c16="http://schemas.microsoft.com/office/drawing/2014/chart" uri="{C3380CC4-5D6E-409C-BE32-E72D297353CC}">
              <c16:uniqueId val="{00000002-22B1-485E-AA28-2B26285265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2B1-485E-AA28-2B26285265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2B1-485E-AA28-2B26285265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B1-485E-AA28-2B26285265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2165</c:v>
                </c:pt>
                <c:pt idx="3">
                  <c:v>1999</c:v>
                </c:pt>
                <c:pt idx="6">
                  <c:v>1870</c:v>
                </c:pt>
                <c:pt idx="9">
                  <c:v>1868</c:v>
                </c:pt>
                <c:pt idx="12">
                  <c:v>1642</c:v>
                </c:pt>
              </c:numCache>
            </c:numRef>
          </c:val>
          <c:extLst xmlns:c16r2="http://schemas.microsoft.com/office/drawing/2015/06/chart">
            <c:ext xmlns:c16="http://schemas.microsoft.com/office/drawing/2014/chart" uri="{C3380CC4-5D6E-409C-BE32-E72D297353CC}">
              <c16:uniqueId val="{00000006-22B1-485E-AA28-2B26285265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251</c:v>
                </c:pt>
                <c:pt idx="3">
                  <c:v>89</c:v>
                </c:pt>
                <c:pt idx="6">
                  <c:v>57</c:v>
                </c:pt>
                <c:pt idx="9">
                  <c:v>10</c:v>
                </c:pt>
                <c:pt idx="12">
                  <c:v>9</c:v>
                </c:pt>
              </c:numCache>
            </c:numRef>
          </c:val>
          <c:extLst xmlns:c16r2="http://schemas.microsoft.com/office/drawing/2015/06/chart">
            <c:ext xmlns:c16="http://schemas.microsoft.com/office/drawing/2014/chart" uri="{C3380CC4-5D6E-409C-BE32-E72D297353CC}">
              <c16:uniqueId val="{00000007-22B1-485E-AA28-2B26285265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3509</c:v>
                </c:pt>
                <c:pt idx="3">
                  <c:v>4293</c:v>
                </c:pt>
                <c:pt idx="6">
                  <c:v>4222</c:v>
                </c:pt>
                <c:pt idx="9">
                  <c:v>4012</c:v>
                </c:pt>
                <c:pt idx="12">
                  <c:v>3776</c:v>
                </c:pt>
              </c:numCache>
            </c:numRef>
          </c:val>
          <c:extLst xmlns:c16r2="http://schemas.microsoft.com/office/drawing/2015/06/chart">
            <c:ext xmlns:c16="http://schemas.microsoft.com/office/drawing/2014/chart" uri="{C3380CC4-5D6E-409C-BE32-E72D297353CC}">
              <c16:uniqueId val="{00000008-22B1-485E-AA28-2B26285265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228</c:v>
                </c:pt>
                <c:pt idx="3">
                  <c:v>176</c:v>
                </c:pt>
                <c:pt idx="6">
                  <c:v>146</c:v>
                </c:pt>
                <c:pt idx="9">
                  <c:v>117</c:v>
                </c:pt>
                <c:pt idx="12">
                  <c:v>84</c:v>
                </c:pt>
              </c:numCache>
            </c:numRef>
          </c:val>
          <c:extLst xmlns:c16r2="http://schemas.microsoft.com/office/drawing/2015/06/chart">
            <c:ext xmlns:c16="http://schemas.microsoft.com/office/drawing/2014/chart" uri="{C3380CC4-5D6E-409C-BE32-E72D297353CC}">
              <c16:uniqueId val="{00000009-22B1-485E-AA28-2B26285265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18554</c:v>
                </c:pt>
                <c:pt idx="3">
                  <c:v>18451</c:v>
                </c:pt>
                <c:pt idx="6">
                  <c:v>18115</c:v>
                </c:pt>
                <c:pt idx="9">
                  <c:v>17216</c:v>
                </c:pt>
                <c:pt idx="12">
                  <c:v>17110</c:v>
                </c:pt>
              </c:numCache>
            </c:numRef>
          </c:val>
          <c:extLst xmlns:c16r2="http://schemas.microsoft.com/office/drawing/2015/06/chart">
            <c:ext xmlns:c16="http://schemas.microsoft.com/office/drawing/2014/chart" uri="{C3380CC4-5D6E-409C-BE32-E72D297353CC}">
              <c16:uniqueId val="{0000000A-22B1-485E-AA28-2B262852652C}"/>
            </c:ext>
          </c:extLst>
        </c:ser>
        <c:dLbls>
          <c:showLegendKey val="0"/>
          <c:showVal val="0"/>
          <c:showCatName val="0"/>
          <c:showSerName val="0"/>
          <c:showPercent val="0"/>
          <c:showBubbleSize val="0"/>
        </c:dLbls>
        <c:gapWidth val="100"/>
        <c:overlap val="100"/>
        <c:axId val="216132608"/>
        <c:axId val="17433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9406</c:v>
                </c:pt>
                <c:pt idx="2">
                  <c:v>#N/A</c:v>
                </c:pt>
                <c:pt idx="3">
                  <c:v>#N/A</c:v>
                </c:pt>
                <c:pt idx="4">
                  <c:v>9383</c:v>
                </c:pt>
                <c:pt idx="5">
                  <c:v>#N/A</c:v>
                </c:pt>
                <c:pt idx="6">
                  <c:v>#N/A</c:v>
                </c:pt>
                <c:pt idx="7">
                  <c:v>8365</c:v>
                </c:pt>
                <c:pt idx="8">
                  <c:v>#N/A</c:v>
                </c:pt>
                <c:pt idx="9">
                  <c:v>#N/A</c:v>
                </c:pt>
                <c:pt idx="10">
                  <c:v>7294</c:v>
                </c:pt>
                <c:pt idx="11">
                  <c:v>#N/A</c:v>
                </c:pt>
                <c:pt idx="12">
                  <c:v>#N/A</c:v>
                </c:pt>
                <c:pt idx="13">
                  <c:v>6134</c:v>
                </c:pt>
                <c:pt idx="14">
                  <c:v>#N/A</c:v>
                </c:pt>
              </c:numCache>
            </c:numRef>
          </c:val>
          <c:smooth val="0"/>
          <c:extLst xmlns:c16r2="http://schemas.microsoft.com/office/drawing/2015/06/chart">
            <c:ext xmlns:c16="http://schemas.microsoft.com/office/drawing/2014/chart" uri="{C3380CC4-5D6E-409C-BE32-E72D297353CC}">
              <c16:uniqueId val="{0000000B-22B1-485E-AA28-2B262852652C}"/>
            </c:ext>
          </c:extLst>
        </c:ser>
        <c:dLbls>
          <c:showLegendKey val="0"/>
          <c:showVal val="0"/>
          <c:showCatName val="0"/>
          <c:showSerName val="0"/>
          <c:showPercent val="0"/>
          <c:showBubbleSize val="0"/>
        </c:dLbls>
        <c:marker val="1"/>
        <c:smooth val="0"/>
        <c:axId val="216132608"/>
        <c:axId val="174334720"/>
      </c:lineChart>
      <c:catAx>
        <c:axId val="2161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334720"/>
        <c:crosses val="autoZero"/>
        <c:auto val="1"/>
        <c:lblAlgn val="ctr"/>
        <c:lblOffset val="100"/>
        <c:tickLblSkip val="1"/>
        <c:tickMarkSkip val="1"/>
        <c:noMultiLvlLbl val="0"/>
      </c:catAx>
      <c:valAx>
        <c:axId val="17433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13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329</c:v>
                </c:pt>
                <c:pt idx="1">
                  <c:v>329</c:v>
                </c:pt>
                <c:pt idx="2">
                  <c:v>330</c:v>
                </c:pt>
              </c:numCache>
            </c:numRef>
          </c:val>
          <c:extLst xmlns:c16r2="http://schemas.microsoft.com/office/drawing/2015/06/chart">
            <c:ext xmlns:c16="http://schemas.microsoft.com/office/drawing/2014/chart" uri="{C3380CC4-5D6E-409C-BE32-E72D297353CC}">
              <c16:uniqueId val="{00000000-5180-44AC-AA58-EEFD05093B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576</c:v>
                </c:pt>
                <c:pt idx="1">
                  <c:v>576</c:v>
                </c:pt>
                <c:pt idx="2">
                  <c:v>576</c:v>
                </c:pt>
              </c:numCache>
            </c:numRef>
          </c:val>
          <c:extLst xmlns:c16r2="http://schemas.microsoft.com/office/drawing/2015/06/chart">
            <c:ext xmlns:c16="http://schemas.microsoft.com/office/drawing/2014/chart" uri="{C3380CC4-5D6E-409C-BE32-E72D297353CC}">
              <c16:uniqueId val="{00000001-5180-44AC-AA58-EEFD05093B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841</c:v>
                </c:pt>
                <c:pt idx="1">
                  <c:v>1161</c:v>
                </c:pt>
                <c:pt idx="2">
                  <c:v>1538</c:v>
                </c:pt>
              </c:numCache>
            </c:numRef>
          </c:val>
          <c:extLst xmlns:c16r2="http://schemas.microsoft.com/office/drawing/2015/06/chart">
            <c:ext xmlns:c16="http://schemas.microsoft.com/office/drawing/2014/chart" uri="{C3380CC4-5D6E-409C-BE32-E72D297353CC}">
              <c16:uniqueId val="{00000002-5180-44AC-AA58-EEFD05093BA6}"/>
            </c:ext>
          </c:extLst>
        </c:ser>
        <c:dLbls>
          <c:showLegendKey val="0"/>
          <c:showVal val="0"/>
          <c:showCatName val="0"/>
          <c:showSerName val="0"/>
          <c:showPercent val="0"/>
          <c:showBubbleSize val="0"/>
        </c:dLbls>
        <c:gapWidth val="120"/>
        <c:overlap val="100"/>
        <c:axId val="215887872"/>
        <c:axId val="215889408"/>
      </c:barChart>
      <c:catAx>
        <c:axId val="21588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889408"/>
        <c:crosses val="autoZero"/>
        <c:auto val="1"/>
        <c:lblAlgn val="ctr"/>
        <c:lblOffset val="100"/>
        <c:tickLblSkip val="1"/>
        <c:tickMarkSkip val="1"/>
        <c:noMultiLvlLbl val="0"/>
      </c:catAx>
      <c:valAx>
        <c:axId val="215889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588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{6F63E7A4-F997-4127-88BF-E3C40295603C}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D90-4235-8CD9-F2D69218757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{55B026B6-4BD5-414B-B710-9E36571ACEDF}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90-4235-8CD9-F2D69218757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{DB14A87B-223B-49D5-925B-1EA9357032BA}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90-4235-8CD9-F2D69218757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{97F9101C-3374-4806-9C85-117EFAB21D6D}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90-4235-8CD9-F2D69218757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{BCBE69A9-8FC9-4D72-9DF4-69AF6931854F}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90-4235-8CD9-F2D69218757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{F92BE2C3-0DE9-4D60-9CBC-E87C8B8763F9}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D90-4235-8CD9-F2D6921875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{B7EE358C-97C3-42A2-8F0B-146070E9DDC4}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D90-4235-8CD9-F2D6921875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{DF118ED6-8911-49F1-9EAA-C510A1BD7EB1}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D90-4235-8CD9-F2D69218757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{0B912353-C2CE-4375-8037-9A040EA426A5}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D90-4235-8CD9-F2D6921875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49.3</c:v>
                </c:pt>
                <c:pt idx="16">
                  <c:v>49.7</c:v>
                </c:pt>
                <c:pt idx="24">
                  <c:v>52.1</c:v>
                </c:pt>
                <c:pt idx="32">
                  <c:v>53.6</c:v>
                </c:pt>
              </c:numCache>
            </c:numRef>
          </c:xVal>
          <c:yVal>
            <c:numRef>
              <c:f>公会計指標分析・財政指標組合せ分析表!$BP$51:$DC$51</c:f>
              <c:numCache>
                <c:formatCode>#,##0.0;"▲ "#,##0.0</c:formatCode>
                <c:ptCount val="40"/>
                <c:pt idx="8">
                  <c:v>158.5</c:v>
                </c:pt>
                <c:pt idx="16">
                  <c:v>144.30000000000001</c:v>
                </c:pt>
                <c:pt idx="24">
                  <c:v>127.7</c:v>
                </c:pt>
                <c:pt idx="32">
                  <c:v>107.1</c:v>
                </c:pt>
              </c:numCache>
            </c:numRef>
          </c:yVal>
          <c:smooth val="0"/>
          <c:extLst xmlns:c16r2="http://schemas.microsoft.com/office/drawing/2015/06/chart">
            <c:ext xmlns:c16="http://schemas.microsoft.com/office/drawing/2014/chart" uri="{C3380CC4-5D6E-409C-BE32-E72D297353CC}">
              <c16:uniqueId val="{00000009-9D90-4235-8CD9-F2D6921875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{A8CFA3AE-B049-416B-9020-A34C8915D9A9}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D90-4235-8CD9-F2D69218757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{4DE14DF1-7A54-4D31-A5F4-C362626ACAB7}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90-4235-8CD9-F2D69218757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{957968E1-85F6-4724-B986-D0E6B4365BE3}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90-4235-8CD9-F2D69218757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{A3E68A14-41AF-445B-AB4A-A6AA4BF3482B}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90-4235-8CD9-F2D69218757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{E21F24C5-D5B3-4F6F-B829-CA27F6A66224}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90-4235-8CD9-F2D69218757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{3D36170E-D7AF-4954-B0DC-17090F6A5FBB}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D90-4235-8CD9-F2D69218757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{6A8E1897-DD78-4779-A105-B151B85E586D}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D90-4235-8CD9-F2D69218757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{4A0FBE22-FB3F-43EA-9860-567543DE2E42}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D90-4235-8CD9-F2D69218757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{C92AC960-3186-41F9-8CB2-81C4B2EE6C1D}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D90-4235-8CD9-F2D6921875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9D90-4235-8CD9-F2D692187571}"/>
            </c:ext>
          </c:extLst>
        </c:ser>
        <c:dLbls>
          <c:showLegendKey val="0"/>
          <c:showVal val="1"/>
          <c:showCatName val="0"/>
          <c:showSerName val="0"/>
          <c:showPercent val="0"/>
          <c:showBubbleSize val="0"/>
        </c:dLbls>
        <c:axId val="217594496"/>
        <c:axId val="217621248"/>
      </c:scatterChart>
      <c:valAx>
        <c:axId val="217594496"/>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621248"/>
        <c:crosses val="autoZero"/>
        <c:crossBetween val="midCat"/>
      </c:valAx>
      <c:valAx>
        <c:axId val="217621248"/>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759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{FC77E98F-7DAE-43BF-B19E-12945F7BB3C0}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92D-4DAE-B4A1-9AEDA70707D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{3CB80AE2-2B53-4E11-B1F0-3E14A2E3AFDA}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2D-4DAE-B4A1-9AEDA70707D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{9C0CDEA5-A476-4557-8D21-E01872E16618}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2D-4DAE-B4A1-9AEDA70707D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{EE8EE4DF-539F-4E0E-9923-DB74726DF61B}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2D-4DAE-B4A1-9AEDA70707D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{DC133526-00D6-4F1F-BD69-2D868BBFCF1B}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2D-4DAE-B4A1-9AEDA70707D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{FD475DAF-E042-4A74-88AD-17901B645AA9}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92D-4DAE-B4A1-9AEDA70707D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{5829F9E4-0F20-46BE-82D1-1E2515EE94CA}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92D-4DAE-B4A1-9AEDA70707D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{43C4D3B8-B572-4BA0-AECD-BF673C13FBEB}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92D-4DAE-B4A1-9AEDA70707D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{B321CBDA-7C5A-4BEA-9292-39C37C6670EF}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92D-4DAE-B4A1-9AEDA70707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19.399999999999999</c:v>
                </c:pt>
                <c:pt idx="8">
                  <c:v>17.7</c:v>
                </c:pt>
                <c:pt idx="16">
                  <c:v>17.2</c:v>
                </c:pt>
                <c:pt idx="24">
                  <c:v>17.3</c:v>
                </c:pt>
                <c:pt idx="32">
                  <c:v>17.3</c:v>
                </c:pt>
              </c:numCache>
            </c:numRef>
          </c:xVal>
          <c:yVal>
            <c:numRef>
              <c:f>公会計指標分析・財政指標組合せ分析表!$BP$73:$DC$73</c:f>
              <c:numCache>
                <c:formatCode>#,##0.0;"▲ "#,##0.0</c:formatCode>
                <c:ptCount val="40"/>
                <c:pt idx="0">
                  <c:v>162.80000000000001</c:v>
                </c:pt>
                <c:pt idx="8">
                  <c:v>158.5</c:v>
                </c:pt>
                <c:pt idx="16">
                  <c:v>144.30000000000001</c:v>
                </c:pt>
                <c:pt idx="24">
                  <c:v>127.7</c:v>
                </c:pt>
                <c:pt idx="32">
                  <c:v>107.1</c:v>
                </c:pt>
              </c:numCache>
            </c:numRef>
          </c:yVal>
          <c:smooth val="0"/>
          <c:extLst xmlns:c16r2="http://schemas.microsoft.com/office/drawing/2015/06/chart">
            <c:ext xmlns:c16="http://schemas.microsoft.com/office/drawing/2014/chart" uri="{C3380CC4-5D6E-409C-BE32-E72D297353CC}">
              <c16:uniqueId val="{00000009-892D-4DAE-B4A1-9AEDA70707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{EA8BD91C-7F07-4516-BB21-C16D5428FD0A}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92D-4DAE-B4A1-9AEDA70707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{B29CB1DC-BF98-4F48-B52E-C48327010212}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2D-4DAE-B4A1-9AEDA70707D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{4E715B3D-71ED-49F7-89FB-E271E6F6D428}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2D-4DAE-B4A1-9AEDA70707D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{E5763D4D-5EDB-4040-8B8E-4BD0EB77F46E}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2D-4DAE-B4A1-9AEDA70707D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{07E5CDE5-726B-45A7-B4E0-01B8B94CEB0A}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2D-4DAE-B4A1-9AEDA70707D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{2FD1BBA1-1862-4E5A-83B2-9A5F8FDCB727}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92D-4DAE-B4A1-9AEDA70707D5}"/>
                </c:ext>
              </c:extLst>
            </c:dLbl>
            <c:dLbl>
              <c:idx val="16"/>
              <c:layout>
                <c:manualLayout>
                  <c:x val="-2.573589802791791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{B4D09584-DEBF-4990-A22F-B8F11559C6D1}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92D-4DAE-B4A1-9AEDA70707D5}"/>
                </c:ext>
              </c:extLst>
            </c:dLbl>
            <c:dLbl>
              <c:idx val="24"/>
              <c:layout>
                <c:manualLayout>
                  <c:x val="-3.7660085210303347E-2"/>
                  <c:y val="-6.84331262196838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{D881B7AC-A4A5-421B-9FD5-7664F1A78093}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92D-4DAE-B4A1-9AEDA70707D5}"/>
                </c:ext>
              </c:extLst>
            </c:dLbl>
            <c:dLbl>
              <c:idx val="32"/>
              <c:layout>
                <c:manualLayout>
                  <c:x val="-3.1697991619110633E-2"/>
                  <c:y val="-5.640051044347353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{2A507BB7-67B9-4BCE-BFD1-0E4E80455DC9}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92D-4DAE-B4A1-9AEDA70707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892D-4DAE-B4A1-9AEDA70707D5}"/>
            </c:ext>
          </c:extLst>
        </c:ser>
        <c:dLbls>
          <c:showLegendKey val="0"/>
          <c:showVal val="1"/>
          <c:showCatName val="0"/>
          <c:showSerName val="0"/>
          <c:showPercent val="0"/>
          <c:showBubbleSize val="0"/>
        </c:dLbls>
        <c:axId val="174508288"/>
        <c:axId val="217649536"/>
      </c:scatterChart>
      <c:valAx>
        <c:axId val="174508288"/>
        <c:scaling>
          <c:orientation val="minMax"/>
          <c:max val="20.3"/>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7649536"/>
        <c:crosses val="autoZero"/>
        <c:crossBetween val="midCat"/>
      </c:valAx>
      <c:valAx>
        <c:axId val="217649536"/>
        <c:scaling>
          <c:orientation val="minMax"/>
          <c:max val="19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508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補償金免除繰上償還や市債の発行基準を設けた結果、地方債現在高は大幅に減少し、元利償還金も減少している。算入公債費についても交付税算入のある地方債の発行に重点をおいており今後も交付税算入のない地方債の発行抑制に努める。人口減少等により普通交付税の増額は見込めず、標準財政規模も減少していくことが考えられるため、実質公債費比率の改善には、分子の数値を減少させる必要がある。そのため、繰上償還を適宜実施し、公債費の圧縮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地方債発行に基準（臨時財政対策債と災害復旧事業を除いた年間の地方債発行額と元金償還額の差額５億円以上）を設けた結果、地方債現在高は大幅に減少した。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４年度～平成２６年度まで３年連続となる繰上償還を実施し、また、平成２８年度においても４１０，０７０千円繰上償還を実施したことにより、着実に数値が改善している。しかし、下水道施設の施設改修等に多大な費用を要しており、公営企業債繰入見込額は依然として高止まり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組合等負担等見込額においては、施設等の建設償還負担金が減少しているため数値が改善している。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充当可能基金においては、ふるさと納税を原資にした基金が増加しており、数値の健全化に寄与している。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今後も、地方債の発行に基準を設け、さらに地方債の繰上償還をおこなうことで地方債現在高を削減させ、将来負担比率の数値の改善に努める。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高知県須崎市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及び減債基金については、近年大きな増減はない状況となっている。特定目的基金においては、ふるさと納税を原資としたすさきがすきさ応援基金や将来の施設更新に備えた施設等整備基金が増加している。全体として、ふるさと納税が好調なこともあり主要基金は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宅新築資金特別会計で２億円を超える赤字を計上しているため、決算補てんに対処できるよう財政調整基金を３億円以上確保している。減債基金については、基金残高を注視しながら、適宜繰上償還財源として活用することとしている。各特定目的基金については、使途に沿った活用を検討しており、特に施設等整備基金については、平成２８年度から１億円を積立て、将来の施設整備に備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さきがすきさ応援基金については、ふるさと納税を原資として積み立て、本市における子育てや産業振興、防災対策に重点的に活用している。また、施設等整備基金においては、将来的な施設更新や施設整備に向け１億円程度を毎年積み立てている状況である。防災対策加速化基金については、防災対策に要した起債の償還財源として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すさきがすきさ応援基金においては、ふるさと納税が順調なことから２億３７百万円残高が増加している。施設等整備基金においては、将来の施設整備に向け１億円を積み立てることとしており、平成３０年度においては取崩しと相殺した結果、７３百万円増の２億７７百万円の残高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比較して、財政調整基金及び減債基金残高が非常に少ない状況であり、すさきがすきさ応援基金が、本市の目指すまちづくりに多大な貢献をしている状況である。今後においても、財政調整基金及び減債基金の不足を補う主要基金として、残高確保に努めると同時に住民福祉の向上に向けた政策的事業の財源として有効活用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決算剰余金は基本的に減債基金に積み立てているため、近年は増減額はない状況である。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住宅新築資金特別会計で２億円を超える赤字を計上しているため、決算補てんに対処できるよう財政調整基金を３億円以上確保している。今後においても現在の基金残高を下回らないような基金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９年度においては、決算剰余金による積立と取り崩しが同額となったことにより、残高については前年同額程度となった。平成３０年度も、決算剰余金による積立と取り崩し額が同額の３億５０百万円となり、残高は５億７６百万円の前年同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収支不足を補てんして予算編成及び決算を行っており、大幅な増額は見込めない状況である。基金残高を注視しながら繰上償還を行い公債費残高の減少に努める。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22,026
21,527
135.34
15,259,463
14,647,573
574,376
6,959,908
17,109,972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有形固定資産減価償却率は類似団体と比較して低い水準だが、平成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施設ごとの個別基本方針を定め、施設の状況を的確に把握し、活用度の低い施設については、他用途への変更やＰＦＩの活用も含めた移転を検討するなど施設のあり方を見直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10372</xdr:rowOff>
    </xdr:from>
    <xdr:to>
      <xdr:col>23</xdr:col>
      <xdr:colOff>136525</xdr:colOff>
      <xdr:row>31</xdr:row>
      <xdr:rowOff>111972</xdr:rowOff>
    </xdr:to>
    <xdr:sp macro="" textlink="">
      <xdr:nvSpPr>
        <xdr:cNvPr id="79" name="楕円 78"/>
        <xdr:cNvSpPr/>
      </xdr:nvSpPr>
      <xdr:spPr>
        <a:xfrm>
          <a:off x="4711700" y="60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160249</xdr:rowOff>
    </xdr:from>
    <xdr:ext cx="405111" cy="259045"/>
    <xdr:sp macro="" textlink="">
      <xdr:nvSpPr>
        <xdr:cNvPr id="80" name="有形固定資産減価償却率該当値テキスト"/>
        <xdr:cNvSpPr txBox="1"/>
      </xdr:nvSpPr>
      <xdr:spPr>
        <a:xfrm>
          <a:off x="4813300" y="6075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37359</xdr:rowOff>
    </xdr:from>
    <xdr:to>
      <xdr:col>19</xdr:col>
      <xdr:colOff>187325</xdr:colOff>
      <xdr:row>31</xdr:row>
      <xdr:rowOff>138959</xdr:rowOff>
    </xdr:to>
    <xdr:sp macro="" textlink="">
      <xdr:nvSpPr>
        <xdr:cNvPr id="81" name="楕円 80"/>
        <xdr:cNvSpPr/>
      </xdr:nvSpPr>
      <xdr:spPr>
        <a:xfrm>
          <a:off x="4000500" y="612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88159</xdr:rowOff>
    </xdr:to>
    <xdr:cxnSp macro="">
      <xdr:nvCxnSpPr>
        <xdr:cNvPr id="82" name="直線コネクタ 81"/>
        <xdr:cNvCxnSpPr/>
      </xdr:nvCxnSpPr>
      <xdr:spPr>
        <a:xfrm flipV="1">
          <a:off x="4051300" y="6147647"/>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80539</xdr:rowOff>
    </xdr:from>
    <xdr:to>
      <xdr:col>15</xdr:col>
      <xdr:colOff>187325</xdr:colOff>
      <xdr:row>32</xdr:row>
      <xdr:rowOff>10689</xdr:rowOff>
    </xdr:to>
    <xdr:sp macro="" textlink="">
      <xdr:nvSpPr>
        <xdr:cNvPr id="83" name="楕円 82"/>
        <xdr:cNvSpPr/>
      </xdr:nvSpPr>
      <xdr:spPr>
        <a:xfrm>
          <a:off x="3238500" y="61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88159</xdr:rowOff>
    </xdr:from>
    <xdr:to>
      <xdr:col>19</xdr:col>
      <xdr:colOff>136525</xdr:colOff>
      <xdr:row>31</xdr:row>
      <xdr:rowOff>131339</xdr:rowOff>
    </xdr:to>
    <xdr:cxnSp macro="">
      <xdr:nvCxnSpPr>
        <xdr:cNvPr id="84" name="直線コネクタ 83"/>
        <xdr:cNvCxnSpPr/>
      </xdr:nvCxnSpPr>
      <xdr:spPr>
        <a:xfrm flipV="1">
          <a:off x="3289300" y="617463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87736</xdr:rowOff>
    </xdr:from>
    <xdr:to>
      <xdr:col>11</xdr:col>
      <xdr:colOff>187325</xdr:colOff>
      <xdr:row>32</xdr:row>
      <xdr:rowOff>17886</xdr:rowOff>
    </xdr:to>
    <xdr:sp macro="" textlink="">
      <xdr:nvSpPr>
        <xdr:cNvPr id="85" name="楕円 84"/>
        <xdr:cNvSpPr/>
      </xdr:nvSpPr>
      <xdr:spPr>
        <a:xfrm>
          <a:off x="24765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131339</xdr:rowOff>
    </xdr:from>
    <xdr:to>
      <xdr:col>15</xdr:col>
      <xdr:colOff>136525</xdr:colOff>
      <xdr:row>31</xdr:row>
      <xdr:rowOff>138536</xdr:rowOff>
    </xdr:to>
    <xdr:cxnSp macro="">
      <xdr:nvCxnSpPr>
        <xdr:cNvPr id="86" name="直線コネクタ 85"/>
        <xdr:cNvCxnSpPr/>
      </xdr:nvCxnSpPr>
      <xdr:spPr>
        <a:xfrm flipV="1">
          <a:off x="2527300" y="6217814"/>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9" name="n_3aveValue有形固定資産減価償却率"/>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130086</xdr:rowOff>
    </xdr:from>
    <xdr:ext cx="405111" cy="259045"/>
    <xdr:sp macro="" textlink="">
      <xdr:nvSpPr>
        <xdr:cNvPr id="90" name="n_1mainValue有形固定資産減価償却率"/>
        <xdr:cNvSpPr txBox="1"/>
      </xdr:nvSpPr>
      <xdr:spPr>
        <a:xfrm>
          <a:off x="3836044" y="621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1816</xdr:rowOff>
    </xdr:from>
    <xdr:ext cx="405111" cy="259045"/>
    <xdr:sp macro="" textlink="">
      <xdr:nvSpPr>
        <xdr:cNvPr id="91" name="n_2mainValue有形固定資産減価償却率"/>
        <xdr:cNvSpPr txBox="1"/>
      </xdr:nvSpPr>
      <xdr:spPr>
        <a:xfrm>
          <a:off x="3086744" y="625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9013</xdr:rowOff>
    </xdr:from>
    <xdr:ext cx="405111" cy="259045"/>
    <xdr:sp macro="" textlink="">
      <xdr:nvSpPr>
        <xdr:cNvPr id="92" name="n_3mainValue有形固定資産減価償却率"/>
        <xdr:cNvSpPr txBox="1"/>
      </xdr:nvSpPr>
      <xdr:spPr>
        <a:xfrm>
          <a:off x="2324744" y="626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債務償還可能年数についていは、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71.3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全国平均および高知県平均よりも高い数値で</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引き続き起債発行の抑制を図らなければならない。</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19485</xdr:rowOff>
    </xdr:from>
    <xdr:to>
      <xdr:col>76</xdr:col>
      <xdr:colOff>73025</xdr:colOff>
      <xdr:row>30</xdr:row>
      <xdr:rowOff>121085</xdr:rowOff>
    </xdr:to>
    <xdr:sp macro="" textlink="">
      <xdr:nvSpPr>
        <xdr:cNvPr id="136" name="楕円 135"/>
        <xdr:cNvSpPr/>
      </xdr:nvSpPr>
      <xdr:spPr>
        <a:xfrm>
          <a:off x="14744700" y="59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42362</xdr:rowOff>
    </xdr:from>
    <xdr:ext cx="469744" cy="259045"/>
    <xdr:sp macro="" textlink="">
      <xdr:nvSpPr>
        <xdr:cNvPr id="137" name="債務償還比率該当値テキスト"/>
        <xdr:cNvSpPr txBox="1"/>
      </xdr:nvSpPr>
      <xdr:spPr>
        <a:xfrm>
          <a:off x="14846300" y="578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92789</xdr:rowOff>
    </xdr:from>
    <xdr:to>
      <xdr:col>72</xdr:col>
      <xdr:colOff>123825</xdr:colOff>
      <xdr:row>31</xdr:row>
      <xdr:rowOff>22939</xdr:rowOff>
    </xdr:to>
    <xdr:sp macro="" textlink="">
      <xdr:nvSpPr>
        <xdr:cNvPr id="138" name="楕円 137"/>
        <xdr:cNvSpPr/>
      </xdr:nvSpPr>
      <xdr:spPr>
        <a:xfrm>
          <a:off x="14033500" y="60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70285</xdr:rowOff>
    </xdr:from>
    <xdr:to>
      <xdr:col>76</xdr:col>
      <xdr:colOff>22225</xdr:colOff>
      <xdr:row>30</xdr:row>
      <xdr:rowOff>143589</xdr:rowOff>
    </xdr:to>
    <xdr:cxnSp macro="">
      <xdr:nvCxnSpPr>
        <xdr:cNvPr id="139" name="直線コネクタ 138"/>
        <xdr:cNvCxnSpPr/>
      </xdr:nvCxnSpPr>
      <xdr:spPr>
        <a:xfrm flipV="1">
          <a:off x="14084300" y="5985310"/>
          <a:ext cx="7112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39466</xdr:rowOff>
    </xdr:from>
    <xdr:ext cx="469744" cy="259045"/>
    <xdr:sp macro="" textlink="">
      <xdr:nvSpPr>
        <xdr:cNvPr id="141" name="n_1mainValue債務償還比率"/>
        <xdr:cNvSpPr txBox="1"/>
      </xdr:nvSpPr>
      <xdr:spPr>
        <a:xfrm>
          <a:off x="13836727" y="578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22,026
21,527
135.34
15,259,463
14,647,573
574,376
6,959,908
17,109,972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2" name="楕円 71"/>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163847</xdr:rowOff>
    </xdr:from>
    <xdr:ext cx="405111" cy="259045"/>
    <xdr:sp macro="" textlink="">
      <xdr:nvSpPr>
        <xdr:cNvPr id="73" name="【道路】&#10;有形固定資産減価償却率該当値テキスト"/>
        <xdr:cNvSpPr txBox="1"/>
      </xdr:nvSpPr>
      <xdr:spPr>
        <a:xfrm>
          <a:off x="4673600"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4" name="楕円 73"/>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95794</xdr:rowOff>
    </xdr:to>
    <xdr:cxnSp macro="">
      <xdr:nvCxnSpPr>
        <xdr:cNvPr id="75" name="直線コネクタ 74"/>
        <xdr:cNvCxnSpPr/>
      </xdr:nvCxnSpPr>
      <xdr:spPr>
        <a:xfrm flipV="1">
          <a:off x="3797300" y="64084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130084</xdr:rowOff>
    </xdr:to>
    <xdr:cxnSp macro="">
      <xdr:nvCxnSpPr>
        <xdr:cNvPr id="77" name="直線コネクタ 76"/>
        <xdr:cNvCxnSpPr/>
      </xdr:nvCxnSpPr>
      <xdr:spPr>
        <a:xfrm flipV="1">
          <a:off x="2908300" y="6439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54791</xdr:rowOff>
    </xdr:from>
    <xdr:to>
      <xdr:col>10</xdr:col>
      <xdr:colOff>165100</xdr:colOff>
      <xdr:row>38</xdr:row>
      <xdr:rowOff>156391</xdr:rowOff>
    </xdr:to>
    <xdr:sp macro="" textlink="">
      <xdr:nvSpPr>
        <xdr:cNvPr id="78" name="楕円 77"/>
        <xdr:cNvSpPr/>
      </xdr:nvSpPr>
      <xdr:spPr>
        <a:xfrm>
          <a:off x="1968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38</xdr:row>
      <xdr:rowOff>105591</xdr:rowOff>
    </xdr:to>
    <xdr:cxnSp macro="">
      <xdr:nvCxnSpPr>
        <xdr:cNvPr id="79" name="直線コネクタ 78"/>
        <xdr:cNvCxnSpPr/>
      </xdr:nvCxnSpPr>
      <xdr:spPr>
        <a:xfrm flipV="1">
          <a:off x="2019300" y="647373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137721</xdr:rowOff>
    </xdr:from>
    <xdr:ext cx="405111" cy="259045"/>
    <xdr:sp macro="" textlink="">
      <xdr:nvSpPr>
        <xdr:cNvPr id="83" name="n_1mainValue【道路】&#10;有形固定資産減価償却率"/>
        <xdr:cNvSpPr txBox="1"/>
      </xdr:nvSpPr>
      <xdr:spPr>
        <a:xfrm>
          <a:off x="35820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4" name="n_2mainValue【道路】&#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5" name="n_3main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158121</xdr:rowOff>
    </xdr:from>
    <xdr:to>
      <xdr:col>55</xdr:col>
      <xdr:colOff>50800</xdr:colOff>
      <xdr:row>40</xdr:row>
      <xdr:rowOff>88271</xdr:rowOff>
    </xdr:to>
    <xdr:sp macro="" textlink="">
      <xdr:nvSpPr>
        <xdr:cNvPr id="124" name="楕円 123"/>
        <xdr:cNvSpPr/>
      </xdr:nvSpPr>
      <xdr:spPr>
        <a:xfrm>
          <a:off x="10426700" y="68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136548</xdr:rowOff>
    </xdr:from>
    <xdr:ext cx="534377" cy="259045"/>
    <xdr:sp macro="" textlink="">
      <xdr:nvSpPr>
        <xdr:cNvPr id="125" name="【道路】&#10;一人当たり延長該当値テキスト"/>
        <xdr:cNvSpPr txBox="1"/>
      </xdr:nvSpPr>
      <xdr:spPr>
        <a:xfrm>
          <a:off x="10515600" y="68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165379</xdr:rowOff>
    </xdr:from>
    <xdr:to>
      <xdr:col>50</xdr:col>
      <xdr:colOff>165100</xdr:colOff>
      <xdr:row>40</xdr:row>
      <xdr:rowOff>95529</xdr:rowOff>
    </xdr:to>
    <xdr:sp macro="" textlink="">
      <xdr:nvSpPr>
        <xdr:cNvPr id="126" name="楕円 125"/>
        <xdr:cNvSpPr/>
      </xdr:nvSpPr>
      <xdr:spPr>
        <a:xfrm>
          <a:off x="9588500" y="685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37471</xdr:rowOff>
    </xdr:from>
    <xdr:to>
      <xdr:col>55</xdr:col>
      <xdr:colOff>0</xdr:colOff>
      <xdr:row>40</xdr:row>
      <xdr:rowOff>44729</xdr:rowOff>
    </xdr:to>
    <xdr:cxnSp macro="">
      <xdr:nvCxnSpPr>
        <xdr:cNvPr id="127" name="直線コネクタ 126"/>
        <xdr:cNvCxnSpPr/>
      </xdr:nvCxnSpPr>
      <xdr:spPr>
        <a:xfrm flipV="1">
          <a:off x="9639300" y="6895471"/>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157379</xdr:rowOff>
    </xdr:from>
    <xdr:to>
      <xdr:col>46</xdr:col>
      <xdr:colOff>38100</xdr:colOff>
      <xdr:row>40</xdr:row>
      <xdr:rowOff>87529</xdr:rowOff>
    </xdr:to>
    <xdr:sp macro="" textlink="">
      <xdr:nvSpPr>
        <xdr:cNvPr id="128" name="楕円 127"/>
        <xdr:cNvSpPr/>
      </xdr:nvSpPr>
      <xdr:spPr>
        <a:xfrm>
          <a:off x="8699500" y="68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36729</xdr:rowOff>
    </xdr:from>
    <xdr:to>
      <xdr:col>50</xdr:col>
      <xdr:colOff>114300</xdr:colOff>
      <xdr:row>40</xdr:row>
      <xdr:rowOff>44729</xdr:rowOff>
    </xdr:to>
    <xdr:cxnSp macro="">
      <xdr:nvCxnSpPr>
        <xdr:cNvPr id="129" name="直線コネクタ 128"/>
        <xdr:cNvCxnSpPr/>
      </xdr:nvCxnSpPr>
      <xdr:spPr>
        <a:xfrm>
          <a:off x="8750300" y="6894729"/>
          <a:ext cx="889000" cy="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162236</xdr:rowOff>
    </xdr:from>
    <xdr:to>
      <xdr:col>41</xdr:col>
      <xdr:colOff>101600</xdr:colOff>
      <xdr:row>40</xdr:row>
      <xdr:rowOff>92386</xdr:rowOff>
    </xdr:to>
    <xdr:sp macro="" textlink="">
      <xdr:nvSpPr>
        <xdr:cNvPr id="130" name="楕円 129"/>
        <xdr:cNvSpPr/>
      </xdr:nvSpPr>
      <xdr:spPr>
        <a:xfrm>
          <a:off x="7810500" y="6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36729</xdr:rowOff>
    </xdr:from>
    <xdr:to>
      <xdr:col>45</xdr:col>
      <xdr:colOff>177800</xdr:colOff>
      <xdr:row>40</xdr:row>
      <xdr:rowOff>41586</xdr:rowOff>
    </xdr:to>
    <xdr:cxnSp macro="">
      <xdr:nvCxnSpPr>
        <xdr:cNvPr id="131" name="直線コネクタ 130"/>
        <xdr:cNvCxnSpPr/>
      </xdr:nvCxnSpPr>
      <xdr:spPr>
        <a:xfrm flipV="1">
          <a:off x="7861300" y="6894729"/>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86656</xdr:rowOff>
    </xdr:from>
    <xdr:ext cx="534377" cy="259045"/>
    <xdr:sp macro="" textlink="">
      <xdr:nvSpPr>
        <xdr:cNvPr id="135" name="n_1mainValue【道路】&#10;一人当たり延長"/>
        <xdr:cNvSpPr txBox="1"/>
      </xdr:nvSpPr>
      <xdr:spPr>
        <a:xfrm>
          <a:off x="9359411" y="694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78656</xdr:rowOff>
    </xdr:from>
    <xdr:ext cx="534377" cy="259045"/>
    <xdr:sp macro="" textlink="">
      <xdr:nvSpPr>
        <xdr:cNvPr id="136" name="n_2mainValue【道路】&#10;一人当たり延長"/>
        <xdr:cNvSpPr txBox="1"/>
      </xdr:nvSpPr>
      <xdr:spPr>
        <a:xfrm>
          <a:off x="8483111" y="69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83513</xdr:rowOff>
    </xdr:from>
    <xdr:ext cx="534377" cy="259045"/>
    <xdr:sp macro="" textlink="">
      <xdr:nvSpPr>
        <xdr:cNvPr id="137" name="n_3mainValue【道路】&#10;一人当たり延長"/>
        <xdr:cNvSpPr txBox="1"/>
      </xdr:nvSpPr>
      <xdr:spPr>
        <a:xfrm>
          <a:off x="7594111" y="69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42273</xdr:rowOff>
    </xdr:from>
    <xdr:to>
      <xdr:col>24</xdr:col>
      <xdr:colOff>114300</xdr:colOff>
      <xdr:row>59</xdr:row>
      <xdr:rowOff>143873</xdr:rowOff>
    </xdr:to>
    <xdr:sp macro="" textlink="">
      <xdr:nvSpPr>
        <xdr:cNvPr id="178" name="楕円 177"/>
        <xdr:cNvSpPr/>
      </xdr:nvSpPr>
      <xdr:spPr>
        <a:xfrm>
          <a:off x="4584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20700</xdr:rowOff>
    </xdr:from>
    <xdr:ext cx="405111" cy="259045"/>
    <xdr:sp macro="" textlink="">
      <xdr:nvSpPr>
        <xdr:cNvPr id="179" name="【橋りょう・トンネル】&#10;有形固定資産減価償却率該当値テキスト"/>
        <xdr:cNvSpPr txBox="1"/>
      </xdr:nvSpPr>
      <xdr:spPr>
        <a:xfrm>
          <a:off x="4673600"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61867</xdr:rowOff>
    </xdr:from>
    <xdr:to>
      <xdr:col>20</xdr:col>
      <xdr:colOff>38100</xdr:colOff>
      <xdr:row>59</xdr:row>
      <xdr:rowOff>163467</xdr:rowOff>
    </xdr:to>
    <xdr:sp macro="" textlink="">
      <xdr:nvSpPr>
        <xdr:cNvPr id="180" name="楕円 179"/>
        <xdr:cNvSpPr/>
      </xdr:nvSpPr>
      <xdr:spPr>
        <a:xfrm>
          <a:off x="3746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93073</xdr:rowOff>
    </xdr:from>
    <xdr:to>
      <xdr:col>24</xdr:col>
      <xdr:colOff>63500</xdr:colOff>
      <xdr:row>59</xdr:row>
      <xdr:rowOff>112667</xdr:rowOff>
    </xdr:to>
    <xdr:cxnSp macro="">
      <xdr:nvCxnSpPr>
        <xdr:cNvPr id="181" name="直線コネクタ 180"/>
        <xdr:cNvCxnSpPr/>
      </xdr:nvCxnSpPr>
      <xdr:spPr>
        <a:xfrm flipV="1">
          <a:off x="3797300" y="1020862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2" name="楕円 181"/>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59</xdr:row>
      <xdr:rowOff>132262</xdr:rowOff>
    </xdr:to>
    <xdr:cxnSp macro="">
      <xdr:nvCxnSpPr>
        <xdr:cNvPr id="183" name="直線コネクタ 182"/>
        <xdr:cNvCxnSpPr/>
      </xdr:nvCxnSpPr>
      <xdr:spPr>
        <a:xfrm flipV="1">
          <a:off x="2908300" y="102282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4" name="楕円 183"/>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61</xdr:row>
      <xdr:rowOff>50619</xdr:rowOff>
    </xdr:to>
    <xdr:cxnSp macro="">
      <xdr:nvCxnSpPr>
        <xdr:cNvPr id="185" name="直線コネクタ 184"/>
        <xdr:cNvCxnSpPr/>
      </xdr:nvCxnSpPr>
      <xdr:spPr>
        <a:xfrm flipV="1">
          <a:off x="2019300" y="10247812"/>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154594</xdr:rowOff>
    </xdr:from>
    <xdr:ext cx="405111" cy="259045"/>
    <xdr:sp macro="" textlink="">
      <xdr:nvSpPr>
        <xdr:cNvPr id="189" name="n_1mainValue【橋りょう・トンネル】&#10;有形固定資産減価償却率"/>
        <xdr:cNvSpPr txBox="1"/>
      </xdr:nvSpPr>
      <xdr:spPr>
        <a:xfrm>
          <a:off x="3582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190" name="n_2mainValue【橋りょう・トンネル】&#10;有形固定資産減価償却率"/>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1" name="n_3main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152596</xdr:rowOff>
    </xdr:from>
    <xdr:to>
      <xdr:col>55</xdr:col>
      <xdr:colOff>50800</xdr:colOff>
      <xdr:row>60</xdr:row>
      <xdr:rowOff>82746</xdr:rowOff>
    </xdr:to>
    <xdr:sp macro="" textlink="">
      <xdr:nvSpPr>
        <xdr:cNvPr id="228" name="楕円 227"/>
        <xdr:cNvSpPr/>
      </xdr:nvSpPr>
      <xdr:spPr>
        <a:xfrm>
          <a:off x="10426700" y="102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4023</xdr:rowOff>
    </xdr:from>
    <xdr:ext cx="599010" cy="259045"/>
    <xdr:sp macro="" textlink="">
      <xdr:nvSpPr>
        <xdr:cNvPr id="229" name="【橋りょう・トンネル】&#10;一人当たり有形固定資産（償却資産）額該当値テキスト"/>
        <xdr:cNvSpPr txBox="1"/>
      </xdr:nvSpPr>
      <xdr:spPr>
        <a:xfrm>
          <a:off x="10515600" y="1011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166960</xdr:rowOff>
    </xdr:from>
    <xdr:to>
      <xdr:col>50</xdr:col>
      <xdr:colOff>165100</xdr:colOff>
      <xdr:row>60</xdr:row>
      <xdr:rowOff>97110</xdr:rowOff>
    </xdr:to>
    <xdr:sp macro="" textlink="">
      <xdr:nvSpPr>
        <xdr:cNvPr id="230" name="楕円 229"/>
        <xdr:cNvSpPr/>
      </xdr:nvSpPr>
      <xdr:spPr>
        <a:xfrm>
          <a:off x="9588500" y="102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31946</xdr:rowOff>
    </xdr:from>
    <xdr:to>
      <xdr:col>55</xdr:col>
      <xdr:colOff>0</xdr:colOff>
      <xdr:row>60</xdr:row>
      <xdr:rowOff>46310</xdr:rowOff>
    </xdr:to>
    <xdr:cxnSp macro="">
      <xdr:nvCxnSpPr>
        <xdr:cNvPr id="231" name="直線コネクタ 230"/>
        <xdr:cNvCxnSpPr/>
      </xdr:nvCxnSpPr>
      <xdr:spPr>
        <a:xfrm flipV="1">
          <a:off x="9639300" y="10318946"/>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4587</xdr:rowOff>
    </xdr:from>
    <xdr:to>
      <xdr:col>46</xdr:col>
      <xdr:colOff>38100</xdr:colOff>
      <xdr:row>60</xdr:row>
      <xdr:rowOff>106187</xdr:rowOff>
    </xdr:to>
    <xdr:sp macro="" textlink="">
      <xdr:nvSpPr>
        <xdr:cNvPr id="232" name="楕円 231"/>
        <xdr:cNvSpPr/>
      </xdr:nvSpPr>
      <xdr:spPr>
        <a:xfrm>
          <a:off x="8699500" y="102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46310</xdr:rowOff>
    </xdr:from>
    <xdr:to>
      <xdr:col>50</xdr:col>
      <xdr:colOff>114300</xdr:colOff>
      <xdr:row>60</xdr:row>
      <xdr:rowOff>55387</xdr:rowOff>
    </xdr:to>
    <xdr:cxnSp macro="">
      <xdr:nvCxnSpPr>
        <xdr:cNvPr id="233" name="直線コネクタ 232"/>
        <xdr:cNvCxnSpPr/>
      </xdr:nvCxnSpPr>
      <xdr:spPr>
        <a:xfrm flipV="1">
          <a:off x="8750300" y="10333310"/>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159161</xdr:rowOff>
    </xdr:from>
    <xdr:to>
      <xdr:col>41</xdr:col>
      <xdr:colOff>101600</xdr:colOff>
      <xdr:row>61</xdr:row>
      <xdr:rowOff>89311</xdr:rowOff>
    </xdr:to>
    <xdr:sp macro="" textlink="">
      <xdr:nvSpPr>
        <xdr:cNvPr id="234" name="楕円 233"/>
        <xdr:cNvSpPr/>
      </xdr:nvSpPr>
      <xdr:spPr>
        <a:xfrm>
          <a:off x="7810500" y="104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55387</xdr:rowOff>
    </xdr:from>
    <xdr:to>
      <xdr:col>45</xdr:col>
      <xdr:colOff>177800</xdr:colOff>
      <xdr:row>61</xdr:row>
      <xdr:rowOff>38511</xdr:rowOff>
    </xdr:to>
    <xdr:cxnSp macro="">
      <xdr:nvCxnSpPr>
        <xdr:cNvPr id="235" name="直線コネクタ 234"/>
        <xdr:cNvCxnSpPr/>
      </xdr:nvCxnSpPr>
      <xdr:spPr>
        <a:xfrm flipV="1">
          <a:off x="7861300" y="10342387"/>
          <a:ext cx="889000" cy="15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113637</xdr:rowOff>
    </xdr:from>
    <xdr:ext cx="599010" cy="259045"/>
    <xdr:sp macro="" textlink="">
      <xdr:nvSpPr>
        <xdr:cNvPr id="239" name="n_1mainValue【橋りょう・トンネル】&#10;一人当たり有形固定資産（償却資産）額"/>
        <xdr:cNvSpPr txBox="1"/>
      </xdr:nvSpPr>
      <xdr:spPr>
        <a:xfrm>
          <a:off x="9327095" y="1005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122714</xdr:rowOff>
    </xdr:from>
    <xdr:ext cx="599010" cy="259045"/>
    <xdr:sp macro="" textlink="">
      <xdr:nvSpPr>
        <xdr:cNvPr id="240" name="n_2mainValue【橋りょう・トンネル】&#10;一人当たり有形固定資産（償却資産）額"/>
        <xdr:cNvSpPr txBox="1"/>
      </xdr:nvSpPr>
      <xdr:spPr>
        <a:xfrm>
          <a:off x="8450795" y="1006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105838</xdr:rowOff>
    </xdr:from>
    <xdr:ext cx="599010" cy="259045"/>
    <xdr:sp macro="" textlink="">
      <xdr:nvSpPr>
        <xdr:cNvPr id="241" name="n_3mainValue【橋りょう・トンネル】&#10;一人当たり有形固定資産（償却資産）額"/>
        <xdr:cNvSpPr txBox="1"/>
      </xdr:nvSpPr>
      <xdr:spPr>
        <a:xfrm>
          <a:off x="7561795" y="1022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1" name="楕円 280"/>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82" name="【公営住宅】&#10;有形固定資産減価償却率該当値テキスト"/>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83" name="楕円 282"/>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57150</xdr:rowOff>
    </xdr:to>
    <xdr:cxnSp macro="">
      <xdr:nvCxnSpPr>
        <xdr:cNvPr id="284" name="直線コネクタ 283"/>
        <xdr:cNvCxnSpPr/>
      </xdr:nvCxnSpPr>
      <xdr:spPr>
        <a:xfrm flipV="1">
          <a:off x="3797300" y="1408366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46355</xdr:rowOff>
    </xdr:from>
    <xdr:to>
      <xdr:col>15</xdr:col>
      <xdr:colOff>101600</xdr:colOff>
      <xdr:row>82</xdr:row>
      <xdr:rowOff>147955</xdr:rowOff>
    </xdr:to>
    <xdr:sp macro="" textlink="">
      <xdr:nvSpPr>
        <xdr:cNvPr id="285" name="楕円 284"/>
        <xdr:cNvSpPr/>
      </xdr:nvSpPr>
      <xdr:spPr>
        <a:xfrm>
          <a:off x="2857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97155</xdr:rowOff>
    </xdr:to>
    <xdr:cxnSp macro="">
      <xdr:nvCxnSpPr>
        <xdr:cNvPr id="286" name="直線コネクタ 285"/>
        <xdr:cNvCxnSpPr/>
      </xdr:nvCxnSpPr>
      <xdr:spPr>
        <a:xfrm flipV="1">
          <a:off x="2908300" y="1411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287" name="楕円 286"/>
        <xdr:cNvSpPr/>
      </xdr:nvSpPr>
      <xdr:spPr>
        <a:xfrm>
          <a:off x="1968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82</xdr:row>
      <xdr:rowOff>140970</xdr:rowOff>
    </xdr:to>
    <xdr:cxnSp macro="">
      <xdr:nvCxnSpPr>
        <xdr:cNvPr id="288" name="直線コネクタ 287"/>
        <xdr:cNvCxnSpPr/>
      </xdr:nvCxnSpPr>
      <xdr:spPr>
        <a:xfrm flipV="1">
          <a:off x="2019300" y="1415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99077</xdr:rowOff>
    </xdr:from>
    <xdr:ext cx="405111" cy="259045"/>
    <xdr:sp macro="" textlink="">
      <xdr:nvSpPr>
        <xdr:cNvPr id="292" name="n_1mainValue【公営住宅】&#10;有形固定資産減価償却率"/>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139082</xdr:rowOff>
    </xdr:from>
    <xdr:ext cx="405111" cy="259045"/>
    <xdr:sp macro="" textlink="">
      <xdr:nvSpPr>
        <xdr:cNvPr id="293" name="n_2mainValue【公営住宅】&#10;有形固定資産減価償却率"/>
        <xdr:cNvSpPr txBox="1"/>
      </xdr:nvSpPr>
      <xdr:spPr>
        <a:xfrm>
          <a:off x="2705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11447</xdr:rowOff>
    </xdr:from>
    <xdr:ext cx="405111" cy="259045"/>
    <xdr:sp macro="" textlink="">
      <xdr:nvSpPr>
        <xdr:cNvPr id="294" name="n_3mainValue【公営住宅】&#10;有形固定資産減価償却率"/>
        <xdr:cNvSpPr txBox="1"/>
      </xdr:nvSpPr>
      <xdr:spPr>
        <a:xfrm>
          <a:off x="1816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167404</xdr:rowOff>
    </xdr:from>
    <xdr:to>
      <xdr:col>55</xdr:col>
      <xdr:colOff>50800</xdr:colOff>
      <xdr:row>84</xdr:row>
      <xdr:rowOff>97554</xdr:rowOff>
    </xdr:to>
    <xdr:sp macro="" textlink="">
      <xdr:nvSpPr>
        <xdr:cNvPr id="335" name="楕円 334"/>
        <xdr:cNvSpPr/>
      </xdr:nvSpPr>
      <xdr:spPr>
        <a:xfrm>
          <a:off x="10426700" y="14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18831</xdr:rowOff>
    </xdr:from>
    <xdr:ext cx="469744" cy="259045"/>
    <xdr:sp macro="" textlink="">
      <xdr:nvSpPr>
        <xdr:cNvPr id="336" name="【公営住宅】&#10;一人当たり面積該当値テキスト"/>
        <xdr:cNvSpPr txBox="1"/>
      </xdr:nvSpPr>
      <xdr:spPr>
        <a:xfrm>
          <a:off x="10515600" y="142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38081</xdr:rowOff>
    </xdr:from>
    <xdr:to>
      <xdr:col>50</xdr:col>
      <xdr:colOff>165100</xdr:colOff>
      <xdr:row>84</xdr:row>
      <xdr:rowOff>139681</xdr:rowOff>
    </xdr:to>
    <xdr:sp macro="" textlink="">
      <xdr:nvSpPr>
        <xdr:cNvPr id="337" name="楕円 336"/>
        <xdr:cNvSpPr/>
      </xdr:nvSpPr>
      <xdr:spPr>
        <a:xfrm>
          <a:off x="9588500" y="144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46754</xdr:rowOff>
    </xdr:from>
    <xdr:to>
      <xdr:col>55</xdr:col>
      <xdr:colOff>0</xdr:colOff>
      <xdr:row>84</xdr:row>
      <xdr:rowOff>88881</xdr:rowOff>
    </xdr:to>
    <xdr:cxnSp macro="">
      <xdr:nvCxnSpPr>
        <xdr:cNvPr id="338" name="直線コネクタ 337"/>
        <xdr:cNvCxnSpPr/>
      </xdr:nvCxnSpPr>
      <xdr:spPr>
        <a:xfrm flipV="1">
          <a:off x="9639300" y="14448554"/>
          <a:ext cx="838200" cy="4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44123</xdr:rowOff>
    </xdr:from>
    <xdr:to>
      <xdr:col>46</xdr:col>
      <xdr:colOff>38100</xdr:colOff>
      <xdr:row>84</xdr:row>
      <xdr:rowOff>145723</xdr:rowOff>
    </xdr:to>
    <xdr:sp macro="" textlink="">
      <xdr:nvSpPr>
        <xdr:cNvPr id="339" name="楕円 338"/>
        <xdr:cNvSpPr/>
      </xdr:nvSpPr>
      <xdr:spPr>
        <a:xfrm>
          <a:off x="8699500" y="144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88881</xdr:rowOff>
    </xdr:from>
    <xdr:to>
      <xdr:col>50</xdr:col>
      <xdr:colOff>114300</xdr:colOff>
      <xdr:row>84</xdr:row>
      <xdr:rowOff>94923</xdr:rowOff>
    </xdr:to>
    <xdr:cxnSp macro="">
      <xdr:nvCxnSpPr>
        <xdr:cNvPr id="340" name="直線コネクタ 339"/>
        <xdr:cNvCxnSpPr/>
      </xdr:nvCxnSpPr>
      <xdr:spPr>
        <a:xfrm flipV="1">
          <a:off x="8750300" y="14490681"/>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47389</xdr:rowOff>
    </xdr:from>
    <xdr:to>
      <xdr:col>41</xdr:col>
      <xdr:colOff>101600</xdr:colOff>
      <xdr:row>84</xdr:row>
      <xdr:rowOff>148989</xdr:rowOff>
    </xdr:to>
    <xdr:sp macro="" textlink="">
      <xdr:nvSpPr>
        <xdr:cNvPr id="341" name="楕円 340"/>
        <xdr:cNvSpPr/>
      </xdr:nvSpPr>
      <xdr:spPr>
        <a:xfrm>
          <a:off x="7810500" y="14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94923</xdr:rowOff>
    </xdr:from>
    <xdr:to>
      <xdr:col>45</xdr:col>
      <xdr:colOff>177800</xdr:colOff>
      <xdr:row>84</xdr:row>
      <xdr:rowOff>98189</xdr:rowOff>
    </xdr:to>
    <xdr:cxnSp macro="">
      <xdr:nvCxnSpPr>
        <xdr:cNvPr id="342" name="直線コネクタ 341"/>
        <xdr:cNvCxnSpPr/>
      </xdr:nvCxnSpPr>
      <xdr:spPr>
        <a:xfrm flipV="1">
          <a:off x="7861300" y="1449672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156208</xdr:rowOff>
    </xdr:from>
    <xdr:ext cx="469744" cy="259045"/>
    <xdr:sp macro="" textlink="">
      <xdr:nvSpPr>
        <xdr:cNvPr id="346" name="n_1mainValue【公営住宅】&#10;一人当たり面積"/>
        <xdr:cNvSpPr txBox="1"/>
      </xdr:nvSpPr>
      <xdr:spPr>
        <a:xfrm>
          <a:off x="9391727" y="1421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162250</xdr:rowOff>
    </xdr:from>
    <xdr:ext cx="469744" cy="259045"/>
    <xdr:sp macro="" textlink="">
      <xdr:nvSpPr>
        <xdr:cNvPr id="347" name="n_2mainValue【公営住宅】&#10;一人当たり面積"/>
        <xdr:cNvSpPr txBox="1"/>
      </xdr:nvSpPr>
      <xdr:spPr>
        <a:xfrm>
          <a:off x="8515427" y="1422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165516</xdr:rowOff>
    </xdr:from>
    <xdr:ext cx="469744" cy="259045"/>
    <xdr:sp macro="" textlink="">
      <xdr:nvSpPr>
        <xdr:cNvPr id="348" name="n_3mainValue【公営住宅】&#10;一人当たり面積"/>
        <xdr:cNvSpPr txBox="1"/>
      </xdr:nvSpPr>
      <xdr:spPr>
        <a:xfrm>
          <a:off x="7626427" y="1422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389" name="楕円 388"/>
        <xdr:cNvSpPr/>
      </xdr:nvSpPr>
      <xdr:spPr>
        <a:xfrm>
          <a:off x="4584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10358</xdr:rowOff>
    </xdr:from>
    <xdr:ext cx="405111" cy="259045"/>
    <xdr:sp macro="" textlink="">
      <xdr:nvSpPr>
        <xdr:cNvPr id="390" name="【港湾・漁港】&#10;有形固定資産減価償却率該当値テキスト"/>
        <xdr:cNvSpPr txBox="1"/>
      </xdr:nvSpPr>
      <xdr:spPr>
        <a:xfrm>
          <a:off x="4673600"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91" name="楕円 390"/>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110489</xdr:rowOff>
    </xdr:to>
    <xdr:cxnSp macro="">
      <xdr:nvCxnSpPr>
        <xdr:cNvPr id="392" name="直線コネクタ 391"/>
        <xdr:cNvCxnSpPr/>
      </xdr:nvCxnSpPr>
      <xdr:spPr>
        <a:xfrm flipV="1">
          <a:off x="3797300" y="179135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89081</xdr:rowOff>
    </xdr:from>
    <xdr:to>
      <xdr:col>15</xdr:col>
      <xdr:colOff>101600</xdr:colOff>
      <xdr:row>105</xdr:row>
      <xdr:rowOff>19231</xdr:rowOff>
    </xdr:to>
    <xdr:sp macro="" textlink="">
      <xdr:nvSpPr>
        <xdr:cNvPr id="393" name="楕円 392"/>
        <xdr:cNvSpPr/>
      </xdr:nvSpPr>
      <xdr:spPr>
        <a:xfrm>
          <a:off x="2857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139881</xdr:rowOff>
    </xdr:to>
    <xdr:cxnSp macro="">
      <xdr:nvCxnSpPr>
        <xdr:cNvPr id="394" name="直線コネクタ 393"/>
        <xdr:cNvCxnSpPr/>
      </xdr:nvCxnSpPr>
      <xdr:spPr>
        <a:xfrm flipV="1">
          <a:off x="2908300" y="179412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108676</xdr:rowOff>
    </xdr:from>
    <xdr:to>
      <xdr:col>10</xdr:col>
      <xdr:colOff>165100</xdr:colOff>
      <xdr:row>105</xdr:row>
      <xdr:rowOff>38826</xdr:rowOff>
    </xdr:to>
    <xdr:sp macro="" textlink="">
      <xdr:nvSpPr>
        <xdr:cNvPr id="395" name="楕円 394"/>
        <xdr:cNvSpPr/>
      </xdr:nvSpPr>
      <xdr:spPr>
        <a:xfrm>
          <a:off x="1968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139881</xdr:rowOff>
    </xdr:from>
    <xdr:to>
      <xdr:col>15</xdr:col>
      <xdr:colOff>50800</xdr:colOff>
      <xdr:row>104</xdr:row>
      <xdr:rowOff>159476</xdr:rowOff>
    </xdr:to>
    <xdr:cxnSp macro="">
      <xdr:nvCxnSpPr>
        <xdr:cNvPr id="396" name="直線コネクタ 395"/>
        <xdr:cNvCxnSpPr/>
      </xdr:nvCxnSpPr>
      <xdr:spPr>
        <a:xfrm flipV="1">
          <a:off x="2019300" y="179706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152416</xdr:rowOff>
    </xdr:from>
    <xdr:ext cx="405111" cy="259045"/>
    <xdr:sp macro="" textlink="">
      <xdr:nvSpPr>
        <xdr:cNvPr id="400" name="n_1mainValue【港湾・漁港】&#10;有形固定資産減価償却率"/>
        <xdr:cNvSpPr txBox="1"/>
      </xdr:nvSpPr>
      <xdr:spPr>
        <a:xfrm>
          <a:off x="3582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01" name="n_2mainValue【港湾・漁港】&#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29953</xdr:rowOff>
    </xdr:from>
    <xdr:ext cx="405111" cy="259045"/>
    <xdr:sp macro="" textlink="">
      <xdr:nvSpPr>
        <xdr:cNvPr id="402" name="n_3mainValue【港湾・漁港】&#10;有形固定資産減価償却率"/>
        <xdr:cNvSpPr txBox="1"/>
      </xdr:nvSpPr>
      <xdr:spPr>
        <a:xfrm>
          <a:off x="1816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29"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49231</xdr:rowOff>
    </xdr:from>
    <xdr:to>
      <xdr:col>55</xdr:col>
      <xdr:colOff>50800</xdr:colOff>
      <xdr:row>106</xdr:row>
      <xdr:rowOff>150831</xdr:rowOff>
    </xdr:to>
    <xdr:sp macro="" textlink="">
      <xdr:nvSpPr>
        <xdr:cNvPr id="439" name="楕円 438"/>
        <xdr:cNvSpPr/>
      </xdr:nvSpPr>
      <xdr:spPr>
        <a:xfrm>
          <a:off x="10426700" y="18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72108</xdr:rowOff>
    </xdr:from>
    <xdr:ext cx="599010" cy="259045"/>
    <xdr:sp macro="" textlink="">
      <xdr:nvSpPr>
        <xdr:cNvPr id="440" name="【港湾・漁港】&#10;一人当たり有形固定資産（償却資産）額該当値テキスト"/>
        <xdr:cNvSpPr txBox="1"/>
      </xdr:nvSpPr>
      <xdr:spPr>
        <a:xfrm>
          <a:off x="10515600" y="1807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56699</xdr:rowOff>
    </xdr:from>
    <xdr:to>
      <xdr:col>50</xdr:col>
      <xdr:colOff>165100</xdr:colOff>
      <xdr:row>106</xdr:row>
      <xdr:rowOff>158299</xdr:rowOff>
    </xdr:to>
    <xdr:sp macro="" textlink="">
      <xdr:nvSpPr>
        <xdr:cNvPr id="441" name="楕円 440"/>
        <xdr:cNvSpPr/>
      </xdr:nvSpPr>
      <xdr:spPr>
        <a:xfrm>
          <a:off x="9588500" y="1823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100031</xdr:rowOff>
    </xdr:from>
    <xdr:to>
      <xdr:col>55</xdr:col>
      <xdr:colOff>0</xdr:colOff>
      <xdr:row>106</xdr:row>
      <xdr:rowOff>107499</xdr:rowOff>
    </xdr:to>
    <xdr:cxnSp macro="">
      <xdr:nvCxnSpPr>
        <xdr:cNvPr id="442" name="直線コネクタ 441"/>
        <xdr:cNvCxnSpPr/>
      </xdr:nvCxnSpPr>
      <xdr:spPr>
        <a:xfrm flipV="1">
          <a:off x="9639300" y="18273731"/>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62190</xdr:rowOff>
    </xdr:from>
    <xdr:to>
      <xdr:col>46</xdr:col>
      <xdr:colOff>38100</xdr:colOff>
      <xdr:row>106</xdr:row>
      <xdr:rowOff>163790</xdr:rowOff>
    </xdr:to>
    <xdr:sp macro="" textlink="">
      <xdr:nvSpPr>
        <xdr:cNvPr id="443" name="楕円 442"/>
        <xdr:cNvSpPr/>
      </xdr:nvSpPr>
      <xdr:spPr>
        <a:xfrm>
          <a:off x="8699500" y="182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107499</xdr:rowOff>
    </xdr:from>
    <xdr:to>
      <xdr:col>50</xdr:col>
      <xdr:colOff>114300</xdr:colOff>
      <xdr:row>106</xdr:row>
      <xdr:rowOff>112990</xdr:rowOff>
    </xdr:to>
    <xdr:cxnSp macro="">
      <xdr:nvCxnSpPr>
        <xdr:cNvPr id="444" name="直線コネクタ 443"/>
        <xdr:cNvCxnSpPr/>
      </xdr:nvCxnSpPr>
      <xdr:spPr>
        <a:xfrm flipV="1">
          <a:off x="8750300" y="18281199"/>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71352</xdr:rowOff>
    </xdr:from>
    <xdr:to>
      <xdr:col>41</xdr:col>
      <xdr:colOff>101600</xdr:colOff>
      <xdr:row>107</xdr:row>
      <xdr:rowOff>1502</xdr:rowOff>
    </xdr:to>
    <xdr:sp macro="" textlink="">
      <xdr:nvSpPr>
        <xdr:cNvPr id="445" name="楕円 444"/>
        <xdr:cNvSpPr/>
      </xdr:nvSpPr>
      <xdr:spPr>
        <a:xfrm>
          <a:off x="7810500" y="1824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112990</xdr:rowOff>
    </xdr:from>
    <xdr:to>
      <xdr:col>45</xdr:col>
      <xdr:colOff>177800</xdr:colOff>
      <xdr:row>106</xdr:row>
      <xdr:rowOff>122152</xdr:rowOff>
    </xdr:to>
    <xdr:cxnSp macro="">
      <xdr:nvCxnSpPr>
        <xdr:cNvPr id="446" name="直線コネクタ 445"/>
        <xdr:cNvCxnSpPr/>
      </xdr:nvCxnSpPr>
      <xdr:spPr>
        <a:xfrm flipV="1">
          <a:off x="7861300" y="1828669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47"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48"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49"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3376</xdr:rowOff>
    </xdr:from>
    <xdr:ext cx="599010" cy="259045"/>
    <xdr:sp macro="" textlink="">
      <xdr:nvSpPr>
        <xdr:cNvPr id="450" name="n_1mainValue【港湾・漁港】&#10;一人当たり有形固定資産（償却資産）額"/>
        <xdr:cNvSpPr txBox="1"/>
      </xdr:nvSpPr>
      <xdr:spPr>
        <a:xfrm>
          <a:off x="9327095" y="1800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8867</xdr:rowOff>
    </xdr:from>
    <xdr:ext cx="599010" cy="259045"/>
    <xdr:sp macro="" textlink="">
      <xdr:nvSpPr>
        <xdr:cNvPr id="451" name="n_2mainValue【港湾・漁港】&#10;一人当たり有形固定資産（償却資産）額"/>
        <xdr:cNvSpPr txBox="1"/>
      </xdr:nvSpPr>
      <xdr:spPr>
        <a:xfrm>
          <a:off x="8450795" y="1801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18029</xdr:rowOff>
    </xdr:from>
    <xdr:ext cx="599010" cy="259045"/>
    <xdr:sp macro="" textlink="">
      <xdr:nvSpPr>
        <xdr:cNvPr id="452" name="n_3mainValue【港湾・漁港】&#10;一人当たり有形固定資産（償却資産）額"/>
        <xdr:cNvSpPr txBox="1"/>
      </xdr:nvSpPr>
      <xdr:spPr>
        <a:xfrm>
          <a:off x="7561795" y="1802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162560</xdr:rowOff>
    </xdr:from>
    <xdr:to>
      <xdr:col>85</xdr:col>
      <xdr:colOff>177800</xdr:colOff>
      <xdr:row>34</xdr:row>
      <xdr:rowOff>92710</xdr:rowOff>
    </xdr:to>
    <xdr:sp macro="" textlink="">
      <xdr:nvSpPr>
        <xdr:cNvPr id="493" name="楕円 492"/>
        <xdr:cNvSpPr/>
      </xdr:nvSpPr>
      <xdr:spPr>
        <a:xfrm>
          <a:off x="162687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13987</xdr:rowOff>
    </xdr:from>
    <xdr:ext cx="405111" cy="259045"/>
    <xdr:sp macro="" textlink="">
      <xdr:nvSpPr>
        <xdr:cNvPr id="494" name="【認定こども園・幼稚園・保育所】&#10;有形固定資産減価償却率該当値テキスト"/>
        <xdr:cNvSpPr txBox="1"/>
      </xdr:nvSpPr>
      <xdr:spPr>
        <a:xfrm>
          <a:off x="16357600"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27033</xdr:rowOff>
    </xdr:from>
    <xdr:to>
      <xdr:col>81</xdr:col>
      <xdr:colOff>101600</xdr:colOff>
      <xdr:row>34</xdr:row>
      <xdr:rowOff>128633</xdr:rowOff>
    </xdr:to>
    <xdr:sp macro="" textlink="">
      <xdr:nvSpPr>
        <xdr:cNvPr id="495" name="楕円 494"/>
        <xdr:cNvSpPr/>
      </xdr:nvSpPr>
      <xdr:spPr>
        <a:xfrm>
          <a:off x="15430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41910</xdr:rowOff>
    </xdr:from>
    <xdr:to>
      <xdr:col>85</xdr:col>
      <xdr:colOff>127000</xdr:colOff>
      <xdr:row>34</xdr:row>
      <xdr:rowOff>77833</xdr:rowOff>
    </xdr:to>
    <xdr:cxnSp macro="">
      <xdr:nvCxnSpPr>
        <xdr:cNvPr id="496" name="直線コネクタ 495"/>
        <xdr:cNvCxnSpPr/>
      </xdr:nvCxnSpPr>
      <xdr:spPr>
        <a:xfrm flipV="1">
          <a:off x="15481300" y="58712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62956</xdr:rowOff>
    </xdr:from>
    <xdr:to>
      <xdr:col>76</xdr:col>
      <xdr:colOff>165100</xdr:colOff>
      <xdr:row>34</xdr:row>
      <xdr:rowOff>164556</xdr:rowOff>
    </xdr:to>
    <xdr:sp macro="" textlink="">
      <xdr:nvSpPr>
        <xdr:cNvPr id="497" name="楕円 496"/>
        <xdr:cNvSpPr/>
      </xdr:nvSpPr>
      <xdr:spPr>
        <a:xfrm>
          <a:off x="14541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77833</xdr:rowOff>
    </xdr:from>
    <xdr:to>
      <xdr:col>81</xdr:col>
      <xdr:colOff>50800</xdr:colOff>
      <xdr:row>34</xdr:row>
      <xdr:rowOff>113756</xdr:rowOff>
    </xdr:to>
    <xdr:cxnSp macro="">
      <xdr:nvCxnSpPr>
        <xdr:cNvPr id="498" name="直線コネクタ 497"/>
        <xdr:cNvCxnSpPr/>
      </xdr:nvCxnSpPr>
      <xdr:spPr>
        <a:xfrm flipV="1">
          <a:off x="14592300" y="59071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33564</xdr:rowOff>
    </xdr:from>
    <xdr:to>
      <xdr:col>72</xdr:col>
      <xdr:colOff>38100</xdr:colOff>
      <xdr:row>34</xdr:row>
      <xdr:rowOff>135164</xdr:rowOff>
    </xdr:to>
    <xdr:sp macro="" textlink="">
      <xdr:nvSpPr>
        <xdr:cNvPr id="499" name="楕円 498"/>
        <xdr:cNvSpPr/>
      </xdr:nvSpPr>
      <xdr:spPr>
        <a:xfrm>
          <a:off x="13652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84364</xdr:rowOff>
    </xdr:from>
    <xdr:to>
      <xdr:col>76</xdr:col>
      <xdr:colOff>114300</xdr:colOff>
      <xdr:row>34</xdr:row>
      <xdr:rowOff>113756</xdr:rowOff>
    </xdr:to>
    <xdr:cxnSp macro="">
      <xdr:nvCxnSpPr>
        <xdr:cNvPr id="500" name="直線コネクタ 499"/>
        <xdr:cNvCxnSpPr/>
      </xdr:nvCxnSpPr>
      <xdr:spPr>
        <a:xfrm>
          <a:off x="13703300" y="59136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145160</xdr:rowOff>
    </xdr:from>
    <xdr:ext cx="405111" cy="259045"/>
    <xdr:sp macro="" textlink="">
      <xdr:nvSpPr>
        <xdr:cNvPr id="504" name="n_1mainValue【認定こども園・幼稚園・保育所】&#10;有形固定資産減価償却率"/>
        <xdr:cNvSpPr txBox="1"/>
      </xdr:nvSpPr>
      <xdr:spPr>
        <a:xfrm>
          <a:off x="152660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9633</xdr:rowOff>
    </xdr:from>
    <xdr:ext cx="405111" cy="259045"/>
    <xdr:sp macro="" textlink="">
      <xdr:nvSpPr>
        <xdr:cNvPr id="505" name="n_2mainValue【認定こども園・幼稚園・保育所】&#10;有形固定資産減価償却率"/>
        <xdr:cNvSpPr txBox="1"/>
      </xdr:nvSpPr>
      <xdr:spPr>
        <a:xfrm>
          <a:off x="14389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151691</xdr:rowOff>
    </xdr:from>
    <xdr:ext cx="405111" cy="259045"/>
    <xdr:sp macro="" textlink="">
      <xdr:nvSpPr>
        <xdr:cNvPr id="506" name="n_3mainValue【認定こども園・幼稚園・保育所】&#10;有形固定資産減価償却率"/>
        <xdr:cNvSpPr txBox="1"/>
      </xdr:nvSpPr>
      <xdr:spPr>
        <a:xfrm>
          <a:off x="13500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98552</xdr:rowOff>
    </xdr:from>
    <xdr:to>
      <xdr:col>116</xdr:col>
      <xdr:colOff>114300</xdr:colOff>
      <xdr:row>41</xdr:row>
      <xdr:rowOff>28702</xdr:rowOff>
    </xdr:to>
    <xdr:sp macro="" textlink="">
      <xdr:nvSpPr>
        <xdr:cNvPr id="543" name="楕円 542"/>
        <xdr:cNvSpPr/>
      </xdr:nvSpPr>
      <xdr:spPr>
        <a:xfrm>
          <a:off x="22110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76979</xdr:rowOff>
    </xdr:from>
    <xdr:ext cx="469744" cy="259045"/>
    <xdr:sp macro="" textlink="">
      <xdr:nvSpPr>
        <xdr:cNvPr id="544" name="【認定こども園・幼稚園・保育所】&#10;一人当たり面積該当値テキスト"/>
        <xdr:cNvSpPr txBox="1"/>
      </xdr:nvSpPr>
      <xdr:spPr>
        <a:xfrm>
          <a:off x="22199600"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100838</xdr:rowOff>
    </xdr:from>
    <xdr:to>
      <xdr:col>112</xdr:col>
      <xdr:colOff>38100</xdr:colOff>
      <xdr:row>41</xdr:row>
      <xdr:rowOff>30988</xdr:rowOff>
    </xdr:to>
    <xdr:sp macro="" textlink="">
      <xdr:nvSpPr>
        <xdr:cNvPr id="545" name="楕円 544"/>
        <xdr:cNvSpPr/>
      </xdr:nvSpPr>
      <xdr:spPr>
        <a:xfrm>
          <a:off x="212725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149352</xdr:rowOff>
    </xdr:from>
    <xdr:to>
      <xdr:col>116</xdr:col>
      <xdr:colOff>63500</xdr:colOff>
      <xdr:row>40</xdr:row>
      <xdr:rowOff>151638</xdr:rowOff>
    </xdr:to>
    <xdr:cxnSp macro="">
      <xdr:nvCxnSpPr>
        <xdr:cNvPr id="546" name="直線コネクタ 545"/>
        <xdr:cNvCxnSpPr/>
      </xdr:nvCxnSpPr>
      <xdr:spPr>
        <a:xfrm flipV="1">
          <a:off x="21323300" y="70073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103124</xdr:rowOff>
    </xdr:from>
    <xdr:to>
      <xdr:col>107</xdr:col>
      <xdr:colOff>101600</xdr:colOff>
      <xdr:row>41</xdr:row>
      <xdr:rowOff>33274</xdr:rowOff>
    </xdr:to>
    <xdr:sp macro="" textlink="">
      <xdr:nvSpPr>
        <xdr:cNvPr id="547" name="楕円 546"/>
        <xdr:cNvSpPr/>
      </xdr:nvSpPr>
      <xdr:spPr>
        <a:xfrm>
          <a:off x="20383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151638</xdr:rowOff>
    </xdr:from>
    <xdr:to>
      <xdr:col>111</xdr:col>
      <xdr:colOff>177800</xdr:colOff>
      <xdr:row>40</xdr:row>
      <xdr:rowOff>153924</xdr:rowOff>
    </xdr:to>
    <xdr:cxnSp macro="">
      <xdr:nvCxnSpPr>
        <xdr:cNvPr id="548" name="直線コネクタ 547"/>
        <xdr:cNvCxnSpPr/>
      </xdr:nvCxnSpPr>
      <xdr:spPr>
        <a:xfrm flipV="1">
          <a:off x="20434300" y="70096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49" name="楕円 548"/>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153924</xdr:rowOff>
    </xdr:to>
    <xdr:cxnSp macro="">
      <xdr:nvCxnSpPr>
        <xdr:cNvPr id="550" name="直線コネクタ 549"/>
        <xdr:cNvCxnSpPr/>
      </xdr:nvCxnSpPr>
      <xdr:spPr>
        <a:xfrm>
          <a:off x="19545300" y="69067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3"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22115</xdr:rowOff>
    </xdr:from>
    <xdr:ext cx="469744" cy="259045"/>
    <xdr:sp macro="" textlink="">
      <xdr:nvSpPr>
        <xdr:cNvPr id="554" name="n_1mainValue【認定こども園・幼稚園・保育所】&#10;一人当たり面積"/>
        <xdr:cNvSpPr txBox="1"/>
      </xdr:nvSpPr>
      <xdr:spPr>
        <a:xfrm>
          <a:off x="21075727" y="705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24401</xdr:rowOff>
    </xdr:from>
    <xdr:ext cx="469744" cy="259045"/>
    <xdr:sp macro="" textlink="">
      <xdr:nvSpPr>
        <xdr:cNvPr id="555" name="n_2mainValue【認定こども園・幼稚園・保育所】&#10;一人当たり面積"/>
        <xdr:cNvSpPr txBox="1"/>
      </xdr:nvSpPr>
      <xdr:spPr>
        <a:xfrm>
          <a:off x="20199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56" name="n_3main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6"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96" name="楕円 595"/>
        <xdr:cNvSpPr/>
      </xdr:nvSpPr>
      <xdr:spPr>
        <a:xfrm>
          <a:off x="16268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160037</xdr:rowOff>
    </xdr:from>
    <xdr:ext cx="405111" cy="259045"/>
    <xdr:sp macro="" textlink="">
      <xdr:nvSpPr>
        <xdr:cNvPr id="597" name="【学校施設】&#10;有形固定資産減価償却率該当値テキスト"/>
        <xdr:cNvSpPr txBox="1"/>
      </xdr:nvSpPr>
      <xdr:spPr>
        <a:xfrm>
          <a:off x="16357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69215</xdr:rowOff>
    </xdr:from>
    <xdr:to>
      <xdr:col>81</xdr:col>
      <xdr:colOff>101600</xdr:colOff>
      <xdr:row>60</xdr:row>
      <xdr:rowOff>170815</xdr:rowOff>
    </xdr:to>
    <xdr:sp macro="" textlink="">
      <xdr:nvSpPr>
        <xdr:cNvPr id="598" name="楕円 597"/>
        <xdr:cNvSpPr/>
      </xdr:nvSpPr>
      <xdr:spPr>
        <a:xfrm>
          <a:off x="15430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120015</xdr:rowOff>
    </xdr:to>
    <xdr:cxnSp macro="">
      <xdr:nvCxnSpPr>
        <xdr:cNvPr id="599" name="直線コネクタ 598"/>
        <xdr:cNvCxnSpPr/>
      </xdr:nvCxnSpPr>
      <xdr:spPr>
        <a:xfrm flipV="1">
          <a:off x="15481300" y="1034796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600" name="楕円 599"/>
        <xdr:cNvSpPr/>
      </xdr:nvSpPr>
      <xdr:spPr>
        <a:xfrm>
          <a:off x="14541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120015</xdr:rowOff>
    </xdr:from>
    <xdr:to>
      <xdr:col>81</xdr:col>
      <xdr:colOff>50800</xdr:colOff>
      <xdr:row>60</xdr:row>
      <xdr:rowOff>156210</xdr:rowOff>
    </xdr:to>
    <xdr:cxnSp macro="">
      <xdr:nvCxnSpPr>
        <xdr:cNvPr id="601" name="直線コネクタ 600"/>
        <xdr:cNvCxnSpPr/>
      </xdr:nvCxnSpPr>
      <xdr:spPr>
        <a:xfrm flipV="1">
          <a:off x="14592300" y="10407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133985</xdr:rowOff>
    </xdr:from>
    <xdr:to>
      <xdr:col>72</xdr:col>
      <xdr:colOff>38100</xdr:colOff>
      <xdr:row>61</xdr:row>
      <xdr:rowOff>64135</xdr:rowOff>
    </xdr:to>
    <xdr:sp macro="" textlink="">
      <xdr:nvSpPr>
        <xdr:cNvPr id="602" name="楕円 601"/>
        <xdr:cNvSpPr/>
      </xdr:nvSpPr>
      <xdr:spPr>
        <a:xfrm>
          <a:off x="13652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13335</xdr:rowOff>
    </xdr:to>
    <xdr:cxnSp macro="">
      <xdr:nvCxnSpPr>
        <xdr:cNvPr id="603" name="直線コネクタ 602"/>
        <xdr:cNvCxnSpPr/>
      </xdr:nvCxnSpPr>
      <xdr:spPr>
        <a:xfrm flipV="1">
          <a:off x="13703300" y="10443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0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60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6"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161942</xdr:rowOff>
    </xdr:from>
    <xdr:ext cx="405111" cy="259045"/>
    <xdr:sp macro="" textlink="">
      <xdr:nvSpPr>
        <xdr:cNvPr id="607" name="n_1mainValue【学校施設】&#10;有形固定資産減価償却率"/>
        <xdr:cNvSpPr txBox="1"/>
      </xdr:nvSpPr>
      <xdr:spPr>
        <a:xfrm>
          <a:off x="15266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608" name="n_2mainValue【学校施設】&#10;有形固定資産減価償却率"/>
        <xdr:cNvSpPr txBox="1"/>
      </xdr:nvSpPr>
      <xdr:spPr>
        <a:xfrm>
          <a:off x="14389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55262</xdr:rowOff>
    </xdr:from>
    <xdr:ext cx="405111" cy="259045"/>
    <xdr:sp macro="" textlink="">
      <xdr:nvSpPr>
        <xdr:cNvPr id="609" name="n_3mainValue【学校施設】&#10;有形固定資産減価償却率"/>
        <xdr:cNvSpPr txBox="1"/>
      </xdr:nvSpPr>
      <xdr:spPr>
        <a:xfrm>
          <a:off x="13500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25461</xdr:rowOff>
    </xdr:from>
    <xdr:to>
      <xdr:col>116</xdr:col>
      <xdr:colOff>114300</xdr:colOff>
      <xdr:row>63</xdr:row>
      <xdr:rowOff>127061</xdr:rowOff>
    </xdr:to>
    <xdr:sp macro="" textlink="">
      <xdr:nvSpPr>
        <xdr:cNvPr id="646" name="楕円 645"/>
        <xdr:cNvSpPr/>
      </xdr:nvSpPr>
      <xdr:spPr>
        <a:xfrm>
          <a:off x="22110700" y="1082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27473</xdr:rowOff>
    </xdr:from>
    <xdr:to>
      <xdr:col>112</xdr:col>
      <xdr:colOff>38100</xdr:colOff>
      <xdr:row>63</xdr:row>
      <xdr:rowOff>129073</xdr:rowOff>
    </xdr:to>
    <xdr:sp macro="" textlink="">
      <xdr:nvSpPr>
        <xdr:cNvPr id="648" name="楕円 647"/>
        <xdr:cNvSpPr/>
      </xdr:nvSpPr>
      <xdr:spPr>
        <a:xfrm>
          <a:off x="21272500" y="108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76261</xdr:rowOff>
    </xdr:from>
    <xdr:to>
      <xdr:col>116</xdr:col>
      <xdr:colOff>63500</xdr:colOff>
      <xdr:row>63</xdr:row>
      <xdr:rowOff>78273</xdr:rowOff>
    </xdr:to>
    <xdr:cxnSp macro="">
      <xdr:nvCxnSpPr>
        <xdr:cNvPr id="649" name="直線コネクタ 648"/>
        <xdr:cNvCxnSpPr/>
      </xdr:nvCxnSpPr>
      <xdr:spPr>
        <a:xfrm flipV="1">
          <a:off x="21323300" y="10877611"/>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28753</xdr:rowOff>
    </xdr:from>
    <xdr:to>
      <xdr:col>107</xdr:col>
      <xdr:colOff>101600</xdr:colOff>
      <xdr:row>63</xdr:row>
      <xdr:rowOff>130353</xdr:rowOff>
    </xdr:to>
    <xdr:sp macro="" textlink="">
      <xdr:nvSpPr>
        <xdr:cNvPr id="650" name="楕円 649"/>
        <xdr:cNvSpPr/>
      </xdr:nvSpPr>
      <xdr:spPr>
        <a:xfrm>
          <a:off x="20383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78273</xdr:rowOff>
    </xdr:from>
    <xdr:to>
      <xdr:col>111</xdr:col>
      <xdr:colOff>177800</xdr:colOff>
      <xdr:row>63</xdr:row>
      <xdr:rowOff>79553</xdr:rowOff>
    </xdr:to>
    <xdr:cxnSp macro="">
      <xdr:nvCxnSpPr>
        <xdr:cNvPr id="651" name="直線コネクタ 650"/>
        <xdr:cNvCxnSpPr/>
      </xdr:nvCxnSpPr>
      <xdr:spPr>
        <a:xfrm flipV="1">
          <a:off x="20434300" y="1087962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30079</xdr:rowOff>
    </xdr:from>
    <xdr:to>
      <xdr:col>102</xdr:col>
      <xdr:colOff>165100</xdr:colOff>
      <xdr:row>63</xdr:row>
      <xdr:rowOff>131679</xdr:rowOff>
    </xdr:to>
    <xdr:sp macro="" textlink="">
      <xdr:nvSpPr>
        <xdr:cNvPr id="652" name="楕円 651"/>
        <xdr:cNvSpPr/>
      </xdr:nvSpPr>
      <xdr:spPr>
        <a:xfrm>
          <a:off x="19494500" y="1083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79553</xdr:rowOff>
    </xdr:from>
    <xdr:to>
      <xdr:col>107</xdr:col>
      <xdr:colOff>50800</xdr:colOff>
      <xdr:row>63</xdr:row>
      <xdr:rowOff>80879</xdr:rowOff>
    </xdr:to>
    <xdr:cxnSp macro="">
      <xdr:nvCxnSpPr>
        <xdr:cNvPr id="653" name="直線コネクタ 652"/>
        <xdr:cNvCxnSpPr/>
      </xdr:nvCxnSpPr>
      <xdr:spPr>
        <a:xfrm flipV="1">
          <a:off x="19545300" y="1088090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120200</xdr:rowOff>
    </xdr:from>
    <xdr:ext cx="469744" cy="259045"/>
    <xdr:sp macro="" textlink="">
      <xdr:nvSpPr>
        <xdr:cNvPr id="657" name="n_1mainValue【学校施設】&#10;一人当たり面積"/>
        <xdr:cNvSpPr txBox="1"/>
      </xdr:nvSpPr>
      <xdr:spPr>
        <a:xfrm>
          <a:off x="21075727" y="1092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121480</xdr:rowOff>
    </xdr:from>
    <xdr:ext cx="469744" cy="259045"/>
    <xdr:sp macro="" textlink="">
      <xdr:nvSpPr>
        <xdr:cNvPr id="658" name="n_2mainValue【学校施設】&#10;一人当たり面積"/>
        <xdr:cNvSpPr txBox="1"/>
      </xdr:nvSpPr>
      <xdr:spPr>
        <a:xfrm>
          <a:off x="20199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122806</xdr:rowOff>
    </xdr:from>
    <xdr:ext cx="469744" cy="259045"/>
    <xdr:sp macro="" textlink="">
      <xdr:nvSpPr>
        <xdr:cNvPr id="659" name="n_3mainValue【学校施設】&#10;一人当たり面積"/>
        <xdr:cNvSpPr txBox="1"/>
      </xdr:nvSpPr>
      <xdr:spPr>
        <a:xfrm>
          <a:off x="19310427" y="1092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142421</xdr:rowOff>
    </xdr:from>
    <xdr:to>
      <xdr:col>85</xdr:col>
      <xdr:colOff>177800</xdr:colOff>
      <xdr:row>80</xdr:row>
      <xdr:rowOff>72571</xdr:rowOff>
    </xdr:to>
    <xdr:sp macro="" textlink="">
      <xdr:nvSpPr>
        <xdr:cNvPr id="700" name="楕円 699"/>
        <xdr:cNvSpPr/>
      </xdr:nvSpPr>
      <xdr:spPr>
        <a:xfrm>
          <a:off x="162687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165298</xdr:rowOff>
    </xdr:from>
    <xdr:ext cx="405111" cy="259045"/>
    <xdr:sp macro="" textlink="">
      <xdr:nvSpPr>
        <xdr:cNvPr id="701" name="【児童館】&#10;有形固定資産減価償却率該当値テキスト"/>
        <xdr:cNvSpPr txBox="1"/>
      </xdr:nvSpPr>
      <xdr:spPr>
        <a:xfrm>
          <a:off x="16357600" y="1353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702" name="楕円 701"/>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21771</xdr:rowOff>
    </xdr:from>
    <xdr:to>
      <xdr:col>85</xdr:col>
      <xdr:colOff>127000</xdr:colOff>
      <xdr:row>80</xdr:row>
      <xdr:rowOff>54429</xdr:rowOff>
    </xdr:to>
    <xdr:cxnSp macro="">
      <xdr:nvCxnSpPr>
        <xdr:cNvPr id="703" name="直線コネクタ 702"/>
        <xdr:cNvCxnSpPr/>
      </xdr:nvCxnSpPr>
      <xdr:spPr>
        <a:xfrm flipV="1">
          <a:off x="15481300" y="1373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36286</xdr:rowOff>
    </xdr:from>
    <xdr:to>
      <xdr:col>76</xdr:col>
      <xdr:colOff>165100</xdr:colOff>
      <xdr:row>80</xdr:row>
      <xdr:rowOff>137886</xdr:rowOff>
    </xdr:to>
    <xdr:sp macro="" textlink="">
      <xdr:nvSpPr>
        <xdr:cNvPr id="704" name="楕円 703"/>
        <xdr:cNvSpPr/>
      </xdr:nvSpPr>
      <xdr:spPr>
        <a:xfrm>
          <a:off x="14541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54429</xdr:rowOff>
    </xdr:from>
    <xdr:to>
      <xdr:col>81</xdr:col>
      <xdr:colOff>50800</xdr:colOff>
      <xdr:row>80</xdr:row>
      <xdr:rowOff>87086</xdr:rowOff>
    </xdr:to>
    <xdr:cxnSp macro="">
      <xdr:nvCxnSpPr>
        <xdr:cNvPr id="705" name="直線コネクタ 704"/>
        <xdr:cNvCxnSpPr/>
      </xdr:nvCxnSpPr>
      <xdr:spPr>
        <a:xfrm flipV="1">
          <a:off x="14592300" y="1377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68943</xdr:rowOff>
    </xdr:from>
    <xdr:to>
      <xdr:col>72</xdr:col>
      <xdr:colOff>38100</xdr:colOff>
      <xdr:row>80</xdr:row>
      <xdr:rowOff>170543</xdr:rowOff>
    </xdr:to>
    <xdr:sp macro="" textlink="">
      <xdr:nvSpPr>
        <xdr:cNvPr id="706" name="楕円 705"/>
        <xdr:cNvSpPr/>
      </xdr:nvSpPr>
      <xdr:spPr>
        <a:xfrm>
          <a:off x="1365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87086</xdr:rowOff>
    </xdr:from>
    <xdr:to>
      <xdr:col>76</xdr:col>
      <xdr:colOff>114300</xdr:colOff>
      <xdr:row>80</xdr:row>
      <xdr:rowOff>119743</xdr:rowOff>
    </xdr:to>
    <xdr:cxnSp macro="">
      <xdr:nvCxnSpPr>
        <xdr:cNvPr id="707" name="直線コネクタ 706"/>
        <xdr:cNvCxnSpPr/>
      </xdr:nvCxnSpPr>
      <xdr:spPr>
        <a:xfrm flipV="1">
          <a:off x="13703300" y="138030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121756</xdr:rowOff>
    </xdr:from>
    <xdr:ext cx="405111" cy="259045"/>
    <xdr:sp macro="" textlink="">
      <xdr:nvSpPr>
        <xdr:cNvPr id="711" name="n_1mainValue【児童館】&#10;有形固定資産減価償却率"/>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712" name="n_2main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15620</xdr:rowOff>
    </xdr:from>
    <xdr:ext cx="405111" cy="259045"/>
    <xdr:sp macro="" textlink="">
      <xdr:nvSpPr>
        <xdr:cNvPr id="713" name="n_3mainValue【児童館】&#10;有形固定資産減価償却率"/>
        <xdr:cNvSpPr txBox="1"/>
      </xdr:nvSpPr>
      <xdr:spPr>
        <a:xfrm>
          <a:off x="13500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54" name="楕円 753"/>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755" name="【児童館】&#10;一人当たり面積該当値テキスト"/>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56" name="楕円 755"/>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757" name="直線コネクタ 756"/>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60779</xdr:rowOff>
    </xdr:from>
    <xdr:to>
      <xdr:col>107</xdr:col>
      <xdr:colOff>101600</xdr:colOff>
      <xdr:row>85</xdr:row>
      <xdr:rowOff>162379</xdr:rowOff>
    </xdr:to>
    <xdr:sp macro="" textlink="">
      <xdr:nvSpPr>
        <xdr:cNvPr id="758" name="楕円 757"/>
        <xdr:cNvSpPr/>
      </xdr:nvSpPr>
      <xdr:spPr>
        <a:xfrm>
          <a:off x="20383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111579</xdr:rowOff>
    </xdr:to>
    <xdr:cxnSp macro="">
      <xdr:nvCxnSpPr>
        <xdr:cNvPr id="759" name="直線コネクタ 758"/>
        <xdr:cNvCxnSpPr/>
      </xdr:nvCxnSpPr>
      <xdr:spPr>
        <a:xfrm>
          <a:off x="20434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77107</xdr:rowOff>
    </xdr:from>
    <xdr:to>
      <xdr:col>102</xdr:col>
      <xdr:colOff>165100</xdr:colOff>
      <xdr:row>86</xdr:row>
      <xdr:rowOff>7257</xdr:rowOff>
    </xdr:to>
    <xdr:sp macro="" textlink="">
      <xdr:nvSpPr>
        <xdr:cNvPr id="760" name="楕円 759"/>
        <xdr:cNvSpPr/>
      </xdr:nvSpPr>
      <xdr:spPr>
        <a:xfrm>
          <a:off x="19494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111579</xdr:rowOff>
    </xdr:from>
    <xdr:to>
      <xdr:col>107</xdr:col>
      <xdr:colOff>50800</xdr:colOff>
      <xdr:row>85</xdr:row>
      <xdr:rowOff>127907</xdr:rowOff>
    </xdr:to>
    <xdr:cxnSp macro="">
      <xdr:nvCxnSpPr>
        <xdr:cNvPr id="761" name="直線コネクタ 760"/>
        <xdr:cNvCxnSpPr/>
      </xdr:nvCxnSpPr>
      <xdr:spPr>
        <a:xfrm flipV="1">
          <a:off x="19545300" y="1468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65"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153506</xdr:rowOff>
    </xdr:from>
    <xdr:ext cx="469744" cy="259045"/>
    <xdr:sp macro="" textlink="">
      <xdr:nvSpPr>
        <xdr:cNvPr id="766" name="n_2mainValue【児童館】&#10;一人当たり面積"/>
        <xdr:cNvSpPr txBox="1"/>
      </xdr:nvSpPr>
      <xdr:spPr>
        <a:xfrm>
          <a:off x="20199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169834</xdr:rowOff>
    </xdr:from>
    <xdr:ext cx="469744" cy="259045"/>
    <xdr:sp macro="" textlink="">
      <xdr:nvSpPr>
        <xdr:cNvPr id="767" name="n_3mainValue【児童館】&#10;一人当たり面積"/>
        <xdr:cNvSpPr txBox="1"/>
      </xdr:nvSpPr>
      <xdr:spPr>
        <a:xfrm>
          <a:off x="19310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157662</xdr:rowOff>
    </xdr:from>
    <xdr:to>
      <xdr:col>85</xdr:col>
      <xdr:colOff>177800</xdr:colOff>
      <xdr:row>102</xdr:row>
      <xdr:rowOff>87812</xdr:rowOff>
    </xdr:to>
    <xdr:sp macro="" textlink="">
      <xdr:nvSpPr>
        <xdr:cNvPr id="808" name="楕円 807"/>
        <xdr:cNvSpPr/>
      </xdr:nvSpPr>
      <xdr:spPr>
        <a:xfrm>
          <a:off x="16268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9089</xdr:rowOff>
    </xdr:from>
    <xdr:ext cx="405111" cy="259045"/>
    <xdr:sp macro="" textlink="">
      <xdr:nvSpPr>
        <xdr:cNvPr id="809" name="【公民館】&#10;有形固定資産減価償却率該当値テキスト"/>
        <xdr:cNvSpPr txBox="1"/>
      </xdr:nvSpPr>
      <xdr:spPr>
        <a:xfrm>
          <a:off x="16357600"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120106</xdr:rowOff>
    </xdr:from>
    <xdr:to>
      <xdr:col>81</xdr:col>
      <xdr:colOff>101600</xdr:colOff>
      <xdr:row>104</xdr:row>
      <xdr:rowOff>50256</xdr:rowOff>
    </xdr:to>
    <xdr:sp macro="" textlink="">
      <xdr:nvSpPr>
        <xdr:cNvPr id="810" name="楕円 809"/>
        <xdr:cNvSpPr/>
      </xdr:nvSpPr>
      <xdr:spPr>
        <a:xfrm>
          <a:off x="15430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37012</xdr:rowOff>
    </xdr:from>
    <xdr:to>
      <xdr:col>85</xdr:col>
      <xdr:colOff>127000</xdr:colOff>
      <xdr:row>103</xdr:row>
      <xdr:rowOff>170906</xdr:rowOff>
    </xdr:to>
    <xdr:cxnSp macro="">
      <xdr:nvCxnSpPr>
        <xdr:cNvPr id="811" name="直線コネクタ 810"/>
        <xdr:cNvCxnSpPr/>
      </xdr:nvCxnSpPr>
      <xdr:spPr>
        <a:xfrm flipV="1">
          <a:off x="15481300" y="17524912"/>
          <a:ext cx="8382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812" name="楕円 811"/>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103</xdr:row>
      <xdr:rowOff>170906</xdr:rowOff>
    </xdr:to>
    <xdr:cxnSp macro="">
      <xdr:nvCxnSpPr>
        <xdr:cNvPr id="813" name="直線コネクタ 812"/>
        <xdr:cNvCxnSpPr/>
      </xdr:nvCxnSpPr>
      <xdr:spPr>
        <a:xfrm>
          <a:off x="14592300" y="17582062"/>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814" name="楕円 813"/>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94162</xdr:rowOff>
    </xdr:from>
    <xdr:to>
      <xdr:col>76</xdr:col>
      <xdr:colOff>114300</xdr:colOff>
      <xdr:row>102</xdr:row>
      <xdr:rowOff>110489</xdr:rowOff>
    </xdr:to>
    <xdr:cxnSp macro="">
      <xdr:nvCxnSpPr>
        <xdr:cNvPr id="815" name="直線コネクタ 814"/>
        <xdr:cNvCxnSpPr/>
      </xdr:nvCxnSpPr>
      <xdr:spPr>
        <a:xfrm flipV="1">
          <a:off x="13703300" y="1758206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16"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41383</xdr:rowOff>
    </xdr:from>
    <xdr:ext cx="405111" cy="259045"/>
    <xdr:sp macro="" textlink="">
      <xdr:nvSpPr>
        <xdr:cNvPr id="819" name="n_1mainValue【公民館】&#10;有形固定資産減価償却率"/>
        <xdr:cNvSpPr txBox="1"/>
      </xdr:nvSpPr>
      <xdr:spPr>
        <a:xfrm>
          <a:off x="152660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820" name="n_2mainValue【公民館】&#10;有形固定資産減価償却率"/>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821" name="n_3mainValue【公民館】&#10;有形固定資産減価償却率"/>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52"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862" name="楕円 861"/>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154050</xdr:rowOff>
    </xdr:from>
    <xdr:ext cx="469744" cy="259045"/>
    <xdr:sp macro="" textlink="">
      <xdr:nvSpPr>
        <xdr:cNvPr id="863" name="【公民館】&#10;一人当たり面積該当値テキスト"/>
        <xdr:cNvSpPr txBox="1"/>
      </xdr:nvSpPr>
      <xdr:spPr>
        <a:xfrm>
          <a:off x="22199600"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864" name="楕円 863"/>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61505</xdr:rowOff>
    </xdr:to>
    <xdr:cxnSp macro="">
      <xdr:nvCxnSpPr>
        <xdr:cNvPr id="865" name="直線コネクタ 864"/>
        <xdr:cNvCxnSpPr/>
      </xdr:nvCxnSpPr>
      <xdr:spPr>
        <a:xfrm flipV="1">
          <a:off x="21323300" y="184001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15602</xdr:rowOff>
    </xdr:from>
    <xdr:to>
      <xdr:col>107</xdr:col>
      <xdr:colOff>101600</xdr:colOff>
      <xdr:row>107</xdr:row>
      <xdr:rowOff>117202</xdr:rowOff>
    </xdr:to>
    <xdr:sp macro="" textlink="">
      <xdr:nvSpPr>
        <xdr:cNvPr id="866" name="楕円 865"/>
        <xdr:cNvSpPr/>
      </xdr:nvSpPr>
      <xdr:spPr>
        <a:xfrm>
          <a:off x="20383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66402</xdr:rowOff>
    </xdr:to>
    <xdr:cxnSp macro="">
      <xdr:nvCxnSpPr>
        <xdr:cNvPr id="867" name="直線コネクタ 866"/>
        <xdr:cNvCxnSpPr/>
      </xdr:nvCxnSpPr>
      <xdr:spPr>
        <a:xfrm flipV="1">
          <a:off x="20434300" y="18406655"/>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18869</xdr:rowOff>
    </xdr:from>
    <xdr:to>
      <xdr:col>102</xdr:col>
      <xdr:colOff>165100</xdr:colOff>
      <xdr:row>107</xdr:row>
      <xdr:rowOff>120469</xdr:rowOff>
    </xdr:to>
    <xdr:sp macro="" textlink="">
      <xdr:nvSpPr>
        <xdr:cNvPr id="868" name="楕円 867"/>
        <xdr:cNvSpPr/>
      </xdr:nvSpPr>
      <xdr:spPr>
        <a:xfrm>
          <a:off x="19494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66402</xdr:rowOff>
    </xdr:from>
    <xdr:to>
      <xdr:col>107</xdr:col>
      <xdr:colOff>50800</xdr:colOff>
      <xdr:row>107</xdr:row>
      <xdr:rowOff>69669</xdr:rowOff>
    </xdr:to>
    <xdr:cxnSp macro="">
      <xdr:nvCxnSpPr>
        <xdr:cNvPr id="869" name="直線コネクタ 868"/>
        <xdr:cNvCxnSpPr/>
      </xdr:nvCxnSpPr>
      <xdr:spPr>
        <a:xfrm flipV="1">
          <a:off x="19545300" y="184115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70"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71"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873" name="n_1mainValue【公民館】&#10;一人当たり面積"/>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108329</xdr:rowOff>
    </xdr:from>
    <xdr:ext cx="469744" cy="259045"/>
    <xdr:sp macro="" textlink="">
      <xdr:nvSpPr>
        <xdr:cNvPr id="874" name="n_2mainValue【公民館】&#10;一人当たり面積"/>
        <xdr:cNvSpPr txBox="1"/>
      </xdr:nvSpPr>
      <xdr:spPr>
        <a:xfrm>
          <a:off x="20199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111596</xdr:rowOff>
    </xdr:from>
    <xdr:ext cx="469744" cy="259045"/>
    <xdr:sp macro="" textlink="">
      <xdr:nvSpPr>
        <xdr:cNvPr id="875" name="n_3mainValue【公民館】&#10;一人当たり面積"/>
        <xdr:cNvSpPr txBox="1"/>
      </xdr:nvSpPr>
      <xdr:spPr>
        <a:xfrm>
          <a:off x="19310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について、類似団体と比較し数値</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が高くなっている施設は、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昨年度までに引き続き</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保育所、児童館であり、</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その他は全国平均をやや下回る施設が多い。</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保育所については、　統廃合</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等により</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適正化を図ることとしている。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一人当たり有形固定資産額については、橋りょう・トンネル、公営住宅、港湾・漁港いすれも全国・県平均より大幅に高い数値となっている。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22,026
21,527
135.34
15,259,463
14,647,573
574,376
6,959,908
17,109,972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88900</xdr:rowOff>
    </xdr:from>
    <xdr:to>
      <xdr:col>24</xdr:col>
      <xdr:colOff>114300</xdr:colOff>
      <xdr:row>35</xdr:row>
      <xdr:rowOff>19050</xdr:rowOff>
    </xdr:to>
    <xdr:sp macro="" textlink="">
      <xdr:nvSpPr>
        <xdr:cNvPr id="73" name="楕円 72"/>
        <xdr:cNvSpPr/>
      </xdr:nvSpPr>
      <xdr:spPr>
        <a:xfrm>
          <a:off x="4584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41927</xdr:rowOff>
    </xdr:from>
    <xdr:ext cx="469744" cy="259045"/>
    <xdr:sp macro="" textlink="">
      <xdr:nvSpPr>
        <xdr:cNvPr id="74" name="【図書館】&#10;有形固定資産減価償却率該当値テキスト"/>
        <xdr:cNvSpPr txBox="1"/>
      </xdr:nvSpPr>
      <xdr:spPr>
        <a:xfrm>
          <a:off x="4673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75" name="楕円 74"/>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139700</xdr:rowOff>
    </xdr:from>
    <xdr:to>
      <xdr:col>24</xdr:col>
      <xdr:colOff>63500</xdr:colOff>
      <xdr:row>34</xdr:row>
      <xdr:rowOff>139700</xdr:rowOff>
    </xdr:to>
    <xdr:cxnSp macro="">
      <xdr:nvCxnSpPr>
        <xdr:cNvPr id="76" name="直線コネクタ 75"/>
        <xdr:cNvCxnSpPr/>
      </xdr:nvCxnSpPr>
      <xdr:spPr>
        <a:xfrm>
          <a:off x="3797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88900</xdr:rowOff>
    </xdr:from>
    <xdr:to>
      <xdr:col>15</xdr:col>
      <xdr:colOff>101600</xdr:colOff>
      <xdr:row>35</xdr:row>
      <xdr:rowOff>19050</xdr:rowOff>
    </xdr:to>
    <xdr:sp macro="" textlink="">
      <xdr:nvSpPr>
        <xdr:cNvPr id="77" name="楕円 76"/>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34</xdr:row>
      <xdr:rowOff>139700</xdr:rowOff>
    </xdr:to>
    <xdr:cxnSp macro="">
      <xdr:nvCxnSpPr>
        <xdr:cNvPr id="78" name="直線コネクタ 77"/>
        <xdr:cNvCxnSpPr/>
      </xdr:nvCxnSpPr>
      <xdr:spPr>
        <a:xfrm>
          <a:off x="2908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33</xdr:row>
      <xdr:rowOff>35577</xdr:rowOff>
    </xdr:from>
    <xdr:ext cx="469744" cy="259045"/>
    <xdr:sp macro="" textlink="">
      <xdr:nvSpPr>
        <xdr:cNvPr id="79" name="n_1mainValue【図書館】&#10;有形固定資産減価償却率"/>
        <xdr:cNvSpPr txBox="1"/>
      </xdr:nvSpPr>
      <xdr:spPr>
        <a:xfrm>
          <a:off x="3549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33</xdr:row>
      <xdr:rowOff>35577</xdr:rowOff>
    </xdr:from>
    <xdr:ext cx="469744" cy="259045"/>
    <xdr:sp macro="" textlink="">
      <xdr:nvSpPr>
        <xdr:cNvPr id="80" name="n_2mainValue【図書館】&#10;有形固定資産減価償却率"/>
        <xdr:cNvSpPr txBox="1"/>
      </xdr:nvSpPr>
      <xdr:spPr>
        <a:xfrm>
          <a:off x="2673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5"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86377</xdr:rowOff>
    </xdr:from>
    <xdr:ext cx="469744" cy="259045"/>
    <xdr:sp macro="" textlink="">
      <xdr:nvSpPr>
        <xdr:cNvPr id="108"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9" name="フローチャート: 判断 108"/>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92092</xdr:rowOff>
    </xdr:from>
    <xdr:ext cx="469744" cy="259045"/>
    <xdr:sp macro="" textlink="">
      <xdr:nvSpPr>
        <xdr:cNvPr id="110"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11" name="フローチャート: 判断 110"/>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97807</xdr:rowOff>
    </xdr:from>
    <xdr:ext cx="469744" cy="259045"/>
    <xdr:sp macro="" textlink="">
      <xdr:nvSpPr>
        <xdr:cNvPr id="112"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76835</xdr:rowOff>
    </xdr:from>
    <xdr:to>
      <xdr:col>55</xdr:col>
      <xdr:colOff>50800</xdr:colOff>
      <xdr:row>41</xdr:row>
      <xdr:rowOff>6985</xdr:rowOff>
    </xdr:to>
    <xdr:sp macro="" textlink="">
      <xdr:nvSpPr>
        <xdr:cNvPr id="118" name="楕円 117"/>
        <xdr:cNvSpPr/>
      </xdr:nvSpPr>
      <xdr:spPr>
        <a:xfrm>
          <a:off x="10426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163212</xdr:rowOff>
    </xdr:from>
    <xdr:ext cx="469744" cy="259045"/>
    <xdr:sp macro="" textlink="">
      <xdr:nvSpPr>
        <xdr:cNvPr id="119" name="【図書館】&#10;一人当たり面積該当値テキスト"/>
        <xdr:cNvSpPr txBox="1"/>
      </xdr:nvSpPr>
      <xdr:spPr>
        <a:xfrm>
          <a:off x="10515600" y="684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76835</xdr:rowOff>
    </xdr:from>
    <xdr:to>
      <xdr:col>50</xdr:col>
      <xdr:colOff>165100</xdr:colOff>
      <xdr:row>41</xdr:row>
      <xdr:rowOff>6985</xdr:rowOff>
    </xdr:to>
    <xdr:sp macro="" textlink="">
      <xdr:nvSpPr>
        <xdr:cNvPr id="120" name="楕円 119"/>
        <xdr:cNvSpPr/>
      </xdr:nvSpPr>
      <xdr:spPr>
        <a:xfrm>
          <a:off x="9588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127635</xdr:rowOff>
    </xdr:from>
    <xdr:to>
      <xdr:col>55</xdr:col>
      <xdr:colOff>0</xdr:colOff>
      <xdr:row>40</xdr:row>
      <xdr:rowOff>127635</xdr:rowOff>
    </xdr:to>
    <xdr:cxnSp macro="">
      <xdr:nvCxnSpPr>
        <xdr:cNvPr id="121" name="直線コネクタ 120"/>
        <xdr:cNvCxnSpPr/>
      </xdr:nvCxnSpPr>
      <xdr:spPr>
        <a:xfrm>
          <a:off x="9639300" y="69856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2" name="楕円 121"/>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127635</xdr:rowOff>
    </xdr:from>
    <xdr:to>
      <xdr:col>50</xdr:col>
      <xdr:colOff>114300</xdr:colOff>
      <xdr:row>40</xdr:row>
      <xdr:rowOff>133350</xdr:rowOff>
    </xdr:to>
    <xdr:cxnSp macro="">
      <xdr:nvCxnSpPr>
        <xdr:cNvPr id="123" name="直線コネクタ 122"/>
        <xdr:cNvCxnSpPr/>
      </xdr:nvCxnSpPr>
      <xdr:spPr>
        <a:xfrm flipV="1">
          <a:off x="8750300" y="69856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82550</xdr:rowOff>
    </xdr:from>
    <xdr:to>
      <xdr:col>41</xdr:col>
      <xdr:colOff>101600</xdr:colOff>
      <xdr:row>41</xdr:row>
      <xdr:rowOff>12700</xdr:rowOff>
    </xdr:to>
    <xdr:sp macro="" textlink="">
      <xdr:nvSpPr>
        <xdr:cNvPr id="124" name="楕円 123"/>
        <xdr:cNvSpPr/>
      </xdr:nvSpPr>
      <xdr:spPr>
        <a:xfrm>
          <a:off x="781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133350</xdr:rowOff>
    </xdr:to>
    <xdr:cxnSp macro="">
      <xdr:nvCxnSpPr>
        <xdr:cNvPr id="125" name="直線コネクタ 124"/>
        <xdr:cNvCxnSpPr/>
      </xdr:nvCxnSpPr>
      <xdr:spPr>
        <a:xfrm>
          <a:off x="7861300" y="699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169562</xdr:rowOff>
    </xdr:from>
    <xdr:ext cx="469744" cy="259045"/>
    <xdr:sp macro="" textlink="">
      <xdr:nvSpPr>
        <xdr:cNvPr id="126" name="n_1mainValue【図書館】&#10;一人当たり面積"/>
        <xdr:cNvSpPr txBox="1"/>
      </xdr:nvSpPr>
      <xdr:spPr>
        <a:xfrm>
          <a:off x="9391727" y="702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27" name="n_2main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3827</xdr:rowOff>
    </xdr:from>
    <xdr:ext cx="469744" cy="259045"/>
    <xdr:sp macro="" textlink="">
      <xdr:nvSpPr>
        <xdr:cNvPr id="128" name="n_3mainValue【図書館】&#10;一人当たり面積"/>
        <xdr:cNvSpPr txBox="1"/>
      </xdr:nvSpPr>
      <xdr:spPr>
        <a:xfrm>
          <a:off x="7626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3" name="直線コネクタ 152"/>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4"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5" name="直線コネクタ 154"/>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6"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7" name="直線コネクタ 156"/>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58"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9" name="フローチャート: 判断 158"/>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0" name="フローチャート: 判断 159"/>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61"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62" name="フローチャート: 判断 161"/>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63"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64" name="フローチャート: 判断 163"/>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65"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92075</xdr:rowOff>
    </xdr:from>
    <xdr:to>
      <xdr:col>24</xdr:col>
      <xdr:colOff>114300</xdr:colOff>
      <xdr:row>62</xdr:row>
      <xdr:rowOff>22225</xdr:rowOff>
    </xdr:to>
    <xdr:sp macro="" textlink="">
      <xdr:nvSpPr>
        <xdr:cNvPr id="171" name="楕円 170"/>
        <xdr:cNvSpPr/>
      </xdr:nvSpPr>
      <xdr:spPr>
        <a:xfrm>
          <a:off x="4584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70502</xdr:rowOff>
    </xdr:from>
    <xdr:ext cx="405111" cy="259045"/>
    <xdr:sp macro="" textlink="">
      <xdr:nvSpPr>
        <xdr:cNvPr id="172" name="【体育館・プール】&#10;有形固定資産減価償却率該当値テキスト"/>
        <xdr:cNvSpPr txBox="1"/>
      </xdr:nvSpPr>
      <xdr:spPr>
        <a:xfrm>
          <a:off x="4673600"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73" name="楕円 172"/>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142875</xdr:rowOff>
    </xdr:from>
    <xdr:to>
      <xdr:col>24</xdr:col>
      <xdr:colOff>63500</xdr:colOff>
      <xdr:row>62</xdr:row>
      <xdr:rowOff>34290</xdr:rowOff>
    </xdr:to>
    <xdr:cxnSp macro="">
      <xdr:nvCxnSpPr>
        <xdr:cNvPr id="174" name="直線コネクタ 173"/>
        <xdr:cNvCxnSpPr/>
      </xdr:nvCxnSpPr>
      <xdr:spPr>
        <a:xfrm flipV="1">
          <a:off x="3797300" y="1060132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75" name="楕円 174"/>
        <xdr:cNvSpPr/>
      </xdr:nvSpPr>
      <xdr:spPr>
        <a:xfrm>
          <a:off x="2857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34290</xdr:rowOff>
    </xdr:from>
    <xdr:to>
      <xdr:col>19</xdr:col>
      <xdr:colOff>177800</xdr:colOff>
      <xdr:row>62</xdr:row>
      <xdr:rowOff>34290</xdr:rowOff>
    </xdr:to>
    <xdr:cxnSp macro="">
      <xdr:nvCxnSpPr>
        <xdr:cNvPr id="176" name="直線コネクタ 175"/>
        <xdr:cNvCxnSpPr/>
      </xdr:nvCxnSpPr>
      <xdr:spPr>
        <a:xfrm>
          <a:off x="2908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27305</xdr:rowOff>
    </xdr:from>
    <xdr:to>
      <xdr:col>10</xdr:col>
      <xdr:colOff>165100</xdr:colOff>
      <xdr:row>60</xdr:row>
      <xdr:rowOff>128905</xdr:rowOff>
    </xdr:to>
    <xdr:sp macro="" textlink="">
      <xdr:nvSpPr>
        <xdr:cNvPr id="177" name="楕円 176"/>
        <xdr:cNvSpPr/>
      </xdr:nvSpPr>
      <xdr:spPr>
        <a:xfrm>
          <a:off x="1968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62</xdr:row>
      <xdr:rowOff>34290</xdr:rowOff>
    </xdr:to>
    <xdr:cxnSp macro="">
      <xdr:nvCxnSpPr>
        <xdr:cNvPr id="178" name="直線コネクタ 177"/>
        <xdr:cNvCxnSpPr/>
      </xdr:nvCxnSpPr>
      <xdr:spPr>
        <a:xfrm>
          <a:off x="2019300" y="10365105"/>
          <a:ext cx="8890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76217</xdr:rowOff>
    </xdr:from>
    <xdr:ext cx="405111" cy="259045"/>
    <xdr:sp macro="" textlink="">
      <xdr:nvSpPr>
        <xdr:cNvPr id="179" name="n_1mainValue【体育館・プール】&#10;有形固定資産減価償却率"/>
        <xdr:cNvSpPr txBox="1"/>
      </xdr:nvSpPr>
      <xdr:spPr>
        <a:xfrm>
          <a:off x="3582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180" name="n_2mainValue【体育館・プール】&#10;有形固定資産減価償却率"/>
        <xdr:cNvSpPr txBox="1"/>
      </xdr:nvSpPr>
      <xdr:spPr>
        <a:xfrm>
          <a:off x="2705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120032</xdr:rowOff>
    </xdr:from>
    <xdr:ext cx="405111" cy="259045"/>
    <xdr:sp macro="" textlink="">
      <xdr:nvSpPr>
        <xdr:cNvPr id="181" name="n_3mainValue【体育館・プール】&#10;有形固定資産減価償却率"/>
        <xdr:cNvSpPr txBox="1"/>
      </xdr:nvSpPr>
      <xdr:spPr>
        <a:xfrm>
          <a:off x="1816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3" name="直線コネクタ 202"/>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4"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5" name="直線コネクタ 204"/>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6"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7" name="直線コネクタ 206"/>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8"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9" name="フローチャート: 判断 208"/>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0" name="フローチャート: 判断 209"/>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64330</xdr:rowOff>
    </xdr:from>
    <xdr:ext cx="469744" cy="259045"/>
    <xdr:sp macro="" textlink="">
      <xdr:nvSpPr>
        <xdr:cNvPr id="211"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12" name="フローチャート: 判断 211"/>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213"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214" name="フローチャート: 判断 213"/>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93591</xdr:rowOff>
    </xdr:from>
    <xdr:ext cx="469744" cy="259045"/>
    <xdr:sp macro="" textlink="">
      <xdr:nvSpPr>
        <xdr:cNvPr id="215"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108306</xdr:rowOff>
    </xdr:from>
    <xdr:to>
      <xdr:col>55</xdr:col>
      <xdr:colOff>50800</xdr:colOff>
      <xdr:row>63</xdr:row>
      <xdr:rowOff>38456</xdr:rowOff>
    </xdr:to>
    <xdr:sp macro="" textlink="">
      <xdr:nvSpPr>
        <xdr:cNvPr id="221" name="楕円 220"/>
        <xdr:cNvSpPr/>
      </xdr:nvSpPr>
      <xdr:spPr>
        <a:xfrm>
          <a:off x="10426700" y="107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131183</xdr:rowOff>
    </xdr:from>
    <xdr:ext cx="469744" cy="259045"/>
    <xdr:sp macro="" textlink="">
      <xdr:nvSpPr>
        <xdr:cNvPr id="222" name="【体育館・プール】&#10;一人当たり面積該当値テキスト"/>
        <xdr:cNvSpPr txBox="1"/>
      </xdr:nvSpPr>
      <xdr:spPr>
        <a:xfrm>
          <a:off x="10515600" y="105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107391</xdr:rowOff>
    </xdr:from>
    <xdr:to>
      <xdr:col>50</xdr:col>
      <xdr:colOff>165100</xdr:colOff>
      <xdr:row>63</xdr:row>
      <xdr:rowOff>37541</xdr:rowOff>
    </xdr:to>
    <xdr:sp macro="" textlink="">
      <xdr:nvSpPr>
        <xdr:cNvPr id="223" name="楕円 222"/>
        <xdr:cNvSpPr/>
      </xdr:nvSpPr>
      <xdr:spPr>
        <a:xfrm>
          <a:off x="9588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158191</xdr:rowOff>
    </xdr:from>
    <xdr:to>
      <xdr:col>55</xdr:col>
      <xdr:colOff>0</xdr:colOff>
      <xdr:row>62</xdr:row>
      <xdr:rowOff>159106</xdr:rowOff>
    </xdr:to>
    <xdr:cxnSp macro="">
      <xdr:nvCxnSpPr>
        <xdr:cNvPr id="224" name="直線コネクタ 223"/>
        <xdr:cNvCxnSpPr/>
      </xdr:nvCxnSpPr>
      <xdr:spPr>
        <a:xfrm>
          <a:off x="9639300" y="1078809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110134</xdr:rowOff>
    </xdr:from>
    <xdr:to>
      <xdr:col>46</xdr:col>
      <xdr:colOff>38100</xdr:colOff>
      <xdr:row>63</xdr:row>
      <xdr:rowOff>40284</xdr:rowOff>
    </xdr:to>
    <xdr:sp macro="" textlink="">
      <xdr:nvSpPr>
        <xdr:cNvPr id="225" name="楕円 224"/>
        <xdr:cNvSpPr/>
      </xdr:nvSpPr>
      <xdr:spPr>
        <a:xfrm>
          <a:off x="8699500" y="107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158191</xdr:rowOff>
    </xdr:from>
    <xdr:to>
      <xdr:col>50</xdr:col>
      <xdr:colOff>114300</xdr:colOff>
      <xdr:row>62</xdr:row>
      <xdr:rowOff>160934</xdr:rowOff>
    </xdr:to>
    <xdr:cxnSp macro="">
      <xdr:nvCxnSpPr>
        <xdr:cNvPr id="226" name="直線コネクタ 225"/>
        <xdr:cNvCxnSpPr/>
      </xdr:nvCxnSpPr>
      <xdr:spPr>
        <a:xfrm flipV="1">
          <a:off x="8750300" y="1078809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112878</xdr:rowOff>
    </xdr:from>
    <xdr:to>
      <xdr:col>41</xdr:col>
      <xdr:colOff>101600</xdr:colOff>
      <xdr:row>63</xdr:row>
      <xdr:rowOff>43028</xdr:rowOff>
    </xdr:to>
    <xdr:sp macro="" textlink="">
      <xdr:nvSpPr>
        <xdr:cNvPr id="227" name="楕円 226"/>
        <xdr:cNvSpPr/>
      </xdr:nvSpPr>
      <xdr:spPr>
        <a:xfrm>
          <a:off x="7810500" y="107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160934</xdr:rowOff>
    </xdr:from>
    <xdr:to>
      <xdr:col>45</xdr:col>
      <xdr:colOff>177800</xdr:colOff>
      <xdr:row>62</xdr:row>
      <xdr:rowOff>163678</xdr:rowOff>
    </xdr:to>
    <xdr:cxnSp macro="">
      <xdr:nvCxnSpPr>
        <xdr:cNvPr id="228" name="直線コネクタ 227"/>
        <xdr:cNvCxnSpPr/>
      </xdr:nvCxnSpPr>
      <xdr:spPr>
        <a:xfrm flipV="1">
          <a:off x="7861300" y="107908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54068</xdr:rowOff>
    </xdr:from>
    <xdr:ext cx="469744" cy="259045"/>
    <xdr:sp macro="" textlink="">
      <xdr:nvSpPr>
        <xdr:cNvPr id="229" name="n_1mainValue【体育館・プール】&#10;一人当たり面積"/>
        <xdr:cNvSpPr txBox="1"/>
      </xdr:nvSpPr>
      <xdr:spPr>
        <a:xfrm>
          <a:off x="9391727" y="1051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56811</xdr:rowOff>
    </xdr:from>
    <xdr:ext cx="469744" cy="259045"/>
    <xdr:sp macro="" textlink="">
      <xdr:nvSpPr>
        <xdr:cNvPr id="230" name="n_2mainValue【体育館・プール】&#10;一人当たり面積"/>
        <xdr:cNvSpPr txBox="1"/>
      </xdr:nvSpPr>
      <xdr:spPr>
        <a:xfrm>
          <a:off x="8515427" y="105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59555</xdr:rowOff>
    </xdr:from>
    <xdr:ext cx="469744" cy="259045"/>
    <xdr:sp macro="" textlink="">
      <xdr:nvSpPr>
        <xdr:cNvPr id="231" name="n_3mainValue【体育館・プール】&#10;一人当たり面積"/>
        <xdr:cNvSpPr txBox="1"/>
      </xdr:nvSpPr>
      <xdr:spPr>
        <a:xfrm>
          <a:off x="7626427" y="1051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6" name="直線コネクタ 255"/>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57"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58" name="直線コネクタ 257"/>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1"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2" name="フローチャート: 判断 261"/>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3" name="フローチャート: 判断 262"/>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64"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65" name="フローチャート: 判断 26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67" name="フローチャート: 判断 266"/>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268"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4" name="楕円 273"/>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75" name="【福祉施設】&#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276" name="楕円 275"/>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140970</xdr:rowOff>
    </xdr:to>
    <xdr:cxnSp macro="">
      <xdr:nvCxnSpPr>
        <xdr:cNvPr id="277" name="直線コネクタ 276"/>
        <xdr:cNvCxnSpPr/>
      </xdr:nvCxnSpPr>
      <xdr:spPr>
        <a:xfrm flipV="1">
          <a:off x="3797300" y="139598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78" name="楕円 277"/>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82</xdr:row>
      <xdr:rowOff>13336</xdr:rowOff>
    </xdr:to>
    <xdr:cxnSp macro="">
      <xdr:nvCxnSpPr>
        <xdr:cNvPr id="279" name="直線コネクタ 278"/>
        <xdr:cNvCxnSpPr/>
      </xdr:nvCxnSpPr>
      <xdr:spPr>
        <a:xfrm flipV="1">
          <a:off x="2908300" y="140284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280" name="楕円 279"/>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57150</xdr:rowOff>
    </xdr:to>
    <xdr:cxnSp macro="">
      <xdr:nvCxnSpPr>
        <xdr:cNvPr id="281" name="直線コネクタ 280"/>
        <xdr:cNvCxnSpPr/>
      </xdr:nvCxnSpPr>
      <xdr:spPr>
        <a:xfrm flipV="1">
          <a:off x="2019300" y="140722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82" name="n_1mainValue【福祉施設】&#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83" name="n_2main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284" name="n_3mainValue【福祉施設】&#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5" name="直線コネクタ 29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6" name="テキスト ボックス 29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7" name="直線コネクタ 29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8" name="テキスト ボックス 29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9" name="直線コネクタ 2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0" name="テキスト ボックス 2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1" name="直線コネクタ 30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2" name="テキスト ボックス 30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3" name="直線コネクタ 30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4" name="テキスト ボックス 30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5" name="直線コネクタ 3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6" name="テキスト ボックス 3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08" name="直線コネクタ 307"/>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09"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0" name="直線コネクタ 309"/>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1"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2" name="直線コネクタ 311"/>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3"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4" name="フローチャート: 判断 313"/>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5" name="フローチャート: 判断 314"/>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316"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317" name="フローチャート: 判断 316"/>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31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319" name="フローチャート: 判断 318"/>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320"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29211</xdr:rowOff>
    </xdr:from>
    <xdr:to>
      <xdr:col>55</xdr:col>
      <xdr:colOff>50800</xdr:colOff>
      <xdr:row>86</xdr:row>
      <xdr:rowOff>130811</xdr:rowOff>
    </xdr:to>
    <xdr:sp macro="" textlink="">
      <xdr:nvSpPr>
        <xdr:cNvPr id="326" name="楕円 325"/>
        <xdr:cNvSpPr/>
      </xdr:nvSpPr>
      <xdr:spPr>
        <a:xfrm>
          <a:off x="10426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115588</xdr:rowOff>
    </xdr:from>
    <xdr:ext cx="469744" cy="259045"/>
    <xdr:sp macro="" textlink="">
      <xdr:nvSpPr>
        <xdr:cNvPr id="327" name="【福祉施設】&#10;一人当たり面積該当値テキスト"/>
        <xdr:cNvSpPr txBox="1"/>
      </xdr:nvSpPr>
      <xdr:spPr>
        <a:xfrm>
          <a:off x="10515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30480</xdr:rowOff>
    </xdr:from>
    <xdr:to>
      <xdr:col>50</xdr:col>
      <xdr:colOff>165100</xdr:colOff>
      <xdr:row>86</xdr:row>
      <xdr:rowOff>132080</xdr:rowOff>
    </xdr:to>
    <xdr:sp macro="" textlink="">
      <xdr:nvSpPr>
        <xdr:cNvPr id="328" name="楕円 327"/>
        <xdr:cNvSpPr/>
      </xdr:nvSpPr>
      <xdr:spPr>
        <a:xfrm>
          <a:off x="9588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80011</xdr:rowOff>
    </xdr:from>
    <xdr:to>
      <xdr:col>55</xdr:col>
      <xdr:colOff>0</xdr:colOff>
      <xdr:row>86</xdr:row>
      <xdr:rowOff>81280</xdr:rowOff>
    </xdr:to>
    <xdr:cxnSp macro="">
      <xdr:nvCxnSpPr>
        <xdr:cNvPr id="329" name="直線コネクタ 328"/>
        <xdr:cNvCxnSpPr/>
      </xdr:nvCxnSpPr>
      <xdr:spPr>
        <a:xfrm flipV="1">
          <a:off x="9639300" y="148247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30480</xdr:rowOff>
    </xdr:from>
    <xdr:to>
      <xdr:col>46</xdr:col>
      <xdr:colOff>38100</xdr:colOff>
      <xdr:row>86</xdr:row>
      <xdr:rowOff>132080</xdr:rowOff>
    </xdr:to>
    <xdr:sp macro="" textlink="">
      <xdr:nvSpPr>
        <xdr:cNvPr id="330" name="楕円 329"/>
        <xdr:cNvSpPr/>
      </xdr:nvSpPr>
      <xdr:spPr>
        <a:xfrm>
          <a:off x="86995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81280</xdr:rowOff>
    </xdr:from>
    <xdr:to>
      <xdr:col>50</xdr:col>
      <xdr:colOff>114300</xdr:colOff>
      <xdr:row>86</xdr:row>
      <xdr:rowOff>81280</xdr:rowOff>
    </xdr:to>
    <xdr:cxnSp macro="">
      <xdr:nvCxnSpPr>
        <xdr:cNvPr id="331" name="直線コネクタ 330"/>
        <xdr:cNvCxnSpPr/>
      </xdr:nvCxnSpPr>
      <xdr:spPr>
        <a:xfrm>
          <a:off x="8750300" y="1482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31750</xdr:rowOff>
    </xdr:from>
    <xdr:to>
      <xdr:col>41</xdr:col>
      <xdr:colOff>101600</xdr:colOff>
      <xdr:row>86</xdr:row>
      <xdr:rowOff>133350</xdr:rowOff>
    </xdr:to>
    <xdr:sp macro="" textlink="">
      <xdr:nvSpPr>
        <xdr:cNvPr id="332" name="楕円 331"/>
        <xdr:cNvSpPr/>
      </xdr:nvSpPr>
      <xdr:spPr>
        <a:xfrm>
          <a:off x="7810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81280</xdr:rowOff>
    </xdr:from>
    <xdr:to>
      <xdr:col>45</xdr:col>
      <xdr:colOff>177800</xdr:colOff>
      <xdr:row>86</xdr:row>
      <xdr:rowOff>82550</xdr:rowOff>
    </xdr:to>
    <xdr:cxnSp macro="">
      <xdr:nvCxnSpPr>
        <xdr:cNvPr id="333" name="直線コネクタ 332"/>
        <xdr:cNvCxnSpPr/>
      </xdr:nvCxnSpPr>
      <xdr:spPr>
        <a:xfrm flipV="1">
          <a:off x="7861300" y="148259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123207</xdr:rowOff>
    </xdr:from>
    <xdr:ext cx="469744" cy="259045"/>
    <xdr:sp macro="" textlink="">
      <xdr:nvSpPr>
        <xdr:cNvPr id="334" name="n_1mainValue【福祉施設】&#10;一人当たり面積"/>
        <xdr:cNvSpPr txBox="1"/>
      </xdr:nvSpPr>
      <xdr:spPr>
        <a:xfrm>
          <a:off x="93917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123207</xdr:rowOff>
    </xdr:from>
    <xdr:ext cx="469744" cy="259045"/>
    <xdr:sp macro="" textlink="">
      <xdr:nvSpPr>
        <xdr:cNvPr id="335" name="n_2mainValue【福祉施設】&#10;一人当たり面積"/>
        <xdr:cNvSpPr txBox="1"/>
      </xdr:nvSpPr>
      <xdr:spPr>
        <a:xfrm>
          <a:off x="8515427" y="148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124477</xdr:rowOff>
    </xdr:from>
    <xdr:ext cx="469744" cy="259045"/>
    <xdr:sp macro="" textlink="">
      <xdr:nvSpPr>
        <xdr:cNvPr id="336" name="n_3mainValue【福祉施設】&#10;一人当たり面積"/>
        <xdr:cNvSpPr txBox="1"/>
      </xdr:nvSpPr>
      <xdr:spPr>
        <a:xfrm>
          <a:off x="7626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7" name="直線コネクタ 34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8" name="テキスト ボックス 34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9" name="直線コネクタ 34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0" name="テキスト ボックス 34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1" name="直線コネクタ 35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2" name="テキスト ボックス 35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3" name="直線コネクタ 35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4" name="テキスト ボックス 35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5" name="直線コネクタ 35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6" name="テキスト ボックス 35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0" name="直線コネクタ 359"/>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1"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2" name="直線コネクタ 36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3"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4" name="直線コネクタ 363"/>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5"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6" name="フローチャート: 判断 365"/>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67" name="フローチャート: 判断 366"/>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368"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69" name="フローチャート: 判断 368"/>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370"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71" name="フローチャート: 判断 370"/>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372"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132080</xdr:rowOff>
    </xdr:from>
    <xdr:to>
      <xdr:col>24</xdr:col>
      <xdr:colOff>114300</xdr:colOff>
      <xdr:row>103</xdr:row>
      <xdr:rowOff>62230</xdr:rowOff>
    </xdr:to>
    <xdr:sp macro="" textlink="">
      <xdr:nvSpPr>
        <xdr:cNvPr id="378" name="楕円 377"/>
        <xdr:cNvSpPr/>
      </xdr:nvSpPr>
      <xdr:spPr>
        <a:xfrm>
          <a:off x="4584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154957</xdr:rowOff>
    </xdr:from>
    <xdr:ext cx="405111" cy="259045"/>
    <xdr:sp macro="" textlink="">
      <xdr:nvSpPr>
        <xdr:cNvPr id="379" name="【市民会館】&#10;有形固定資産減価償却率該当値テキスト"/>
        <xdr:cNvSpPr txBox="1"/>
      </xdr:nvSpPr>
      <xdr:spPr>
        <a:xfrm>
          <a:off x="4673600"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146050</xdr:rowOff>
    </xdr:from>
    <xdr:to>
      <xdr:col>20</xdr:col>
      <xdr:colOff>38100</xdr:colOff>
      <xdr:row>103</xdr:row>
      <xdr:rowOff>76200</xdr:rowOff>
    </xdr:to>
    <xdr:sp macro="" textlink="">
      <xdr:nvSpPr>
        <xdr:cNvPr id="380" name="楕円 379"/>
        <xdr:cNvSpPr/>
      </xdr:nvSpPr>
      <xdr:spPr>
        <a:xfrm>
          <a:off x="3746500" y="1763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11430</xdr:rowOff>
    </xdr:from>
    <xdr:to>
      <xdr:col>24</xdr:col>
      <xdr:colOff>63500</xdr:colOff>
      <xdr:row>103</xdr:row>
      <xdr:rowOff>25400</xdr:rowOff>
    </xdr:to>
    <xdr:cxnSp macro="">
      <xdr:nvCxnSpPr>
        <xdr:cNvPr id="381" name="直線コネクタ 380"/>
        <xdr:cNvCxnSpPr/>
      </xdr:nvCxnSpPr>
      <xdr:spPr>
        <a:xfrm flipV="1">
          <a:off x="3797300" y="176707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161289</xdr:rowOff>
    </xdr:from>
    <xdr:to>
      <xdr:col>15</xdr:col>
      <xdr:colOff>101600</xdr:colOff>
      <xdr:row>103</xdr:row>
      <xdr:rowOff>91439</xdr:rowOff>
    </xdr:to>
    <xdr:sp macro="" textlink="">
      <xdr:nvSpPr>
        <xdr:cNvPr id="382" name="楕円 381"/>
        <xdr:cNvSpPr/>
      </xdr:nvSpPr>
      <xdr:spPr>
        <a:xfrm>
          <a:off x="2857500" y="176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25400</xdr:rowOff>
    </xdr:from>
    <xdr:to>
      <xdr:col>19</xdr:col>
      <xdr:colOff>177800</xdr:colOff>
      <xdr:row>103</xdr:row>
      <xdr:rowOff>40639</xdr:rowOff>
    </xdr:to>
    <xdr:cxnSp macro="">
      <xdr:nvCxnSpPr>
        <xdr:cNvPr id="383" name="直線コネクタ 382"/>
        <xdr:cNvCxnSpPr/>
      </xdr:nvCxnSpPr>
      <xdr:spPr>
        <a:xfrm flipV="1">
          <a:off x="2908300" y="17684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5080</xdr:rowOff>
    </xdr:from>
    <xdr:to>
      <xdr:col>10</xdr:col>
      <xdr:colOff>165100</xdr:colOff>
      <xdr:row>103</xdr:row>
      <xdr:rowOff>106680</xdr:rowOff>
    </xdr:to>
    <xdr:sp macro="" textlink="">
      <xdr:nvSpPr>
        <xdr:cNvPr id="384" name="楕円 383"/>
        <xdr:cNvSpPr/>
      </xdr:nvSpPr>
      <xdr:spPr>
        <a:xfrm>
          <a:off x="1968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40639</xdr:rowOff>
    </xdr:from>
    <xdr:to>
      <xdr:col>15</xdr:col>
      <xdr:colOff>50800</xdr:colOff>
      <xdr:row>103</xdr:row>
      <xdr:rowOff>55880</xdr:rowOff>
    </xdr:to>
    <xdr:cxnSp macro="">
      <xdr:nvCxnSpPr>
        <xdr:cNvPr id="385" name="直線コネクタ 384"/>
        <xdr:cNvCxnSpPr/>
      </xdr:nvCxnSpPr>
      <xdr:spPr>
        <a:xfrm flipV="1">
          <a:off x="2019300" y="17699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92727</xdr:rowOff>
    </xdr:from>
    <xdr:ext cx="405111" cy="259045"/>
    <xdr:sp macro="" textlink="">
      <xdr:nvSpPr>
        <xdr:cNvPr id="386" name="n_1mainValue【市民会館】&#10;有形固定資産減価償却率"/>
        <xdr:cNvSpPr txBox="1"/>
      </xdr:nvSpPr>
      <xdr:spPr>
        <a:xfrm>
          <a:off x="3582044"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107966</xdr:rowOff>
    </xdr:from>
    <xdr:ext cx="405111" cy="259045"/>
    <xdr:sp macro="" textlink="">
      <xdr:nvSpPr>
        <xdr:cNvPr id="387" name="n_2mainValue【市民会館】&#10;有形固定資産減価償却率"/>
        <xdr:cNvSpPr txBox="1"/>
      </xdr:nvSpPr>
      <xdr:spPr>
        <a:xfrm>
          <a:off x="2705744" y="1742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123207</xdr:rowOff>
    </xdr:from>
    <xdr:ext cx="405111" cy="259045"/>
    <xdr:sp macro="" textlink="">
      <xdr:nvSpPr>
        <xdr:cNvPr id="388" name="n_3mainValue【市民会館】&#10;有形固定資産減価償却率"/>
        <xdr:cNvSpPr txBox="1"/>
      </xdr:nvSpPr>
      <xdr:spPr>
        <a:xfrm>
          <a:off x="1816744" y="1743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7" name="テキスト ボックス 3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8" name="直線コネクタ 3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9" name="直線コネクタ 39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0" name="テキスト ボックス 39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1" name="直線コネクタ 40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2" name="テキスト ボックス 40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3" name="直線コネクタ 40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4" name="テキスト ボックス 40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5" name="直線コネクタ 40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6" name="テキスト ボックス 40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7" name="直線コネクタ 40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8" name="テキスト ボックス 40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2" name="直線コネクタ 411"/>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3"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4" name="直線コネクタ 413"/>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5"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6" name="直線コネクタ 415"/>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17"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18" name="フローチャート: 判断 417"/>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19" name="フローチャート: 判断 418"/>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24782</xdr:rowOff>
    </xdr:from>
    <xdr:ext cx="469744" cy="259045"/>
    <xdr:sp macro="" textlink="">
      <xdr:nvSpPr>
        <xdr:cNvPr id="420"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421" name="フローチャート: 判断 420"/>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422"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423" name="フローチャート: 判断 422"/>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38116</xdr:rowOff>
    </xdr:from>
    <xdr:ext cx="469744" cy="259045"/>
    <xdr:sp macro="" textlink="">
      <xdr:nvSpPr>
        <xdr:cNvPr id="424"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84455</xdr:rowOff>
    </xdr:from>
    <xdr:to>
      <xdr:col>55</xdr:col>
      <xdr:colOff>50800</xdr:colOff>
      <xdr:row>107</xdr:row>
      <xdr:rowOff>14605</xdr:rowOff>
    </xdr:to>
    <xdr:sp macro="" textlink="">
      <xdr:nvSpPr>
        <xdr:cNvPr id="430" name="楕円 429"/>
        <xdr:cNvSpPr/>
      </xdr:nvSpPr>
      <xdr:spPr>
        <a:xfrm>
          <a:off x="104267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107332</xdr:rowOff>
    </xdr:from>
    <xdr:ext cx="469744" cy="259045"/>
    <xdr:sp macro="" textlink="">
      <xdr:nvSpPr>
        <xdr:cNvPr id="431" name="【市民会館】&#10;一人当たり面積該当値テキスト"/>
        <xdr:cNvSpPr txBox="1"/>
      </xdr:nvSpPr>
      <xdr:spPr>
        <a:xfrm>
          <a:off x="10515600"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92075</xdr:rowOff>
    </xdr:from>
    <xdr:to>
      <xdr:col>50</xdr:col>
      <xdr:colOff>165100</xdr:colOff>
      <xdr:row>107</xdr:row>
      <xdr:rowOff>22225</xdr:rowOff>
    </xdr:to>
    <xdr:sp macro="" textlink="">
      <xdr:nvSpPr>
        <xdr:cNvPr id="432" name="楕円 431"/>
        <xdr:cNvSpPr/>
      </xdr:nvSpPr>
      <xdr:spPr>
        <a:xfrm>
          <a:off x="9588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135255</xdr:rowOff>
    </xdr:from>
    <xdr:to>
      <xdr:col>55</xdr:col>
      <xdr:colOff>0</xdr:colOff>
      <xdr:row>106</xdr:row>
      <xdr:rowOff>142875</xdr:rowOff>
    </xdr:to>
    <xdr:cxnSp macro="">
      <xdr:nvCxnSpPr>
        <xdr:cNvPr id="433" name="直線コネクタ 432"/>
        <xdr:cNvCxnSpPr/>
      </xdr:nvCxnSpPr>
      <xdr:spPr>
        <a:xfrm flipV="1">
          <a:off x="9639300" y="183089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34" name="楕円 433"/>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142875</xdr:rowOff>
    </xdr:from>
    <xdr:to>
      <xdr:col>50</xdr:col>
      <xdr:colOff>114300</xdr:colOff>
      <xdr:row>106</xdr:row>
      <xdr:rowOff>148589</xdr:rowOff>
    </xdr:to>
    <xdr:cxnSp macro="">
      <xdr:nvCxnSpPr>
        <xdr:cNvPr id="435" name="直線コネクタ 434"/>
        <xdr:cNvCxnSpPr/>
      </xdr:nvCxnSpPr>
      <xdr:spPr>
        <a:xfrm flipV="1">
          <a:off x="8750300" y="183165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101600</xdr:rowOff>
    </xdr:from>
    <xdr:to>
      <xdr:col>41</xdr:col>
      <xdr:colOff>101600</xdr:colOff>
      <xdr:row>107</xdr:row>
      <xdr:rowOff>31750</xdr:rowOff>
    </xdr:to>
    <xdr:sp macro="" textlink="">
      <xdr:nvSpPr>
        <xdr:cNvPr id="436" name="楕円 435"/>
        <xdr:cNvSpPr/>
      </xdr:nvSpPr>
      <xdr:spPr>
        <a:xfrm>
          <a:off x="7810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152400</xdr:rowOff>
    </xdr:to>
    <xdr:cxnSp macro="">
      <xdr:nvCxnSpPr>
        <xdr:cNvPr id="437" name="直線コネクタ 436"/>
        <xdr:cNvCxnSpPr/>
      </xdr:nvCxnSpPr>
      <xdr:spPr>
        <a:xfrm flipV="1">
          <a:off x="7861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38752</xdr:rowOff>
    </xdr:from>
    <xdr:ext cx="469744" cy="259045"/>
    <xdr:sp macro="" textlink="">
      <xdr:nvSpPr>
        <xdr:cNvPr id="438" name="n_1mainValue【市民会館】&#10;一人当たり面積"/>
        <xdr:cNvSpPr txBox="1"/>
      </xdr:nvSpPr>
      <xdr:spPr>
        <a:xfrm>
          <a:off x="93917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44466</xdr:rowOff>
    </xdr:from>
    <xdr:ext cx="469744" cy="259045"/>
    <xdr:sp macro="" textlink="">
      <xdr:nvSpPr>
        <xdr:cNvPr id="439" name="n_2mainValue【市民会館】&#10;一人当たり面積"/>
        <xdr:cNvSpPr txBox="1"/>
      </xdr:nvSpPr>
      <xdr:spPr>
        <a:xfrm>
          <a:off x="8515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48277</xdr:rowOff>
    </xdr:from>
    <xdr:ext cx="469744" cy="259045"/>
    <xdr:sp macro="" textlink="">
      <xdr:nvSpPr>
        <xdr:cNvPr id="440" name="n_3mainValue【市民会館】&#10;一人当たり面積"/>
        <xdr:cNvSpPr txBox="1"/>
      </xdr:nvSpPr>
      <xdr:spPr>
        <a:xfrm>
          <a:off x="7626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1" name="直線コネクタ 4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2" name="テキスト ボックス 4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3" name="直線コネクタ 4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4" name="テキスト ボックス 4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5" name="直線コネクタ 4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6" name="テキスト ボックス 4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7" name="直線コネクタ 4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8" name="テキスト ボックス 4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9" name="直線コネクタ 4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0" name="テキスト ボックス 4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1" name="直線コネクタ 4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2" name="テキスト ボックス 4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3" name="直線コネクタ 4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4" name="テキスト ボックス 4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6" name="直線コネクタ 465"/>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67"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68" name="直線コネクタ 467"/>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69"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0" name="直線コネクタ 469"/>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1"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2" name="フローチャート: 判断 471"/>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3" name="フローチャート: 判断 472"/>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474"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75" name="フローチャート: 判断 474"/>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476"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77" name="フローチャート: 判断 476"/>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478"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84" name="楕円 483"/>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151147</xdr:rowOff>
    </xdr:from>
    <xdr:ext cx="405111" cy="259045"/>
    <xdr:sp macro="" textlink="">
      <xdr:nvSpPr>
        <xdr:cNvPr id="485" name="【一般廃棄物処理施設】&#10;有形固定資産減価償却率該当値テキスト"/>
        <xdr:cNvSpPr txBox="1"/>
      </xdr:nvSpPr>
      <xdr:spPr>
        <a:xfrm>
          <a:off x="16357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152763</xdr:rowOff>
    </xdr:from>
    <xdr:to>
      <xdr:col>81</xdr:col>
      <xdr:colOff>101600</xdr:colOff>
      <xdr:row>37</xdr:row>
      <xdr:rowOff>82913</xdr:rowOff>
    </xdr:to>
    <xdr:sp macro="" textlink="">
      <xdr:nvSpPr>
        <xdr:cNvPr id="486" name="楕円 485"/>
        <xdr:cNvSpPr/>
      </xdr:nvSpPr>
      <xdr:spPr>
        <a:xfrm>
          <a:off x="15430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32113</xdr:rowOff>
    </xdr:to>
    <xdr:cxnSp macro="">
      <xdr:nvCxnSpPr>
        <xdr:cNvPr id="487" name="直線コネクタ 486"/>
        <xdr:cNvCxnSpPr/>
      </xdr:nvCxnSpPr>
      <xdr:spPr>
        <a:xfrm flipV="1">
          <a:off x="15481300" y="63512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88" name="楕円 487"/>
        <xdr:cNvSpPr/>
      </xdr:nvSpPr>
      <xdr:spPr>
        <a:xfrm>
          <a:off x="1454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32113</xdr:rowOff>
    </xdr:from>
    <xdr:to>
      <xdr:col>81</xdr:col>
      <xdr:colOff>50800</xdr:colOff>
      <xdr:row>37</xdr:row>
      <xdr:rowOff>68036</xdr:rowOff>
    </xdr:to>
    <xdr:cxnSp macro="">
      <xdr:nvCxnSpPr>
        <xdr:cNvPr id="489" name="直線コネクタ 488"/>
        <xdr:cNvCxnSpPr/>
      </xdr:nvCxnSpPr>
      <xdr:spPr>
        <a:xfrm flipV="1">
          <a:off x="14592300" y="637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xdr:rowOff>
    </xdr:from>
    <xdr:to>
      <xdr:col>72</xdr:col>
      <xdr:colOff>38100</xdr:colOff>
      <xdr:row>37</xdr:row>
      <xdr:rowOff>113937</xdr:rowOff>
    </xdr:to>
    <xdr:sp macro="" textlink="">
      <xdr:nvSpPr>
        <xdr:cNvPr id="490" name="楕円 489"/>
        <xdr:cNvSpPr/>
      </xdr:nvSpPr>
      <xdr:spPr>
        <a:xfrm>
          <a:off x="13652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63137</xdr:rowOff>
    </xdr:from>
    <xdr:to>
      <xdr:col>76</xdr:col>
      <xdr:colOff>114300</xdr:colOff>
      <xdr:row>37</xdr:row>
      <xdr:rowOff>68036</xdr:rowOff>
    </xdr:to>
    <xdr:cxnSp macro="">
      <xdr:nvCxnSpPr>
        <xdr:cNvPr id="491" name="直線コネクタ 490"/>
        <xdr:cNvCxnSpPr/>
      </xdr:nvCxnSpPr>
      <xdr:spPr>
        <a:xfrm>
          <a:off x="13703300" y="64067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99440</xdr:rowOff>
    </xdr:from>
    <xdr:ext cx="405111" cy="259045"/>
    <xdr:sp macro="" textlink="">
      <xdr:nvSpPr>
        <xdr:cNvPr id="492" name="n_1mainValue【一般廃棄物処理施設】&#10;有形固定資産減価償却率"/>
        <xdr:cNvSpPr txBox="1"/>
      </xdr:nvSpPr>
      <xdr:spPr>
        <a:xfrm>
          <a:off x="152660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493" name="n_2mainValue【一般廃棄物処理施設】&#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105064</xdr:rowOff>
    </xdr:from>
    <xdr:ext cx="405111" cy="259045"/>
    <xdr:sp macro="" textlink="">
      <xdr:nvSpPr>
        <xdr:cNvPr id="494" name="n_3mainValue【一般廃棄物処理施設】&#10;有形固定資産減価償却率"/>
        <xdr:cNvSpPr txBox="1"/>
      </xdr:nvSpPr>
      <xdr:spPr>
        <a:xfrm>
          <a:off x="13500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5" name="直線コネクタ 5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6" name="テキスト ボックス 50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7" name="直線コネクタ 5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08" name="テキスト ボックス 507"/>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9" name="直線コネクタ 5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0" name="テキスト ボックス 509"/>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1" name="直線コネクタ 5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2" name="テキスト ボックス 511"/>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3" name="直線コネクタ 5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4" name="テキスト ボックス 51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5" name="直線コネクタ 5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6" name="テキスト ボックス 515"/>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18" name="テキスト ボックス 517"/>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0" name="直線コネクタ 519"/>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1"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2" name="直線コネクタ 521"/>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3"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4" name="直線コネクタ 523"/>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525"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6" name="フローチャート: 判断 525"/>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27" name="フローチャート: 判断 526"/>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42</xdr:row>
      <xdr:rowOff>87956</xdr:rowOff>
    </xdr:from>
    <xdr:ext cx="599010" cy="259045"/>
    <xdr:sp macro="" textlink="">
      <xdr:nvSpPr>
        <xdr:cNvPr id="528" name="n_1aveValue【一般廃棄物処理施設】&#10;一人当たり有形固定資産（償却資産）額"/>
        <xdr:cNvSpPr txBox="1"/>
      </xdr:nvSpPr>
      <xdr:spPr>
        <a:xfrm>
          <a:off x="21011095" y="728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529" name="フローチャート: 判断 528"/>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118843</xdr:rowOff>
    </xdr:from>
    <xdr:ext cx="534377" cy="259045"/>
    <xdr:sp macro="" textlink="">
      <xdr:nvSpPr>
        <xdr:cNvPr id="530"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531" name="フローチャート: 判断 530"/>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122465</xdr:rowOff>
    </xdr:from>
    <xdr:ext cx="534377" cy="259045"/>
    <xdr:sp macro="" textlink="">
      <xdr:nvSpPr>
        <xdr:cNvPr id="532"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162355</xdr:rowOff>
    </xdr:from>
    <xdr:to>
      <xdr:col>116</xdr:col>
      <xdr:colOff>114300</xdr:colOff>
      <xdr:row>42</xdr:row>
      <xdr:rowOff>92505</xdr:rowOff>
    </xdr:to>
    <xdr:sp macro="" textlink="">
      <xdr:nvSpPr>
        <xdr:cNvPr id="538" name="楕円 537"/>
        <xdr:cNvSpPr/>
      </xdr:nvSpPr>
      <xdr:spPr>
        <a:xfrm>
          <a:off x="22110700" y="719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121732</xdr:rowOff>
    </xdr:from>
    <xdr:ext cx="599010" cy="259045"/>
    <xdr:sp macro="" textlink="">
      <xdr:nvSpPr>
        <xdr:cNvPr id="539" name="【一般廃棄物処理施設】&#10;一人当たり有形固定資産（償却資産）額該当値テキスト"/>
        <xdr:cNvSpPr txBox="1"/>
      </xdr:nvSpPr>
      <xdr:spPr>
        <a:xfrm>
          <a:off x="22199600" y="697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161549</xdr:rowOff>
    </xdr:from>
    <xdr:to>
      <xdr:col>112</xdr:col>
      <xdr:colOff>38100</xdr:colOff>
      <xdr:row>42</xdr:row>
      <xdr:rowOff>91699</xdr:rowOff>
    </xdr:to>
    <xdr:sp macro="" textlink="">
      <xdr:nvSpPr>
        <xdr:cNvPr id="540" name="楕円 539"/>
        <xdr:cNvSpPr/>
      </xdr:nvSpPr>
      <xdr:spPr>
        <a:xfrm>
          <a:off x="21272500" y="719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40899</xdr:rowOff>
    </xdr:from>
    <xdr:to>
      <xdr:col>116</xdr:col>
      <xdr:colOff>63500</xdr:colOff>
      <xdr:row>42</xdr:row>
      <xdr:rowOff>41705</xdr:rowOff>
    </xdr:to>
    <xdr:cxnSp macro="">
      <xdr:nvCxnSpPr>
        <xdr:cNvPr id="541" name="直線コネクタ 540"/>
        <xdr:cNvCxnSpPr/>
      </xdr:nvCxnSpPr>
      <xdr:spPr>
        <a:xfrm>
          <a:off x="21323300" y="7241799"/>
          <a:ext cx="8382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162366</xdr:rowOff>
    </xdr:from>
    <xdr:to>
      <xdr:col>107</xdr:col>
      <xdr:colOff>101600</xdr:colOff>
      <xdr:row>42</xdr:row>
      <xdr:rowOff>92516</xdr:rowOff>
    </xdr:to>
    <xdr:sp macro="" textlink="">
      <xdr:nvSpPr>
        <xdr:cNvPr id="542" name="楕円 541"/>
        <xdr:cNvSpPr/>
      </xdr:nvSpPr>
      <xdr:spPr>
        <a:xfrm>
          <a:off x="20383500" y="71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40899</xdr:rowOff>
    </xdr:from>
    <xdr:to>
      <xdr:col>111</xdr:col>
      <xdr:colOff>177800</xdr:colOff>
      <xdr:row>42</xdr:row>
      <xdr:rowOff>41716</xdr:rowOff>
    </xdr:to>
    <xdr:cxnSp macro="">
      <xdr:nvCxnSpPr>
        <xdr:cNvPr id="543" name="直線コネクタ 542"/>
        <xdr:cNvCxnSpPr/>
      </xdr:nvCxnSpPr>
      <xdr:spPr>
        <a:xfrm flipV="1">
          <a:off x="20434300" y="7241799"/>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18455</xdr:rowOff>
    </xdr:from>
    <xdr:to>
      <xdr:col>102</xdr:col>
      <xdr:colOff>165100</xdr:colOff>
      <xdr:row>42</xdr:row>
      <xdr:rowOff>120055</xdr:rowOff>
    </xdr:to>
    <xdr:sp macro="" textlink="">
      <xdr:nvSpPr>
        <xdr:cNvPr id="544" name="楕円 543"/>
        <xdr:cNvSpPr/>
      </xdr:nvSpPr>
      <xdr:spPr>
        <a:xfrm>
          <a:off x="19494500" y="72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41716</xdr:rowOff>
    </xdr:from>
    <xdr:to>
      <xdr:col>107</xdr:col>
      <xdr:colOff>50800</xdr:colOff>
      <xdr:row>42</xdr:row>
      <xdr:rowOff>69255</xdr:rowOff>
    </xdr:to>
    <xdr:cxnSp macro="">
      <xdr:nvCxnSpPr>
        <xdr:cNvPr id="545" name="直線コネクタ 544"/>
        <xdr:cNvCxnSpPr/>
      </xdr:nvCxnSpPr>
      <xdr:spPr>
        <a:xfrm flipV="1">
          <a:off x="19545300" y="7242616"/>
          <a:ext cx="889000" cy="2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108226</xdr:rowOff>
    </xdr:from>
    <xdr:ext cx="599010" cy="259045"/>
    <xdr:sp macro="" textlink="">
      <xdr:nvSpPr>
        <xdr:cNvPr id="546" name="n_1mainValue【一般廃棄物処理施設】&#10;一人当たり有形固定資産（償却資産）額"/>
        <xdr:cNvSpPr txBox="1"/>
      </xdr:nvSpPr>
      <xdr:spPr>
        <a:xfrm>
          <a:off x="21011095" y="696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109043</xdr:rowOff>
    </xdr:from>
    <xdr:ext cx="599010" cy="259045"/>
    <xdr:sp macro="" textlink="">
      <xdr:nvSpPr>
        <xdr:cNvPr id="547" name="n_2mainValue【一般廃棄物処理施設】&#10;一人当たり有形固定資産（償却資産）額"/>
        <xdr:cNvSpPr txBox="1"/>
      </xdr:nvSpPr>
      <xdr:spPr>
        <a:xfrm>
          <a:off x="20134795" y="696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136582</xdr:rowOff>
    </xdr:from>
    <xdr:ext cx="599010" cy="259045"/>
    <xdr:sp macro="" textlink="">
      <xdr:nvSpPr>
        <xdr:cNvPr id="548" name="n_3mainValue【一般廃棄物処理施設】&#10;一人当たり有形固定資産（償却資産）額"/>
        <xdr:cNvSpPr txBox="1"/>
      </xdr:nvSpPr>
      <xdr:spPr>
        <a:xfrm>
          <a:off x="19245795" y="699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9" name="直線コネクタ 5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0" name="テキスト ボックス 5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1" name="直線コネクタ 5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2" name="テキスト ボックス 5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3" name="直線コネクタ 5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4" name="テキスト ボックス 5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5" name="直線コネクタ 5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6" name="テキスト ボックス 5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7" name="直線コネクタ 5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8" name="テキスト ボックス 5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9" name="直線コネクタ 5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0" name="テキスト ボックス 5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1" name="直線コネクタ 5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2" name="テキスト ボックス 5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4" name="直線コネクタ 573"/>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5"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6" name="直線コネクタ 575"/>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7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78" name="直線コネクタ 57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79"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0" name="フローチャート: 判断 579"/>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1" name="フローチャート: 判断 580"/>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582"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83" name="フローチャート: 判断 58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84"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85" name="フローチャート: 判断 584"/>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157860</xdr:rowOff>
    </xdr:from>
    <xdr:ext cx="405111" cy="259045"/>
    <xdr:sp macro="" textlink="">
      <xdr:nvSpPr>
        <xdr:cNvPr id="586"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34109</xdr:rowOff>
    </xdr:from>
    <xdr:to>
      <xdr:col>85</xdr:col>
      <xdr:colOff>177800</xdr:colOff>
      <xdr:row>59</xdr:row>
      <xdr:rowOff>135709</xdr:rowOff>
    </xdr:to>
    <xdr:sp macro="" textlink="">
      <xdr:nvSpPr>
        <xdr:cNvPr id="592" name="楕円 591"/>
        <xdr:cNvSpPr/>
      </xdr:nvSpPr>
      <xdr:spPr>
        <a:xfrm>
          <a:off x="16268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56986</xdr:rowOff>
    </xdr:from>
    <xdr:ext cx="405111" cy="259045"/>
    <xdr:sp macro="" textlink="">
      <xdr:nvSpPr>
        <xdr:cNvPr id="593" name="【保健センター・保健所】&#10;有形固定資産減価償却率該当値テキスト"/>
        <xdr:cNvSpPr txBox="1"/>
      </xdr:nvSpPr>
      <xdr:spPr>
        <a:xfrm>
          <a:off x="16357600" y="10001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94" name="楕円 593"/>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106135</xdr:rowOff>
    </xdr:to>
    <xdr:cxnSp macro="">
      <xdr:nvCxnSpPr>
        <xdr:cNvPr id="595" name="直線コネクタ 594"/>
        <xdr:cNvCxnSpPr/>
      </xdr:nvCxnSpPr>
      <xdr:spPr>
        <a:xfrm flipV="1">
          <a:off x="15481300" y="1020045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79828</xdr:rowOff>
    </xdr:from>
    <xdr:to>
      <xdr:col>76</xdr:col>
      <xdr:colOff>165100</xdr:colOff>
      <xdr:row>60</xdr:row>
      <xdr:rowOff>9978</xdr:rowOff>
    </xdr:to>
    <xdr:sp macro="" textlink="">
      <xdr:nvSpPr>
        <xdr:cNvPr id="596" name="楕円 595"/>
        <xdr:cNvSpPr/>
      </xdr:nvSpPr>
      <xdr:spPr>
        <a:xfrm>
          <a:off x="14541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130628</xdr:rowOff>
    </xdr:to>
    <xdr:cxnSp macro="">
      <xdr:nvCxnSpPr>
        <xdr:cNvPr id="597" name="直線コネクタ 596"/>
        <xdr:cNvCxnSpPr/>
      </xdr:nvCxnSpPr>
      <xdr:spPr>
        <a:xfrm flipV="1">
          <a:off x="14592300" y="1022168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598" name="楕円 597"/>
        <xdr:cNvSpPr/>
      </xdr:nvSpPr>
      <xdr:spPr>
        <a:xfrm>
          <a:off x="1365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130628</xdr:rowOff>
    </xdr:from>
    <xdr:to>
      <xdr:col>76</xdr:col>
      <xdr:colOff>114300</xdr:colOff>
      <xdr:row>60</xdr:row>
      <xdr:rowOff>29391</xdr:rowOff>
    </xdr:to>
    <xdr:cxnSp macro="">
      <xdr:nvCxnSpPr>
        <xdr:cNvPr id="599" name="直線コネクタ 598"/>
        <xdr:cNvCxnSpPr/>
      </xdr:nvCxnSpPr>
      <xdr:spPr>
        <a:xfrm flipV="1">
          <a:off x="13703300" y="1024617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2012</xdr:rowOff>
    </xdr:from>
    <xdr:ext cx="405111" cy="259045"/>
    <xdr:sp macro="" textlink="">
      <xdr:nvSpPr>
        <xdr:cNvPr id="600"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26505</xdr:rowOff>
    </xdr:from>
    <xdr:ext cx="405111" cy="259045"/>
    <xdr:sp macro="" textlink="">
      <xdr:nvSpPr>
        <xdr:cNvPr id="601" name="n_2mainValue【保健センター・保健所】&#10;有形固定資産減価償却率"/>
        <xdr:cNvSpPr txBox="1"/>
      </xdr:nvSpPr>
      <xdr:spPr>
        <a:xfrm>
          <a:off x="14389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602" name="n_3mainValue【保健センター・保健所】&#10;有形固定資産減価償却率"/>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3" name="正方形/長方形 6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4" name="正方形/長方形 6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5" name="正方形/長方形 6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6" name="正方形/長方形 6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7" name="正方形/長方形 6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8" name="正方形/長方形 6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9" name="正方形/長方形 6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0" name="正方形/長方形 6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1" name="テキスト ボックス 6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2" name="直線コネクタ 6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6" name="直線コネクタ 625"/>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2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28" name="直線コネクタ 62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9"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0" name="直線コネクタ 629"/>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1"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2" name="フローチャート: 判断 631"/>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3" name="フローチャート: 判断 632"/>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19067</xdr:rowOff>
    </xdr:from>
    <xdr:ext cx="469744" cy="259045"/>
    <xdr:sp macro="" textlink="">
      <xdr:nvSpPr>
        <xdr:cNvPr id="634"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635" name="フローチャート: 判断 63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26687</xdr:rowOff>
    </xdr:from>
    <xdr:ext cx="469744" cy="259045"/>
    <xdr:sp macro="" textlink="">
      <xdr:nvSpPr>
        <xdr:cNvPr id="636"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637" name="フローチャート: 判断 636"/>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3827</xdr:rowOff>
    </xdr:from>
    <xdr:ext cx="469744" cy="259045"/>
    <xdr:sp macro="" textlink="">
      <xdr:nvSpPr>
        <xdr:cNvPr id="638"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116840</xdr:rowOff>
    </xdr:from>
    <xdr:to>
      <xdr:col>116</xdr:col>
      <xdr:colOff>114300</xdr:colOff>
      <xdr:row>61</xdr:row>
      <xdr:rowOff>46990</xdr:rowOff>
    </xdr:to>
    <xdr:sp macro="" textlink="">
      <xdr:nvSpPr>
        <xdr:cNvPr id="644" name="楕円 643"/>
        <xdr:cNvSpPr/>
      </xdr:nvSpPr>
      <xdr:spPr>
        <a:xfrm>
          <a:off x="22110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139717</xdr:rowOff>
    </xdr:from>
    <xdr:ext cx="469744" cy="259045"/>
    <xdr:sp macro="" textlink="">
      <xdr:nvSpPr>
        <xdr:cNvPr id="645" name="【保健センター・保健所】&#10;一人当たり面積該当値テキスト"/>
        <xdr:cNvSpPr txBox="1"/>
      </xdr:nvSpPr>
      <xdr:spPr>
        <a:xfrm>
          <a:off x="22199600"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128270</xdr:rowOff>
    </xdr:from>
    <xdr:to>
      <xdr:col>112</xdr:col>
      <xdr:colOff>38100</xdr:colOff>
      <xdr:row>61</xdr:row>
      <xdr:rowOff>58420</xdr:rowOff>
    </xdr:to>
    <xdr:sp macro="" textlink="">
      <xdr:nvSpPr>
        <xdr:cNvPr id="646" name="楕円 645"/>
        <xdr:cNvSpPr/>
      </xdr:nvSpPr>
      <xdr:spPr>
        <a:xfrm>
          <a:off x="2127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167640</xdr:rowOff>
    </xdr:from>
    <xdr:to>
      <xdr:col>116</xdr:col>
      <xdr:colOff>63500</xdr:colOff>
      <xdr:row>61</xdr:row>
      <xdr:rowOff>7620</xdr:rowOff>
    </xdr:to>
    <xdr:cxnSp macro="">
      <xdr:nvCxnSpPr>
        <xdr:cNvPr id="647" name="直線コネクタ 646"/>
        <xdr:cNvCxnSpPr/>
      </xdr:nvCxnSpPr>
      <xdr:spPr>
        <a:xfrm flipV="1">
          <a:off x="21323300" y="104546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135890</xdr:rowOff>
    </xdr:from>
    <xdr:to>
      <xdr:col>107</xdr:col>
      <xdr:colOff>101600</xdr:colOff>
      <xdr:row>61</xdr:row>
      <xdr:rowOff>66040</xdr:rowOff>
    </xdr:to>
    <xdr:sp macro="" textlink="">
      <xdr:nvSpPr>
        <xdr:cNvPr id="648" name="楕円 647"/>
        <xdr:cNvSpPr/>
      </xdr:nvSpPr>
      <xdr:spPr>
        <a:xfrm>
          <a:off x="20383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7620</xdr:rowOff>
    </xdr:from>
    <xdr:to>
      <xdr:col>111</xdr:col>
      <xdr:colOff>177800</xdr:colOff>
      <xdr:row>61</xdr:row>
      <xdr:rowOff>15240</xdr:rowOff>
    </xdr:to>
    <xdr:cxnSp macro="">
      <xdr:nvCxnSpPr>
        <xdr:cNvPr id="649" name="直線コネクタ 648"/>
        <xdr:cNvCxnSpPr/>
      </xdr:nvCxnSpPr>
      <xdr:spPr>
        <a:xfrm flipV="1">
          <a:off x="20434300" y="10466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143510</xdr:rowOff>
    </xdr:from>
    <xdr:to>
      <xdr:col>102</xdr:col>
      <xdr:colOff>165100</xdr:colOff>
      <xdr:row>61</xdr:row>
      <xdr:rowOff>73660</xdr:rowOff>
    </xdr:to>
    <xdr:sp macro="" textlink="">
      <xdr:nvSpPr>
        <xdr:cNvPr id="650" name="楕円 649"/>
        <xdr:cNvSpPr/>
      </xdr:nvSpPr>
      <xdr:spPr>
        <a:xfrm>
          <a:off x="19494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xdr:rowOff>
    </xdr:from>
    <xdr:to>
      <xdr:col>107</xdr:col>
      <xdr:colOff>50800</xdr:colOff>
      <xdr:row>61</xdr:row>
      <xdr:rowOff>22860</xdr:rowOff>
    </xdr:to>
    <xdr:cxnSp macro="">
      <xdr:nvCxnSpPr>
        <xdr:cNvPr id="651" name="直線コネクタ 650"/>
        <xdr:cNvCxnSpPr/>
      </xdr:nvCxnSpPr>
      <xdr:spPr>
        <a:xfrm flipV="1">
          <a:off x="19545300" y="10473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74947</xdr:rowOff>
    </xdr:from>
    <xdr:ext cx="469744" cy="259045"/>
    <xdr:sp macro="" textlink="">
      <xdr:nvSpPr>
        <xdr:cNvPr id="652" name="n_1mainValue【保健センター・保健所】&#10;一人当たり面積"/>
        <xdr:cNvSpPr txBox="1"/>
      </xdr:nvSpPr>
      <xdr:spPr>
        <a:xfrm>
          <a:off x="21075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82567</xdr:rowOff>
    </xdr:from>
    <xdr:ext cx="469744" cy="259045"/>
    <xdr:sp macro="" textlink="">
      <xdr:nvSpPr>
        <xdr:cNvPr id="653" name="n_2mainValue【保健センター・保健所】&#10;一人当たり面積"/>
        <xdr:cNvSpPr txBox="1"/>
      </xdr:nvSpPr>
      <xdr:spPr>
        <a:xfrm>
          <a:off x="201994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90187</xdr:rowOff>
    </xdr:from>
    <xdr:ext cx="469744" cy="259045"/>
    <xdr:sp macro="" textlink="">
      <xdr:nvSpPr>
        <xdr:cNvPr id="654" name="n_3mainValue【保健センター・保健所】&#10;一人当たり面積"/>
        <xdr:cNvSpPr txBox="1"/>
      </xdr:nvSpPr>
      <xdr:spPr>
        <a:xfrm>
          <a:off x="1931042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5" name="直線コネクタ 66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6" name="テキスト ボックス 66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7" name="直線コネクタ 66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8" name="テキスト ボックス 66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9" name="直線コネクタ 66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0" name="テキスト ボックス 66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1" name="直線コネクタ 67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2" name="テキスト ボックス 67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3" name="直線コネクタ 67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4" name="テキスト ボックス 67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5" name="直線コネクタ 67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6" name="テキスト ボックス 67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7" name="直線コネクタ 6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8" name="テキスト ボックス 6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0" name="直線コネクタ 679"/>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1"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2" name="直線コネクタ 681"/>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3"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4" name="直線コネクタ 683"/>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5"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6" name="フローチャート: 判断 685"/>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87" name="フローチャート: 判断 686"/>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688"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89" name="フローチャート: 判断 68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690"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91" name="フローチャート: 判断 690"/>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692"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108131</xdr:rowOff>
    </xdr:from>
    <xdr:to>
      <xdr:col>85</xdr:col>
      <xdr:colOff>177800</xdr:colOff>
      <xdr:row>83</xdr:row>
      <xdr:rowOff>38281</xdr:rowOff>
    </xdr:to>
    <xdr:sp macro="" textlink="">
      <xdr:nvSpPr>
        <xdr:cNvPr id="698" name="楕円 697"/>
        <xdr:cNvSpPr/>
      </xdr:nvSpPr>
      <xdr:spPr>
        <a:xfrm>
          <a:off x="162687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131008</xdr:rowOff>
    </xdr:from>
    <xdr:ext cx="405111" cy="259045"/>
    <xdr:sp macro="" textlink="">
      <xdr:nvSpPr>
        <xdr:cNvPr id="699" name="【消防施設】&#10;有形固定資産減価償却率該当値テキスト"/>
        <xdr:cNvSpPr txBox="1"/>
      </xdr:nvSpPr>
      <xdr:spPr>
        <a:xfrm>
          <a:off x="16357600" y="1401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49349</xdr:rowOff>
    </xdr:from>
    <xdr:to>
      <xdr:col>81</xdr:col>
      <xdr:colOff>101600</xdr:colOff>
      <xdr:row>83</xdr:row>
      <xdr:rowOff>150949</xdr:rowOff>
    </xdr:to>
    <xdr:sp macro="" textlink="">
      <xdr:nvSpPr>
        <xdr:cNvPr id="700" name="楕円 699"/>
        <xdr:cNvSpPr/>
      </xdr:nvSpPr>
      <xdr:spPr>
        <a:xfrm>
          <a:off x="15430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83</xdr:row>
      <xdr:rowOff>100149</xdr:rowOff>
    </xdr:to>
    <xdr:cxnSp macro="">
      <xdr:nvCxnSpPr>
        <xdr:cNvPr id="701" name="直線コネクタ 700"/>
        <xdr:cNvCxnSpPr/>
      </xdr:nvCxnSpPr>
      <xdr:spPr>
        <a:xfrm flipV="1">
          <a:off x="15481300" y="14217831"/>
          <a:ext cx="8382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83638</xdr:rowOff>
    </xdr:from>
    <xdr:to>
      <xdr:col>76</xdr:col>
      <xdr:colOff>165100</xdr:colOff>
      <xdr:row>84</xdr:row>
      <xdr:rowOff>13788</xdr:rowOff>
    </xdr:to>
    <xdr:sp macro="" textlink="">
      <xdr:nvSpPr>
        <xdr:cNvPr id="702" name="楕円 701"/>
        <xdr:cNvSpPr/>
      </xdr:nvSpPr>
      <xdr:spPr>
        <a:xfrm>
          <a:off x="14541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134438</xdr:rowOff>
    </xdr:to>
    <xdr:cxnSp macro="">
      <xdr:nvCxnSpPr>
        <xdr:cNvPr id="703" name="直線コネクタ 702"/>
        <xdr:cNvCxnSpPr/>
      </xdr:nvCxnSpPr>
      <xdr:spPr>
        <a:xfrm flipV="1">
          <a:off x="14592300" y="1433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142076</xdr:rowOff>
    </xdr:from>
    <xdr:ext cx="405111" cy="259045"/>
    <xdr:sp macro="" textlink="">
      <xdr:nvSpPr>
        <xdr:cNvPr id="704" name="n_1mainValue【消防施設】&#10;有形固定資産減価償却率"/>
        <xdr:cNvSpPr txBox="1"/>
      </xdr:nvSpPr>
      <xdr:spPr>
        <a:xfrm>
          <a:off x="15266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05" name="n_2main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7" name="直線コネクタ 726"/>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28"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29" name="直線コネクタ 728"/>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0"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1" name="直線コネクタ 730"/>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32"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3" name="フローチャート: 判断 732"/>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34" name="フローチャート: 判断 733"/>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128033</xdr:rowOff>
    </xdr:from>
    <xdr:ext cx="469744" cy="259045"/>
    <xdr:sp macro="" textlink="">
      <xdr:nvSpPr>
        <xdr:cNvPr id="735"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736" name="フローチャート: 判断 735"/>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128948</xdr:rowOff>
    </xdr:from>
    <xdr:ext cx="469744" cy="259045"/>
    <xdr:sp macro="" textlink="">
      <xdr:nvSpPr>
        <xdr:cNvPr id="737"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738" name="フローチャート: 判断 737"/>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140631</xdr:rowOff>
    </xdr:from>
    <xdr:ext cx="469744" cy="259045"/>
    <xdr:sp macro="" textlink="">
      <xdr:nvSpPr>
        <xdr:cNvPr id="739"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0" name="テキスト ボックス 7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1" name="テキスト ボックス 7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2" name="テキスト ボックス 7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3" name="テキスト ボックス 7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4" name="テキスト ボックス 7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169266</xdr:rowOff>
    </xdr:from>
    <xdr:to>
      <xdr:col>116</xdr:col>
      <xdr:colOff>114300</xdr:colOff>
      <xdr:row>85</xdr:row>
      <xdr:rowOff>99416</xdr:rowOff>
    </xdr:to>
    <xdr:sp macro="" textlink="">
      <xdr:nvSpPr>
        <xdr:cNvPr id="745" name="楕円 744"/>
        <xdr:cNvSpPr/>
      </xdr:nvSpPr>
      <xdr:spPr>
        <a:xfrm>
          <a:off x="22110700" y="1457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20693</xdr:rowOff>
    </xdr:from>
    <xdr:ext cx="469744" cy="259045"/>
    <xdr:sp macro="" textlink="">
      <xdr:nvSpPr>
        <xdr:cNvPr id="746" name="【消防施設】&#10;一人当たり面積該当値テキスト"/>
        <xdr:cNvSpPr txBox="1"/>
      </xdr:nvSpPr>
      <xdr:spPr>
        <a:xfrm>
          <a:off x="22199600" y="1442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xdr:rowOff>
    </xdr:from>
    <xdr:to>
      <xdr:col>112</xdr:col>
      <xdr:colOff>38100</xdr:colOff>
      <xdr:row>85</xdr:row>
      <xdr:rowOff>103073</xdr:rowOff>
    </xdr:to>
    <xdr:sp macro="" textlink="">
      <xdr:nvSpPr>
        <xdr:cNvPr id="747" name="楕円 746"/>
        <xdr:cNvSpPr/>
      </xdr:nvSpPr>
      <xdr:spPr>
        <a:xfrm>
          <a:off x="21272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48616</xdr:rowOff>
    </xdr:from>
    <xdr:to>
      <xdr:col>116</xdr:col>
      <xdr:colOff>63500</xdr:colOff>
      <xdr:row>85</xdr:row>
      <xdr:rowOff>52273</xdr:rowOff>
    </xdr:to>
    <xdr:cxnSp macro="">
      <xdr:nvCxnSpPr>
        <xdr:cNvPr id="748" name="直線コネクタ 747"/>
        <xdr:cNvCxnSpPr/>
      </xdr:nvCxnSpPr>
      <xdr:spPr>
        <a:xfrm flipV="1">
          <a:off x="21323300" y="1462186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4217</xdr:rowOff>
    </xdr:from>
    <xdr:to>
      <xdr:col>107</xdr:col>
      <xdr:colOff>101600</xdr:colOff>
      <xdr:row>85</xdr:row>
      <xdr:rowOff>105817</xdr:rowOff>
    </xdr:to>
    <xdr:sp macro="" textlink="">
      <xdr:nvSpPr>
        <xdr:cNvPr id="749" name="楕円 748"/>
        <xdr:cNvSpPr/>
      </xdr:nvSpPr>
      <xdr:spPr>
        <a:xfrm>
          <a:off x="20383500" y="14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52273</xdr:rowOff>
    </xdr:from>
    <xdr:to>
      <xdr:col>111</xdr:col>
      <xdr:colOff>177800</xdr:colOff>
      <xdr:row>85</xdr:row>
      <xdr:rowOff>55017</xdr:rowOff>
    </xdr:to>
    <xdr:cxnSp macro="">
      <xdr:nvCxnSpPr>
        <xdr:cNvPr id="750" name="直線コネクタ 749"/>
        <xdr:cNvCxnSpPr/>
      </xdr:nvCxnSpPr>
      <xdr:spPr>
        <a:xfrm flipV="1">
          <a:off x="20434300" y="1462552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119600</xdr:rowOff>
    </xdr:from>
    <xdr:ext cx="469744" cy="259045"/>
    <xdr:sp macro="" textlink="">
      <xdr:nvSpPr>
        <xdr:cNvPr id="751" name="n_1mainValue【消防施設】&#10;一人当たり面積"/>
        <xdr:cNvSpPr txBox="1"/>
      </xdr:nvSpPr>
      <xdr:spPr>
        <a:xfrm>
          <a:off x="21075727" y="1434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122344</xdr:rowOff>
    </xdr:from>
    <xdr:ext cx="469744" cy="259045"/>
    <xdr:sp macro="" textlink="">
      <xdr:nvSpPr>
        <xdr:cNvPr id="752" name="n_2mainValue【消防施設】&#10;一人当たり面積"/>
        <xdr:cNvSpPr txBox="1"/>
      </xdr:nvSpPr>
      <xdr:spPr>
        <a:xfrm>
          <a:off x="20199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3" name="正方形/長方形 7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4" name="正方形/長方形 7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5" name="正方形/長方形 7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6" name="正方形/長方形 7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7" name="正方形/長方形 7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8" name="正方形/長方形 7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9" name="正方形/長方形 7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正方形/長方形 7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1" name="テキスト ボックス 7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2" name="直線コネクタ 7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3" name="直線コネクタ 7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4" name="テキスト ボックス 76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5" name="直線コネクタ 7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6" name="テキスト ボックス 7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7" name="直線コネクタ 7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8" name="テキスト ボックス 7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9" name="直線コネクタ 7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0" name="テキスト ボックス 7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71" name="直線コネクタ 7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72" name="テキスト ボックス 7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6" name="直線コネクタ 77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7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8" name="直線コネクタ 77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0" name="直線コネクタ 77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81"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82" name="フローチャート: 判断 781"/>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3" name="フローチャート: 判断 782"/>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784"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85" name="フローチャート: 判断 78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786"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87" name="フローチャート: 判断 786"/>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788"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89" name="テキスト ボックス 7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0" name="テキスト ボックス 7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1" name="テキスト ボックス 7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2" name="テキスト ボックス 7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3" name="テキスト ボックス 7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10161</xdr:rowOff>
    </xdr:from>
    <xdr:to>
      <xdr:col>85</xdr:col>
      <xdr:colOff>177800</xdr:colOff>
      <xdr:row>105</xdr:row>
      <xdr:rowOff>111761</xdr:rowOff>
    </xdr:to>
    <xdr:sp macro="" textlink="">
      <xdr:nvSpPr>
        <xdr:cNvPr id="794" name="楕円 793"/>
        <xdr:cNvSpPr/>
      </xdr:nvSpPr>
      <xdr:spPr>
        <a:xfrm>
          <a:off x="16268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160038</xdr:rowOff>
    </xdr:from>
    <xdr:ext cx="405111" cy="259045"/>
    <xdr:sp macro="" textlink="">
      <xdr:nvSpPr>
        <xdr:cNvPr id="795" name="【庁舎】&#10;有形固定資産減価償却率該当値テキスト"/>
        <xdr:cNvSpPr txBox="1"/>
      </xdr:nvSpPr>
      <xdr:spPr>
        <a:xfrm>
          <a:off x="16357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41911</xdr:rowOff>
    </xdr:from>
    <xdr:to>
      <xdr:col>81</xdr:col>
      <xdr:colOff>101600</xdr:colOff>
      <xdr:row>105</xdr:row>
      <xdr:rowOff>143511</xdr:rowOff>
    </xdr:to>
    <xdr:sp macro="" textlink="">
      <xdr:nvSpPr>
        <xdr:cNvPr id="796" name="楕円 795"/>
        <xdr:cNvSpPr/>
      </xdr:nvSpPr>
      <xdr:spPr>
        <a:xfrm>
          <a:off x="154305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60961</xdr:rowOff>
    </xdr:from>
    <xdr:to>
      <xdr:col>85</xdr:col>
      <xdr:colOff>127000</xdr:colOff>
      <xdr:row>105</xdr:row>
      <xdr:rowOff>92711</xdr:rowOff>
    </xdr:to>
    <xdr:cxnSp macro="">
      <xdr:nvCxnSpPr>
        <xdr:cNvPr id="797" name="直線コネクタ 796"/>
        <xdr:cNvCxnSpPr/>
      </xdr:nvCxnSpPr>
      <xdr:spPr>
        <a:xfrm flipV="1">
          <a:off x="15481300" y="1806321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73661</xdr:rowOff>
    </xdr:from>
    <xdr:to>
      <xdr:col>76</xdr:col>
      <xdr:colOff>165100</xdr:colOff>
      <xdr:row>106</xdr:row>
      <xdr:rowOff>3811</xdr:rowOff>
    </xdr:to>
    <xdr:sp macro="" textlink="">
      <xdr:nvSpPr>
        <xdr:cNvPr id="798" name="楕円 797"/>
        <xdr:cNvSpPr/>
      </xdr:nvSpPr>
      <xdr:spPr>
        <a:xfrm>
          <a:off x="14541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92711</xdr:rowOff>
    </xdr:from>
    <xdr:to>
      <xdr:col>81</xdr:col>
      <xdr:colOff>50800</xdr:colOff>
      <xdr:row>105</xdr:row>
      <xdr:rowOff>124461</xdr:rowOff>
    </xdr:to>
    <xdr:cxnSp macro="">
      <xdr:nvCxnSpPr>
        <xdr:cNvPr id="799" name="直線コネクタ 798"/>
        <xdr:cNvCxnSpPr/>
      </xdr:nvCxnSpPr>
      <xdr:spPr>
        <a:xfrm flipV="1">
          <a:off x="14592300" y="1809496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104139</xdr:rowOff>
    </xdr:from>
    <xdr:to>
      <xdr:col>72</xdr:col>
      <xdr:colOff>38100</xdr:colOff>
      <xdr:row>106</xdr:row>
      <xdr:rowOff>34289</xdr:rowOff>
    </xdr:to>
    <xdr:sp macro="" textlink="">
      <xdr:nvSpPr>
        <xdr:cNvPr id="800" name="楕円 799"/>
        <xdr:cNvSpPr/>
      </xdr:nvSpPr>
      <xdr:spPr>
        <a:xfrm>
          <a:off x="13652500" y="1810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124461</xdr:rowOff>
    </xdr:from>
    <xdr:to>
      <xdr:col>76</xdr:col>
      <xdr:colOff>114300</xdr:colOff>
      <xdr:row>105</xdr:row>
      <xdr:rowOff>154939</xdr:rowOff>
    </xdr:to>
    <xdr:cxnSp macro="">
      <xdr:nvCxnSpPr>
        <xdr:cNvPr id="801" name="直線コネクタ 800"/>
        <xdr:cNvCxnSpPr/>
      </xdr:nvCxnSpPr>
      <xdr:spPr>
        <a:xfrm flipV="1">
          <a:off x="13703300" y="181267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134638</xdr:rowOff>
    </xdr:from>
    <xdr:ext cx="405111" cy="259045"/>
    <xdr:sp macro="" textlink="">
      <xdr:nvSpPr>
        <xdr:cNvPr id="802" name="n_1mainValue【庁舎】&#10;有形固定資産減価償却率"/>
        <xdr:cNvSpPr txBox="1"/>
      </xdr:nvSpPr>
      <xdr:spPr>
        <a:xfrm>
          <a:off x="15266044"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166388</xdr:rowOff>
    </xdr:from>
    <xdr:ext cx="405111" cy="259045"/>
    <xdr:sp macro="" textlink="">
      <xdr:nvSpPr>
        <xdr:cNvPr id="803" name="n_2mainValue【庁舎】&#10;有形固定資産減価償却率"/>
        <xdr:cNvSpPr txBox="1"/>
      </xdr:nvSpPr>
      <xdr:spPr>
        <a:xfrm>
          <a:off x="14389744"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25416</xdr:rowOff>
    </xdr:from>
    <xdr:ext cx="405111" cy="259045"/>
    <xdr:sp macro="" textlink="">
      <xdr:nvSpPr>
        <xdr:cNvPr id="804" name="n_3mainValue【庁舎】&#10;有形固定資産減価償却率"/>
        <xdr:cNvSpPr txBox="1"/>
      </xdr:nvSpPr>
      <xdr:spPr>
        <a:xfrm>
          <a:off x="13500744" y="1819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0" name="直線コネクタ 829"/>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31"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32" name="直線コネクタ 831"/>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3"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4" name="直線コネクタ 833"/>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35"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6" name="フローチャート: 判断 835"/>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37" name="フローチャート: 判断 836"/>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838"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839" name="フローチャート: 判断 83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74947</xdr:rowOff>
    </xdr:from>
    <xdr:ext cx="469744" cy="259045"/>
    <xdr:sp macro="" textlink="">
      <xdr:nvSpPr>
        <xdr:cNvPr id="840"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841" name="フローチャート: 判断 840"/>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128832</xdr:rowOff>
    </xdr:from>
    <xdr:ext cx="469744" cy="259045"/>
    <xdr:sp macro="" textlink="">
      <xdr:nvSpPr>
        <xdr:cNvPr id="842"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43" name="テキスト ボックス 8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4" name="テキスト ボックス 8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5" name="テキスト ボックス 8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6" name="テキスト ボックス 8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7" name="テキスト ボックス 8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33564</xdr:rowOff>
    </xdr:from>
    <xdr:to>
      <xdr:col>116</xdr:col>
      <xdr:colOff>114300</xdr:colOff>
      <xdr:row>106</xdr:row>
      <xdr:rowOff>135164</xdr:rowOff>
    </xdr:to>
    <xdr:sp macro="" textlink="">
      <xdr:nvSpPr>
        <xdr:cNvPr id="848" name="楕円 847"/>
        <xdr:cNvSpPr/>
      </xdr:nvSpPr>
      <xdr:spPr>
        <a:xfrm>
          <a:off x="22110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11991</xdr:rowOff>
    </xdr:from>
    <xdr:ext cx="469744" cy="259045"/>
    <xdr:sp macro="" textlink="">
      <xdr:nvSpPr>
        <xdr:cNvPr id="849" name="【庁舎】&#10;一人当たり面積該当値テキスト"/>
        <xdr:cNvSpPr txBox="1"/>
      </xdr:nvSpPr>
      <xdr:spPr>
        <a:xfrm>
          <a:off x="22199600"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43362</xdr:rowOff>
    </xdr:from>
    <xdr:to>
      <xdr:col>112</xdr:col>
      <xdr:colOff>38100</xdr:colOff>
      <xdr:row>106</xdr:row>
      <xdr:rowOff>144962</xdr:rowOff>
    </xdr:to>
    <xdr:sp macro="" textlink="">
      <xdr:nvSpPr>
        <xdr:cNvPr id="850" name="楕円 849"/>
        <xdr:cNvSpPr/>
      </xdr:nvSpPr>
      <xdr:spPr>
        <a:xfrm>
          <a:off x="21272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84364</xdr:rowOff>
    </xdr:from>
    <xdr:to>
      <xdr:col>116</xdr:col>
      <xdr:colOff>63500</xdr:colOff>
      <xdr:row>106</xdr:row>
      <xdr:rowOff>94162</xdr:rowOff>
    </xdr:to>
    <xdr:cxnSp macro="">
      <xdr:nvCxnSpPr>
        <xdr:cNvPr id="851" name="直線コネクタ 850"/>
        <xdr:cNvCxnSpPr/>
      </xdr:nvCxnSpPr>
      <xdr:spPr>
        <a:xfrm flipV="1">
          <a:off x="21323300" y="1825806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852" name="楕円 851"/>
        <xdr:cNvSpPr/>
      </xdr:nvSpPr>
      <xdr:spPr>
        <a:xfrm>
          <a:off x="2038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94162</xdr:rowOff>
    </xdr:from>
    <xdr:to>
      <xdr:col>111</xdr:col>
      <xdr:colOff>177800</xdr:colOff>
      <xdr:row>106</xdr:row>
      <xdr:rowOff>95794</xdr:rowOff>
    </xdr:to>
    <xdr:cxnSp macro="">
      <xdr:nvCxnSpPr>
        <xdr:cNvPr id="853" name="直線コネクタ 852"/>
        <xdr:cNvCxnSpPr/>
      </xdr:nvCxnSpPr>
      <xdr:spPr>
        <a:xfrm flipV="1">
          <a:off x="20434300" y="182678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854" name="楕円 853"/>
        <xdr:cNvSpPr/>
      </xdr:nvSpPr>
      <xdr:spPr>
        <a:xfrm>
          <a:off x="19494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95794</xdr:rowOff>
    </xdr:from>
    <xdr:to>
      <xdr:col>107</xdr:col>
      <xdr:colOff>50800</xdr:colOff>
      <xdr:row>106</xdr:row>
      <xdr:rowOff>102326</xdr:rowOff>
    </xdr:to>
    <xdr:cxnSp macro="">
      <xdr:nvCxnSpPr>
        <xdr:cNvPr id="855" name="直線コネクタ 854"/>
        <xdr:cNvCxnSpPr/>
      </xdr:nvCxnSpPr>
      <xdr:spPr>
        <a:xfrm flipV="1">
          <a:off x="19545300" y="182694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136089</xdr:rowOff>
    </xdr:from>
    <xdr:ext cx="469744" cy="259045"/>
    <xdr:sp macro="" textlink="">
      <xdr:nvSpPr>
        <xdr:cNvPr id="856" name="n_1mainValue【庁舎】&#10;一人当たり面積"/>
        <xdr:cNvSpPr txBox="1"/>
      </xdr:nvSpPr>
      <xdr:spPr>
        <a:xfrm>
          <a:off x="21075727" y="183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137721</xdr:rowOff>
    </xdr:from>
    <xdr:ext cx="469744" cy="259045"/>
    <xdr:sp macro="" textlink="">
      <xdr:nvSpPr>
        <xdr:cNvPr id="857" name="n_2mainValue【庁舎】&#10;一人当たり面積"/>
        <xdr:cNvSpPr txBox="1"/>
      </xdr:nvSpPr>
      <xdr:spPr>
        <a:xfrm>
          <a:off x="20199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858" name="n_3mainValue【庁舎】&#10;一人当たり面積"/>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昨年度までに引き続き、図書館、</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市民会館であ</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図書管については償却率</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％であり、新図書館整備計画中である。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市民会館については、市民文化会館が築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年程度の経過で、建物自体は半分程度の償却であるが、空調設備や舞台設備等の償却額が大きくなっていることが要因である。</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22,026
21,527
135.34
15,259,463
14,647,573
574,376
6,959,908
17,109,972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において、法人市民税については税率改正の影響から２０，０９７千円、個人市民税においても６，５１５千円それぞれ減収となるなど、合計２２，８３１千円の減少となったが、基準財政需要額において、過去の大型事業の公債費算入が終了したこと等により、合計で８１，７３９千円の減少となっているため財政力指数は０．４２と若干改善し、類似団体平均を上回る結果となった。今後においても、税負担の公平化と同時に自主財源の確保のため「須崎市市税等滞納整理本部」などの積極的な取り組みにより徴収率の向上を目指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34925</xdr:rowOff>
    </xdr:to>
    <xdr:cxnSp macro="">
      <xdr:nvCxnSpPr>
        <xdr:cNvPr id="75" name="直線コネクタ 74"/>
        <xdr:cNvCxnSpPr/>
      </xdr:nvCxnSpPr>
      <xdr:spPr>
        <a:xfrm flipV="1">
          <a:off x="2336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75142</xdr:rowOff>
    </xdr:to>
    <xdr:cxnSp macro="">
      <xdr:nvCxnSpPr>
        <xdr:cNvPr id="78" name="直線コネクタ 77"/>
        <xdr:cNvCxnSpPr/>
      </xdr:nvCxnSpPr>
      <xdr:spPr>
        <a:xfrm flipV="1">
          <a:off x="1447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5" name="テキスト ボックス 94"/>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義務的経費のうち人件費については、平均給与の減額等により職員給は▲１４９，８４９千円となったものの、退職者数が、Ｈ２９の６人（定年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勧奨</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）からＨ３０の１７人（定年</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勧奨</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普通</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へ大幅な増となったことにより人件費全体では５１，８３０千円の増額となった。扶助費については、生活保護扶助費が▲５１，０６３千円減少した一方、すさきがすきさ応援基金の充当が大幅に減額したことから、前年度比１７０，５４５千円の増となった。公債費においては、過去の大型事業等の算入が減少したことにより、対前年度比▲２００，４１２千円、▲１０．０％の減額となっている。</a:t>
          </a:r>
        </a:p>
        <a:p>
          <a:r>
            <a:rPr kumimoji="1" lang="ja-JP" altLang="en-US" sz="1200">
              <a:latin typeface="ＭＳ Ｐゴシック" panose="020B0600070205080204" pitchFamily="50" charset="-128"/>
              <a:ea typeface="ＭＳ Ｐゴシック" panose="020B0600070205080204" pitchFamily="50" charset="-128"/>
            </a:rPr>
            <a:t>　経常収支比率が９３．３％となり、昨年度より若干上回る数値となったが、類似団体平均は昨年度同様に下回る結果となった。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15059</xdr:rowOff>
    </xdr:from>
    <xdr:to>
      <xdr:col>23</xdr:col>
      <xdr:colOff>133350</xdr:colOff>
      <xdr:row>60</xdr:row>
      <xdr:rowOff>104684</xdr:rowOff>
    </xdr:to>
    <xdr:cxnSp macro="">
      <xdr:nvCxnSpPr>
        <xdr:cNvPr id="134" name="直線コネクタ 133"/>
        <xdr:cNvCxnSpPr/>
      </xdr:nvCxnSpPr>
      <xdr:spPr>
        <a:xfrm>
          <a:off x="4114800" y="10302059"/>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162378</xdr:rowOff>
    </xdr:from>
    <xdr:to>
      <xdr:col>19</xdr:col>
      <xdr:colOff>133350</xdr:colOff>
      <xdr:row>60</xdr:row>
      <xdr:rowOff>15059</xdr:rowOff>
    </xdr:to>
    <xdr:cxnSp macro="">
      <xdr:nvCxnSpPr>
        <xdr:cNvPr id="137" name="直線コネクタ 136"/>
        <xdr:cNvCxnSpPr/>
      </xdr:nvCxnSpPr>
      <xdr:spPr>
        <a:xfrm>
          <a:off x="3225800" y="1027792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89988</xdr:rowOff>
    </xdr:from>
    <xdr:to>
      <xdr:col>15</xdr:col>
      <xdr:colOff>82550</xdr:colOff>
      <xdr:row>59</xdr:row>
      <xdr:rowOff>162378</xdr:rowOff>
    </xdr:to>
    <xdr:cxnSp macro="">
      <xdr:nvCxnSpPr>
        <xdr:cNvPr id="140" name="直線コネクタ 139"/>
        <xdr:cNvCxnSpPr/>
      </xdr:nvCxnSpPr>
      <xdr:spPr>
        <a:xfrm>
          <a:off x="2336800" y="102055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89988</xdr:rowOff>
    </xdr:from>
    <xdr:to>
      <xdr:col>11</xdr:col>
      <xdr:colOff>31750</xdr:colOff>
      <xdr:row>61</xdr:row>
      <xdr:rowOff>71120</xdr:rowOff>
    </xdr:to>
    <xdr:cxnSp macro="">
      <xdr:nvCxnSpPr>
        <xdr:cNvPr id="143" name="直線コネクタ 142"/>
        <xdr:cNvCxnSpPr/>
      </xdr:nvCxnSpPr>
      <xdr:spPr>
        <a:xfrm flipV="1">
          <a:off x="1447800" y="10205538"/>
          <a:ext cx="889000" cy="32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53884</xdr:rowOff>
    </xdr:from>
    <xdr:to>
      <xdr:col>23</xdr:col>
      <xdr:colOff>184150</xdr:colOff>
      <xdr:row>60</xdr:row>
      <xdr:rowOff>155484</xdr:rowOff>
    </xdr:to>
    <xdr:sp macro="" textlink="">
      <xdr:nvSpPr>
        <xdr:cNvPr id="153" name="楕円 152"/>
        <xdr:cNvSpPr/>
      </xdr:nvSpPr>
      <xdr:spPr>
        <a:xfrm>
          <a:off x="49022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25961</xdr:rowOff>
    </xdr:from>
    <xdr:ext cx="762000" cy="259045"/>
    <xdr:sp macro="" textlink="">
      <xdr:nvSpPr>
        <xdr:cNvPr id="154" name="財政構造の弾力性該当値テキスト"/>
        <xdr:cNvSpPr txBox="1"/>
      </xdr:nvSpPr>
      <xdr:spPr>
        <a:xfrm>
          <a:off x="5041900" y="103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135709</xdr:rowOff>
    </xdr:from>
    <xdr:to>
      <xdr:col>19</xdr:col>
      <xdr:colOff>184150</xdr:colOff>
      <xdr:row>60</xdr:row>
      <xdr:rowOff>65859</xdr:rowOff>
    </xdr:to>
    <xdr:sp macro="" textlink="">
      <xdr:nvSpPr>
        <xdr:cNvPr id="155" name="楕円 154"/>
        <xdr:cNvSpPr/>
      </xdr:nvSpPr>
      <xdr:spPr>
        <a:xfrm>
          <a:off x="4064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76036</xdr:rowOff>
    </xdr:from>
    <xdr:ext cx="736600" cy="259045"/>
    <xdr:sp macro="" textlink="">
      <xdr:nvSpPr>
        <xdr:cNvPr id="156" name="テキスト ボックス 155"/>
        <xdr:cNvSpPr txBox="1"/>
      </xdr:nvSpPr>
      <xdr:spPr>
        <a:xfrm>
          <a:off x="3733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111578</xdr:rowOff>
    </xdr:from>
    <xdr:to>
      <xdr:col>15</xdr:col>
      <xdr:colOff>133350</xdr:colOff>
      <xdr:row>60</xdr:row>
      <xdr:rowOff>41728</xdr:rowOff>
    </xdr:to>
    <xdr:sp macro="" textlink="">
      <xdr:nvSpPr>
        <xdr:cNvPr id="157" name="楕円 156"/>
        <xdr:cNvSpPr/>
      </xdr:nvSpPr>
      <xdr:spPr>
        <a:xfrm>
          <a:off x="3175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51905</xdr:rowOff>
    </xdr:from>
    <xdr:ext cx="762000" cy="259045"/>
    <xdr:sp macro="" textlink="">
      <xdr:nvSpPr>
        <xdr:cNvPr id="158" name="テキスト ボックス 157"/>
        <xdr:cNvSpPr txBox="1"/>
      </xdr:nvSpPr>
      <xdr:spPr>
        <a:xfrm>
          <a:off x="2844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39188</xdr:rowOff>
    </xdr:from>
    <xdr:to>
      <xdr:col>11</xdr:col>
      <xdr:colOff>82550</xdr:colOff>
      <xdr:row>59</xdr:row>
      <xdr:rowOff>140788</xdr:rowOff>
    </xdr:to>
    <xdr:sp macro="" textlink="">
      <xdr:nvSpPr>
        <xdr:cNvPr id="159" name="楕円 158"/>
        <xdr:cNvSpPr/>
      </xdr:nvSpPr>
      <xdr:spPr>
        <a:xfrm>
          <a:off x="2286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150965</xdr:rowOff>
    </xdr:from>
    <xdr:ext cx="762000" cy="259045"/>
    <xdr:sp macro="" textlink="">
      <xdr:nvSpPr>
        <xdr:cNvPr id="160" name="テキスト ボックス 159"/>
        <xdr:cNvSpPr txBox="1"/>
      </xdr:nvSpPr>
      <xdr:spPr>
        <a:xfrm>
          <a:off x="1955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1" name="楕円 160"/>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2" name="テキスト ボックス 161"/>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数次にわたる行政改革大綱や集中改革プランに基づき、定年退職者の不補充などによる人件費削減など徹底した歳出削減に努めた結果、近年における人口一人当たりの決算額は、類似団体と比較して低い数値となっていたが、平成３０年度は職員給が▲７，１９５千円となったものの、物件費については、ふるさと納税関連事業の増額により対前年度費＋１４９，５２５千円の大幅な増となり、これが主要因となって類似団体平均を上回ることとなった。今後においても、物件費等の事業の見直しを含め歳出の抑制に引き続き取り組んでいく。</a:t>
          </a: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14081</xdr:rowOff>
    </xdr:from>
    <xdr:to>
      <xdr:col>23</xdr:col>
      <xdr:colOff>133350</xdr:colOff>
      <xdr:row>84</xdr:row>
      <xdr:rowOff>82231</xdr:rowOff>
    </xdr:to>
    <xdr:cxnSp macro="">
      <xdr:nvCxnSpPr>
        <xdr:cNvPr id="193" name="直線コネクタ 192"/>
        <xdr:cNvCxnSpPr/>
      </xdr:nvCxnSpPr>
      <xdr:spPr>
        <a:xfrm>
          <a:off x="4114800" y="14415881"/>
          <a:ext cx="838200" cy="6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141060</xdr:rowOff>
    </xdr:from>
    <xdr:to>
      <xdr:col>19</xdr:col>
      <xdr:colOff>133350</xdr:colOff>
      <xdr:row>84</xdr:row>
      <xdr:rowOff>14081</xdr:rowOff>
    </xdr:to>
    <xdr:cxnSp macro="">
      <xdr:nvCxnSpPr>
        <xdr:cNvPr id="196" name="直線コネクタ 195"/>
        <xdr:cNvCxnSpPr/>
      </xdr:nvCxnSpPr>
      <xdr:spPr>
        <a:xfrm>
          <a:off x="3225800" y="14371410"/>
          <a:ext cx="889000" cy="4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72282</xdr:rowOff>
    </xdr:from>
    <xdr:to>
      <xdr:col>15</xdr:col>
      <xdr:colOff>82550</xdr:colOff>
      <xdr:row>83</xdr:row>
      <xdr:rowOff>141060</xdr:rowOff>
    </xdr:to>
    <xdr:cxnSp macro="">
      <xdr:nvCxnSpPr>
        <xdr:cNvPr id="199" name="直線コネクタ 198"/>
        <xdr:cNvCxnSpPr/>
      </xdr:nvCxnSpPr>
      <xdr:spPr>
        <a:xfrm>
          <a:off x="2336800" y="14302632"/>
          <a:ext cx="889000" cy="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157353</xdr:rowOff>
    </xdr:from>
    <xdr:to>
      <xdr:col>11</xdr:col>
      <xdr:colOff>31750</xdr:colOff>
      <xdr:row>83</xdr:row>
      <xdr:rowOff>72282</xdr:rowOff>
    </xdr:to>
    <xdr:cxnSp macro="">
      <xdr:nvCxnSpPr>
        <xdr:cNvPr id="202" name="直線コネクタ 201"/>
        <xdr:cNvCxnSpPr/>
      </xdr:nvCxnSpPr>
      <xdr:spPr>
        <a:xfrm>
          <a:off x="1447800" y="14216253"/>
          <a:ext cx="889000" cy="8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31431</xdr:rowOff>
    </xdr:from>
    <xdr:to>
      <xdr:col>23</xdr:col>
      <xdr:colOff>184150</xdr:colOff>
      <xdr:row>84</xdr:row>
      <xdr:rowOff>133031</xdr:rowOff>
    </xdr:to>
    <xdr:sp macro="" textlink="">
      <xdr:nvSpPr>
        <xdr:cNvPr id="212" name="楕円 211"/>
        <xdr:cNvSpPr/>
      </xdr:nvSpPr>
      <xdr:spPr>
        <a:xfrm>
          <a:off x="4902200" y="1443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3508</xdr:rowOff>
    </xdr:from>
    <xdr:ext cx="762000" cy="259045"/>
    <xdr:sp macro="" textlink="">
      <xdr:nvSpPr>
        <xdr:cNvPr id="213" name="人件費・物件費等の状況該当値テキスト"/>
        <xdr:cNvSpPr txBox="1"/>
      </xdr:nvSpPr>
      <xdr:spPr>
        <a:xfrm>
          <a:off x="5041900" y="144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134731</xdr:rowOff>
    </xdr:from>
    <xdr:to>
      <xdr:col>19</xdr:col>
      <xdr:colOff>184150</xdr:colOff>
      <xdr:row>84</xdr:row>
      <xdr:rowOff>64881</xdr:rowOff>
    </xdr:to>
    <xdr:sp macro="" textlink="">
      <xdr:nvSpPr>
        <xdr:cNvPr id="214" name="楕円 213"/>
        <xdr:cNvSpPr/>
      </xdr:nvSpPr>
      <xdr:spPr>
        <a:xfrm>
          <a:off x="4064000" y="143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49658</xdr:rowOff>
    </xdr:from>
    <xdr:ext cx="736600" cy="259045"/>
    <xdr:sp macro="" textlink="">
      <xdr:nvSpPr>
        <xdr:cNvPr id="215" name="テキスト ボックス 214"/>
        <xdr:cNvSpPr txBox="1"/>
      </xdr:nvSpPr>
      <xdr:spPr>
        <a:xfrm>
          <a:off x="3733800" y="1445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90260</xdr:rowOff>
    </xdr:from>
    <xdr:to>
      <xdr:col>15</xdr:col>
      <xdr:colOff>133350</xdr:colOff>
      <xdr:row>84</xdr:row>
      <xdr:rowOff>20410</xdr:rowOff>
    </xdr:to>
    <xdr:sp macro="" textlink="">
      <xdr:nvSpPr>
        <xdr:cNvPr id="216" name="楕円 215"/>
        <xdr:cNvSpPr/>
      </xdr:nvSpPr>
      <xdr:spPr>
        <a:xfrm>
          <a:off x="3175000" y="143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30587</xdr:rowOff>
    </xdr:from>
    <xdr:ext cx="762000" cy="259045"/>
    <xdr:sp macro="" textlink="">
      <xdr:nvSpPr>
        <xdr:cNvPr id="217" name="テキスト ボックス 216"/>
        <xdr:cNvSpPr txBox="1"/>
      </xdr:nvSpPr>
      <xdr:spPr>
        <a:xfrm>
          <a:off x="2844800" y="140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21482</xdr:rowOff>
    </xdr:from>
    <xdr:to>
      <xdr:col>11</xdr:col>
      <xdr:colOff>82550</xdr:colOff>
      <xdr:row>83</xdr:row>
      <xdr:rowOff>123082</xdr:rowOff>
    </xdr:to>
    <xdr:sp macro="" textlink="">
      <xdr:nvSpPr>
        <xdr:cNvPr id="218" name="楕円 217"/>
        <xdr:cNvSpPr/>
      </xdr:nvSpPr>
      <xdr:spPr>
        <a:xfrm>
          <a:off x="2286000" y="142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133259</xdr:rowOff>
    </xdr:from>
    <xdr:ext cx="762000" cy="259045"/>
    <xdr:sp macro="" textlink="">
      <xdr:nvSpPr>
        <xdr:cNvPr id="219" name="テキスト ボックス 218"/>
        <xdr:cNvSpPr txBox="1"/>
      </xdr:nvSpPr>
      <xdr:spPr>
        <a:xfrm>
          <a:off x="1955800" y="140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106553</xdr:rowOff>
    </xdr:from>
    <xdr:to>
      <xdr:col>7</xdr:col>
      <xdr:colOff>31750</xdr:colOff>
      <xdr:row>83</xdr:row>
      <xdr:rowOff>36703</xdr:rowOff>
    </xdr:to>
    <xdr:sp macro="" textlink="">
      <xdr:nvSpPr>
        <xdr:cNvPr id="220" name="楕円 219"/>
        <xdr:cNvSpPr/>
      </xdr:nvSpPr>
      <xdr:spPr>
        <a:xfrm>
          <a:off x="1397000" y="141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46880</xdr:rowOff>
    </xdr:from>
    <xdr:ext cx="762000" cy="259045"/>
    <xdr:sp macro="" textlink="">
      <xdr:nvSpPr>
        <xdr:cNvPr id="221" name="テキスト ボックス 220"/>
        <xdr:cNvSpPr txBox="1"/>
      </xdr:nvSpPr>
      <xdr:spPr>
        <a:xfrm>
          <a:off x="1066800" y="1393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全国市平均及び類似団体平均と比較しても数値は低くなっている。今後も給与体系の適正運用に努める。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57" name="直線コネクタ 256"/>
        <xdr:cNvCxnSpPr/>
      </xdr:nvCxnSpPr>
      <xdr:spPr>
        <a:xfrm flipV="1">
          <a:off x="16179800" y="149152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10584</xdr:rowOff>
    </xdr:from>
    <xdr:to>
      <xdr:col>77</xdr:col>
      <xdr:colOff>44450</xdr:colOff>
      <xdr:row>87</xdr:row>
      <xdr:rowOff>33564</xdr:rowOff>
    </xdr:to>
    <xdr:cxnSp macro="">
      <xdr:nvCxnSpPr>
        <xdr:cNvPr id="260" name="直線コネクタ 259"/>
        <xdr:cNvCxnSpPr/>
      </xdr:nvCxnSpPr>
      <xdr:spPr>
        <a:xfrm>
          <a:off x="15290800" y="149267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10584</xdr:rowOff>
    </xdr:to>
    <xdr:cxnSp macro="">
      <xdr:nvCxnSpPr>
        <xdr:cNvPr id="263" name="直線コネクタ 262"/>
        <xdr:cNvCxnSpPr/>
      </xdr:nvCxnSpPr>
      <xdr:spPr>
        <a:xfrm>
          <a:off x="14401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101600</xdr:rowOff>
    </xdr:to>
    <xdr:cxnSp macro="">
      <xdr:nvCxnSpPr>
        <xdr:cNvPr id="266" name="直線コネクタ 265"/>
        <xdr:cNvCxnSpPr/>
      </xdr:nvCxnSpPr>
      <xdr:spPr>
        <a:xfrm>
          <a:off x="13512800" y="148118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136270</xdr:rowOff>
    </xdr:from>
    <xdr:ext cx="762000" cy="259045"/>
    <xdr:sp macro="" textlink="">
      <xdr:nvSpPr>
        <xdr:cNvPr id="277" name="給与水準   （国との比較）該当値テキスト"/>
        <xdr:cNvSpPr txBox="1"/>
      </xdr:nvSpPr>
      <xdr:spPr>
        <a:xfrm>
          <a:off x="171069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94541</xdr:rowOff>
    </xdr:from>
    <xdr:ext cx="736600" cy="259045"/>
    <xdr:sp macro="" textlink="">
      <xdr:nvSpPr>
        <xdr:cNvPr id="279" name="テキスト ボックス 278"/>
        <xdr:cNvSpPr txBox="1"/>
      </xdr:nvSpPr>
      <xdr:spPr>
        <a:xfrm>
          <a:off x="15798800" y="146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4" name="楕円 283"/>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85" name="テキスト ボックス 284"/>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による目標設定を上回る職員数の削減となっており類似団体平均を下回る結果となった。今後においても、行政改革大綱の計画数値を基本に行政需要に即して効果的な職員配置が可能となるよう弾力的な運用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97306</xdr:rowOff>
    </xdr:from>
    <xdr:to>
      <xdr:col>81</xdr:col>
      <xdr:colOff>44450</xdr:colOff>
      <xdr:row>62</xdr:row>
      <xdr:rowOff>121436</xdr:rowOff>
    </xdr:to>
    <xdr:cxnSp macro="">
      <xdr:nvCxnSpPr>
        <xdr:cNvPr id="322" name="直線コネクタ 321"/>
        <xdr:cNvCxnSpPr/>
      </xdr:nvCxnSpPr>
      <xdr:spPr>
        <a:xfrm>
          <a:off x="16179800" y="107272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97306</xdr:rowOff>
    </xdr:to>
    <xdr:cxnSp macro="">
      <xdr:nvCxnSpPr>
        <xdr:cNvPr id="325" name="直線コネクタ 324"/>
        <xdr:cNvCxnSpPr/>
      </xdr:nvCxnSpPr>
      <xdr:spPr>
        <a:xfrm>
          <a:off x="15290800" y="1071571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99604</xdr:rowOff>
    </xdr:to>
    <xdr:cxnSp macro="">
      <xdr:nvCxnSpPr>
        <xdr:cNvPr id="328" name="直線コネクタ 327"/>
        <xdr:cNvCxnSpPr/>
      </xdr:nvCxnSpPr>
      <xdr:spPr>
        <a:xfrm flipV="1">
          <a:off x="14401800" y="1071571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93859</xdr:rowOff>
    </xdr:from>
    <xdr:to>
      <xdr:col>68</xdr:col>
      <xdr:colOff>152400</xdr:colOff>
      <xdr:row>62</xdr:row>
      <xdr:rowOff>99604</xdr:rowOff>
    </xdr:to>
    <xdr:cxnSp macro="">
      <xdr:nvCxnSpPr>
        <xdr:cNvPr id="331" name="直線コネクタ 330"/>
        <xdr:cNvCxnSpPr/>
      </xdr:nvCxnSpPr>
      <xdr:spPr>
        <a:xfrm>
          <a:off x="13512800" y="1072375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70636</xdr:rowOff>
    </xdr:from>
    <xdr:to>
      <xdr:col>81</xdr:col>
      <xdr:colOff>95250</xdr:colOff>
      <xdr:row>63</xdr:row>
      <xdr:rowOff>786</xdr:rowOff>
    </xdr:to>
    <xdr:sp macro="" textlink="">
      <xdr:nvSpPr>
        <xdr:cNvPr id="341" name="楕円 340"/>
        <xdr:cNvSpPr/>
      </xdr:nvSpPr>
      <xdr:spPr>
        <a:xfrm>
          <a:off x="169672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42713</xdr:rowOff>
    </xdr:from>
    <xdr:ext cx="762000" cy="259045"/>
    <xdr:sp macro="" textlink="">
      <xdr:nvSpPr>
        <xdr:cNvPr id="342" name="定員管理の状況該当値テキスト"/>
        <xdr:cNvSpPr txBox="1"/>
      </xdr:nvSpPr>
      <xdr:spPr>
        <a:xfrm>
          <a:off x="17106900" y="106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46506</xdr:rowOff>
    </xdr:from>
    <xdr:to>
      <xdr:col>77</xdr:col>
      <xdr:colOff>95250</xdr:colOff>
      <xdr:row>62</xdr:row>
      <xdr:rowOff>148106</xdr:rowOff>
    </xdr:to>
    <xdr:sp macro="" textlink="">
      <xdr:nvSpPr>
        <xdr:cNvPr id="343" name="楕円 342"/>
        <xdr:cNvSpPr/>
      </xdr:nvSpPr>
      <xdr:spPr>
        <a:xfrm>
          <a:off x="161290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158283</xdr:rowOff>
    </xdr:from>
    <xdr:ext cx="736600" cy="259045"/>
    <xdr:sp macro="" textlink="">
      <xdr:nvSpPr>
        <xdr:cNvPr id="344" name="テキスト ボックス 343"/>
        <xdr:cNvSpPr txBox="1"/>
      </xdr:nvSpPr>
      <xdr:spPr>
        <a:xfrm>
          <a:off x="15798800" y="10445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5" name="楕円 344"/>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46" name="テキスト ボックス 345"/>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48804</xdr:rowOff>
    </xdr:from>
    <xdr:to>
      <xdr:col>68</xdr:col>
      <xdr:colOff>203200</xdr:colOff>
      <xdr:row>62</xdr:row>
      <xdr:rowOff>150404</xdr:rowOff>
    </xdr:to>
    <xdr:sp macro="" textlink="">
      <xdr:nvSpPr>
        <xdr:cNvPr id="347" name="楕円 346"/>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48" name="テキスト ボックス 347"/>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43059</xdr:rowOff>
    </xdr:from>
    <xdr:to>
      <xdr:col>64</xdr:col>
      <xdr:colOff>152400</xdr:colOff>
      <xdr:row>62</xdr:row>
      <xdr:rowOff>144659</xdr:rowOff>
    </xdr:to>
    <xdr:sp macro="" textlink="">
      <xdr:nvSpPr>
        <xdr:cNvPr id="349" name="楕円 348"/>
        <xdr:cNvSpPr/>
      </xdr:nvSpPr>
      <xdr:spPr>
        <a:xfrm>
          <a:off x="13462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129436</xdr:rowOff>
    </xdr:from>
    <xdr:ext cx="762000" cy="259045"/>
    <xdr:sp macro="" textlink="">
      <xdr:nvSpPr>
        <xdr:cNvPr id="350" name="テキスト ボックス 349"/>
        <xdr:cNvSpPr txBox="1"/>
      </xdr:nvSpPr>
      <xdr:spPr>
        <a:xfrm>
          <a:off x="13131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地方債の発行額に基準（臨時財政対策債と災害復旧事業を除いた年間の地方債発行額と元金償還額の差額５億円以上）を設けたことにより、数値は順調に改善しており、平成２７年度に健全化比率導入後初めて１８％未満を達成した。平成２８年度以降普通交付税の減額を要因とした標準財政規模の縮小により、平成２８・２９年度の単年度実質公債費比率が１８％を超えたが、公債費の減額等により平成３０年度単年では１５．６％と数値が改善し、３カ年平均数値においては１７．３％と前年同値となった。依然として、類似団体平均に比べると高い水準で推移しており、引き続き行政改革大綱で地方債の発行額に基準を設定し、適正かつ健全な数値に近づくための取り組み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13441</xdr:rowOff>
    </xdr:from>
    <xdr:to>
      <xdr:col>81</xdr:col>
      <xdr:colOff>44450</xdr:colOff>
      <xdr:row>38</xdr:row>
      <xdr:rowOff>13441</xdr:rowOff>
    </xdr:to>
    <xdr:cxnSp macro="">
      <xdr:nvCxnSpPr>
        <xdr:cNvPr id="384" name="直線コネクタ 383"/>
        <xdr:cNvCxnSpPr/>
      </xdr:nvCxnSpPr>
      <xdr:spPr>
        <a:xfrm>
          <a:off x="16179800" y="65285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13441</xdr:rowOff>
    </xdr:to>
    <xdr:cxnSp macro="">
      <xdr:nvCxnSpPr>
        <xdr:cNvPr id="387" name="直線コネクタ 386"/>
        <xdr:cNvCxnSpPr/>
      </xdr:nvCxnSpPr>
      <xdr:spPr>
        <a:xfrm>
          <a:off x="15290800" y="652653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21484</xdr:rowOff>
    </xdr:to>
    <xdr:cxnSp macro="">
      <xdr:nvCxnSpPr>
        <xdr:cNvPr id="390" name="直線コネクタ 389"/>
        <xdr:cNvCxnSpPr/>
      </xdr:nvCxnSpPr>
      <xdr:spPr>
        <a:xfrm flipV="1">
          <a:off x="14401800" y="652653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21484</xdr:rowOff>
    </xdr:from>
    <xdr:to>
      <xdr:col>68</xdr:col>
      <xdr:colOff>152400</xdr:colOff>
      <xdr:row>38</xdr:row>
      <xdr:rowOff>55669</xdr:rowOff>
    </xdr:to>
    <xdr:cxnSp macro="">
      <xdr:nvCxnSpPr>
        <xdr:cNvPr id="393" name="直線コネクタ 392"/>
        <xdr:cNvCxnSpPr/>
      </xdr:nvCxnSpPr>
      <xdr:spPr>
        <a:xfrm flipV="1">
          <a:off x="13512800" y="6536584"/>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134091</xdr:rowOff>
    </xdr:from>
    <xdr:to>
      <xdr:col>81</xdr:col>
      <xdr:colOff>95250</xdr:colOff>
      <xdr:row>38</xdr:row>
      <xdr:rowOff>64241</xdr:rowOff>
    </xdr:to>
    <xdr:sp macro="" textlink="">
      <xdr:nvSpPr>
        <xdr:cNvPr id="403" name="楕円 402"/>
        <xdr:cNvSpPr/>
      </xdr:nvSpPr>
      <xdr:spPr>
        <a:xfrm>
          <a:off x="16967200" y="64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106168</xdr:rowOff>
    </xdr:from>
    <xdr:ext cx="762000" cy="259045"/>
    <xdr:sp macro="" textlink="">
      <xdr:nvSpPr>
        <xdr:cNvPr id="404" name="公債費負担の状況該当値テキスト"/>
        <xdr:cNvSpPr txBox="1"/>
      </xdr:nvSpPr>
      <xdr:spPr>
        <a:xfrm>
          <a:off x="17106900" y="644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134091</xdr:rowOff>
    </xdr:from>
    <xdr:to>
      <xdr:col>77</xdr:col>
      <xdr:colOff>95250</xdr:colOff>
      <xdr:row>38</xdr:row>
      <xdr:rowOff>64241</xdr:rowOff>
    </xdr:to>
    <xdr:sp macro="" textlink="">
      <xdr:nvSpPr>
        <xdr:cNvPr id="405" name="楕円 404"/>
        <xdr:cNvSpPr/>
      </xdr:nvSpPr>
      <xdr:spPr>
        <a:xfrm>
          <a:off x="16129000" y="64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49018</xdr:rowOff>
    </xdr:from>
    <xdr:ext cx="736600" cy="259045"/>
    <xdr:sp macro="" textlink="">
      <xdr:nvSpPr>
        <xdr:cNvPr id="406" name="テキスト ボックス 405"/>
        <xdr:cNvSpPr txBox="1"/>
      </xdr:nvSpPr>
      <xdr:spPr>
        <a:xfrm>
          <a:off x="15798800" y="6564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7" name="楕円 406"/>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47007</xdr:rowOff>
    </xdr:from>
    <xdr:ext cx="762000" cy="259045"/>
    <xdr:sp macro="" textlink="">
      <xdr:nvSpPr>
        <xdr:cNvPr id="408" name="テキスト ボックス 407"/>
        <xdr:cNvSpPr txBox="1"/>
      </xdr:nvSpPr>
      <xdr:spPr>
        <a:xfrm>
          <a:off x="149098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142134</xdr:rowOff>
    </xdr:from>
    <xdr:to>
      <xdr:col>68</xdr:col>
      <xdr:colOff>203200</xdr:colOff>
      <xdr:row>38</xdr:row>
      <xdr:rowOff>72284</xdr:rowOff>
    </xdr:to>
    <xdr:sp macro="" textlink="">
      <xdr:nvSpPr>
        <xdr:cNvPr id="409" name="楕円 408"/>
        <xdr:cNvSpPr/>
      </xdr:nvSpPr>
      <xdr:spPr>
        <a:xfrm>
          <a:off x="14351000" y="64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57061</xdr:rowOff>
    </xdr:from>
    <xdr:ext cx="762000" cy="259045"/>
    <xdr:sp macro="" textlink="">
      <xdr:nvSpPr>
        <xdr:cNvPr id="410" name="テキスト ボックス 409"/>
        <xdr:cNvSpPr txBox="1"/>
      </xdr:nvSpPr>
      <xdr:spPr>
        <a:xfrm>
          <a:off x="14020800" y="65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4869</xdr:rowOff>
    </xdr:from>
    <xdr:to>
      <xdr:col>64</xdr:col>
      <xdr:colOff>152400</xdr:colOff>
      <xdr:row>38</xdr:row>
      <xdr:rowOff>106469</xdr:rowOff>
    </xdr:to>
    <xdr:sp macro="" textlink="">
      <xdr:nvSpPr>
        <xdr:cNvPr id="411" name="楕円 410"/>
        <xdr:cNvSpPr/>
      </xdr:nvSpPr>
      <xdr:spPr>
        <a:xfrm>
          <a:off x="13462000" y="651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91246</xdr:rowOff>
    </xdr:from>
    <xdr:ext cx="762000" cy="259045"/>
    <xdr:sp macro="" textlink="">
      <xdr:nvSpPr>
        <xdr:cNvPr id="412" name="テキスト ボックス 411"/>
        <xdr:cNvSpPr txBox="1"/>
      </xdr:nvSpPr>
      <xdr:spPr>
        <a:xfrm>
          <a:off x="13131800" y="66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や公営企業債等繰入見込み額を中心に将来負担額が減少したうえに、すさきがすきさ応援基金（ふるさと納税）など充当可能基金の増加や団塊世代職員の退職等により、数値が大幅に改善した。今後も限られた財源を活用し、地方債の繰上償還を行うなど公債費等の義務的経費の削減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110653</xdr:rowOff>
    </xdr:from>
    <xdr:to>
      <xdr:col>81</xdr:col>
      <xdr:colOff>44450</xdr:colOff>
      <xdr:row>16</xdr:row>
      <xdr:rowOff>10214</xdr:rowOff>
    </xdr:to>
    <xdr:cxnSp macro="">
      <xdr:nvCxnSpPr>
        <xdr:cNvPr id="448" name="直線コネクタ 447"/>
        <xdr:cNvCxnSpPr/>
      </xdr:nvCxnSpPr>
      <xdr:spPr>
        <a:xfrm flipV="1">
          <a:off x="16179800" y="2682403"/>
          <a:ext cx="8382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10214</xdr:rowOff>
    </xdr:from>
    <xdr:to>
      <xdr:col>77</xdr:col>
      <xdr:colOff>44450</xdr:colOff>
      <xdr:row>16</xdr:row>
      <xdr:rowOff>67437</xdr:rowOff>
    </xdr:to>
    <xdr:cxnSp macro="">
      <xdr:nvCxnSpPr>
        <xdr:cNvPr id="451" name="直線コネクタ 450"/>
        <xdr:cNvCxnSpPr/>
      </xdr:nvCxnSpPr>
      <xdr:spPr>
        <a:xfrm flipV="1">
          <a:off x="15290800" y="2753414"/>
          <a:ext cx="8890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67437</xdr:rowOff>
    </xdr:from>
    <xdr:to>
      <xdr:col>72</xdr:col>
      <xdr:colOff>203200</xdr:colOff>
      <xdr:row>16</xdr:row>
      <xdr:rowOff>116387</xdr:rowOff>
    </xdr:to>
    <xdr:cxnSp macro="">
      <xdr:nvCxnSpPr>
        <xdr:cNvPr id="454" name="直線コネクタ 453"/>
        <xdr:cNvCxnSpPr/>
      </xdr:nvCxnSpPr>
      <xdr:spPr>
        <a:xfrm flipV="1">
          <a:off x="14401800" y="2810637"/>
          <a:ext cx="889000" cy="4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116387</xdr:rowOff>
    </xdr:from>
    <xdr:to>
      <xdr:col>68</xdr:col>
      <xdr:colOff>152400</xdr:colOff>
      <xdr:row>16</xdr:row>
      <xdr:rowOff>131209</xdr:rowOff>
    </xdr:to>
    <xdr:cxnSp macro="">
      <xdr:nvCxnSpPr>
        <xdr:cNvPr id="457" name="直線コネクタ 456"/>
        <xdr:cNvCxnSpPr/>
      </xdr:nvCxnSpPr>
      <xdr:spPr>
        <a:xfrm flipV="1">
          <a:off x="13512800" y="2859587"/>
          <a:ext cx="889000" cy="1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59853</xdr:rowOff>
    </xdr:from>
    <xdr:to>
      <xdr:col>81</xdr:col>
      <xdr:colOff>95250</xdr:colOff>
      <xdr:row>15</xdr:row>
      <xdr:rowOff>161453</xdr:rowOff>
    </xdr:to>
    <xdr:sp macro="" textlink="">
      <xdr:nvSpPr>
        <xdr:cNvPr id="467" name="楕円 466"/>
        <xdr:cNvSpPr/>
      </xdr:nvSpPr>
      <xdr:spPr>
        <a:xfrm>
          <a:off x="16967200" y="26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31930</xdr:rowOff>
    </xdr:from>
    <xdr:ext cx="762000" cy="259045"/>
    <xdr:sp macro="" textlink="">
      <xdr:nvSpPr>
        <xdr:cNvPr id="468" name="将来負担の状況該当値テキスト"/>
        <xdr:cNvSpPr txBox="1"/>
      </xdr:nvSpPr>
      <xdr:spPr>
        <a:xfrm>
          <a:off x="17106900" y="260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130864</xdr:rowOff>
    </xdr:from>
    <xdr:to>
      <xdr:col>77</xdr:col>
      <xdr:colOff>95250</xdr:colOff>
      <xdr:row>16</xdr:row>
      <xdr:rowOff>61014</xdr:rowOff>
    </xdr:to>
    <xdr:sp macro="" textlink="">
      <xdr:nvSpPr>
        <xdr:cNvPr id="469" name="楕円 468"/>
        <xdr:cNvSpPr/>
      </xdr:nvSpPr>
      <xdr:spPr>
        <a:xfrm>
          <a:off x="16129000" y="27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45791</xdr:rowOff>
    </xdr:from>
    <xdr:ext cx="736600" cy="259045"/>
    <xdr:sp macro="" textlink="">
      <xdr:nvSpPr>
        <xdr:cNvPr id="470" name="テキスト ボックス 469"/>
        <xdr:cNvSpPr txBox="1"/>
      </xdr:nvSpPr>
      <xdr:spPr>
        <a:xfrm>
          <a:off x="15798800" y="278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16637</xdr:rowOff>
    </xdr:from>
    <xdr:to>
      <xdr:col>73</xdr:col>
      <xdr:colOff>44450</xdr:colOff>
      <xdr:row>16</xdr:row>
      <xdr:rowOff>118237</xdr:rowOff>
    </xdr:to>
    <xdr:sp macro="" textlink="">
      <xdr:nvSpPr>
        <xdr:cNvPr id="471" name="楕円 470"/>
        <xdr:cNvSpPr/>
      </xdr:nvSpPr>
      <xdr:spPr>
        <a:xfrm>
          <a:off x="15240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103014</xdr:rowOff>
    </xdr:from>
    <xdr:ext cx="762000" cy="259045"/>
    <xdr:sp macro="" textlink="">
      <xdr:nvSpPr>
        <xdr:cNvPr id="472" name="テキスト ボックス 471"/>
        <xdr:cNvSpPr txBox="1"/>
      </xdr:nvSpPr>
      <xdr:spPr>
        <a:xfrm>
          <a:off x="14909800" y="284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65587</xdr:rowOff>
    </xdr:from>
    <xdr:to>
      <xdr:col>68</xdr:col>
      <xdr:colOff>203200</xdr:colOff>
      <xdr:row>16</xdr:row>
      <xdr:rowOff>167187</xdr:rowOff>
    </xdr:to>
    <xdr:sp macro="" textlink="">
      <xdr:nvSpPr>
        <xdr:cNvPr id="473" name="楕円 472"/>
        <xdr:cNvSpPr/>
      </xdr:nvSpPr>
      <xdr:spPr>
        <a:xfrm>
          <a:off x="14351000" y="28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151964</xdr:rowOff>
    </xdr:from>
    <xdr:ext cx="762000" cy="259045"/>
    <xdr:sp macro="" textlink="">
      <xdr:nvSpPr>
        <xdr:cNvPr id="474" name="テキスト ボックス 473"/>
        <xdr:cNvSpPr txBox="1"/>
      </xdr:nvSpPr>
      <xdr:spPr>
        <a:xfrm>
          <a:off x="14020800" y="28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80409</xdr:rowOff>
    </xdr:from>
    <xdr:to>
      <xdr:col>64</xdr:col>
      <xdr:colOff>152400</xdr:colOff>
      <xdr:row>17</xdr:row>
      <xdr:rowOff>10559</xdr:rowOff>
    </xdr:to>
    <xdr:sp macro="" textlink="">
      <xdr:nvSpPr>
        <xdr:cNvPr id="475" name="楕円 474"/>
        <xdr:cNvSpPr/>
      </xdr:nvSpPr>
      <xdr:spPr>
        <a:xfrm>
          <a:off x="13462000" y="282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166786</xdr:rowOff>
    </xdr:from>
    <xdr:ext cx="762000" cy="259045"/>
    <xdr:sp macro="" textlink="">
      <xdr:nvSpPr>
        <xdr:cNvPr id="476" name="テキスト ボックス 475"/>
        <xdr:cNvSpPr txBox="1"/>
      </xdr:nvSpPr>
      <xdr:spPr>
        <a:xfrm>
          <a:off x="13131800" y="2909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22,026
21,527
135.34
15,259,463
14,647,573
574,376
6,959,908
17,109,972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一般職員退職者数が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人に増加したため、退職金が対前年度比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162,059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）となり、経常経費充当一般財源も増加した。なお、一般職員の退職に伴う職員平均給与の低下等により、基本給与は決算額で▲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千円と微減となった。手当等も増加傾向にあることから、今後も行政改革大綱を中心に、事務量に見合った適正な人員管理に努める必要がある。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159004</xdr:rowOff>
    </xdr:to>
    <xdr:cxnSp macro="">
      <xdr:nvCxnSpPr>
        <xdr:cNvPr id="64" name="直線コネクタ 63"/>
        <xdr:cNvCxnSpPr/>
      </xdr:nvCxnSpPr>
      <xdr:spPr>
        <a:xfrm>
          <a:off x="3987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131572</xdr:rowOff>
    </xdr:to>
    <xdr:cxnSp macro="">
      <xdr:nvCxnSpPr>
        <xdr:cNvPr id="67" name="直線コネクタ 66"/>
        <xdr:cNvCxnSpPr/>
      </xdr:nvCxnSpPr>
      <xdr:spPr>
        <a:xfrm flipV="1">
          <a:off x="3098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136144</xdr:rowOff>
    </xdr:to>
    <xdr:cxnSp macro="">
      <xdr:nvCxnSpPr>
        <xdr:cNvPr id="70" name="直線コネクタ 69"/>
        <xdr:cNvCxnSpPr/>
      </xdr:nvCxnSpPr>
      <xdr:spPr>
        <a:xfrm flipV="1">
          <a:off x="2209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60706</xdr:rowOff>
    </xdr:to>
    <xdr:cxnSp macro="">
      <xdr:nvCxnSpPr>
        <xdr:cNvPr id="73" name="直線コネクタ 72"/>
        <xdr:cNvCxnSpPr/>
      </xdr:nvCxnSpPr>
      <xdr:spPr>
        <a:xfrm flipV="1">
          <a:off x="1320800" y="63083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業務のアウトソーシングや近隣市町との住民情報システムの共同利用化による業務の効率化など事務的経費等の削減に取り組んでおり、物件費の経常収支比率は類似団体と比較すると大幅に低くなっている。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67129</xdr:rowOff>
    </xdr:from>
    <xdr:to>
      <xdr:col>82</xdr:col>
      <xdr:colOff>107950</xdr:colOff>
      <xdr:row>12</xdr:row>
      <xdr:rowOff>143329</xdr:rowOff>
    </xdr:to>
    <xdr:cxnSp macro="">
      <xdr:nvCxnSpPr>
        <xdr:cNvPr id="127" name="直線コネクタ 126"/>
        <xdr:cNvCxnSpPr/>
      </xdr:nvCxnSpPr>
      <xdr:spPr>
        <a:xfrm>
          <a:off x="15671800" y="21245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34471</xdr:rowOff>
    </xdr:from>
    <xdr:to>
      <xdr:col>78</xdr:col>
      <xdr:colOff>69850</xdr:colOff>
      <xdr:row>12</xdr:row>
      <xdr:rowOff>67129</xdr:rowOff>
    </xdr:to>
    <xdr:cxnSp macro="">
      <xdr:nvCxnSpPr>
        <xdr:cNvPr id="130" name="直線コネクタ 129"/>
        <xdr:cNvCxnSpPr/>
      </xdr:nvCxnSpPr>
      <xdr:spPr>
        <a:xfrm>
          <a:off x="14782800" y="2091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34471</xdr:rowOff>
    </xdr:from>
    <xdr:to>
      <xdr:col>73</xdr:col>
      <xdr:colOff>180975</xdr:colOff>
      <xdr:row>12</xdr:row>
      <xdr:rowOff>45357</xdr:rowOff>
    </xdr:to>
    <xdr:cxnSp macro="">
      <xdr:nvCxnSpPr>
        <xdr:cNvPr id="133" name="直線コネクタ 132"/>
        <xdr:cNvCxnSpPr/>
      </xdr:nvCxnSpPr>
      <xdr:spPr>
        <a:xfrm flipV="1">
          <a:off x="13893800" y="2091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45357</xdr:rowOff>
    </xdr:from>
    <xdr:to>
      <xdr:col>69</xdr:col>
      <xdr:colOff>92075</xdr:colOff>
      <xdr:row>12</xdr:row>
      <xdr:rowOff>88900</xdr:rowOff>
    </xdr:to>
    <xdr:cxnSp macro="">
      <xdr:nvCxnSpPr>
        <xdr:cNvPr id="136" name="直線コネクタ 135"/>
        <xdr:cNvCxnSpPr/>
      </xdr:nvCxnSpPr>
      <xdr:spPr>
        <a:xfrm flipV="1">
          <a:off x="13004800" y="210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92529</xdr:rowOff>
    </xdr:from>
    <xdr:to>
      <xdr:col>82</xdr:col>
      <xdr:colOff>158750</xdr:colOff>
      <xdr:row>13</xdr:row>
      <xdr:rowOff>22679</xdr:rowOff>
    </xdr:to>
    <xdr:sp macro="" textlink="">
      <xdr:nvSpPr>
        <xdr:cNvPr id="146" name="楕円 145"/>
        <xdr:cNvSpPr/>
      </xdr:nvSpPr>
      <xdr:spPr>
        <a:xfrm>
          <a:off x="164592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1106</xdr:rowOff>
    </xdr:from>
    <xdr:ext cx="762000" cy="259045"/>
    <xdr:sp macro="" textlink="">
      <xdr:nvSpPr>
        <xdr:cNvPr id="147" name="物件費該当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16329</xdr:rowOff>
    </xdr:from>
    <xdr:to>
      <xdr:col>78</xdr:col>
      <xdr:colOff>120650</xdr:colOff>
      <xdr:row>12</xdr:row>
      <xdr:rowOff>117929</xdr:rowOff>
    </xdr:to>
    <xdr:sp macro="" textlink="">
      <xdr:nvSpPr>
        <xdr:cNvPr id="148" name="楕円 147"/>
        <xdr:cNvSpPr/>
      </xdr:nvSpPr>
      <xdr:spPr>
        <a:xfrm>
          <a:off x="15621000" y="20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10</xdr:row>
      <xdr:rowOff>128106</xdr:rowOff>
    </xdr:from>
    <xdr:ext cx="736600" cy="259045"/>
    <xdr:sp macro="" textlink="">
      <xdr:nvSpPr>
        <xdr:cNvPr id="149" name="テキスト ボックス 148"/>
        <xdr:cNvSpPr txBox="1"/>
      </xdr:nvSpPr>
      <xdr:spPr>
        <a:xfrm>
          <a:off x="15290800" y="184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11</xdr:row>
      <xdr:rowOff>155121</xdr:rowOff>
    </xdr:from>
    <xdr:to>
      <xdr:col>74</xdr:col>
      <xdr:colOff>31750</xdr:colOff>
      <xdr:row>12</xdr:row>
      <xdr:rowOff>85271</xdr:rowOff>
    </xdr:to>
    <xdr:sp macro="" textlink="">
      <xdr:nvSpPr>
        <xdr:cNvPr id="150" name="楕円 149"/>
        <xdr:cNvSpPr/>
      </xdr:nvSpPr>
      <xdr:spPr>
        <a:xfrm>
          <a:off x="14732000" y="20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95448</xdr:rowOff>
    </xdr:from>
    <xdr:ext cx="762000" cy="259045"/>
    <xdr:sp macro="" textlink="">
      <xdr:nvSpPr>
        <xdr:cNvPr id="151" name="テキスト ボックス 150"/>
        <xdr:cNvSpPr txBox="1"/>
      </xdr:nvSpPr>
      <xdr:spPr>
        <a:xfrm>
          <a:off x="14401800" y="180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11</xdr:row>
      <xdr:rowOff>166007</xdr:rowOff>
    </xdr:from>
    <xdr:to>
      <xdr:col>69</xdr:col>
      <xdr:colOff>142875</xdr:colOff>
      <xdr:row>12</xdr:row>
      <xdr:rowOff>96157</xdr:rowOff>
    </xdr:to>
    <xdr:sp macro="" textlink="">
      <xdr:nvSpPr>
        <xdr:cNvPr id="152" name="楕円 151"/>
        <xdr:cNvSpPr/>
      </xdr:nvSpPr>
      <xdr:spPr>
        <a:xfrm>
          <a:off x="13843000" y="205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106334</xdr:rowOff>
    </xdr:from>
    <xdr:ext cx="762000" cy="259045"/>
    <xdr:sp macro="" textlink="">
      <xdr:nvSpPr>
        <xdr:cNvPr id="153" name="テキスト ボックス 152"/>
        <xdr:cNvSpPr txBox="1"/>
      </xdr:nvSpPr>
      <xdr:spPr>
        <a:xfrm>
          <a:off x="13512800" y="182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38100</xdr:rowOff>
    </xdr:from>
    <xdr:to>
      <xdr:col>65</xdr:col>
      <xdr:colOff>53975</xdr:colOff>
      <xdr:row>12</xdr:row>
      <xdr:rowOff>139700</xdr:rowOff>
    </xdr:to>
    <xdr:sp macro="" textlink="">
      <xdr:nvSpPr>
        <xdr:cNvPr id="154" name="楕円 153"/>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149877</xdr:rowOff>
    </xdr:from>
    <xdr:ext cx="762000" cy="259045"/>
    <xdr:sp macro="" textlink="">
      <xdr:nvSpPr>
        <xdr:cNvPr id="155" name="テキスト ボックス 154"/>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生活保護扶助費が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51,063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千円、臨時社会福祉給付事業の終了により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千円それぞれ減額になったこと等により総額で▲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103,356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が、特定財源のすさきがすきさ応援基金繰入金の大幅な減額により、類似団体平均は上回る結果となった。今後においても、生活保護費については、資格審査の適正化やレセプト点検実施などにより、適正給付に努め扶助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57</xdr:row>
      <xdr:rowOff>4535</xdr:rowOff>
    </xdr:to>
    <xdr:cxnSp macro="">
      <xdr:nvCxnSpPr>
        <xdr:cNvPr id="190" name="直線コネクタ 189"/>
        <xdr:cNvCxnSpPr/>
      </xdr:nvCxnSpPr>
      <xdr:spPr>
        <a:xfrm>
          <a:off x="3987800" y="9515928"/>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129722</xdr:rowOff>
    </xdr:to>
    <xdr:cxnSp macro="">
      <xdr:nvCxnSpPr>
        <xdr:cNvPr id="193" name="直線コネクタ 192"/>
        <xdr:cNvCxnSpPr/>
      </xdr:nvCxnSpPr>
      <xdr:spPr>
        <a:xfrm flipV="1">
          <a:off x="3098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129722</xdr:rowOff>
    </xdr:to>
    <xdr:cxnSp macro="">
      <xdr:nvCxnSpPr>
        <xdr:cNvPr id="196" name="直線コネクタ 195"/>
        <xdr:cNvCxnSpPr/>
      </xdr:nvCxnSpPr>
      <xdr:spPr>
        <a:xfrm>
          <a:off x="2209800" y="9472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56</xdr:row>
      <xdr:rowOff>67128</xdr:rowOff>
    </xdr:to>
    <xdr:cxnSp macro="">
      <xdr:nvCxnSpPr>
        <xdr:cNvPr id="199" name="直線コネクタ 198"/>
        <xdr:cNvCxnSpPr/>
      </xdr:nvCxnSpPr>
      <xdr:spPr>
        <a:xfrm flipV="1">
          <a:off x="1320800" y="94723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1" name="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78922</xdr:rowOff>
    </xdr:from>
    <xdr:to>
      <xdr:col>15</xdr:col>
      <xdr:colOff>149225</xdr:colOff>
      <xdr:row>56</xdr:row>
      <xdr:rowOff>9072</xdr:rowOff>
    </xdr:to>
    <xdr:sp macro="" textlink="">
      <xdr:nvSpPr>
        <xdr:cNvPr id="213" name="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19249</xdr:rowOff>
    </xdr:from>
    <xdr:ext cx="762000" cy="259045"/>
    <xdr:sp macro="" textlink="">
      <xdr:nvSpPr>
        <xdr:cNvPr id="214" name="テキスト ボックス 213"/>
        <xdr:cNvSpPr txBox="1"/>
      </xdr:nvSpPr>
      <xdr:spPr>
        <a:xfrm>
          <a:off x="2717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15" name="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7" name="楕円 216"/>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8" name="テキスト ボックス 217"/>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７年度から、ふるさと納税で積み立てた基金を、下水道事業繰出金をはじめ諸事業に充当してきた結果、数値自体は改善傾向にある。しかし、交付税を中心とした歳入経常一般財源が減少したために、前年度を上回る数値となった。依然として類似団体平均及び全国平均を上回っており今後の数値に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11067</xdr:rowOff>
    </xdr:from>
    <xdr:to>
      <xdr:col>82</xdr:col>
      <xdr:colOff>107950</xdr:colOff>
      <xdr:row>57</xdr:row>
      <xdr:rowOff>122101</xdr:rowOff>
    </xdr:to>
    <xdr:cxnSp macro="">
      <xdr:nvCxnSpPr>
        <xdr:cNvPr id="253" name="直線コネクタ 252"/>
        <xdr:cNvCxnSpPr/>
      </xdr:nvCxnSpPr>
      <xdr:spPr>
        <a:xfrm>
          <a:off x="15671800" y="9783717"/>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57</xdr:row>
      <xdr:rowOff>11067</xdr:rowOff>
    </xdr:to>
    <xdr:cxnSp macro="">
      <xdr:nvCxnSpPr>
        <xdr:cNvPr id="256" name="直線コネクタ 255"/>
        <xdr:cNvCxnSpPr/>
      </xdr:nvCxnSpPr>
      <xdr:spPr>
        <a:xfrm>
          <a:off x="14782800" y="97379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56</xdr:row>
      <xdr:rowOff>136797</xdr:rowOff>
    </xdr:to>
    <xdr:cxnSp macro="">
      <xdr:nvCxnSpPr>
        <xdr:cNvPr id="259" name="直線コネクタ 258"/>
        <xdr:cNvCxnSpPr/>
      </xdr:nvCxnSpPr>
      <xdr:spPr>
        <a:xfrm>
          <a:off x="13893800" y="9737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136797</xdr:rowOff>
    </xdr:from>
    <xdr:to>
      <xdr:col>69</xdr:col>
      <xdr:colOff>92075</xdr:colOff>
      <xdr:row>57</xdr:row>
      <xdr:rowOff>69850</xdr:rowOff>
    </xdr:to>
    <xdr:cxnSp macro="">
      <xdr:nvCxnSpPr>
        <xdr:cNvPr id="262" name="直線コネクタ 261"/>
        <xdr:cNvCxnSpPr/>
      </xdr:nvCxnSpPr>
      <xdr:spPr>
        <a:xfrm flipV="1">
          <a:off x="13004800" y="973799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71301</xdr:rowOff>
    </xdr:from>
    <xdr:to>
      <xdr:col>82</xdr:col>
      <xdr:colOff>158750</xdr:colOff>
      <xdr:row>58</xdr:row>
      <xdr:rowOff>1451</xdr:rowOff>
    </xdr:to>
    <xdr:sp macro="" textlink="">
      <xdr:nvSpPr>
        <xdr:cNvPr id="272" name="楕円 271"/>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43378</xdr:rowOff>
    </xdr:from>
    <xdr:ext cx="762000" cy="259045"/>
    <xdr:sp macro="" textlink="">
      <xdr:nvSpPr>
        <xdr:cNvPr id="273" name="その他該当値テキスト"/>
        <xdr:cNvSpPr txBox="1"/>
      </xdr:nvSpPr>
      <xdr:spPr>
        <a:xfrm>
          <a:off x="16598900" y="981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131717</xdr:rowOff>
    </xdr:from>
    <xdr:to>
      <xdr:col>78</xdr:col>
      <xdr:colOff>120650</xdr:colOff>
      <xdr:row>57</xdr:row>
      <xdr:rowOff>61867</xdr:rowOff>
    </xdr:to>
    <xdr:sp macro="" textlink="">
      <xdr:nvSpPr>
        <xdr:cNvPr id="274" name="楕円 273"/>
        <xdr:cNvSpPr/>
      </xdr:nvSpPr>
      <xdr:spPr>
        <a:xfrm>
          <a:off x="15621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46644</xdr:rowOff>
    </xdr:from>
    <xdr:ext cx="736600" cy="259045"/>
    <xdr:sp macro="" textlink="">
      <xdr:nvSpPr>
        <xdr:cNvPr id="275" name="テキスト ボックス 274"/>
        <xdr:cNvSpPr txBox="1"/>
      </xdr:nvSpPr>
      <xdr:spPr>
        <a:xfrm>
          <a:off x="15290800" y="9819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6" name="楕円 275"/>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924</xdr:rowOff>
    </xdr:from>
    <xdr:ext cx="762000" cy="259045"/>
    <xdr:sp macro="" textlink="">
      <xdr:nvSpPr>
        <xdr:cNvPr id="277" name="テキスト ボックス 276"/>
        <xdr:cNvSpPr txBox="1"/>
      </xdr:nvSpPr>
      <xdr:spPr>
        <a:xfrm>
          <a:off x="14401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85997</xdr:rowOff>
    </xdr:from>
    <xdr:to>
      <xdr:col>69</xdr:col>
      <xdr:colOff>142875</xdr:colOff>
      <xdr:row>57</xdr:row>
      <xdr:rowOff>16147</xdr:rowOff>
    </xdr:to>
    <xdr:sp macro="" textlink="">
      <xdr:nvSpPr>
        <xdr:cNvPr id="278" name="楕円 277"/>
        <xdr:cNvSpPr/>
      </xdr:nvSpPr>
      <xdr:spPr>
        <a:xfrm>
          <a:off x="13843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924</xdr:rowOff>
    </xdr:from>
    <xdr:ext cx="762000" cy="259045"/>
    <xdr:sp macro="" textlink="">
      <xdr:nvSpPr>
        <xdr:cNvPr id="279" name="テキスト ボックス 278"/>
        <xdr:cNvSpPr txBox="1"/>
      </xdr:nvSpPr>
      <xdr:spPr>
        <a:xfrm>
          <a:off x="13512800" y="977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や斎場運営を一部事務組合にて実施しており、施設整備の起債償還の負担金が多額であったことなどから、類似団体平均及び全国平均を上回る傾向にあったが、起債償還がほぼ終了したことにより、平成３０年度も類似団体平均を下回った。しかしながら、依然高い水準であるので、任意の補助金等についてもより一層精査し、数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40132</xdr:rowOff>
    </xdr:to>
    <xdr:cxnSp macro="">
      <xdr:nvCxnSpPr>
        <xdr:cNvPr id="311" name="直線コネクタ 310"/>
        <xdr:cNvCxnSpPr/>
      </xdr:nvCxnSpPr>
      <xdr:spPr>
        <a:xfrm flipV="1">
          <a:off x="15671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40132</xdr:rowOff>
    </xdr:to>
    <xdr:cxnSp macro="">
      <xdr:nvCxnSpPr>
        <xdr:cNvPr id="314" name="直線コネクタ 313"/>
        <xdr:cNvCxnSpPr/>
      </xdr:nvCxnSpPr>
      <xdr:spPr>
        <a:xfrm>
          <a:off x="14782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72136</xdr:rowOff>
    </xdr:to>
    <xdr:cxnSp macro="">
      <xdr:nvCxnSpPr>
        <xdr:cNvPr id="317" name="直線コネクタ 316"/>
        <xdr:cNvCxnSpPr/>
      </xdr:nvCxnSpPr>
      <xdr:spPr>
        <a:xfrm flipV="1">
          <a:off x="13893800" y="61666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122428</xdr:rowOff>
    </xdr:to>
    <xdr:cxnSp macro="">
      <xdr:nvCxnSpPr>
        <xdr:cNvPr id="320" name="直線コネクタ 319"/>
        <xdr:cNvCxnSpPr/>
      </xdr:nvCxnSpPr>
      <xdr:spPr>
        <a:xfrm flipV="1">
          <a:off x="13004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0" name="楕円 329"/>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1"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2" name="楕円 331"/>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3" name="テキスト ボックス 332"/>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4" name="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6" name="楕円 335"/>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7" name="テキスト ボックス 336"/>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8" name="楕円 337"/>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39" name="テキスト ボックス 338"/>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地方債の発行の抑制や補償金免除繰上償還制度の活用（平成１９～２１年度）等により、市債残高は徐々に減少しており、公債費の経常収支比率は改善傾向にあった。しかし、補償金免除繰上償還の財源として発行した借換債の元金の償還が始まったうえに、過疎対策事業債の元金償還も始まり、経常収支比率に占める公債費の割合は高止まりを続けている。今後も地方債の新規発行額の抑制を行うとともに繰上償還を行うことにより公債費の圧縮を行い、経常収支比率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76</xdr:row>
      <xdr:rowOff>12700</xdr:rowOff>
    </xdr:to>
    <xdr:cxnSp macro="">
      <xdr:nvCxnSpPr>
        <xdr:cNvPr id="371" name="直線コネクタ 370"/>
        <xdr:cNvCxnSpPr/>
      </xdr:nvCxnSpPr>
      <xdr:spPr>
        <a:xfrm flipV="1">
          <a:off x="3987800" y="129933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26036</xdr:rowOff>
    </xdr:to>
    <xdr:cxnSp macro="">
      <xdr:nvCxnSpPr>
        <xdr:cNvPr id="374" name="直線コネクタ 373"/>
        <xdr:cNvCxnSpPr/>
      </xdr:nvCxnSpPr>
      <xdr:spPr>
        <a:xfrm flipV="1">
          <a:off x="3098800" y="130429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136525</xdr:rowOff>
    </xdr:from>
    <xdr:to>
      <xdr:col>15</xdr:col>
      <xdr:colOff>98425</xdr:colOff>
      <xdr:row>76</xdr:row>
      <xdr:rowOff>26036</xdr:rowOff>
    </xdr:to>
    <xdr:cxnSp macro="">
      <xdr:nvCxnSpPr>
        <xdr:cNvPr id="377" name="直線コネクタ 376"/>
        <xdr:cNvCxnSpPr/>
      </xdr:nvCxnSpPr>
      <xdr:spPr>
        <a:xfrm>
          <a:off x="2209800" y="12995275"/>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136525</xdr:rowOff>
    </xdr:from>
    <xdr:to>
      <xdr:col>11</xdr:col>
      <xdr:colOff>9525</xdr:colOff>
      <xdr:row>76</xdr:row>
      <xdr:rowOff>10795</xdr:rowOff>
    </xdr:to>
    <xdr:cxnSp macro="">
      <xdr:nvCxnSpPr>
        <xdr:cNvPr id="380" name="直線コネクタ 379"/>
        <xdr:cNvCxnSpPr/>
      </xdr:nvCxnSpPr>
      <xdr:spPr>
        <a:xfrm flipV="1">
          <a:off x="1320800" y="12995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83820</xdr:rowOff>
    </xdr:from>
    <xdr:to>
      <xdr:col>24</xdr:col>
      <xdr:colOff>76200</xdr:colOff>
      <xdr:row>76</xdr:row>
      <xdr:rowOff>13970</xdr:rowOff>
    </xdr:to>
    <xdr:sp macro="" textlink="">
      <xdr:nvSpPr>
        <xdr:cNvPr id="390" name="楕円 389"/>
        <xdr:cNvSpPr/>
      </xdr:nvSpPr>
      <xdr:spPr>
        <a:xfrm>
          <a:off x="4775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55897</xdr:rowOff>
    </xdr:from>
    <xdr:ext cx="762000" cy="259045"/>
    <xdr:sp macro="" textlink="">
      <xdr:nvSpPr>
        <xdr:cNvPr id="391" name="公債費該当値テキスト"/>
        <xdr:cNvSpPr txBox="1"/>
      </xdr:nvSpPr>
      <xdr:spPr>
        <a:xfrm>
          <a:off x="49149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2" name="楕円 391"/>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93" name="テキスト ボックス 392"/>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146686</xdr:rowOff>
    </xdr:from>
    <xdr:to>
      <xdr:col>15</xdr:col>
      <xdr:colOff>149225</xdr:colOff>
      <xdr:row>76</xdr:row>
      <xdr:rowOff>76836</xdr:rowOff>
    </xdr:to>
    <xdr:sp macro="" textlink="">
      <xdr:nvSpPr>
        <xdr:cNvPr id="394" name="楕円 393"/>
        <xdr:cNvSpPr/>
      </xdr:nvSpPr>
      <xdr:spPr>
        <a:xfrm>
          <a:off x="3048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61613</xdr:rowOff>
    </xdr:from>
    <xdr:ext cx="762000" cy="259045"/>
    <xdr:sp macro="" textlink="">
      <xdr:nvSpPr>
        <xdr:cNvPr id="395" name="テキスト ボックス 394"/>
        <xdr:cNvSpPr txBox="1"/>
      </xdr:nvSpPr>
      <xdr:spPr>
        <a:xfrm>
          <a:off x="2717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85725</xdr:rowOff>
    </xdr:from>
    <xdr:to>
      <xdr:col>11</xdr:col>
      <xdr:colOff>60325</xdr:colOff>
      <xdr:row>76</xdr:row>
      <xdr:rowOff>15875</xdr:rowOff>
    </xdr:to>
    <xdr:sp macro="" textlink="">
      <xdr:nvSpPr>
        <xdr:cNvPr id="396" name="楕円 395"/>
        <xdr:cNvSpPr/>
      </xdr:nvSpPr>
      <xdr:spPr>
        <a:xfrm>
          <a:off x="2159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652</xdr:rowOff>
    </xdr:from>
    <xdr:ext cx="762000" cy="259045"/>
    <xdr:sp macro="" textlink="">
      <xdr:nvSpPr>
        <xdr:cNvPr id="397" name="テキスト ボックス 396"/>
        <xdr:cNvSpPr txBox="1"/>
      </xdr:nvSpPr>
      <xdr:spPr>
        <a:xfrm>
          <a:off x="1828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131445</xdr:rowOff>
    </xdr:from>
    <xdr:to>
      <xdr:col>6</xdr:col>
      <xdr:colOff>171450</xdr:colOff>
      <xdr:row>76</xdr:row>
      <xdr:rowOff>61595</xdr:rowOff>
    </xdr:to>
    <xdr:sp macro="" textlink="">
      <xdr:nvSpPr>
        <xdr:cNvPr id="398" name="楕円 397"/>
        <xdr:cNvSpPr/>
      </xdr:nvSpPr>
      <xdr:spPr>
        <a:xfrm>
          <a:off x="1270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46372</xdr:rowOff>
    </xdr:from>
    <xdr:ext cx="762000" cy="259045"/>
    <xdr:sp macro="" textlink="">
      <xdr:nvSpPr>
        <xdr:cNvPr id="399" name="テキスト ボックス 398"/>
        <xdr:cNvSpPr txBox="1"/>
      </xdr:nvSpPr>
      <xdr:spPr>
        <a:xfrm>
          <a:off x="939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については、ふるさと納税を原資として積み立てた、すさきがすきさ基金繰入金を充当したことにより改善しており、類似団体平均、全国平均ともに下回っている。今後は、この比率を維持しつつ、公債費に係る経常収支比率を改善させることで経常収支比率全体の数値を全国平均に近づけ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134620</xdr:rowOff>
    </xdr:from>
    <xdr:to>
      <xdr:col>82</xdr:col>
      <xdr:colOff>107950</xdr:colOff>
      <xdr:row>76</xdr:row>
      <xdr:rowOff>161289</xdr:rowOff>
    </xdr:to>
    <xdr:cxnSp macro="">
      <xdr:nvCxnSpPr>
        <xdr:cNvPr id="432" name="直線コネクタ 431"/>
        <xdr:cNvCxnSpPr/>
      </xdr:nvCxnSpPr>
      <xdr:spPr>
        <a:xfrm>
          <a:off x="15671800" y="1299337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81280</xdr:rowOff>
    </xdr:from>
    <xdr:to>
      <xdr:col>78</xdr:col>
      <xdr:colOff>69850</xdr:colOff>
      <xdr:row>75</xdr:row>
      <xdr:rowOff>134620</xdr:rowOff>
    </xdr:to>
    <xdr:cxnSp macro="">
      <xdr:nvCxnSpPr>
        <xdr:cNvPr id="435" name="直線コネクタ 434"/>
        <xdr:cNvCxnSpPr/>
      </xdr:nvCxnSpPr>
      <xdr:spPr>
        <a:xfrm>
          <a:off x="14782800" y="129400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81280</xdr:rowOff>
    </xdr:from>
    <xdr:to>
      <xdr:col>73</xdr:col>
      <xdr:colOff>180975</xdr:colOff>
      <xdr:row>75</xdr:row>
      <xdr:rowOff>123190</xdr:rowOff>
    </xdr:to>
    <xdr:cxnSp macro="">
      <xdr:nvCxnSpPr>
        <xdr:cNvPr id="438" name="直線コネクタ 437"/>
        <xdr:cNvCxnSpPr/>
      </xdr:nvCxnSpPr>
      <xdr:spPr>
        <a:xfrm flipV="1">
          <a:off x="13893800" y="12940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77</xdr:row>
      <xdr:rowOff>46989</xdr:rowOff>
    </xdr:to>
    <xdr:cxnSp macro="">
      <xdr:nvCxnSpPr>
        <xdr:cNvPr id="441" name="直線コネクタ 440"/>
        <xdr:cNvCxnSpPr/>
      </xdr:nvCxnSpPr>
      <xdr:spPr>
        <a:xfrm flipV="1">
          <a:off x="13004800" y="12981940"/>
          <a:ext cx="889000" cy="2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51" name="楕円 450"/>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127016</xdr:rowOff>
    </xdr:from>
    <xdr:ext cx="762000" cy="259045"/>
    <xdr:sp macro="" textlink="">
      <xdr:nvSpPr>
        <xdr:cNvPr id="452" name="公債費以外該当値テキスト"/>
        <xdr:cNvSpPr txBox="1"/>
      </xdr:nvSpPr>
      <xdr:spPr>
        <a:xfrm>
          <a:off x="16598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83820</xdr:rowOff>
    </xdr:from>
    <xdr:to>
      <xdr:col>78</xdr:col>
      <xdr:colOff>120650</xdr:colOff>
      <xdr:row>76</xdr:row>
      <xdr:rowOff>13970</xdr:rowOff>
    </xdr:to>
    <xdr:sp macro="" textlink="">
      <xdr:nvSpPr>
        <xdr:cNvPr id="453" name="楕円 452"/>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24147</xdr:rowOff>
    </xdr:from>
    <xdr:ext cx="736600" cy="259045"/>
    <xdr:sp macro="" textlink="">
      <xdr:nvSpPr>
        <xdr:cNvPr id="454" name="テキスト ボックス 453"/>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30480</xdr:rowOff>
    </xdr:from>
    <xdr:to>
      <xdr:col>74</xdr:col>
      <xdr:colOff>31750</xdr:colOff>
      <xdr:row>75</xdr:row>
      <xdr:rowOff>132080</xdr:rowOff>
    </xdr:to>
    <xdr:sp macro="" textlink="">
      <xdr:nvSpPr>
        <xdr:cNvPr id="455" name="楕円 454"/>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142257</xdr:rowOff>
    </xdr:from>
    <xdr:ext cx="762000" cy="259045"/>
    <xdr:sp macro="" textlink="">
      <xdr:nvSpPr>
        <xdr:cNvPr id="456" name="テキスト ボックス 455"/>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72390</xdr:rowOff>
    </xdr:from>
    <xdr:to>
      <xdr:col>69</xdr:col>
      <xdr:colOff>142875</xdr:colOff>
      <xdr:row>76</xdr:row>
      <xdr:rowOff>2539</xdr:rowOff>
    </xdr:to>
    <xdr:sp macro="" textlink="">
      <xdr:nvSpPr>
        <xdr:cNvPr id="457" name="楕円 456"/>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12717</xdr:rowOff>
    </xdr:from>
    <xdr:ext cx="762000" cy="259045"/>
    <xdr:sp macro="" textlink="">
      <xdr:nvSpPr>
        <xdr:cNvPr id="458" name="テキスト ボックス 457"/>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9" name="楕円 458"/>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60" name="テキスト ボックス 459"/>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125667</xdr:rowOff>
    </xdr:from>
    <xdr:to>
      <xdr:col>29</xdr:col>
      <xdr:colOff>127000</xdr:colOff>
      <xdr:row>16</xdr:row>
      <xdr:rowOff>155143</xdr:rowOff>
    </xdr:to>
    <xdr:cxnSp macro="">
      <xdr:nvCxnSpPr>
        <xdr:cNvPr id="50" name="直線コネクタ 49"/>
        <xdr:cNvCxnSpPr/>
      </xdr:nvCxnSpPr>
      <xdr:spPr bwMode="auto">
        <a:xfrm flipV="1">
          <a:off x="5003800" y="2916492"/>
          <a:ext cx="647700" cy="2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110443</xdr:rowOff>
    </xdr:from>
    <xdr:ext cx="762000" cy="259045"/>
    <xdr:sp macro="" textlink="">
      <xdr:nvSpPr>
        <xdr:cNvPr id="51" name="人口1人当たり決算額の推移平均値テキスト130"/>
        <xdr:cNvSpPr txBox="1"/>
      </xdr:nvSpPr>
      <xdr:spPr>
        <a:xfrm>
          <a:off x="5740400" y="2901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155143</xdr:rowOff>
    </xdr:from>
    <xdr:to>
      <xdr:col>26</xdr:col>
      <xdr:colOff>50800</xdr:colOff>
      <xdr:row>17</xdr:row>
      <xdr:rowOff>5537</xdr:rowOff>
    </xdr:to>
    <xdr:cxnSp macro="">
      <xdr:nvCxnSpPr>
        <xdr:cNvPr id="53" name="直線コネクタ 52"/>
        <xdr:cNvCxnSpPr/>
      </xdr:nvCxnSpPr>
      <xdr:spPr bwMode="auto">
        <a:xfrm flipV="1">
          <a:off x="4305300" y="2945968"/>
          <a:ext cx="698500" cy="2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171018</xdr:rowOff>
    </xdr:from>
    <xdr:to>
      <xdr:col>22</xdr:col>
      <xdr:colOff>114300</xdr:colOff>
      <xdr:row>17</xdr:row>
      <xdr:rowOff>5537</xdr:rowOff>
    </xdr:to>
    <xdr:cxnSp macro="">
      <xdr:nvCxnSpPr>
        <xdr:cNvPr id="56" name="直線コネクタ 55"/>
        <xdr:cNvCxnSpPr/>
      </xdr:nvCxnSpPr>
      <xdr:spPr bwMode="auto">
        <a:xfrm>
          <a:off x="3606800" y="2961843"/>
          <a:ext cx="698500" cy="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148654</xdr:rowOff>
    </xdr:from>
    <xdr:to>
      <xdr:col>18</xdr:col>
      <xdr:colOff>177800</xdr:colOff>
      <xdr:row>16</xdr:row>
      <xdr:rowOff>171018</xdr:rowOff>
    </xdr:to>
    <xdr:cxnSp macro="">
      <xdr:nvCxnSpPr>
        <xdr:cNvPr id="59" name="直線コネクタ 58"/>
        <xdr:cNvCxnSpPr/>
      </xdr:nvCxnSpPr>
      <xdr:spPr bwMode="auto">
        <a:xfrm>
          <a:off x="2908300" y="2939479"/>
          <a:ext cx="6985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74867</xdr:rowOff>
    </xdr:from>
    <xdr:to>
      <xdr:col>29</xdr:col>
      <xdr:colOff>177800</xdr:colOff>
      <xdr:row>17</xdr:row>
      <xdr:rowOff>5017</xdr:rowOff>
    </xdr:to>
    <xdr:sp macro="" textlink="">
      <xdr:nvSpPr>
        <xdr:cNvPr id="69" name="楕円 68"/>
        <xdr:cNvSpPr/>
      </xdr:nvSpPr>
      <xdr:spPr bwMode="auto">
        <a:xfrm>
          <a:off x="5600700" y="286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91394</xdr:rowOff>
    </xdr:from>
    <xdr:ext cx="762000" cy="259045"/>
    <xdr:sp macro="" textlink="">
      <xdr:nvSpPr>
        <xdr:cNvPr id="70" name="人口1人当たり決算額の推移該当値テキスト130"/>
        <xdr:cNvSpPr txBox="1"/>
      </xdr:nvSpPr>
      <xdr:spPr>
        <a:xfrm>
          <a:off x="5740400" y="2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104343</xdr:rowOff>
    </xdr:from>
    <xdr:to>
      <xdr:col>26</xdr:col>
      <xdr:colOff>101600</xdr:colOff>
      <xdr:row>17</xdr:row>
      <xdr:rowOff>34493</xdr:rowOff>
    </xdr:to>
    <xdr:sp macro="" textlink="">
      <xdr:nvSpPr>
        <xdr:cNvPr id="71" name="楕円 70"/>
        <xdr:cNvSpPr/>
      </xdr:nvSpPr>
      <xdr:spPr bwMode="auto">
        <a:xfrm>
          <a:off x="4953000" y="289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44670</xdr:rowOff>
    </xdr:from>
    <xdr:ext cx="736600" cy="259045"/>
    <xdr:sp macro="" textlink="">
      <xdr:nvSpPr>
        <xdr:cNvPr id="72" name="テキスト ボックス 71"/>
        <xdr:cNvSpPr txBox="1"/>
      </xdr:nvSpPr>
      <xdr:spPr>
        <a:xfrm>
          <a:off x="4622800" y="2664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126187</xdr:rowOff>
    </xdr:from>
    <xdr:to>
      <xdr:col>22</xdr:col>
      <xdr:colOff>165100</xdr:colOff>
      <xdr:row>17</xdr:row>
      <xdr:rowOff>56337</xdr:rowOff>
    </xdr:to>
    <xdr:sp macro="" textlink="">
      <xdr:nvSpPr>
        <xdr:cNvPr id="73" name="楕円 72"/>
        <xdr:cNvSpPr/>
      </xdr:nvSpPr>
      <xdr:spPr bwMode="auto">
        <a:xfrm>
          <a:off x="4254500" y="291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66514</xdr:rowOff>
    </xdr:from>
    <xdr:ext cx="762000" cy="259045"/>
    <xdr:sp macro="" textlink="">
      <xdr:nvSpPr>
        <xdr:cNvPr id="74" name="テキスト ボックス 73"/>
        <xdr:cNvSpPr txBox="1"/>
      </xdr:nvSpPr>
      <xdr:spPr>
        <a:xfrm>
          <a:off x="3924300" y="268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120218</xdr:rowOff>
    </xdr:from>
    <xdr:to>
      <xdr:col>19</xdr:col>
      <xdr:colOff>38100</xdr:colOff>
      <xdr:row>17</xdr:row>
      <xdr:rowOff>50368</xdr:rowOff>
    </xdr:to>
    <xdr:sp macro="" textlink="">
      <xdr:nvSpPr>
        <xdr:cNvPr id="75" name="楕円 74"/>
        <xdr:cNvSpPr/>
      </xdr:nvSpPr>
      <xdr:spPr bwMode="auto">
        <a:xfrm>
          <a:off x="3556000" y="291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60545</xdr:rowOff>
    </xdr:from>
    <xdr:ext cx="762000" cy="259045"/>
    <xdr:sp macro="" textlink="">
      <xdr:nvSpPr>
        <xdr:cNvPr id="76" name="テキスト ボックス 75"/>
        <xdr:cNvSpPr txBox="1"/>
      </xdr:nvSpPr>
      <xdr:spPr>
        <a:xfrm>
          <a:off x="3225800" y="267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97854</xdr:rowOff>
    </xdr:from>
    <xdr:to>
      <xdr:col>15</xdr:col>
      <xdr:colOff>101600</xdr:colOff>
      <xdr:row>17</xdr:row>
      <xdr:rowOff>28004</xdr:rowOff>
    </xdr:to>
    <xdr:sp macro="" textlink="">
      <xdr:nvSpPr>
        <xdr:cNvPr id="77" name="楕円 76"/>
        <xdr:cNvSpPr/>
      </xdr:nvSpPr>
      <xdr:spPr bwMode="auto">
        <a:xfrm>
          <a:off x="2857500" y="2888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38181</xdr:rowOff>
    </xdr:from>
    <xdr:ext cx="762000" cy="259045"/>
    <xdr:sp macro="" textlink="">
      <xdr:nvSpPr>
        <xdr:cNvPr id="78" name="テキスト ボックス 77"/>
        <xdr:cNvSpPr txBox="1"/>
      </xdr:nvSpPr>
      <xdr:spPr>
        <a:xfrm>
          <a:off x="2527300" y="265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256136</xdr:rowOff>
    </xdr:from>
    <xdr:to>
      <xdr:col>29</xdr:col>
      <xdr:colOff>127000</xdr:colOff>
      <xdr:row>37</xdr:row>
      <xdr:rowOff>277178</xdr:rowOff>
    </xdr:to>
    <xdr:cxnSp macro="">
      <xdr:nvCxnSpPr>
        <xdr:cNvPr id="112" name="直線コネクタ 111"/>
        <xdr:cNvCxnSpPr/>
      </xdr:nvCxnSpPr>
      <xdr:spPr bwMode="auto">
        <a:xfrm>
          <a:off x="5003800" y="7380836"/>
          <a:ext cx="647700" cy="21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261956</xdr:rowOff>
    </xdr:from>
    <xdr:ext cx="762000" cy="259045"/>
    <xdr:sp macro="" textlink="">
      <xdr:nvSpPr>
        <xdr:cNvPr id="113" name="人口1人当たり決算額の推移平均値テキスト445"/>
        <xdr:cNvSpPr txBox="1"/>
      </xdr:nvSpPr>
      <xdr:spPr>
        <a:xfrm>
          <a:off x="5740400" y="73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253827</xdr:rowOff>
    </xdr:from>
    <xdr:to>
      <xdr:col>26</xdr:col>
      <xdr:colOff>50800</xdr:colOff>
      <xdr:row>37</xdr:row>
      <xdr:rowOff>256136</xdr:rowOff>
    </xdr:to>
    <xdr:cxnSp macro="">
      <xdr:nvCxnSpPr>
        <xdr:cNvPr id="115" name="直線コネクタ 114"/>
        <xdr:cNvCxnSpPr/>
      </xdr:nvCxnSpPr>
      <xdr:spPr bwMode="auto">
        <a:xfrm>
          <a:off x="4305300" y="7378527"/>
          <a:ext cx="698500" cy="2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253827</xdr:rowOff>
    </xdr:from>
    <xdr:to>
      <xdr:col>22</xdr:col>
      <xdr:colOff>114300</xdr:colOff>
      <xdr:row>37</xdr:row>
      <xdr:rowOff>281084</xdr:rowOff>
    </xdr:to>
    <xdr:cxnSp macro="">
      <xdr:nvCxnSpPr>
        <xdr:cNvPr id="118" name="直線コネクタ 117"/>
        <xdr:cNvCxnSpPr/>
      </xdr:nvCxnSpPr>
      <xdr:spPr bwMode="auto">
        <a:xfrm flipV="1">
          <a:off x="3606800" y="7378527"/>
          <a:ext cx="698500" cy="27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265188</xdr:rowOff>
    </xdr:from>
    <xdr:to>
      <xdr:col>18</xdr:col>
      <xdr:colOff>177800</xdr:colOff>
      <xdr:row>37</xdr:row>
      <xdr:rowOff>281084</xdr:rowOff>
    </xdr:to>
    <xdr:cxnSp macro="">
      <xdr:nvCxnSpPr>
        <xdr:cNvPr id="121" name="直線コネクタ 120"/>
        <xdr:cNvCxnSpPr/>
      </xdr:nvCxnSpPr>
      <xdr:spPr bwMode="auto">
        <a:xfrm>
          <a:off x="2908300" y="7389888"/>
          <a:ext cx="698500" cy="15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226378</xdr:rowOff>
    </xdr:from>
    <xdr:to>
      <xdr:col>29</xdr:col>
      <xdr:colOff>177800</xdr:colOff>
      <xdr:row>37</xdr:row>
      <xdr:rowOff>327978</xdr:rowOff>
    </xdr:to>
    <xdr:sp macro="" textlink="">
      <xdr:nvSpPr>
        <xdr:cNvPr id="131" name="楕円 130"/>
        <xdr:cNvSpPr/>
      </xdr:nvSpPr>
      <xdr:spPr bwMode="auto">
        <a:xfrm>
          <a:off x="5600700" y="735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71455</xdr:rowOff>
    </xdr:from>
    <xdr:ext cx="762000" cy="259045"/>
    <xdr:sp macro="" textlink="">
      <xdr:nvSpPr>
        <xdr:cNvPr id="132" name="人口1人当たり決算額の推移該当値テキスト445"/>
        <xdr:cNvSpPr txBox="1"/>
      </xdr:nvSpPr>
      <xdr:spPr>
        <a:xfrm>
          <a:off x="5740400" y="719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205336</xdr:rowOff>
    </xdr:from>
    <xdr:to>
      <xdr:col>26</xdr:col>
      <xdr:colOff>101600</xdr:colOff>
      <xdr:row>37</xdr:row>
      <xdr:rowOff>306936</xdr:rowOff>
    </xdr:to>
    <xdr:sp macro="" textlink="">
      <xdr:nvSpPr>
        <xdr:cNvPr id="133" name="楕円 132"/>
        <xdr:cNvSpPr/>
      </xdr:nvSpPr>
      <xdr:spPr bwMode="auto">
        <a:xfrm>
          <a:off x="4953000" y="733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145663</xdr:rowOff>
    </xdr:from>
    <xdr:ext cx="736600" cy="259045"/>
    <xdr:sp macro="" textlink="">
      <xdr:nvSpPr>
        <xdr:cNvPr id="134" name="テキスト ボックス 133"/>
        <xdr:cNvSpPr txBox="1"/>
      </xdr:nvSpPr>
      <xdr:spPr>
        <a:xfrm>
          <a:off x="4622800" y="709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203027</xdr:rowOff>
    </xdr:from>
    <xdr:to>
      <xdr:col>22</xdr:col>
      <xdr:colOff>165100</xdr:colOff>
      <xdr:row>37</xdr:row>
      <xdr:rowOff>304627</xdr:rowOff>
    </xdr:to>
    <xdr:sp macro="" textlink="">
      <xdr:nvSpPr>
        <xdr:cNvPr id="135" name="楕円 134"/>
        <xdr:cNvSpPr/>
      </xdr:nvSpPr>
      <xdr:spPr bwMode="auto">
        <a:xfrm>
          <a:off x="4254500" y="7327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143354</xdr:rowOff>
    </xdr:from>
    <xdr:ext cx="762000" cy="259045"/>
    <xdr:sp macro="" textlink="">
      <xdr:nvSpPr>
        <xdr:cNvPr id="136" name="テキスト ボックス 135"/>
        <xdr:cNvSpPr txBox="1"/>
      </xdr:nvSpPr>
      <xdr:spPr>
        <a:xfrm>
          <a:off x="3924300" y="709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230284</xdr:rowOff>
    </xdr:from>
    <xdr:to>
      <xdr:col>19</xdr:col>
      <xdr:colOff>38100</xdr:colOff>
      <xdr:row>37</xdr:row>
      <xdr:rowOff>331884</xdr:rowOff>
    </xdr:to>
    <xdr:sp macro="" textlink="">
      <xdr:nvSpPr>
        <xdr:cNvPr id="137" name="楕円 136"/>
        <xdr:cNvSpPr/>
      </xdr:nvSpPr>
      <xdr:spPr bwMode="auto">
        <a:xfrm>
          <a:off x="3556000" y="735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170611</xdr:rowOff>
    </xdr:from>
    <xdr:ext cx="762000" cy="259045"/>
    <xdr:sp macro="" textlink="">
      <xdr:nvSpPr>
        <xdr:cNvPr id="138" name="テキスト ボックス 137"/>
        <xdr:cNvSpPr txBox="1"/>
      </xdr:nvSpPr>
      <xdr:spPr>
        <a:xfrm>
          <a:off x="3225800" y="712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214388</xdr:rowOff>
    </xdr:from>
    <xdr:to>
      <xdr:col>15</xdr:col>
      <xdr:colOff>101600</xdr:colOff>
      <xdr:row>37</xdr:row>
      <xdr:rowOff>315988</xdr:rowOff>
    </xdr:to>
    <xdr:sp macro="" textlink="">
      <xdr:nvSpPr>
        <xdr:cNvPr id="139" name="楕円 138"/>
        <xdr:cNvSpPr/>
      </xdr:nvSpPr>
      <xdr:spPr bwMode="auto">
        <a:xfrm>
          <a:off x="2857500" y="7339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154715</xdr:rowOff>
    </xdr:from>
    <xdr:ext cx="762000" cy="259045"/>
    <xdr:sp macro="" textlink="">
      <xdr:nvSpPr>
        <xdr:cNvPr id="140" name="テキスト ボックス 139"/>
        <xdr:cNvSpPr txBox="1"/>
      </xdr:nvSpPr>
      <xdr:spPr>
        <a:xfrm>
          <a:off x="2527300" y="710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22,026
21,527
135.34
15,259,463
14,647,573
574,376
6,959,908
17,109,972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152857</xdr:rowOff>
    </xdr:from>
    <xdr:to>
      <xdr:col>24</xdr:col>
      <xdr:colOff>63500</xdr:colOff>
      <xdr:row>35</xdr:row>
      <xdr:rowOff>97244</xdr:rowOff>
    </xdr:to>
    <xdr:cxnSp macro="">
      <xdr:nvCxnSpPr>
        <xdr:cNvPr id="61" name="直線コネクタ 60"/>
        <xdr:cNvCxnSpPr/>
      </xdr:nvCxnSpPr>
      <xdr:spPr>
        <a:xfrm flipV="1">
          <a:off x="3797300" y="5982157"/>
          <a:ext cx="838200" cy="1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22339</xdr:rowOff>
    </xdr:from>
    <xdr:to>
      <xdr:col>19</xdr:col>
      <xdr:colOff>177800</xdr:colOff>
      <xdr:row>35</xdr:row>
      <xdr:rowOff>97244</xdr:rowOff>
    </xdr:to>
    <xdr:cxnSp macro="">
      <xdr:nvCxnSpPr>
        <xdr:cNvPr id="64" name="直線コネクタ 63"/>
        <xdr:cNvCxnSpPr/>
      </xdr:nvCxnSpPr>
      <xdr:spPr>
        <a:xfrm>
          <a:off x="2908300" y="6023089"/>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140322</xdr:rowOff>
    </xdr:from>
    <xdr:to>
      <xdr:col>15</xdr:col>
      <xdr:colOff>50800</xdr:colOff>
      <xdr:row>35</xdr:row>
      <xdr:rowOff>22339</xdr:rowOff>
    </xdr:to>
    <xdr:cxnSp macro="">
      <xdr:nvCxnSpPr>
        <xdr:cNvPr id="67" name="直線コネクタ 66"/>
        <xdr:cNvCxnSpPr/>
      </xdr:nvCxnSpPr>
      <xdr:spPr>
        <a:xfrm>
          <a:off x="2019300" y="5969622"/>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78511</xdr:rowOff>
    </xdr:from>
    <xdr:to>
      <xdr:col>10</xdr:col>
      <xdr:colOff>114300</xdr:colOff>
      <xdr:row>34</xdr:row>
      <xdr:rowOff>140322</xdr:rowOff>
    </xdr:to>
    <xdr:cxnSp macro="">
      <xdr:nvCxnSpPr>
        <xdr:cNvPr id="70" name="直線コネクタ 69"/>
        <xdr:cNvCxnSpPr/>
      </xdr:nvCxnSpPr>
      <xdr:spPr>
        <a:xfrm>
          <a:off x="1130300" y="5907811"/>
          <a:ext cx="889000" cy="6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102057</xdr:rowOff>
    </xdr:from>
    <xdr:to>
      <xdr:col>24</xdr:col>
      <xdr:colOff>114300</xdr:colOff>
      <xdr:row>35</xdr:row>
      <xdr:rowOff>32207</xdr:rowOff>
    </xdr:to>
    <xdr:sp macro="" textlink="">
      <xdr:nvSpPr>
        <xdr:cNvPr id="80" name="楕円 79"/>
        <xdr:cNvSpPr/>
      </xdr:nvSpPr>
      <xdr:spPr>
        <a:xfrm>
          <a:off x="4584700" y="59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80484</xdr:rowOff>
    </xdr:from>
    <xdr:ext cx="534377" cy="259045"/>
    <xdr:sp macro="" textlink="">
      <xdr:nvSpPr>
        <xdr:cNvPr id="81" name="人件費該当値テキスト"/>
        <xdr:cNvSpPr txBox="1"/>
      </xdr:nvSpPr>
      <xdr:spPr>
        <a:xfrm>
          <a:off x="4686300" y="59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46444</xdr:rowOff>
    </xdr:from>
    <xdr:to>
      <xdr:col>20</xdr:col>
      <xdr:colOff>38100</xdr:colOff>
      <xdr:row>35</xdr:row>
      <xdr:rowOff>148044</xdr:rowOff>
    </xdr:to>
    <xdr:sp macro="" textlink="">
      <xdr:nvSpPr>
        <xdr:cNvPr id="82" name="楕円 81"/>
        <xdr:cNvSpPr/>
      </xdr:nvSpPr>
      <xdr:spPr>
        <a:xfrm>
          <a:off x="3746500" y="60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139171</xdr:rowOff>
    </xdr:from>
    <xdr:ext cx="534377" cy="259045"/>
    <xdr:sp macro="" textlink="">
      <xdr:nvSpPr>
        <xdr:cNvPr id="83" name="テキスト ボックス 82"/>
        <xdr:cNvSpPr txBox="1"/>
      </xdr:nvSpPr>
      <xdr:spPr>
        <a:xfrm>
          <a:off x="3530111" y="613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142989</xdr:rowOff>
    </xdr:from>
    <xdr:to>
      <xdr:col>15</xdr:col>
      <xdr:colOff>101600</xdr:colOff>
      <xdr:row>35</xdr:row>
      <xdr:rowOff>73139</xdr:rowOff>
    </xdr:to>
    <xdr:sp macro="" textlink="">
      <xdr:nvSpPr>
        <xdr:cNvPr id="84" name="楕円 83"/>
        <xdr:cNvSpPr/>
      </xdr:nvSpPr>
      <xdr:spPr>
        <a:xfrm>
          <a:off x="2857500" y="597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64266</xdr:rowOff>
    </xdr:from>
    <xdr:ext cx="534377" cy="259045"/>
    <xdr:sp macro="" textlink="">
      <xdr:nvSpPr>
        <xdr:cNvPr id="85" name="テキスト ボックス 84"/>
        <xdr:cNvSpPr txBox="1"/>
      </xdr:nvSpPr>
      <xdr:spPr>
        <a:xfrm>
          <a:off x="2641111" y="60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89522</xdr:rowOff>
    </xdr:from>
    <xdr:to>
      <xdr:col>10</xdr:col>
      <xdr:colOff>165100</xdr:colOff>
      <xdr:row>35</xdr:row>
      <xdr:rowOff>19672</xdr:rowOff>
    </xdr:to>
    <xdr:sp macro="" textlink="">
      <xdr:nvSpPr>
        <xdr:cNvPr id="86" name="楕円 85"/>
        <xdr:cNvSpPr/>
      </xdr:nvSpPr>
      <xdr:spPr>
        <a:xfrm>
          <a:off x="1968500" y="591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36199</xdr:rowOff>
    </xdr:from>
    <xdr:ext cx="534377" cy="259045"/>
    <xdr:sp macro="" textlink="">
      <xdr:nvSpPr>
        <xdr:cNvPr id="87" name="テキスト ボックス 86"/>
        <xdr:cNvSpPr txBox="1"/>
      </xdr:nvSpPr>
      <xdr:spPr>
        <a:xfrm>
          <a:off x="1752111" y="569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27711</xdr:rowOff>
    </xdr:from>
    <xdr:to>
      <xdr:col>6</xdr:col>
      <xdr:colOff>38100</xdr:colOff>
      <xdr:row>34</xdr:row>
      <xdr:rowOff>129311</xdr:rowOff>
    </xdr:to>
    <xdr:sp macro="" textlink="">
      <xdr:nvSpPr>
        <xdr:cNvPr id="88" name="楕円 87"/>
        <xdr:cNvSpPr/>
      </xdr:nvSpPr>
      <xdr:spPr>
        <a:xfrm>
          <a:off x="1079500" y="585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145838</xdr:rowOff>
    </xdr:from>
    <xdr:ext cx="534377" cy="259045"/>
    <xdr:sp macro="" textlink="">
      <xdr:nvSpPr>
        <xdr:cNvPr id="89" name="テキスト ボックス 88"/>
        <xdr:cNvSpPr txBox="1"/>
      </xdr:nvSpPr>
      <xdr:spPr>
        <a:xfrm>
          <a:off x="863111" y="5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65895</xdr:rowOff>
    </xdr:from>
    <xdr:to>
      <xdr:col>24</xdr:col>
      <xdr:colOff>63500</xdr:colOff>
      <xdr:row>55</xdr:row>
      <xdr:rowOff>160350</xdr:rowOff>
    </xdr:to>
    <xdr:cxnSp macro="">
      <xdr:nvCxnSpPr>
        <xdr:cNvPr id="121" name="直線コネクタ 120"/>
        <xdr:cNvCxnSpPr/>
      </xdr:nvCxnSpPr>
      <xdr:spPr>
        <a:xfrm flipV="1">
          <a:off x="3797300" y="9495645"/>
          <a:ext cx="838200" cy="9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160350</xdr:rowOff>
    </xdr:from>
    <xdr:to>
      <xdr:col>19</xdr:col>
      <xdr:colOff>177800</xdr:colOff>
      <xdr:row>56</xdr:row>
      <xdr:rowOff>57850</xdr:rowOff>
    </xdr:to>
    <xdr:cxnSp macro="">
      <xdr:nvCxnSpPr>
        <xdr:cNvPr id="124" name="直線コネクタ 123"/>
        <xdr:cNvCxnSpPr/>
      </xdr:nvCxnSpPr>
      <xdr:spPr>
        <a:xfrm flipV="1">
          <a:off x="2908300" y="9590100"/>
          <a:ext cx="889000" cy="6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57850</xdr:rowOff>
    </xdr:from>
    <xdr:to>
      <xdr:col>15</xdr:col>
      <xdr:colOff>50800</xdr:colOff>
      <xdr:row>57</xdr:row>
      <xdr:rowOff>51613</xdr:rowOff>
    </xdr:to>
    <xdr:cxnSp macro="">
      <xdr:nvCxnSpPr>
        <xdr:cNvPr id="127" name="直線コネクタ 126"/>
        <xdr:cNvCxnSpPr/>
      </xdr:nvCxnSpPr>
      <xdr:spPr>
        <a:xfrm flipV="1">
          <a:off x="2019300" y="9659050"/>
          <a:ext cx="889000" cy="1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51613</xdr:rowOff>
    </xdr:from>
    <xdr:to>
      <xdr:col>10</xdr:col>
      <xdr:colOff>114300</xdr:colOff>
      <xdr:row>58</xdr:row>
      <xdr:rowOff>62313</xdr:rowOff>
    </xdr:to>
    <xdr:cxnSp macro="">
      <xdr:nvCxnSpPr>
        <xdr:cNvPr id="130" name="直線コネクタ 129"/>
        <xdr:cNvCxnSpPr/>
      </xdr:nvCxnSpPr>
      <xdr:spPr>
        <a:xfrm flipV="1">
          <a:off x="1130300" y="9824263"/>
          <a:ext cx="889000" cy="18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15095</xdr:rowOff>
    </xdr:from>
    <xdr:to>
      <xdr:col>24</xdr:col>
      <xdr:colOff>114300</xdr:colOff>
      <xdr:row>55</xdr:row>
      <xdr:rowOff>116695</xdr:rowOff>
    </xdr:to>
    <xdr:sp macro="" textlink="">
      <xdr:nvSpPr>
        <xdr:cNvPr id="140" name="楕円 139"/>
        <xdr:cNvSpPr/>
      </xdr:nvSpPr>
      <xdr:spPr>
        <a:xfrm>
          <a:off x="4584700" y="9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37972</xdr:rowOff>
    </xdr:from>
    <xdr:ext cx="534377" cy="259045"/>
    <xdr:sp macro="" textlink="">
      <xdr:nvSpPr>
        <xdr:cNvPr id="141" name="物件費該当値テキスト"/>
        <xdr:cNvSpPr txBox="1"/>
      </xdr:nvSpPr>
      <xdr:spPr>
        <a:xfrm>
          <a:off x="4686300" y="92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109550</xdr:rowOff>
    </xdr:from>
    <xdr:to>
      <xdr:col>20</xdr:col>
      <xdr:colOff>38100</xdr:colOff>
      <xdr:row>56</xdr:row>
      <xdr:rowOff>39700</xdr:rowOff>
    </xdr:to>
    <xdr:sp macro="" textlink="">
      <xdr:nvSpPr>
        <xdr:cNvPr id="142" name="楕円 141"/>
        <xdr:cNvSpPr/>
      </xdr:nvSpPr>
      <xdr:spPr>
        <a:xfrm>
          <a:off x="3746500" y="95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56227</xdr:rowOff>
    </xdr:from>
    <xdr:ext cx="534377" cy="259045"/>
    <xdr:sp macro="" textlink="">
      <xdr:nvSpPr>
        <xdr:cNvPr id="143" name="テキスト ボックス 142"/>
        <xdr:cNvSpPr txBox="1"/>
      </xdr:nvSpPr>
      <xdr:spPr>
        <a:xfrm>
          <a:off x="3530111" y="93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7050</xdr:rowOff>
    </xdr:from>
    <xdr:to>
      <xdr:col>15</xdr:col>
      <xdr:colOff>101600</xdr:colOff>
      <xdr:row>56</xdr:row>
      <xdr:rowOff>108650</xdr:rowOff>
    </xdr:to>
    <xdr:sp macro="" textlink="">
      <xdr:nvSpPr>
        <xdr:cNvPr id="144" name="楕円 143"/>
        <xdr:cNvSpPr/>
      </xdr:nvSpPr>
      <xdr:spPr>
        <a:xfrm>
          <a:off x="2857500" y="96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125177</xdr:rowOff>
    </xdr:from>
    <xdr:ext cx="534377" cy="259045"/>
    <xdr:sp macro="" textlink="">
      <xdr:nvSpPr>
        <xdr:cNvPr id="145" name="テキスト ボックス 144"/>
        <xdr:cNvSpPr txBox="1"/>
      </xdr:nvSpPr>
      <xdr:spPr>
        <a:xfrm>
          <a:off x="2641111" y="93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xdr:rowOff>
    </xdr:from>
    <xdr:to>
      <xdr:col>10</xdr:col>
      <xdr:colOff>165100</xdr:colOff>
      <xdr:row>57</xdr:row>
      <xdr:rowOff>102413</xdr:rowOff>
    </xdr:to>
    <xdr:sp macro="" textlink="">
      <xdr:nvSpPr>
        <xdr:cNvPr id="146" name="楕円 145"/>
        <xdr:cNvSpPr/>
      </xdr:nvSpPr>
      <xdr:spPr>
        <a:xfrm>
          <a:off x="1968500" y="97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93540</xdr:rowOff>
    </xdr:from>
    <xdr:ext cx="534377" cy="259045"/>
    <xdr:sp macro="" textlink="">
      <xdr:nvSpPr>
        <xdr:cNvPr id="147" name="テキスト ボックス 146"/>
        <xdr:cNvSpPr txBox="1"/>
      </xdr:nvSpPr>
      <xdr:spPr>
        <a:xfrm>
          <a:off x="1752111" y="98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11513</xdr:rowOff>
    </xdr:from>
    <xdr:to>
      <xdr:col>6</xdr:col>
      <xdr:colOff>38100</xdr:colOff>
      <xdr:row>58</xdr:row>
      <xdr:rowOff>113113</xdr:rowOff>
    </xdr:to>
    <xdr:sp macro="" textlink="">
      <xdr:nvSpPr>
        <xdr:cNvPr id="148" name="楕円 147"/>
        <xdr:cNvSpPr/>
      </xdr:nvSpPr>
      <xdr:spPr>
        <a:xfrm>
          <a:off x="1079500" y="99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104240</xdr:rowOff>
    </xdr:from>
    <xdr:ext cx="534377" cy="259045"/>
    <xdr:sp macro="" textlink="">
      <xdr:nvSpPr>
        <xdr:cNvPr id="149" name="テキスト ボックス 148"/>
        <xdr:cNvSpPr txBox="1"/>
      </xdr:nvSpPr>
      <xdr:spPr>
        <a:xfrm>
          <a:off x="863111" y="100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167154</xdr:rowOff>
    </xdr:from>
    <xdr:to>
      <xdr:col>24</xdr:col>
      <xdr:colOff>63500</xdr:colOff>
      <xdr:row>78</xdr:row>
      <xdr:rowOff>9810</xdr:rowOff>
    </xdr:to>
    <xdr:cxnSp macro="">
      <xdr:nvCxnSpPr>
        <xdr:cNvPr id="176" name="直線コネクタ 175"/>
        <xdr:cNvCxnSpPr/>
      </xdr:nvCxnSpPr>
      <xdr:spPr>
        <a:xfrm flipV="1">
          <a:off x="3797300" y="13368804"/>
          <a:ext cx="838200" cy="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9810</xdr:rowOff>
    </xdr:from>
    <xdr:to>
      <xdr:col>19</xdr:col>
      <xdr:colOff>177800</xdr:colOff>
      <xdr:row>78</xdr:row>
      <xdr:rowOff>16714</xdr:rowOff>
    </xdr:to>
    <xdr:cxnSp macro="">
      <xdr:nvCxnSpPr>
        <xdr:cNvPr id="179" name="直線コネクタ 178"/>
        <xdr:cNvCxnSpPr/>
      </xdr:nvCxnSpPr>
      <xdr:spPr>
        <a:xfrm flipV="1">
          <a:off x="2908300" y="13382910"/>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3683</xdr:rowOff>
    </xdr:from>
    <xdr:to>
      <xdr:col>15</xdr:col>
      <xdr:colOff>50800</xdr:colOff>
      <xdr:row>78</xdr:row>
      <xdr:rowOff>16714</xdr:rowOff>
    </xdr:to>
    <xdr:cxnSp macro="">
      <xdr:nvCxnSpPr>
        <xdr:cNvPr id="182" name="直線コネクタ 181"/>
        <xdr:cNvCxnSpPr/>
      </xdr:nvCxnSpPr>
      <xdr:spPr>
        <a:xfrm>
          <a:off x="2019300" y="13376783"/>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3683</xdr:rowOff>
    </xdr:from>
    <xdr:to>
      <xdr:col>10</xdr:col>
      <xdr:colOff>114300</xdr:colOff>
      <xdr:row>78</xdr:row>
      <xdr:rowOff>9283</xdr:rowOff>
    </xdr:to>
    <xdr:cxnSp macro="">
      <xdr:nvCxnSpPr>
        <xdr:cNvPr id="185" name="直線コネクタ 184"/>
        <xdr:cNvCxnSpPr/>
      </xdr:nvCxnSpPr>
      <xdr:spPr>
        <a:xfrm flipV="1">
          <a:off x="1130300" y="13376783"/>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116354</xdr:rowOff>
    </xdr:from>
    <xdr:to>
      <xdr:col>24</xdr:col>
      <xdr:colOff>114300</xdr:colOff>
      <xdr:row>78</xdr:row>
      <xdr:rowOff>46504</xdr:rowOff>
    </xdr:to>
    <xdr:sp macro="" textlink="">
      <xdr:nvSpPr>
        <xdr:cNvPr id="195" name="楕円 194"/>
        <xdr:cNvSpPr/>
      </xdr:nvSpPr>
      <xdr:spPr>
        <a:xfrm>
          <a:off x="4584700" y="133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94781</xdr:rowOff>
    </xdr:from>
    <xdr:ext cx="469744" cy="259045"/>
    <xdr:sp macro="" textlink="">
      <xdr:nvSpPr>
        <xdr:cNvPr id="196" name="維持補修費該当値テキスト"/>
        <xdr:cNvSpPr txBox="1"/>
      </xdr:nvSpPr>
      <xdr:spPr>
        <a:xfrm>
          <a:off x="4686300" y="1329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130460</xdr:rowOff>
    </xdr:from>
    <xdr:to>
      <xdr:col>20</xdr:col>
      <xdr:colOff>38100</xdr:colOff>
      <xdr:row>78</xdr:row>
      <xdr:rowOff>60610</xdr:rowOff>
    </xdr:to>
    <xdr:sp macro="" textlink="">
      <xdr:nvSpPr>
        <xdr:cNvPr id="197" name="楕円 196"/>
        <xdr:cNvSpPr/>
      </xdr:nvSpPr>
      <xdr:spPr>
        <a:xfrm>
          <a:off x="3746500" y="133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51737</xdr:rowOff>
    </xdr:from>
    <xdr:ext cx="469744" cy="259045"/>
    <xdr:sp macro="" textlink="">
      <xdr:nvSpPr>
        <xdr:cNvPr id="198" name="テキスト ボックス 197"/>
        <xdr:cNvSpPr txBox="1"/>
      </xdr:nvSpPr>
      <xdr:spPr>
        <a:xfrm>
          <a:off x="3562428" y="134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137364</xdr:rowOff>
    </xdr:from>
    <xdr:to>
      <xdr:col>15</xdr:col>
      <xdr:colOff>101600</xdr:colOff>
      <xdr:row>78</xdr:row>
      <xdr:rowOff>67514</xdr:rowOff>
    </xdr:to>
    <xdr:sp macro="" textlink="">
      <xdr:nvSpPr>
        <xdr:cNvPr id="199" name="楕円 198"/>
        <xdr:cNvSpPr/>
      </xdr:nvSpPr>
      <xdr:spPr>
        <a:xfrm>
          <a:off x="2857500" y="133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58641</xdr:rowOff>
    </xdr:from>
    <xdr:ext cx="469744" cy="259045"/>
    <xdr:sp macro="" textlink="">
      <xdr:nvSpPr>
        <xdr:cNvPr id="200" name="テキスト ボックス 199"/>
        <xdr:cNvSpPr txBox="1"/>
      </xdr:nvSpPr>
      <xdr:spPr>
        <a:xfrm>
          <a:off x="2673428" y="134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124333</xdr:rowOff>
    </xdr:from>
    <xdr:to>
      <xdr:col>10</xdr:col>
      <xdr:colOff>165100</xdr:colOff>
      <xdr:row>78</xdr:row>
      <xdr:rowOff>54483</xdr:rowOff>
    </xdr:to>
    <xdr:sp macro="" textlink="">
      <xdr:nvSpPr>
        <xdr:cNvPr id="201" name="楕円 200"/>
        <xdr:cNvSpPr/>
      </xdr:nvSpPr>
      <xdr:spPr>
        <a:xfrm>
          <a:off x="19685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45610</xdr:rowOff>
    </xdr:from>
    <xdr:ext cx="469744" cy="259045"/>
    <xdr:sp macro="" textlink="">
      <xdr:nvSpPr>
        <xdr:cNvPr id="202" name="テキスト ボックス 201"/>
        <xdr:cNvSpPr txBox="1"/>
      </xdr:nvSpPr>
      <xdr:spPr>
        <a:xfrm>
          <a:off x="1784428" y="1341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129933</xdr:rowOff>
    </xdr:from>
    <xdr:to>
      <xdr:col>6</xdr:col>
      <xdr:colOff>38100</xdr:colOff>
      <xdr:row>78</xdr:row>
      <xdr:rowOff>60083</xdr:rowOff>
    </xdr:to>
    <xdr:sp macro="" textlink="">
      <xdr:nvSpPr>
        <xdr:cNvPr id="203" name="楕円 202"/>
        <xdr:cNvSpPr/>
      </xdr:nvSpPr>
      <xdr:spPr>
        <a:xfrm>
          <a:off x="1079500" y="1333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51210</xdr:rowOff>
    </xdr:from>
    <xdr:ext cx="469744" cy="259045"/>
    <xdr:sp macro="" textlink="">
      <xdr:nvSpPr>
        <xdr:cNvPr id="204" name="テキスト ボックス 203"/>
        <xdr:cNvSpPr txBox="1"/>
      </xdr:nvSpPr>
      <xdr:spPr>
        <a:xfrm>
          <a:off x="895428" y="1342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82880</xdr:rowOff>
    </xdr:from>
    <xdr:to>
      <xdr:col>24</xdr:col>
      <xdr:colOff>63500</xdr:colOff>
      <xdr:row>94</xdr:row>
      <xdr:rowOff>108319</xdr:rowOff>
    </xdr:to>
    <xdr:cxnSp macro="">
      <xdr:nvCxnSpPr>
        <xdr:cNvPr id="234" name="直線コネクタ 233"/>
        <xdr:cNvCxnSpPr/>
      </xdr:nvCxnSpPr>
      <xdr:spPr>
        <a:xfrm>
          <a:off x="3797300" y="16199180"/>
          <a:ext cx="8382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82880</xdr:rowOff>
    </xdr:from>
    <xdr:to>
      <xdr:col>19</xdr:col>
      <xdr:colOff>177800</xdr:colOff>
      <xdr:row>94</xdr:row>
      <xdr:rowOff>96265</xdr:rowOff>
    </xdr:to>
    <xdr:cxnSp macro="">
      <xdr:nvCxnSpPr>
        <xdr:cNvPr id="237" name="直線コネクタ 236"/>
        <xdr:cNvCxnSpPr/>
      </xdr:nvCxnSpPr>
      <xdr:spPr>
        <a:xfrm flipV="1">
          <a:off x="2908300" y="16199180"/>
          <a:ext cx="889000" cy="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96265</xdr:rowOff>
    </xdr:from>
    <xdr:to>
      <xdr:col>15</xdr:col>
      <xdr:colOff>50800</xdr:colOff>
      <xdr:row>95</xdr:row>
      <xdr:rowOff>31865</xdr:rowOff>
    </xdr:to>
    <xdr:cxnSp macro="">
      <xdr:nvCxnSpPr>
        <xdr:cNvPr id="240" name="直線コネクタ 239"/>
        <xdr:cNvCxnSpPr/>
      </xdr:nvCxnSpPr>
      <xdr:spPr>
        <a:xfrm flipV="1">
          <a:off x="2019300" y="16212565"/>
          <a:ext cx="8890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143154</xdr:rowOff>
    </xdr:from>
    <xdr:to>
      <xdr:col>10</xdr:col>
      <xdr:colOff>114300</xdr:colOff>
      <xdr:row>95</xdr:row>
      <xdr:rowOff>31865</xdr:rowOff>
    </xdr:to>
    <xdr:cxnSp macro="">
      <xdr:nvCxnSpPr>
        <xdr:cNvPr id="243" name="直線コネクタ 242"/>
        <xdr:cNvCxnSpPr/>
      </xdr:nvCxnSpPr>
      <xdr:spPr>
        <a:xfrm>
          <a:off x="1130300" y="16259454"/>
          <a:ext cx="889000" cy="6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57519</xdr:rowOff>
    </xdr:from>
    <xdr:to>
      <xdr:col>24</xdr:col>
      <xdr:colOff>114300</xdr:colOff>
      <xdr:row>94</xdr:row>
      <xdr:rowOff>159119</xdr:rowOff>
    </xdr:to>
    <xdr:sp macro="" textlink="">
      <xdr:nvSpPr>
        <xdr:cNvPr id="253" name="楕円 252"/>
        <xdr:cNvSpPr/>
      </xdr:nvSpPr>
      <xdr:spPr>
        <a:xfrm>
          <a:off x="4584700" y="161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80396</xdr:rowOff>
    </xdr:from>
    <xdr:ext cx="599010" cy="259045"/>
    <xdr:sp macro="" textlink="">
      <xdr:nvSpPr>
        <xdr:cNvPr id="254" name="扶助費該当値テキスト"/>
        <xdr:cNvSpPr txBox="1"/>
      </xdr:nvSpPr>
      <xdr:spPr>
        <a:xfrm>
          <a:off x="4686300" y="1602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32080</xdr:rowOff>
    </xdr:from>
    <xdr:to>
      <xdr:col>20</xdr:col>
      <xdr:colOff>38100</xdr:colOff>
      <xdr:row>94</xdr:row>
      <xdr:rowOff>133680</xdr:rowOff>
    </xdr:to>
    <xdr:sp macro="" textlink="">
      <xdr:nvSpPr>
        <xdr:cNvPr id="255" name="楕円 254"/>
        <xdr:cNvSpPr/>
      </xdr:nvSpPr>
      <xdr:spPr>
        <a:xfrm>
          <a:off x="3746500" y="161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150207</xdr:rowOff>
    </xdr:from>
    <xdr:ext cx="599010" cy="259045"/>
    <xdr:sp macro="" textlink="">
      <xdr:nvSpPr>
        <xdr:cNvPr id="256" name="テキスト ボックス 255"/>
        <xdr:cNvSpPr txBox="1"/>
      </xdr:nvSpPr>
      <xdr:spPr>
        <a:xfrm>
          <a:off x="3497795" y="1592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45465</xdr:rowOff>
    </xdr:from>
    <xdr:to>
      <xdr:col>15</xdr:col>
      <xdr:colOff>101600</xdr:colOff>
      <xdr:row>94</xdr:row>
      <xdr:rowOff>147065</xdr:rowOff>
    </xdr:to>
    <xdr:sp macro="" textlink="">
      <xdr:nvSpPr>
        <xdr:cNvPr id="257" name="楕円 256"/>
        <xdr:cNvSpPr/>
      </xdr:nvSpPr>
      <xdr:spPr>
        <a:xfrm>
          <a:off x="2857500" y="161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163592</xdr:rowOff>
    </xdr:from>
    <xdr:ext cx="599010" cy="259045"/>
    <xdr:sp macro="" textlink="">
      <xdr:nvSpPr>
        <xdr:cNvPr id="258" name="テキスト ボックス 257"/>
        <xdr:cNvSpPr txBox="1"/>
      </xdr:nvSpPr>
      <xdr:spPr>
        <a:xfrm>
          <a:off x="2608795" y="1593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152515</xdr:rowOff>
    </xdr:from>
    <xdr:to>
      <xdr:col>10</xdr:col>
      <xdr:colOff>165100</xdr:colOff>
      <xdr:row>95</xdr:row>
      <xdr:rowOff>82665</xdr:rowOff>
    </xdr:to>
    <xdr:sp macro="" textlink="">
      <xdr:nvSpPr>
        <xdr:cNvPr id="259" name="楕円 258"/>
        <xdr:cNvSpPr/>
      </xdr:nvSpPr>
      <xdr:spPr>
        <a:xfrm>
          <a:off x="1968500" y="162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99192</xdr:rowOff>
    </xdr:from>
    <xdr:ext cx="599010" cy="259045"/>
    <xdr:sp macro="" textlink="">
      <xdr:nvSpPr>
        <xdr:cNvPr id="260" name="テキスト ボックス 259"/>
        <xdr:cNvSpPr txBox="1"/>
      </xdr:nvSpPr>
      <xdr:spPr>
        <a:xfrm>
          <a:off x="1719795" y="1604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92354</xdr:rowOff>
    </xdr:from>
    <xdr:to>
      <xdr:col>6</xdr:col>
      <xdr:colOff>38100</xdr:colOff>
      <xdr:row>95</xdr:row>
      <xdr:rowOff>22504</xdr:rowOff>
    </xdr:to>
    <xdr:sp macro="" textlink="">
      <xdr:nvSpPr>
        <xdr:cNvPr id="261" name="楕円 260"/>
        <xdr:cNvSpPr/>
      </xdr:nvSpPr>
      <xdr:spPr>
        <a:xfrm>
          <a:off x="1079500" y="16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39031</xdr:rowOff>
    </xdr:from>
    <xdr:ext cx="599010" cy="259045"/>
    <xdr:sp macro="" textlink="">
      <xdr:nvSpPr>
        <xdr:cNvPr id="262" name="テキスト ボックス 261"/>
        <xdr:cNvSpPr txBox="1"/>
      </xdr:nvSpPr>
      <xdr:spPr>
        <a:xfrm>
          <a:off x="830795" y="1598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76873</xdr:rowOff>
    </xdr:from>
    <xdr:to>
      <xdr:col>55</xdr:col>
      <xdr:colOff>0</xdr:colOff>
      <xdr:row>36</xdr:row>
      <xdr:rowOff>128628</xdr:rowOff>
    </xdr:to>
    <xdr:cxnSp macro="">
      <xdr:nvCxnSpPr>
        <xdr:cNvPr id="291" name="直線コネクタ 290"/>
        <xdr:cNvCxnSpPr/>
      </xdr:nvCxnSpPr>
      <xdr:spPr>
        <a:xfrm flipV="1">
          <a:off x="9639300" y="6249073"/>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110980</xdr:rowOff>
    </xdr:from>
    <xdr:to>
      <xdr:col>50</xdr:col>
      <xdr:colOff>114300</xdr:colOff>
      <xdr:row>36</xdr:row>
      <xdr:rowOff>128628</xdr:rowOff>
    </xdr:to>
    <xdr:cxnSp macro="">
      <xdr:nvCxnSpPr>
        <xdr:cNvPr id="294" name="直線コネクタ 293"/>
        <xdr:cNvCxnSpPr/>
      </xdr:nvCxnSpPr>
      <xdr:spPr>
        <a:xfrm>
          <a:off x="8750300" y="6111730"/>
          <a:ext cx="889000" cy="18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110980</xdr:rowOff>
    </xdr:from>
    <xdr:to>
      <xdr:col>45</xdr:col>
      <xdr:colOff>177800</xdr:colOff>
      <xdr:row>35</xdr:row>
      <xdr:rowOff>155268</xdr:rowOff>
    </xdr:to>
    <xdr:cxnSp macro="">
      <xdr:nvCxnSpPr>
        <xdr:cNvPr id="297" name="直線コネクタ 296"/>
        <xdr:cNvCxnSpPr/>
      </xdr:nvCxnSpPr>
      <xdr:spPr>
        <a:xfrm flipV="1">
          <a:off x="7861300" y="6111730"/>
          <a:ext cx="889000" cy="4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155268</xdr:rowOff>
    </xdr:from>
    <xdr:to>
      <xdr:col>41</xdr:col>
      <xdr:colOff>50800</xdr:colOff>
      <xdr:row>36</xdr:row>
      <xdr:rowOff>58958</xdr:rowOff>
    </xdr:to>
    <xdr:cxnSp macro="">
      <xdr:nvCxnSpPr>
        <xdr:cNvPr id="300" name="直線コネクタ 299"/>
        <xdr:cNvCxnSpPr/>
      </xdr:nvCxnSpPr>
      <xdr:spPr>
        <a:xfrm flipV="1">
          <a:off x="6972300" y="6156018"/>
          <a:ext cx="889000" cy="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26073</xdr:rowOff>
    </xdr:from>
    <xdr:to>
      <xdr:col>55</xdr:col>
      <xdr:colOff>50800</xdr:colOff>
      <xdr:row>36</xdr:row>
      <xdr:rowOff>127673</xdr:rowOff>
    </xdr:to>
    <xdr:sp macro="" textlink="">
      <xdr:nvSpPr>
        <xdr:cNvPr id="310" name="楕円 309"/>
        <xdr:cNvSpPr/>
      </xdr:nvSpPr>
      <xdr:spPr>
        <a:xfrm>
          <a:off x="10426700" y="61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4500</xdr:rowOff>
    </xdr:from>
    <xdr:ext cx="534377" cy="259045"/>
    <xdr:sp macro="" textlink="">
      <xdr:nvSpPr>
        <xdr:cNvPr id="311" name="補助費等該当値テキスト"/>
        <xdr:cNvSpPr txBox="1"/>
      </xdr:nvSpPr>
      <xdr:spPr>
        <a:xfrm>
          <a:off x="10528300" y="61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77828</xdr:rowOff>
    </xdr:from>
    <xdr:to>
      <xdr:col>50</xdr:col>
      <xdr:colOff>165100</xdr:colOff>
      <xdr:row>37</xdr:row>
      <xdr:rowOff>7978</xdr:rowOff>
    </xdr:to>
    <xdr:sp macro="" textlink="">
      <xdr:nvSpPr>
        <xdr:cNvPr id="312" name="楕円 311"/>
        <xdr:cNvSpPr/>
      </xdr:nvSpPr>
      <xdr:spPr>
        <a:xfrm>
          <a:off x="9588500" y="625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170555</xdr:rowOff>
    </xdr:from>
    <xdr:ext cx="534377" cy="259045"/>
    <xdr:sp macro="" textlink="">
      <xdr:nvSpPr>
        <xdr:cNvPr id="313" name="テキスト ボックス 312"/>
        <xdr:cNvSpPr txBox="1"/>
      </xdr:nvSpPr>
      <xdr:spPr>
        <a:xfrm>
          <a:off x="9372111" y="634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60180</xdr:rowOff>
    </xdr:from>
    <xdr:to>
      <xdr:col>46</xdr:col>
      <xdr:colOff>38100</xdr:colOff>
      <xdr:row>35</xdr:row>
      <xdr:rowOff>161780</xdr:rowOff>
    </xdr:to>
    <xdr:sp macro="" textlink="">
      <xdr:nvSpPr>
        <xdr:cNvPr id="314" name="楕円 313"/>
        <xdr:cNvSpPr/>
      </xdr:nvSpPr>
      <xdr:spPr>
        <a:xfrm>
          <a:off x="8699500" y="6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6857</xdr:rowOff>
    </xdr:from>
    <xdr:ext cx="534377" cy="259045"/>
    <xdr:sp macro="" textlink="">
      <xdr:nvSpPr>
        <xdr:cNvPr id="315" name="テキスト ボックス 314"/>
        <xdr:cNvSpPr txBox="1"/>
      </xdr:nvSpPr>
      <xdr:spPr>
        <a:xfrm>
          <a:off x="8483111" y="58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104468</xdr:rowOff>
    </xdr:from>
    <xdr:to>
      <xdr:col>41</xdr:col>
      <xdr:colOff>101600</xdr:colOff>
      <xdr:row>36</xdr:row>
      <xdr:rowOff>34618</xdr:rowOff>
    </xdr:to>
    <xdr:sp macro="" textlink="">
      <xdr:nvSpPr>
        <xdr:cNvPr id="316" name="楕円 315"/>
        <xdr:cNvSpPr/>
      </xdr:nvSpPr>
      <xdr:spPr>
        <a:xfrm>
          <a:off x="7810500" y="610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51145</xdr:rowOff>
    </xdr:from>
    <xdr:ext cx="534377" cy="259045"/>
    <xdr:sp macro="" textlink="">
      <xdr:nvSpPr>
        <xdr:cNvPr id="317" name="テキスト ボックス 316"/>
        <xdr:cNvSpPr txBox="1"/>
      </xdr:nvSpPr>
      <xdr:spPr>
        <a:xfrm>
          <a:off x="7594111" y="588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8158</xdr:rowOff>
    </xdr:from>
    <xdr:to>
      <xdr:col>36</xdr:col>
      <xdr:colOff>165100</xdr:colOff>
      <xdr:row>36</xdr:row>
      <xdr:rowOff>109758</xdr:rowOff>
    </xdr:to>
    <xdr:sp macro="" textlink="">
      <xdr:nvSpPr>
        <xdr:cNvPr id="318" name="楕円 317"/>
        <xdr:cNvSpPr/>
      </xdr:nvSpPr>
      <xdr:spPr>
        <a:xfrm>
          <a:off x="6921500" y="61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126285</xdr:rowOff>
    </xdr:from>
    <xdr:ext cx="534377" cy="259045"/>
    <xdr:sp macro="" textlink="">
      <xdr:nvSpPr>
        <xdr:cNvPr id="319" name="テキスト ボックス 318"/>
        <xdr:cNvSpPr txBox="1"/>
      </xdr:nvSpPr>
      <xdr:spPr>
        <a:xfrm>
          <a:off x="6705111" y="595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118527</xdr:rowOff>
    </xdr:from>
    <xdr:to>
      <xdr:col>55</xdr:col>
      <xdr:colOff>0</xdr:colOff>
      <xdr:row>56</xdr:row>
      <xdr:rowOff>165166</xdr:rowOff>
    </xdr:to>
    <xdr:cxnSp macro="">
      <xdr:nvCxnSpPr>
        <xdr:cNvPr id="346" name="直線コネクタ 345"/>
        <xdr:cNvCxnSpPr/>
      </xdr:nvCxnSpPr>
      <xdr:spPr>
        <a:xfrm flipV="1">
          <a:off x="9639300" y="9719727"/>
          <a:ext cx="838200" cy="4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156717</xdr:rowOff>
    </xdr:from>
    <xdr:to>
      <xdr:col>50</xdr:col>
      <xdr:colOff>114300</xdr:colOff>
      <xdr:row>56</xdr:row>
      <xdr:rowOff>165166</xdr:rowOff>
    </xdr:to>
    <xdr:cxnSp macro="">
      <xdr:nvCxnSpPr>
        <xdr:cNvPr id="349" name="直線コネクタ 348"/>
        <xdr:cNvCxnSpPr/>
      </xdr:nvCxnSpPr>
      <xdr:spPr>
        <a:xfrm>
          <a:off x="8750300" y="9757917"/>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130003</xdr:rowOff>
    </xdr:from>
    <xdr:to>
      <xdr:col>45</xdr:col>
      <xdr:colOff>177800</xdr:colOff>
      <xdr:row>56</xdr:row>
      <xdr:rowOff>156717</xdr:rowOff>
    </xdr:to>
    <xdr:cxnSp macro="">
      <xdr:nvCxnSpPr>
        <xdr:cNvPr id="352" name="直線コネクタ 351"/>
        <xdr:cNvCxnSpPr/>
      </xdr:nvCxnSpPr>
      <xdr:spPr>
        <a:xfrm>
          <a:off x="7861300" y="9731203"/>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130003</xdr:rowOff>
    </xdr:from>
    <xdr:to>
      <xdr:col>41</xdr:col>
      <xdr:colOff>50800</xdr:colOff>
      <xdr:row>56</xdr:row>
      <xdr:rowOff>170794</xdr:rowOff>
    </xdr:to>
    <xdr:cxnSp macro="">
      <xdr:nvCxnSpPr>
        <xdr:cNvPr id="355" name="直線コネクタ 354"/>
        <xdr:cNvCxnSpPr/>
      </xdr:nvCxnSpPr>
      <xdr:spPr>
        <a:xfrm flipV="1">
          <a:off x="6972300" y="9731203"/>
          <a:ext cx="889000" cy="4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67727</xdr:rowOff>
    </xdr:from>
    <xdr:to>
      <xdr:col>55</xdr:col>
      <xdr:colOff>50800</xdr:colOff>
      <xdr:row>56</xdr:row>
      <xdr:rowOff>169327</xdr:rowOff>
    </xdr:to>
    <xdr:sp macro="" textlink="">
      <xdr:nvSpPr>
        <xdr:cNvPr id="365" name="楕円 364"/>
        <xdr:cNvSpPr/>
      </xdr:nvSpPr>
      <xdr:spPr>
        <a:xfrm>
          <a:off x="10426700" y="96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46154</xdr:rowOff>
    </xdr:from>
    <xdr:ext cx="534377" cy="259045"/>
    <xdr:sp macro="" textlink="">
      <xdr:nvSpPr>
        <xdr:cNvPr id="366" name="普通建設事業費該当値テキスト"/>
        <xdr:cNvSpPr txBox="1"/>
      </xdr:nvSpPr>
      <xdr:spPr>
        <a:xfrm>
          <a:off x="10528300" y="964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114366</xdr:rowOff>
    </xdr:from>
    <xdr:to>
      <xdr:col>50</xdr:col>
      <xdr:colOff>165100</xdr:colOff>
      <xdr:row>57</xdr:row>
      <xdr:rowOff>44516</xdr:rowOff>
    </xdr:to>
    <xdr:sp macro="" textlink="">
      <xdr:nvSpPr>
        <xdr:cNvPr id="367" name="楕円 366"/>
        <xdr:cNvSpPr/>
      </xdr:nvSpPr>
      <xdr:spPr>
        <a:xfrm>
          <a:off x="9588500" y="971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35643</xdr:rowOff>
    </xdr:from>
    <xdr:ext cx="534377" cy="259045"/>
    <xdr:sp macro="" textlink="">
      <xdr:nvSpPr>
        <xdr:cNvPr id="368" name="テキスト ボックス 367"/>
        <xdr:cNvSpPr txBox="1"/>
      </xdr:nvSpPr>
      <xdr:spPr>
        <a:xfrm>
          <a:off x="9372111" y="980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105917</xdr:rowOff>
    </xdr:from>
    <xdr:to>
      <xdr:col>46</xdr:col>
      <xdr:colOff>38100</xdr:colOff>
      <xdr:row>57</xdr:row>
      <xdr:rowOff>36067</xdr:rowOff>
    </xdr:to>
    <xdr:sp macro="" textlink="">
      <xdr:nvSpPr>
        <xdr:cNvPr id="369" name="楕円 368"/>
        <xdr:cNvSpPr/>
      </xdr:nvSpPr>
      <xdr:spPr>
        <a:xfrm>
          <a:off x="8699500" y="97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27194</xdr:rowOff>
    </xdr:from>
    <xdr:ext cx="534377" cy="259045"/>
    <xdr:sp macro="" textlink="">
      <xdr:nvSpPr>
        <xdr:cNvPr id="370" name="テキスト ボックス 369"/>
        <xdr:cNvSpPr txBox="1"/>
      </xdr:nvSpPr>
      <xdr:spPr>
        <a:xfrm>
          <a:off x="8483111" y="97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79203</xdr:rowOff>
    </xdr:from>
    <xdr:to>
      <xdr:col>41</xdr:col>
      <xdr:colOff>101600</xdr:colOff>
      <xdr:row>57</xdr:row>
      <xdr:rowOff>9353</xdr:rowOff>
    </xdr:to>
    <xdr:sp macro="" textlink="">
      <xdr:nvSpPr>
        <xdr:cNvPr id="371" name="楕円 370"/>
        <xdr:cNvSpPr/>
      </xdr:nvSpPr>
      <xdr:spPr>
        <a:xfrm>
          <a:off x="7810500" y="96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480</xdr:rowOff>
    </xdr:from>
    <xdr:ext cx="534377" cy="259045"/>
    <xdr:sp macro="" textlink="">
      <xdr:nvSpPr>
        <xdr:cNvPr id="372" name="テキスト ボックス 371"/>
        <xdr:cNvSpPr txBox="1"/>
      </xdr:nvSpPr>
      <xdr:spPr>
        <a:xfrm>
          <a:off x="7594111" y="97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119994</xdr:rowOff>
    </xdr:from>
    <xdr:to>
      <xdr:col>36</xdr:col>
      <xdr:colOff>165100</xdr:colOff>
      <xdr:row>57</xdr:row>
      <xdr:rowOff>50144</xdr:rowOff>
    </xdr:to>
    <xdr:sp macro="" textlink="">
      <xdr:nvSpPr>
        <xdr:cNvPr id="373" name="楕円 372"/>
        <xdr:cNvSpPr/>
      </xdr:nvSpPr>
      <xdr:spPr>
        <a:xfrm>
          <a:off x="6921500" y="972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41271</xdr:rowOff>
    </xdr:from>
    <xdr:ext cx="534377" cy="259045"/>
    <xdr:sp macro="" textlink="">
      <xdr:nvSpPr>
        <xdr:cNvPr id="374" name="テキスト ボックス 373"/>
        <xdr:cNvSpPr txBox="1"/>
      </xdr:nvSpPr>
      <xdr:spPr>
        <a:xfrm>
          <a:off x="6705111" y="981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89216</xdr:rowOff>
    </xdr:from>
    <xdr:to>
      <xdr:col>55</xdr:col>
      <xdr:colOff>0</xdr:colOff>
      <xdr:row>77</xdr:row>
      <xdr:rowOff>167442</xdr:rowOff>
    </xdr:to>
    <xdr:cxnSp macro="">
      <xdr:nvCxnSpPr>
        <xdr:cNvPr id="401" name="直線コネクタ 400"/>
        <xdr:cNvCxnSpPr/>
      </xdr:nvCxnSpPr>
      <xdr:spPr>
        <a:xfrm flipV="1">
          <a:off x="9639300" y="13290866"/>
          <a:ext cx="838200" cy="7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124027</xdr:rowOff>
    </xdr:from>
    <xdr:to>
      <xdr:col>50</xdr:col>
      <xdr:colOff>114300</xdr:colOff>
      <xdr:row>77</xdr:row>
      <xdr:rowOff>167442</xdr:rowOff>
    </xdr:to>
    <xdr:cxnSp macro="">
      <xdr:nvCxnSpPr>
        <xdr:cNvPr id="404" name="直線コネクタ 403"/>
        <xdr:cNvCxnSpPr/>
      </xdr:nvCxnSpPr>
      <xdr:spPr>
        <a:xfrm>
          <a:off x="8750300" y="13325677"/>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124027</xdr:rowOff>
    </xdr:from>
    <xdr:to>
      <xdr:col>45</xdr:col>
      <xdr:colOff>177800</xdr:colOff>
      <xdr:row>78</xdr:row>
      <xdr:rowOff>77019</xdr:rowOff>
    </xdr:to>
    <xdr:cxnSp macro="">
      <xdr:nvCxnSpPr>
        <xdr:cNvPr id="407" name="直線コネクタ 406"/>
        <xdr:cNvCxnSpPr/>
      </xdr:nvCxnSpPr>
      <xdr:spPr>
        <a:xfrm flipV="1">
          <a:off x="7861300" y="13325677"/>
          <a:ext cx="889000" cy="1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69538</xdr:rowOff>
    </xdr:from>
    <xdr:to>
      <xdr:col>41</xdr:col>
      <xdr:colOff>50800</xdr:colOff>
      <xdr:row>78</xdr:row>
      <xdr:rowOff>77019</xdr:rowOff>
    </xdr:to>
    <xdr:cxnSp macro="">
      <xdr:nvCxnSpPr>
        <xdr:cNvPr id="410" name="直線コネクタ 409"/>
        <xdr:cNvCxnSpPr/>
      </xdr:nvCxnSpPr>
      <xdr:spPr>
        <a:xfrm>
          <a:off x="6972300" y="13271188"/>
          <a:ext cx="889000" cy="17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38416</xdr:rowOff>
    </xdr:from>
    <xdr:to>
      <xdr:col>55</xdr:col>
      <xdr:colOff>50800</xdr:colOff>
      <xdr:row>77</xdr:row>
      <xdr:rowOff>140016</xdr:rowOff>
    </xdr:to>
    <xdr:sp macro="" textlink="">
      <xdr:nvSpPr>
        <xdr:cNvPr id="420" name="楕円 419"/>
        <xdr:cNvSpPr/>
      </xdr:nvSpPr>
      <xdr:spPr>
        <a:xfrm>
          <a:off x="10426700" y="132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16843</xdr:rowOff>
    </xdr:from>
    <xdr:ext cx="534377" cy="259045"/>
    <xdr:sp macro="" textlink="">
      <xdr:nvSpPr>
        <xdr:cNvPr id="421" name="普通建設事業費 （ うち新規整備　）該当値テキスト"/>
        <xdr:cNvSpPr txBox="1"/>
      </xdr:nvSpPr>
      <xdr:spPr>
        <a:xfrm>
          <a:off x="10528300" y="132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116642</xdr:rowOff>
    </xdr:from>
    <xdr:to>
      <xdr:col>50</xdr:col>
      <xdr:colOff>165100</xdr:colOff>
      <xdr:row>78</xdr:row>
      <xdr:rowOff>46792</xdr:rowOff>
    </xdr:to>
    <xdr:sp macro="" textlink="">
      <xdr:nvSpPr>
        <xdr:cNvPr id="422" name="楕円 421"/>
        <xdr:cNvSpPr/>
      </xdr:nvSpPr>
      <xdr:spPr>
        <a:xfrm>
          <a:off x="9588500" y="1331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37919</xdr:rowOff>
    </xdr:from>
    <xdr:ext cx="534377" cy="259045"/>
    <xdr:sp macro="" textlink="">
      <xdr:nvSpPr>
        <xdr:cNvPr id="423" name="テキスト ボックス 422"/>
        <xdr:cNvSpPr txBox="1"/>
      </xdr:nvSpPr>
      <xdr:spPr>
        <a:xfrm>
          <a:off x="9372111" y="134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73227</xdr:rowOff>
    </xdr:from>
    <xdr:to>
      <xdr:col>46</xdr:col>
      <xdr:colOff>38100</xdr:colOff>
      <xdr:row>78</xdr:row>
      <xdr:rowOff>3377</xdr:rowOff>
    </xdr:to>
    <xdr:sp macro="" textlink="">
      <xdr:nvSpPr>
        <xdr:cNvPr id="424" name="楕円 423"/>
        <xdr:cNvSpPr/>
      </xdr:nvSpPr>
      <xdr:spPr>
        <a:xfrm>
          <a:off x="8699500" y="132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165954</xdr:rowOff>
    </xdr:from>
    <xdr:ext cx="534377" cy="259045"/>
    <xdr:sp macro="" textlink="">
      <xdr:nvSpPr>
        <xdr:cNvPr id="425" name="テキスト ボックス 424"/>
        <xdr:cNvSpPr txBox="1"/>
      </xdr:nvSpPr>
      <xdr:spPr>
        <a:xfrm>
          <a:off x="8483111" y="1336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26219</xdr:rowOff>
    </xdr:from>
    <xdr:to>
      <xdr:col>41</xdr:col>
      <xdr:colOff>101600</xdr:colOff>
      <xdr:row>78</xdr:row>
      <xdr:rowOff>127819</xdr:rowOff>
    </xdr:to>
    <xdr:sp macro="" textlink="">
      <xdr:nvSpPr>
        <xdr:cNvPr id="426" name="楕円 425"/>
        <xdr:cNvSpPr/>
      </xdr:nvSpPr>
      <xdr:spPr>
        <a:xfrm>
          <a:off x="7810500" y="133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118946</xdr:rowOff>
    </xdr:from>
    <xdr:ext cx="469744" cy="259045"/>
    <xdr:sp macro="" textlink="">
      <xdr:nvSpPr>
        <xdr:cNvPr id="427" name="テキスト ボックス 426"/>
        <xdr:cNvSpPr txBox="1"/>
      </xdr:nvSpPr>
      <xdr:spPr>
        <a:xfrm>
          <a:off x="7626428" y="1349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18738</xdr:rowOff>
    </xdr:from>
    <xdr:to>
      <xdr:col>36</xdr:col>
      <xdr:colOff>165100</xdr:colOff>
      <xdr:row>77</xdr:row>
      <xdr:rowOff>120338</xdr:rowOff>
    </xdr:to>
    <xdr:sp macro="" textlink="">
      <xdr:nvSpPr>
        <xdr:cNvPr id="428" name="楕円 427"/>
        <xdr:cNvSpPr/>
      </xdr:nvSpPr>
      <xdr:spPr>
        <a:xfrm>
          <a:off x="6921500" y="132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111465</xdr:rowOff>
    </xdr:from>
    <xdr:ext cx="534377" cy="259045"/>
    <xdr:sp macro="" textlink="">
      <xdr:nvSpPr>
        <xdr:cNvPr id="429" name="テキスト ボックス 428"/>
        <xdr:cNvSpPr txBox="1"/>
      </xdr:nvSpPr>
      <xdr:spPr>
        <a:xfrm>
          <a:off x="6705111" y="1331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86339</xdr:rowOff>
    </xdr:from>
    <xdr:to>
      <xdr:col>55</xdr:col>
      <xdr:colOff>0</xdr:colOff>
      <xdr:row>97</xdr:row>
      <xdr:rowOff>120258</xdr:rowOff>
    </xdr:to>
    <xdr:cxnSp macro="">
      <xdr:nvCxnSpPr>
        <xdr:cNvPr id="460" name="直線コネクタ 459"/>
        <xdr:cNvCxnSpPr/>
      </xdr:nvCxnSpPr>
      <xdr:spPr>
        <a:xfrm>
          <a:off x="9639300" y="16716989"/>
          <a:ext cx="8382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38071</xdr:rowOff>
    </xdr:from>
    <xdr:to>
      <xdr:col>50</xdr:col>
      <xdr:colOff>114300</xdr:colOff>
      <xdr:row>97</xdr:row>
      <xdr:rowOff>86339</xdr:rowOff>
    </xdr:to>
    <xdr:cxnSp macro="">
      <xdr:nvCxnSpPr>
        <xdr:cNvPr id="463" name="直線コネクタ 462"/>
        <xdr:cNvCxnSpPr/>
      </xdr:nvCxnSpPr>
      <xdr:spPr>
        <a:xfrm>
          <a:off x="8750300" y="16668721"/>
          <a:ext cx="889000" cy="4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104843</xdr:rowOff>
    </xdr:from>
    <xdr:to>
      <xdr:col>45</xdr:col>
      <xdr:colOff>177800</xdr:colOff>
      <xdr:row>97</xdr:row>
      <xdr:rowOff>38071</xdr:rowOff>
    </xdr:to>
    <xdr:cxnSp macro="">
      <xdr:nvCxnSpPr>
        <xdr:cNvPr id="466" name="直線コネクタ 465"/>
        <xdr:cNvCxnSpPr/>
      </xdr:nvCxnSpPr>
      <xdr:spPr>
        <a:xfrm>
          <a:off x="7861300" y="16564043"/>
          <a:ext cx="889000" cy="10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104843</xdr:rowOff>
    </xdr:from>
    <xdr:to>
      <xdr:col>41</xdr:col>
      <xdr:colOff>50800</xdr:colOff>
      <xdr:row>97</xdr:row>
      <xdr:rowOff>128770</xdr:rowOff>
    </xdr:to>
    <xdr:cxnSp macro="">
      <xdr:nvCxnSpPr>
        <xdr:cNvPr id="469" name="直線コネクタ 468"/>
        <xdr:cNvCxnSpPr/>
      </xdr:nvCxnSpPr>
      <xdr:spPr>
        <a:xfrm flipV="1">
          <a:off x="6972300" y="16564043"/>
          <a:ext cx="889000" cy="1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69458</xdr:rowOff>
    </xdr:from>
    <xdr:to>
      <xdr:col>55</xdr:col>
      <xdr:colOff>50800</xdr:colOff>
      <xdr:row>97</xdr:row>
      <xdr:rowOff>171058</xdr:rowOff>
    </xdr:to>
    <xdr:sp macro="" textlink="">
      <xdr:nvSpPr>
        <xdr:cNvPr id="479" name="楕円 478"/>
        <xdr:cNvSpPr/>
      </xdr:nvSpPr>
      <xdr:spPr>
        <a:xfrm>
          <a:off x="10426700" y="167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47885</xdr:rowOff>
    </xdr:from>
    <xdr:ext cx="534377" cy="259045"/>
    <xdr:sp macro="" textlink="">
      <xdr:nvSpPr>
        <xdr:cNvPr id="480" name="普通建設事業費 （ うち更新整備　）該当値テキスト"/>
        <xdr:cNvSpPr txBox="1"/>
      </xdr:nvSpPr>
      <xdr:spPr>
        <a:xfrm>
          <a:off x="10528300" y="166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35539</xdr:rowOff>
    </xdr:from>
    <xdr:to>
      <xdr:col>50</xdr:col>
      <xdr:colOff>165100</xdr:colOff>
      <xdr:row>97</xdr:row>
      <xdr:rowOff>137139</xdr:rowOff>
    </xdr:to>
    <xdr:sp macro="" textlink="">
      <xdr:nvSpPr>
        <xdr:cNvPr id="481" name="楕円 480"/>
        <xdr:cNvSpPr/>
      </xdr:nvSpPr>
      <xdr:spPr>
        <a:xfrm>
          <a:off x="9588500" y="166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128266</xdr:rowOff>
    </xdr:from>
    <xdr:ext cx="534377" cy="259045"/>
    <xdr:sp macro="" textlink="">
      <xdr:nvSpPr>
        <xdr:cNvPr id="482" name="テキスト ボックス 481"/>
        <xdr:cNvSpPr txBox="1"/>
      </xdr:nvSpPr>
      <xdr:spPr>
        <a:xfrm>
          <a:off x="9372111" y="167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158721</xdr:rowOff>
    </xdr:from>
    <xdr:to>
      <xdr:col>46</xdr:col>
      <xdr:colOff>38100</xdr:colOff>
      <xdr:row>97</xdr:row>
      <xdr:rowOff>88871</xdr:rowOff>
    </xdr:to>
    <xdr:sp macro="" textlink="">
      <xdr:nvSpPr>
        <xdr:cNvPr id="483" name="楕円 482"/>
        <xdr:cNvSpPr/>
      </xdr:nvSpPr>
      <xdr:spPr>
        <a:xfrm>
          <a:off x="8699500" y="1661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79998</xdr:rowOff>
    </xdr:from>
    <xdr:ext cx="534377" cy="259045"/>
    <xdr:sp macro="" textlink="">
      <xdr:nvSpPr>
        <xdr:cNvPr id="484" name="テキスト ボックス 483"/>
        <xdr:cNvSpPr txBox="1"/>
      </xdr:nvSpPr>
      <xdr:spPr>
        <a:xfrm>
          <a:off x="8483111" y="167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54043</xdr:rowOff>
    </xdr:from>
    <xdr:to>
      <xdr:col>41</xdr:col>
      <xdr:colOff>101600</xdr:colOff>
      <xdr:row>96</xdr:row>
      <xdr:rowOff>155643</xdr:rowOff>
    </xdr:to>
    <xdr:sp macro="" textlink="">
      <xdr:nvSpPr>
        <xdr:cNvPr id="485" name="楕円 484"/>
        <xdr:cNvSpPr/>
      </xdr:nvSpPr>
      <xdr:spPr>
        <a:xfrm>
          <a:off x="7810500" y="1651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720</xdr:rowOff>
    </xdr:from>
    <xdr:ext cx="534377" cy="259045"/>
    <xdr:sp macro="" textlink="">
      <xdr:nvSpPr>
        <xdr:cNvPr id="486" name="テキスト ボックス 485"/>
        <xdr:cNvSpPr txBox="1"/>
      </xdr:nvSpPr>
      <xdr:spPr>
        <a:xfrm>
          <a:off x="7594111" y="162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77970</xdr:rowOff>
    </xdr:from>
    <xdr:to>
      <xdr:col>36</xdr:col>
      <xdr:colOff>165100</xdr:colOff>
      <xdr:row>98</xdr:row>
      <xdr:rowOff>8120</xdr:rowOff>
    </xdr:to>
    <xdr:sp macro="" textlink="">
      <xdr:nvSpPr>
        <xdr:cNvPr id="487" name="楕円 486"/>
        <xdr:cNvSpPr/>
      </xdr:nvSpPr>
      <xdr:spPr>
        <a:xfrm>
          <a:off x="6921500" y="167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170697</xdr:rowOff>
    </xdr:from>
    <xdr:ext cx="534377" cy="259045"/>
    <xdr:sp macro="" textlink="">
      <xdr:nvSpPr>
        <xdr:cNvPr id="488" name="テキスト ボックス 487"/>
        <xdr:cNvSpPr txBox="1"/>
      </xdr:nvSpPr>
      <xdr:spPr>
        <a:xfrm>
          <a:off x="6705111" y="168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166650</xdr:rowOff>
    </xdr:from>
    <xdr:to>
      <xdr:col>85</xdr:col>
      <xdr:colOff>127000</xdr:colOff>
      <xdr:row>39</xdr:row>
      <xdr:rowOff>16980</xdr:rowOff>
    </xdr:to>
    <xdr:cxnSp macro="">
      <xdr:nvCxnSpPr>
        <xdr:cNvPr id="517" name="直線コネクタ 516"/>
        <xdr:cNvCxnSpPr/>
      </xdr:nvCxnSpPr>
      <xdr:spPr>
        <a:xfrm flipV="1">
          <a:off x="15481300" y="6681750"/>
          <a:ext cx="8382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150990</xdr:rowOff>
    </xdr:from>
    <xdr:to>
      <xdr:col>81</xdr:col>
      <xdr:colOff>50800</xdr:colOff>
      <xdr:row>39</xdr:row>
      <xdr:rowOff>16980</xdr:rowOff>
    </xdr:to>
    <xdr:cxnSp macro="">
      <xdr:nvCxnSpPr>
        <xdr:cNvPr id="520" name="直線コネクタ 519"/>
        <xdr:cNvCxnSpPr/>
      </xdr:nvCxnSpPr>
      <xdr:spPr>
        <a:xfrm>
          <a:off x="14592300" y="6666090"/>
          <a:ext cx="889000" cy="3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150990</xdr:rowOff>
    </xdr:from>
    <xdr:to>
      <xdr:col>76</xdr:col>
      <xdr:colOff>114300</xdr:colOff>
      <xdr:row>38</xdr:row>
      <xdr:rowOff>158141</xdr:rowOff>
    </xdr:to>
    <xdr:cxnSp macro="">
      <xdr:nvCxnSpPr>
        <xdr:cNvPr id="523" name="直線コネクタ 522"/>
        <xdr:cNvCxnSpPr/>
      </xdr:nvCxnSpPr>
      <xdr:spPr>
        <a:xfrm flipV="1">
          <a:off x="13703300" y="6666090"/>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158141</xdr:rowOff>
    </xdr:from>
    <xdr:to>
      <xdr:col>71</xdr:col>
      <xdr:colOff>177800</xdr:colOff>
      <xdr:row>39</xdr:row>
      <xdr:rowOff>3848</xdr:rowOff>
    </xdr:to>
    <xdr:cxnSp macro="">
      <xdr:nvCxnSpPr>
        <xdr:cNvPr id="526" name="直線コネクタ 525"/>
        <xdr:cNvCxnSpPr/>
      </xdr:nvCxnSpPr>
      <xdr:spPr>
        <a:xfrm flipV="1">
          <a:off x="12814300" y="6673241"/>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115850</xdr:rowOff>
    </xdr:from>
    <xdr:to>
      <xdr:col>85</xdr:col>
      <xdr:colOff>177800</xdr:colOff>
      <xdr:row>39</xdr:row>
      <xdr:rowOff>46000</xdr:rowOff>
    </xdr:to>
    <xdr:sp macro="" textlink="">
      <xdr:nvSpPr>
        <xdr:cNvPr id="536" name="楕円 535"/>
        <xdr:cNvSpPr/>
      </xdr:nvSpPr>
      <xdr:spPr>
        <a:xfrm>
          <a:off x="16268700" y="66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30777</xdr:rowOff>
    </xdr:from>
    <xdr:ext cx="469744" cy="259045"/>
    <xdr:sp macro="" textlink="">
      <xdr:nvSpPr>
        <xdr:cNvPr id="537" name="災害復旧事業費該当値テキスト"/>
        <xdr:cNvSpPr txBox="1"/>
      </xdr:nvSpPr>
      <xdr:spPr>
        <a:xfrm>
          <a:off x="16370300" y="654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137630</xdr:rowOff>
    </xdr:from>
    <xdr:to>
      <xdr:col>81</xdr:col>
      <xdr:colOff>101600</xdr:colOff>
      <xdr:row>39</xdr:row>
      <xdr:rowOff>67780</xdr:rowOff>
    </xdr:to>
    <xdr:sp macro="" textlink="">
      <xdr:nvSpPr>
        <xdr:cNvPr id="538" name="楕円 537"/>
        <xdr:cNvSpPr/>
      </xdr:nvSpPr>
      <xdr:spPr>
        <a:xfrm>
          <a:off x="15430500" y="66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58907</xdr:rowOff>
    </xdr:from>
    <xdr:ext cx="469744" cy="259045"/>
    <xdr:sp macro="" textlink="">
      <xdr:nvSpPr>
        <xdr:cNvPr id="539" name="テキスト ボックス 538"/>
        <xdr:cNvSpPr txBox="1"/>
      </xdr:nvSpPr>
      <xdr:spPr>
        <a:xfrm>
          <a:off x="15246428" y="674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100190</xdr:rowOff>
    </xdr:from>
    <xdr:to>
      <xdr:col>76</xdr:col>
      <xdr:colOff>165100</xdr:colOff>
      <xdr:row>39</xdr:row>
      <xdr:rowOff>30340</xdr:rowOff>
    </xdr:to>
    <xdr:sp macro="" textlink="">
      <xdr:nvSpPr>
        <xdr:cNvPr id="540" name="楕円 539"/>
        <xdr:cNvSpPr/>
      </xdr:nvSpPr>
      <xdr:spPr>
        <a:xfrm>
          <a:off x="14541500" y="66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46867</xdr:rowOff>
    </xdr:from>
    <xdr:ext cx="469744" cy="259045"/>
    <xdr:sp macro="" textlink="">
      <xdr:nvSpPr>
        <xdr:cNvPr id="541" name="テキスト ボックス 540"/>
        <xdr:cNvSpPr txBox="1"/>
      </xdr:nvSpPr>
      <xdr:spPr>
        <a:xfrm>
          <a:off x="14357428" y="63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107341</xdr:rowOff>
    </xdr:from>
    <xdr:to>
      <xdr:col>72</xdr:col>
      <xdr:colOff>38100</xdr:colOff>
      <xdr:row>39</xdr:row>
      <xdr:rowOff>37491</xdr:rowOff>
    </xdr:to>
    <xdr:sp macro="" textlink="">
      <xdr:nvSpPr>
        <xdr:cNvPr id="542" name="楕円 541"/>
        <xdr:cNvSpPr/>
      </xdr:nvSpPr>
      <xdr:spPr>
        <a:xfrm>
          <a:off x="136525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28618</xdr:rowOff>
    </xdr:from>
    <xdr:ext cx="469744" cy="259045"/>
    <xdr:sp macro="" textlink="">
      <xdr:nvSpPr>
        <xdr:cNvPr id="543" name="テキスト ボックス 542"/>
        <xdr:cNvSpPr txBox="1"/>
      </xdr:nvSpPr>
      <xdr:spPr>
        <a:xfrm>
          <a:off x="13468428" y="67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124498</xdr:rowOff>
    </xdr:from>
    <xdr:to>
      <xdr:col>67</xdr:col>
      <xdr:colOff>101600</xdr:colOff>
      <xdr:row>39</xdr:row>
      <xdr:rowOff>54648</xdr:rowOff>
    </xdr:to>
    <xdr:sp macro="" textlink="">
      <xdr:nvSpPr>
        <xdr:cNvPr id="544" name="楕円 543"/>
        <xdr:cNvSpPr/>
      </xdr:nvSpPr>
      <xdr:spPr>
        <a:xfrm>
          <a:off x="12763500" y="66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45775</xdr:rowOff>
    </xdr:from>
    <xdr:ext cx="469744" cy="259045"/>
    <xdr:sp macro="" textlink="">
      <xdr:nvSpPr>
        <xdr:cNvPr id="545" name="テキスト ボックス 544"/>
        <xdr:cNvSpPr txBox="1"/>
      </xdr:nvSpPr>
      <xdr:spPr>
        <a:xfrm>
          <a:off x="12579428" y="67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8716</xdr:rowOff>
    </xdr:from>
    <xdr:to>
      <xdr:col>85</xdr:col>
      <xdr:colOff>127000</xdr:colOff>
      <xdr:row>77</xdr:row>
      <xdr:rowOff>46679</xdr:rowOff>
    </xdr:to>
    <xdr:cxnSp macro="">
      <xdr:nvCxnSpPr>
        <xdr:cNvPr id="631" name="直線コネクタ 630"/>
        <xdr:cNvCxnSpPr/>
      </xdr:nvCxnSpPr>
      <xdr:spPr>
        <a:xfrm>
          <a:off x="15481300" y="13210366"/>
          <a:ext cx="838200" cy="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105257</xdr:rowOff>
    </xdr:from>
    <xdr:to>
      <xdr:col>81</xdr:col>
      <xdr:colOff>50800</xdr:colOff>
      <xdr:row>77</xdr:row>
      <xdr:rowOff>8716</xdr:rowOff>
    </xdr:to>
    <xdr:cxnSp macro="">
      <xdr:nvCxnSpPr>
        <xdr:cNvPr id="634" name="直線コネクタ 633"/>
        <xdr:cNvCxnSpPr/>
      </xdr:nvCxnSpPr>
      <xdr:spPr>
        <a:xfrm>
          <a:off x="14592300" y="13135457"/>
          <a:ext cx="889000" cy="7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105257</xdr:rowOff>
    </xdr:from>
    <xdr:to>
      <xdr:col>76</xdr:col>
      <xdr:colOff>114300</xdr:colOff>
      <xdr:row>77</xdr:row>
      <xdr:rowOff>17318</xdr:rowOff>
    </xdr:to>
    <xdr:cxnSp macro="">
      <xdr:nvCxnSpPr>
        <xdr:cNvPr id="637" name="直線コネクタ 636"/>
        <xdr:cNvCxnSpPr/>
      </xdr:nvCxnSpPr>
      <xdr:spPr>
        <a:xfrm flipV="1">
          <a:off x="13703300" y="13135457"/>
          <a:ext cx="889000" cy="8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139700</xdr:rowOff>
    </xdr:from>
    <xdr:to>
      <xdr:col>71</xdr:col>
      <xdr:colOff>177800</xdr:colOff>
      <xdr:row>77</xdr:row>
      <xdr:rowOff>17318</xdr:rowOff>
    </xdr:to>
    <xdr:cxnSp macro="">
      <xdr:nvCxnSpPr>
        <xdr:cNvPr id="640" name="直線コネクタ 639"/>
        <xdr:cNvCxnSpPr/>
      </xdr:nvCxnSpPr>
      <xdr:spPr>
        <a:xfrm>
          <a:off x="12814300" y="13169900"/>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167329</xdr:rowOff>
    </xdr:from>
    <xdr:to>
      <xdr:col>85</xdr:col>
      <xdr:colOff>177800</xdr:colOff>
      <xdr:row>77</xdr:row>
      <xdr:rowOff>97479</xdr:rowOff>
    </xdr:to>
    <xdr:sp macro="" textlink="">
      <xdr:nvSpPr>
        <xdr:cNvPr id="650" name="楕円 649"/>
        <xdr:cNvSpPr/>
      </xdr:nvSpPr>
      <xdr:spPr>
        <a:xfrm>
          <a:off x="16268700" y="131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18756</xdr:rowOff>
    </xdr:from>
    <xdr:ext cx="534377" cy="259045"/>
    <xdr:sp macro="" textlink="">
      <xdr:nvSpPr>
        <xdr:cNvPr id="651" name="公債費該当値テキスト"/>
        <xdr:cNvSpPr txBox="1"/>
      </xdr:nvSpPr>
      <xdr:spPr>
        <a:xfrm>
          <a:off x="16370300" y="13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129366</xdr:rowOff>
    </xdr:from>
    <xdr:to>
      <xdr:col>81</xdr:col>
      <xdr:colOff>101600</xdr:colOff>
      <xdr:row>77</xdr:row>
      <xdr:rowOff>59516</xdr:rowOff>
    </xdr:to>
    <xdr:sp macro="" textlink="">
      <xdr:nvSpPr>
        <xdr:cNvPr id="652" name="楕円 651"/>
        <xdr:cNvSpPr/>
      </xdr:nvSpPr>
      <xdr:spPr>
        <a:xfrm>
          <a:off x="15430500" y="131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76043</xdr:rowOff>
    </xdr:from>
    <xdr:ext cx="534377" cy="259045"/>
    <xdr:sp macro="" textlink="">
      <xdr:nvSpPr>
        <xdr:cNvPr id="653" name="テキスト ボックス 652"/>
        <xdr:cNvSpPr txBox="1"/>
      </xdr:nvSpPr>
      <xdr:spPr>
        <a:xfrm>
          <a:off x="15214111" y="129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54457</xdr:rowOff>
    </xdr:from>
    <xdr:to>
      <xdr:col>76</xdr:col>
      <xdr:colOff>165100</xdr:colOff>
      <xdr:row>76</xdr:row>
      <xdr:rowOff>156057</xdr:rowOff>
    </xdr:to>
    <xdr:sp macro="" textlink="">
      <xdr:nvSpPr>
        <xdr:cNvPr id="654" name="楕円 653"/>
        <xdr:cNvSpPr/>
      </xdr:nvSpPr>
      <xdr:spPr>
        <a:xfrm>
          <a:off x="14541500" y="130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1135</xdr:rowOff>
    </xdr:from>
    <xdr:ext cx="599010" cy="259045"/>
    <xdr:sp macro="" textlink="">
      <xdr:nvSpPr>
        <xdr:cNvPr id="655" name="テキスト ボックス 654"/>
        <xdr:cNvSpPr txBox="1"/>
      </xdr:nvSpPr>
      <xdr:spPr>
        <a:xfrm>
          <a:off x="14292795" y="128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137968</xdr:rowOff>
    </xdr:from>
    <xdr:to>
      <xdr:col>72</xdr:col>
      <xdr:colOff>38100</xdr:colOff>
      <xdr:row>77</xdr:row>
      <xdr:rowOff>68118</xdr:rowOff>
    </xdr:to>
    <xdr:sp macro="" textlink="">
      <xdr:nvSpPr>
        <xdr:cNvPr id="656" name="楕円 655"/>
        <xdr:cNvSpPr/>
      </xdr:nvSpPr>
      <xdr:spPr>
        <a:xfrm>
          <a:off x="13652500" y="131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84646</xdr:rowOff>
    </xdr:from>
    <xdr:ext cx="534377" cy="259045"/>
    <xdr:sp macro="" textlink="">
      <xdr:nvSpPr>
        <xdr:cNvPr id="657" name="テキスト ボックス 656"/>
        <xdr:cNvSpPr txBox="1"/>
      </xdr:nvSpPr>
      <xdr:spPr>
        <a:xfrm>
          <a:off x="13436111" y="1294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88900</xdr:rowOff>
    </xdr:from>
    <xdr:to>
      <xdr:col>67</xdr:col>
      <xdr:colOff>101600</xdr:colOff>
      <xdr:row>77</xdr:row>
      <xdr:rowOff>19050</xdr:rowOff>
    </xdr:to>
    <xdr:sp macro="" textlink="">
      <xdr:nvSpPr>
        <xdr:cNvPr id="658" name="楕円 657"/>
        <xdr:cNvSpPr/>
      </xdr:nvSpPr>
      <xdr:spPr>
        <a:xfrm>
          <a:off x="12763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35577</xdr:rowOff>
    </xdr:from>
    <xdr:ext cx="599010" cy="259045"/>
    <xdr:sp macro="" textlink="">
      <xdr:nvSpPr>
        <xdr:cNvPr id="659" name="テキスト ボックス 658"/>
        <xdr:cNvSpPr txBox="1"/>
      </xdr:nvSpPr>
      <xdr:spPr>
        <a:xfrm>
          <a:off x="12514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76383</xdr:rowOff>
    </xdr:from>
    <xdr:to>
      <xdr:col>85</xdr:col>
      <xdr:colOff>127000</xdr:colOff>
      <xdr:row>97</xdr:row>
      <xdr:rowOff>26634</xdr:rowOff>
    </xdr:to>
    <xdr:cxnSp macro="">
      <xdr:nvCxnSpPr>
        <xdr:cNvPr id="684" name="直線コネクタ 683"/>
        <xdr:cNvCxnSpPr/>
      </xdr:nvCxnSpPr>
      <xdr:spPr>
        <a:xfrm>
          <a:off x="15481300" y="16535583"/>
          <a:ext cx="838200" cy="1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76383</xdr:rowOff>
    </xdr:from>
    <xdr:to>
      <xdr:col>81</xdr:col>
      <xdr:colOff>50800</xdr:colOff>
      <xdr:row>96</xdr:row>
      <xdr:rowOff>77144</xdr:rowOff>
    </xdr:to>
    <xdr:cxnSp macro="">
      <xdr:nvCxnSpPr>
        <xdr:cNvPr id="687" name="直線コネクタ 686"/>
        <xdr:cNvCxnSpPr/>
      </xdr:nvCxnSpPr>
      <xdr:spPr>
        <a:xfrm flipV="1">
          <a:off x="14592300" y="1653558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77144</xdr:rowOff>
    </xdr:from>
    <xdr:to>
      <xdr:col>76</xdr:col>
      <xdr:colOff>114300</xdr:colOff>
      <xdr:row>97</xdr:row>
      <xdr:rowOff>28704</xdr:rowOff>
    </xdr:to>
    <xdr:cxnSp macro="">
      <xdr:nvCxnSpPr>
        <xdr:cNvPr id="690" name="直線コネクタ 689"/>
        <xdr:cNvCxnSpPr/>
      </xdr:nvCxnSpPr>
      <xdr:spPr>
        <a:xfrm flipV="1">
          <a:off x="13703300" y="16536344"/>
          <a:ext cx="889000" cy="12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28704</xdr:rowOff>
    </xdr:from>
    <xdr:to>
      <xdr:col>71</xdr:col>
      <xdr:colOff>177800</xdr:colOff>
      <xdr:row>98</xdr:row>
      <xdr:rowOff>15925</xdr:rowOff>
    </xdr:to>
    <xdr:cxnSp macro="">
      <xdr:nvCxnSpPr>
        <xdr:cNvPr id="693" name="直線コネクタ 692"/>
        <xdr:cNvCxnSpPr/>
      </xdr:nvCxnSpPr>
      <xdr:spPr>
        <a:xfrm flipV="1">
          <a:off x="12814300" y="16659354"/>
          <a:ext cx="889000" cy="15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147284</xdr:rowOff>
    </xdr:from>
    <xdr:to>
      <xdr:col>85</xdr:col>
      <xdr:colOff>177800</xdr:colOff>
      <xdr:row>97</xdr:row>
      <xdr:rowOff>77434</xdr:rowOff>
    </xdr:to>
    <xdr:sp macro="" textlink="">
      <xdr:nvSpPr>
        <xdr:cNvPr id="703" name="楕円 702"/>
        <xdr:cNvSpPr/>
      </xdr:nvSpPr>
      <xdr:spPr>
        <a:xfrm>
          <a:off x="16268700" y="166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170161</xdr:rowOff>
    </xdr:from>
    <xdr:ext cx="534377" cy="259045"/>
    <xdr:sp macro="" textlink="">
      <xdr:nvSpPr>
        <xdr:cNvPr id="704" name="積立金該当値テキスト"/>
        <xdr:cNvSpPr txBox="1"/>
      </xdr:nvSpPr>
      <xdr:spPr>
        <a:xfrm>
          <a:off x="16370300" y="164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25583</xdr:rowOff>
    </xdr:from>
    <xdr:to>
      <xdr:col>81</xdr:col>
      <xdr:colOff>101600</xdr:colOff>
      <xdr:row>96</xdr:row>
      <xdr:rowOff>127183</xdr:rowOff>
    </xdr:to>
    <xdr:sp macro="" textlink="">
      <xdr:nvSpPr>
        <xdr:cNvPr id="705" name="楕円 704"/>
        <xdr:cNvSpPr/>
      </xdr:nvSpPr>
      <xdr:spPr>
        <a:xfrm>
          <a:off x="15430500" y="1648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143710</xdr:rowOff>
    </xdr:from>
    <xdr:ext cx="534377" cy="259045"/>
    <xdr:sp macro="" textlink="">
      <xdr:nvSpPr>
        <xdr:cNvPr id="706" name="テキスト ボックス 705"/>
        <xdr:cNvSpPr txBox="1"/>
      </xdr:nvSpPr>
      <xdr:spPr>
        <a:xfrm>
          <a:off x="15214111" y="162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26344</xdr:rowOff>
    </xdr:from>
    <xdr:to>
      <xdr:col>76</xdr:col>
      <xdr:colOff>165100</xdr:colOff>
      <xdr:row>96</xdr:row>
      <xdr:rowOff>127944</xdr:rowOff>
    </xdr:to>
    <xdr:sp macro="" textlink="">
      <xdr:nvSpPr>
        <xdr:cNvPr id="707" name="楕円 706"/>
        <xdr:cNvSpPr/>
      </xdr:nvSpPr>
      <xdr:spPr>
        <a:xfrm>
          <a:off x="14541500" y="164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144471</xdr:rowOff>
    </xdr:from>
    <xdr:ext cx="534377" cy="259045"/>
    <xdr:sp macro="" textlink="">
      <xdr:nvSpPr>
        <xdr:cNvPr id="708" name="テキスト ボックス 707"/>
        <xdr:cNvSpPr txBox="1"/>
      </xdr:nvSpPr>
      <xdr:spPr>
        <a:xfrm>
          <a:off x="14325111" y="1626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149354</xdr:rowOff>
    </xdr:from>
    <xdr:to>
      <xdr:col>72</xdr:col>
      <xdr:colOff>38100</xdr:colOff>
      <xdr:row>97</xdr:row>
      <xdr:rowOff>79504</xdr:rowOff>
    </xdr:to>
    <xdr:sp macro="" textlink="">
      <xdr:nvSpPr>
        <xdr:cNvPr id="709" name="楕円 708"/>
        <xdr:cNvSpPr/>
      </xdr:nvSpPr>
      <xdr:spPr>
        <a:xfrm>
          <a:off x="13652500" y="166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96031</xdr:rowOff>
    </xdr:from>
    <xdr:ext cx="534377" cy="259045"/>
    <xdr:sp macro="" textlink="">
      <xdr:nvSpPr>
        <xdr:cNvPr id="710" name="テキスト ボックス 709"/>
        <xdr:cNvSpPr txBox="1"/>
      </xdr:nvSpPr>
      <xdr:spPr>
        <a:xfrm>
          <a:off x="13436111" y="1638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136575</xdr:rowOff>
    </xdr:from>
    <xdr:to>
      <xdr:col>67</xdr:col>
      <xdr:colOff>101600</xdr:colOff>
      <xdr:row>98</xdr:row>
      <xdr:rowOff>66725</xdr:rowOff>
    </xdr:to>
    <xdr:sp macro="" textlink="">
      <xdr:nvSpPr>
        <xdr:cNvPr id="711" name="楕円 710"/>
        <xdr:cNvSpPr/>
      </xdr:nvSpPr>
      <xdr:spPr>
        <a:xfrm>
          <a:off x="12763500" y="1676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57852</xdr:rowOff>
    </xdr:from>
    <xdr:ext cx="469744" cy="259045"/>
    <xdr:sp macro="" textlink="">
      <xdr:nvSpPr>
        <xdr:cNvPr id="712" name="テキスト ボックス 711"/>
        <xdr:cNvSpPr txBox="1"/>
      </xdr:nvSpPr>
      <xdr:spPr>
        <a:xfrm>
          <a:off x="12579428" y="168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164008</xdr:rowOff>
    </xdr:from>
    <xdr:to>
      <xdr:col>116</xdr:col>
      <xdr:colOff>63500</xdr:colOff>
      <xdr:row>39</xdr:row>
      <xdr:rowOff>44450</xdr:rowOff>
    </xdr:to>
    <xdr:cxnSp macro="">
      <xdr:nvCxnSpPr>
        <xdr:cNvPr id="741" name="直線コネクタ 740"/>
        <xdr:cNvCxnSpPr/>
      </xdr:nvCxnSpPr>
      <xdr:spPr>
        <a:xfrm flipV="1">
          <a:off x="21323300" y="6679108"/>
          <a:ext cx="8382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163475</xdr:rowOff>
    </xdr:from>
    <xdr:to>
      <xdr:col>111</xdr:col>
      <xdr:colOff>177800</xdr:colOff>
      <xdr:row>39</xdr:row>
      <xdr:rowOff>44450</xdr:rowOff>
    </xdr:to>
    <xdr:cxnSp macro="">
      <xdr:nvCxnSpPr>
        <xdr:cNvPr id="744" name="直線コネクタ 743"/>
        <xdr:cNvCxnSpPr/>
      </xdr:nvCxnSpPr>
      <xdr:spPr>
        <a:xfrm>
          <a:off x="20434300" y="6678575"/>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163475</xdr:rowOff>
    </xdr:from>
    <xdr:to>
      <xdr:col>107</xdr:col>
      <xdr:colOff>50800</xdr:colOff>
      <xdr:row>39</xdr:row>
      <xdr:rowOff>44450</xdr:rowOff>
    </xdr:to>
    <xdr:cxnSp macro="">
      <xdr:nvCxnSpPr>
        <xdr:cNvPr id="747" name="直線コネクタ 746"/>
        <xdr:cNvCxnSpPr/>
      </xdr:nvCxnSpPr>
      <xdr:spPr>
        <a:xfrm flipV="1">
          <a:off x="19545300" y="6678575"/>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35534</xdr:rowOff>
    </xdr:from>
    <xdr:to>
      <xdr:col>102</xdr:col>
      <xdr:colOff>114300</xdr:colOff>
      <xdr:row>39</xdr:row>
      <xdr:rowOff>44450</xdr:rowOff>
    </xdr:to>
    <xdr:cxnSp macro="">
      <xdr:nvCxnSpPr>
        <xdr:cNvPr id="750" name="直線コネクタ 749"/>
        <xdr:cNvCxnSpPr/>
      </xdr:nvCxnSpPr>
      <xdr:spPr>
        <a:xfrm>
          <a:off x="18656300" y="672208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113208</xdr:rowOff>
    </xdr:from>
    <xdr:to>
      <xdr:col>116</xdr:col>
      <xdr:colOff>114300</xdr:colOff>
      <xdr:row>39</xdr:row>
      <xdr:rowOff>43358</xdr:rowOff>
    </xdr:to>
    <xdr:sp macro="" textlink="">
      <xdr:nvSpPr>
        <xdr:cNvPr id="760" name="楕円 759"/>
        <xdr:cNvSpPr/>
      </xdr:nvSpPr>
      <xdr:spPr>
        <a:xfrm>
          <a:off x="221107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112675</xdr:rowOff>
    </xdr:from>
    <xdr:to>
      <xdr:col>107</xdr:col>
      <xdr:colOff>101600</xdr:colOff>
      <xdr:row>39</xdr:row>
      <xdr:rowOff>42825</xdr:rowOff>
    </xdr:to>
    <xdr:sp macro="" textlink="">
      <xdr:nvSpPr>
        <xdr:cNvPr id="764" name="楕円 763"/>
        <xdr:cNvSpPr/>
      </xdr:nvSpPr>
      <xdr:spPr>
        <a:xfrm>
          <a:off x="203835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33952</xdr:rowOff>
    </xdr:from>
    <xdr:ext cx="469744" cy="259045"/>
    <xdr:sp macro="" textlink="">
      <xdr:nvSpPr>
        <xdr:cNvPr id="765" name="テキスト ボックス 764"/>
        <xdr:cNvSpPr txBox="1"/>
      </xdr:nvSpPr>
      <xdr:spPr>
        <a:xfrm>
          <a:off x="20199428" y="67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156184</xdr:rowOff>
    </xdr:from>
    <xdr:to>
      <xdr:col>98</xdr:col>
      <xdr:colOff>38100</xdr:colOff>
      <xdr:row>39</xdr:row>
      <xdr:rowOff>86334</xdr:rowOff>
    </xdr:to>
    <xdr:sp macro="" textlink="">
      <xdr:nvSpPr>
        <xdr:cNvPr id="768" name="楕円 767"/>
        <xdr:cNvSpPr/>
      </xdr:nvSpPr>
      <xdr:spPr>
        <a:xfrm>
          <a:off x="186055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77461</xdr:rowOff>
    </xdr:from>
    <xdr:ext cx="378565" cy="259045"/>
    <xdr:sp macro="" textlink="">
      <xdr:nvSpPr>
        <xdr:cNvPr id="769" name="テキスト ボックス 768"/>
        <xdr:cNvSpPr txBox="1"/>
      </xdr:nvSpPr>
      <xdr:spPr>
        <a:xfrm>
          <a:off x="18467017" y="6764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136065</xdr:rowOff>
    </xdr:from>
    <xdr:to>
      <xdr:col>116</xdr:col>
      <xdr:colOff>63500</xdr:colOff>
      <xdr:row>58</xdr:row>
      <xdr:rowOff>136591</xdr:rowOff>
    </xdr:to>
    <xdr:cxnSp macro="">
      <xdr:nvCxnSpPr>
        <xdr:cNvPr id="796" name="直線コネクタ 795"/>
        <xdr:cNvCxnSpPr/>
      </xdr:nvCxnSpPr>
      <xdr:spPr>
        <a:xfrm flipV="1">
          <a:off x="21323300" y="10080165"/>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136591</xdr:rowOff>
    </xdr:from>
    <xdr:to>
      <xdr:col>111</xdr:col>
      <xdr:colOff>177800</xdr:colOff>
      <xdr:row>58</xdr:row>
      <xdr:rowOff>136820</xdr:rowOff>
    </xdr:to>
    <xdr:cxnSp macro="">
      <xdr:nvCxnSpPr>
        <xdr:cNvPr id="799" name="直線コネクタ 798"/>
        <xdr:cNvCxnSpPr/>
      </xdr:nvCxnSpPr>
      <xdr:spPr>
        <a:xfrm flipV="1">
          <a:off x="20434300" y="1008069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136820</xdr:rowOff>
    </xdr:from>
    <xdr:to>
      <xdr:col>107</xdr:col>
      <xdr:colOff>50800</xdr:colOff>
      <xdr:row>58</xdr:row>
      <xdr:rowOff>137094</xdr:rowOff>
    </xdr:to>
    <xdr:cxnSp macro="">
      <xdr:nvCxnSpPr>
        <xdr:cNvPr id="802" name="直線コネクタ 801"/>
        <xdr:cNvCxnSpPr/>
      </xdr:nvCxnSpPr>
      <xdr:spPr>
        <a:xfrm flipV="1">
          <a:off x="19545300" y="1008092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136957</xdr:rowOff>
    </xdr:from>
    <xdr:to>
      <xdr:col>102</xdr:col>
      <xdr:colOff>114300</xdr:colOff>
      <xdr:row>58</xdr:row>
      <xdr:rowOff>137094</xdr:rowOff>
    </xdr:to>
    <xdr:cxnSp macro="">
      <xdr:nvCxnSpPr>
        <xdr:cNvPr id="805" name="直線コネクタ 804"/>
        <xdr:cNvCxnSpPr/>
      </xdr:nvCxnSpPr>
      <xdr:spPr>
        <a:xfrm>
          <a:off x="18656300" y="100810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85265</xdr:rowOff>
    </xdr:from>
    <xdr:to>
      <xdr:col>116</xdr:col>
      <xdr:colOff>114300</xdr:colOff>
      <xdr:row>59</xdr:row>
      <xdr:rowOff>15415</xdr:rowOff>
    </xdr:to>
    <xdr:sp macro="" textlink="">
      <xdr:nvSpPr>
        <xdr:cNvPr id="815" name="楕円 814"/>
        <xdr:cNvSpPr/>
      </xdr:nvSpPr>
      <xdr:spPr>
        <a:xfrm>
          <a:off x="22110700" y="100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192</xdr:rowOff>
    </xdr:from>
    <xdr:ext cx="378565" cy="259045"/>
    <xdr:sp macro="" textlink="">
      <xdr:nvSpPr>
        <xdr:cNvPr id="816" name="貸付金該当値テキスト"/>
        <xdr:cNvSpPr txBox="1"/>
      </xdr:nvSpPr>
      <xdr:spPr>
        <a:xfrm>
          <a:off x="22212300" y="994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85791</xdr:rowOff>
    </xdr:from>
    <xdr:to>
      <xdr:col>112</xdr:col>
      <xdr:colOff>38100</xdr:colOff>
      <xdr:row>59</xdr:row>
      <xdr:rowOff>15941</xdr:rowOff>
    </xdr:to>
    <xdr:sp macro="" textlink="">
      <xdr:nvSpPr>
        <xdr:cNvPr id="817" name="楕円 816"/>
        <xdr:cNvSpPr/>
      </xdr:nvSpPr>
      <xdr:spPr>
        <a:xfrm>
          <a:off x="21272500" y="100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7068</xdr:rowOff>
    </xdr:from>
    <xdr:ext cx="378565" cy="259045"/>
    <xdr:sp macro="" textlink="">
      <xdr:nvSpPr>
        <xdr:cNvPr id="818" name="テキスト ボックス 817"/>
        <xdr:cNvSpPr txBox="1"/>
      </xdr:nvSpPr>
      <xdr:spPr>
        <a:xfrm>
          <a:off x="21134017" y="1012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86020</xdr:rowOff>
    </xdr:from>
    <xdr:to>
      <xdr:col>107</xdr:col>
      <xdr:colOff>101600</xdr:colOff>
      <xdr:row>59</xdr:row>
      <xdr:rowOff>16170</xdr:rowOff>
    </xdr:to>
    <xdr:sp macro="" textlink="">
      <xdr:nvSpPr>
        <xdr:cNvPr id="819" name="楕円 818"/>
        <xdr:cNvSpPr/>
      </xdr:nvSpPr>
      <xdr:spPr>
        <a:xfrm>
          <a:off x="203835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7297</xdr:rowOff>
    </xdr:from>
    <xdr:ext cx="378565" cy="259045"/>
    <xdr:sp macro="" textlink="">
      <xdr:nvSpPr>
        <xdr:cNvPr id="820" name="テキスト ボックス 819"/>
        <xdr:cNvSpPr txBox="1"/>
      </xdr:nvSpPr>
      <xdr:spPr>
        <a:xfrm>
          <a:off x="20245017" y="10122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86294</xdr:rowOff>
    </xdr:from>
    <xdr:to>
      <xdr:col>102</xdr:col>
      <xdr:colOff>165100</xdr:colOff>
      <xdr:row>59</xdr:row>
      <xdr:rowOff>16444</xdr:rowOff>
    </xdr:to>
    <xdr:sp macro="" textlink="">
      <xdr:nvSpPr>
        <xdr:cNvPr id="821" name="楕円 820"/>
        <xdr:cNvSpPr/>
      </xdr:nvSpPr>
      <xdr:spPr>
        <a:xfrm>
          <a:off x="19494500" y="100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7571</xdr:rowOff>
    </xdr:from>
    <xdr:ext cx="378565" cy="259045"/>
    <xdr:sp macro="" textlink="">
      <xdr:nvSpPr>
        <xdr:cNvPr id="822" name="テキスト ボックス 821"/>
        <xdr:cNvSpPr txBox="1"/>
      </xdr:nvSpPr>
      <xdr:spPr>
        <a:xfrm>
          <a:off x="19356017" y="1012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86157</xdr:rowOff>
    </xdr:from>
    <xdr:to>
      <xdr:col>98</xdr:col>
      <xdr:colOff>38100</xdr:colOff>
      <xdr:row>59</xdr:row>
      <xdr:rowOff>16307</xdr:rowOff>
    </xdr:to>
    <xdr:sp macro="" textlink="">
      <xdr:nvSpPr>
        <xdr:cNvPr id="823" name="楕円 822"/>
        <xdr:cNvSpPr/>
      </xdr:nvSpPr>
      <xdr:spPr>
        <a:xfrm>
          <a:off x="186055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7434</xdr:rowOff>
    </xdr:from>
    <xdr:ext cx="378565" cy="259045"/>
    <xdr:sp macro="" textlink="">
      <xdr:nvSpPr>
        <xdr:cNvPr id="824" name="テキスト ボックス 823"/>
        <xdr:cNvSpPr txBox="1"/>
      </xdr:nvSpPr>
      <xdr:spPr>
        <a:xfrm>
          <a:off x="18467017" y="1012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114913</xdr:rowOff>
    </xdr:from>
    <xdr:to>
      <xdr:col>116</xdr:col>
      <xdr:colOff>63500</xdr:colOff>
      <xdr:row>74</xdr:row>
      <xdr:rowOff>120416</xdr:rowOff>
    </xdr:to>
    <xdr:cxnSp macro="">
      <xdr:nvCxnSpPr>
        <xdr:cNvPr id="856" name="直線コネクタ 855"/>
        <xdr:cNvCxnSpPr/>
      </xdr:nvCxnSpPr>
      <xdr:spPr>
        <a:xfrm flipV="1">
          <a:off x="21323300" y="12802213"/>
          <a:ext cx="8382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120416</xdr:rowOff>
    </xdr:from>
    <xdr:to>
      <xdr:col>111</xdr:col>
      <xdr:colOff>177800</xdr:colOff>
      <xdr:row>75</xdr:row>
      <xdr:rowOff>23653</xdr:rowOff>
    </xdr:to>
    <xdr:cxnSp macro="">
      <xdr:nvCxnSpPr>
        <xdr:cNvPr id="859" name="直線コネクタ 858"/>
        <xdr:cNvCxnSpPr/>
      </xdr:nvCxnSpPr>
      <xdr:spPr>
        <a:xfrm flipV="1">
          <a:off x="20434300" y="12807716"/>
          <a:ext cx="889000" cy="7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23653</xdr:rowOff>
    </xdr:from>
    <xdr:to>
      <xdr:col>107</xdr:col>
      <xdr:colOff>50800</xdr:colOff>
      <xdr:row>75</xdr:row>
      <xdr:rowOff>51999</xdr:rowOff>
    </xdr:to>
    <xdr:cxnSp macro="">
      <xdr:nvCxnSpPr>
        <xdr:cNvPr id="862" name="直線コネクタ 861"/>
        <xdr:cNvCxnSpPr/>
      </xdr:nvCxnSpPr>
      <xdr:spPr>
        <a:xfrm flipV="1">
          <a:off x="19545300" y="12882403"/>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51999</xdr:rowOff>
    </xdr:from>
    <xdr:to>
      <xdr:col>102</xdr:col>
      <xdr:colOff>114300</xdr:colOff>
      <xdr:row>75</xdr:row>
      <xdr:rowOff>74909</xdr:rowOff>
    </xdr:to>
    <xdr:cxnSp macro="">
      <xdr:nvCxnSpPr>
        <xdr:cNvPr id="865" name="直線コネクタ 864"/>
        <xdr:cNvCxnSpPr/>
      </xdr:nvCxnSpPr>
      <xdr:spPr>
        <a:xfrm flipV="1">
          <a:off x="18656300" y="12910749"/>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64113</xdr:rowOff>
    </xdr:from>
    <xdr:to>
      <xdr:col>116</xdr:col>
      <xdr:colOff>114300</xdr:colOff>
      <xdr:row>74</xdr:row>
      <xdr:rowOff>165713</xdr:rowOff>
    </xdr:to>
    <xdr:sp macro="" textlink="">
      <xdr:nvSpPr>
        <xdr:cNvPr id="875" name="楕円 874"/>
        <xdr:cNvSpPr/>
      </xdr:nvSpPr>
      <xdr:spPr>
        <a:xfrm>
          <a:off x="22110700" y="1275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86990</xdr:rowOff>
    </xdr:from>
    <xdr:ext cx="534377" cy="259045"/>
    <xdr:sp macro="" textlink="">
      <xdr:nvSpPr>
        <xdr:cNvPr id="876" name="繰出金該当値テキスト"/>
        <xdr:cNvSpPr txBox="1"/>
      </xdr:nvSpPr>
      <xdr:spPr>
        <a:xfrm>
          <a:off x="22212300" y="12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69616</xdr:rowOff>
    </xdr:from>
    <xdr:to>
      <xdr:col>112</xdr:col>
      <xdr:colOff>38100</xdr:colOff>
      <xdr:row>74</xdr:row>
      <xdr:rowOff>171216</xdr:rowOff>
    </xdr:to>
    <xdr:sp macro="" textlink="">
      <xdr:nvSpPr>
        <xdr:cNvPr id="877" name="楕円 876"/>
        <xdr:cNvSpPr/>
      </xdr:nvSpPr>
      <xdr:spPr>
        <a:xfrm>
          <a:off x="21272500" y="127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16293</xdr:rowOff>
    </xdr:from>
    <xdr:ext cx="534377" cy="259045"/>
    <xdr:sp macro="" textlink="">
      <xdr:nvSpPr>
        <xdr:cNvPr id="878" name="テキスト ボックス 877"/>
        <xdr:cNvSpPr txBox="1"/>
      </xdr:nvSpPr>
      <xdr:spPr>
        <a:xfrm>
          <a:off x="21056111" y="1253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144303</xdr:rowOff>
    </xdr:from>
    <xdr:to>
      <xdr:col>107</xdr:col>
      <xdr:colOff>101600</xdr:colOff>
      <xdr:row>75</xdr:row>
      <xdr:rowOff>74453</xdr:rowOff>
    </xdr:to>
    <xdr:sp macro="" textlink="">
      <xdr:nvSpPr>
        <xdr:cNvPr id="879" name="楕円 878"/>
        <xdr:cNvSpPr/>
      </xdr:nvSpPr>
      <xdr:spPr>
        <a:xfrm>
          <a:off x="20383500" y="1283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90980</xdr:rowOff>
    </xdr:from>
    <xdr:ext cx="534377" cy="259045"/>
    <xdr:sp macro="" textlink="">
      <xdr:nvSpPr>
        <xdr:cNvPr id="880" name="テキスト ボックス 879"/>
        <xdr:cNvSpPr txBox="1"/>
      </xdr:nvSpPr>
      <xdr:spPr>
        <a:xfrm>
          <a:off x="20167111" y="126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1199</xdr:rowOff>
    </xdr:from>
    <xdr:to>
      <xdr:col>102</xdr:col>
      <xdr:colOff>165100</xdr:colOff>
      <xdr:row>75</xdr:row>
      <xdr:rowOff>102799</xdr:rowOff>
    </xdr:to>
    <xdr:sp macro="" textlink="">
      <xdr:nvSpPr>
        <xdr:cNvPr id="881" name="楕円 880"/>
        <xdr:cNvSpPr/>
      </xdr:nvSpPr>
      <xdr:spPr>
        <a:xfrm>
          <a:off x="19494500" y="128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119326</xdr:rowOff>
    </xdr:from>
    <xdr:ext cx="534377" cy="259045"/>
    <xdr:sp macro="" textlink="">
      <xdr:nvSpPr>
        <xdr:cNvPr id="882" name="テキスト ボックス 881"/>
        <xdr:cNvSpPr txBox="1"/>
      </xdr:nvSpPr>
      <xdr:spPr>
        <a:xfrm>
          <a:off x="19278111" y="1263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24109</xdr:rowOff>
    </xdr:from>
    <xdr:to>
      <xdr:col>98</xdr:col>
      <xdr:colOff>38100</xdr:colOff>
      <xdr:row>75</xdr:row>
      <xdr:rowOff>125709</xdr:rowOff>
    </xdr:to>
    <xdr:sp macro="" textlink="">
      <xdr:nvSpPr>
        <xdr:cNvPr id="883" name="楕円 882"/>
        <xdr:cNvSpPr/>
      </xdr:nvSpPr>
      <xdr:spPr>
        <a:xfrm>
          <a:off x="18605500" y="1288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142236</xdr:rowOff>
    </xdr:from>
    <xdr:ext cx="534377" cy="259045"/>
    <xdr:sp macro="" textlink="">
      <xdr:nvSpPr>
        <xdr:cNvPr id="884" name="テキスト ボックス 883"/>
        <xdr:cNvSpPr txBox="1"/>
      </xdr:nvSpPr>
      <xdr:spPr>
        <a:xfrm>
          <a:off x="18389111" y="12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90</xdr:row>
      <xdr:rowOff>30987</xdr:rowOff>
    </xdr:from>
    <xdr:to>
      <xdr:col>116</xdr:col>
      <xdr:colOff>63500</xdr:colOff>
      <xdr:row>90</xdr:row>
      <xdr:rowOff>143638</xdr:rowOff>
    </xdr:to>
    <xdr:cxnSp macro="">
      <xdr:nvCxnSpPr>
        <xdr:cNvPr id="913" name="直線コネクタ 912"/>
        <xdr:cNvCxnSpPr/>
      </xdr:nvCxnSpPr>
      <xdr:spPr>
        <a:xfrm flipV="1">
          <a:off x="21323300" y="15461487"/>
          <a:ext cx="838200" cy="1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135145</xdr:rowOff>
    </xdr:from>
    <xdr:ext cx="313932" cy="259045"/>
    <xdr:sp macro="" textlink="">
      <xdr:nvSpPr>
        <xdr:cNvPr id="914" name="前年度繰上充用金平均値テキスト"/>
        <xdr:cNvSpPr txBox="1"/>
      </xdr:nvSpPr>
      <xdr:spPr>
        <a:xfrm>
          <a:off x="22212300" y="16937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90</xdr:row>
      <xdr:rowOff>143638</xdr:rowOff>
    </xdr:from>
    <xdr:to>
      <xdr:col>111</xdr:col>
      <xdr:colOff>177800</xdr:colOff>
      <xdr:row>91</xdr:row>
      <xdr:rowOff>111252</xdr:rowOff>
    </xdr:to>
    <xdr:cxnSp macro="">
      <xdr:nvCxnSpPr>
        <xdr:cNvPr id="916" name="直線コネクタ 915"/>
        <xdr:cNvCxnSpPr/>
      </xdr:nvCxnSpPr>
      <xdr:spPr>
        <a:xfrm flipV="1">
          <a:off x="20434300" y="15574138"/>
          <a:ext cx="8890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99</xdr:row>
      <xdr:rowOff>78630</xdr:rowOff>
    </xdr:from>
    <xdr:ext cx="313932" cy="259045"/>
    <xdr:sp macro="" textlink="">
      <xdr:nvSpPr>
        <xdr:cNvPr id="918" name="テキスト ボックス 917"/>
        <xdr:cNvSpPr txBox="1"/>
      </xdr:nvSpPr>
      <xdr:spPr>
        <a:xfrm>
          <a:off x="21166333" y="17052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91</xdr:row>
      <xdr:rowOff>111252</xdr:rowOff>
    </xdr:from>
    <xdr:to>
      <xdr:col>107</xdr:col>
      <xdr:colOff>50800</xdr:colOff>
      <xdr:row>92</xdr:row>
      <xdr:rowOff>42672</xdr:rowOff>
    </xdr:to>
    <xdr:cxnSp macro="">
      <xdr:nvCxnSpPr>
        <xdr:cNvPr id="919" name="直線コネクタ 918"/>
        <xdr:cNvCxnSpPr/>
      </xdr:nvCxnSpPr>
      <xdr:spPr>
        <a:xfrm flipV="1">
          <a:off x="19545300" y="1571320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99</xdr:row>
      <xdr:rowOff>79391</xdr:rowOff>
    </xdr:from>
    <xdr:ext cx="313932" cy="259045"/>
    <xdr:sp macro="" textlink="">
      <xdr:nvSpPr>
        <xdr:cNvPr id="921" name="テキスト ボックス 920"/>
        <xdr:cNvSpPr txBox="1"/>
      </xdr:nvSpPr>
      <xdr:spPr>
        <a:xfrm>
          <a:off x="20277333" y="17052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92</xdr:row>
      <xdr:rowOff>42672</xdr:rowOff>
    </xdr:from>
    <xdr:to>
      <xdr:col>102</xdr:col>
      <xdr:colOff>114300</xdr:colOff>
      <xdr:row>93</xdr:row>
      <xdr:rowOff>79502</xdr:rowOff>
    </xdr:to>
    <xdr:cxnSp macro="">
      <xdr:nvCxnSpPr>
        <xdr:cNvPr id="922" name="直線コネクタ 921"/>
        <xdr:cNvCxnSpPr/>
      </xdr:nvCxnSpPr>
      <xdr:spPr>
        <a:xfrm flipV="1">
          <a:off x="18656300" y="15816072"/>
          <a:ext cx="8890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99</xdr:row>
      <xdr:rowOff>79139</xdr:rowOff>
    </xdr:from>
    <xdr:ext cx="313932" cy="259045"/>
    <xdr:sp macro="" textlink="">
      <xdr:nvSpPr>
        <xdr:cNvPr id="924" name="テキスト ボックス 923"/>
        <xdr:cNvSpPr txBox="1"/>
      </xdr:nvSpPr>
      <xdr:spPr>
        <a:xfrm>
          <a:off x="19388333" y="17052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99</xdr:row>
      <xdr:rowOff>82187</xdr:rowOff>
    </xdr:from>
    <xdr:ext cx="313932" cy="259045"/>
    <xdr:sp macro="" textlink="">
      <xdr:nvSpPr>
        <xdr:cNvPr id="926" name="テキスト ボックス 925"/>
        <xdr:cNvSpPr txBox="1"/>
      </xdr:nvSpPr>
      <xdr:spPr>
        <a:xfrm>
          <a:off x="18499333" y="17055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89</xdr:row>
      <xdr:rowOff>151637</xdr:rowOff>
    </xdr:from>
    <xdr:to>
      <xdr:col>116</xdr:col>
      <xdr:colOff>114300</xdr:colOff>
      <xdr:row>90</xdr:row>
      <xdr:rowOff>81787</xdr:rowOff>
    </xdr:to>
    <xdr:sp macro="" textlink="">
      <xdr:nvSpPr>
        <xdr:cNvPr id="932" name="楕円 931"/>
        <xdr:cNvSpPr/>
      </xdr:nvSpPr>
      <xdr:spPr>
        <a:xfrm>
          <a:off x="22110700" y="154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89</xdr:row>
      <xdr:rowOff>104664</xdr:rowOff>
    </xdr:from>
    <xdr:ext cx="534377" cy="259045"/>
    <xdr:sp macro="" textlink="">
      <xdr:nvSpPr>
        <xdr:cNvPr id="933" name="前年度繰上充用金該当値テキスト"/>
        <xdr:cNvSpPr txBox="1"/>
      </xdr:nvSpPr>
      <xdr:spPr>
        <a:xfrm>
          <a:off x="22212300" y="1536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90</xdr:row>
      <xdr:rowOff>92838</xdr:rowOff>
    </xdr:from>
    <xdr:to>
      <xdr:col>112</xdr:col>
      <xdr:colOff>38100</xdr:colOff>
      <xdr:row>91</xdr:row>
      <xdr:rowOff>22988</xdr:rowOff>
    </xdr:to>
    <xdr:sp macro="" textlink="">
      <xdr:nvSpPr>
        <xdr:cNvPr id="934" name="楕円 933"/>
        <xdr:cNvSpPr/>
      </xdr:nvSpPr>
      <xdr:spPr>
        <a:xfrm>
          <a:off x="21272500" y="155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89</xdr:row>
      <xdr:rowOff>39515</xdr:rowOff>
    </xdr:from>
    <xdr:ext cx="534377" cy="259045"/>
    <xdr:sp macro="" textlink="">
      <xdr:nvSpPr>
        <xdr:cNvPr id="935" name="テキスト ボックス 934"/>
        <xdr:cNvSpPr txBox="1"/>
      </xdr:nvSpPr>
      <xdr:spPr>
        <a:xfrm>
          <a:off x="21056111" y="152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91</xdr:row>
      <xdr:rowOff>60452</xdr:rowOff>
    </xdr:from>
    <xdr:to>
      <xdr:col>107</xdr:col>
      <xdr:colOff>101600</xdr:colOff>
      <xdr:row>91</xdr:row>
      <xdr:rowOff>162052</xdr:rowOff>
    </xdr:to>
    <xdr:sp macro="" textlink="">
      <xdr:nvSpPr>
        <xdr:cNvPr id="936" name="楕円 935"/>
        <xdr:cNvSpPr/>
      </xdr:nvSpPr>
      <xdr:spPr>
        <a:xfrm>
          <a:off x="20383500" y="1566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90</xdr:row>
      <xdr:rowOff>7129</xdr:rowOff>
    </xdr:from>
    <xdr:ext cx="534377" cy="259045"/>
    <xdr:sp macro="" textlink="">
      <xdr:nvSpPr>
        <xdr:cNvPr id="937" name="テキスト ボックス 936"/>
        <xdr:cNvSpPr txBox="1"/>
      </xdr:nvSpPr>
      <xdr:spPr>
        <a:xfrm>
          <a:off x="20167111" y="1543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91</xdr:row>
      <xdr:rowOff>163322</xdr:rowOff>
    </xdr:from>
    <xdr:to>
      <xdr:col>102</xdr:col>
      <xdr:colOff>165100</xdr:colOff>
      <xdr:row>92</xdr:row>
      <xdr:rowOff>93472</xdr:rowOff>
    </xdr:to>
    <xdr:sp macro="" textlink="">
      <xdr:nvSpPr>
        <xdr:cNvPr id="938" name="楕円 937"/>
        <xdr:cNvSpPr/>
      </xdr:nvSpPr>
      <xdr:spPr>
        <a:xfrm>
          <a:off x="19494500" y="1576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90</xdr:row>
      <xdr:rowOff>109999</xdr:rowOff>
    </xdr:from>
    <xdr:ext cx="469744" cy="259045"/>
    <xdr:sp macro="" textlink="">
      <xdr:nvSpPr>
        <xdr:cNvPr id="939" name="テキスト ボックス 938"/>
        <xdr:cNvSpPr txBox="1"/>
      </xdr:nvSpPr>
      <xdr:spPr>
        <a:xfrm>
          <a:off x="19310428" y="1554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93</xdr:row>
      <xdr:rowOff>28702</xdr:rowOff>
    </xdr:from>
    <xdr:to>
      <xdr:col>98</xdr:col>
      <xdr:colOff>38100</xdr:colOff>
      <xdr:row>93</xdr:row>
      <xdr:rowOff>130302</xdr:rowOff>
    </xdr:to>
    <xdr:sp macro="" textlink="">
      <xdr:nvSpPr>
        <xdr:cNvPr id="940" name="楕円 939"/>
        <xdr:cNvSpPr/>
      </xdr:nvSpPr>
      <xdr:spPr>
        <a:xfrm>
          <a:off x="18605500" y="159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91</xdr:row>
      <xdr:rowOff>146829</xdr:rowOff>
    </xdr:from>
    <xdr:ext cx="469744" cy="259045"/>
    <xdr:sp macro="" textlink="">
      <xdr:nvSpPr>
        <xdr:cNvPr id="941" name="テキスト ボックス 940"/>
        <xdr:cNvSpPr txBox="1"/>
      </xdr:nvSpPr>
      <xdr:spPr>
        <a:xfrm>
          <a:off x="18421428" y="1574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義務的経費のうち扶助費、公債費が減額となっている。公債費については長期債償還元金▲</a:t>
          </a:r>
          <a:r>
            <a:rPr kumimoji="1" lang="en-US" altLang="ja-JP" sz="1300">
              <a:latin typeface="ＭＳ Ｐゴシック" panose="020B0600070205080204" pitchFamily="50" charset="-128"/>
              <a:ea typeface="ＭＳ Ｐゴシック" panose="020B0600070205080204" pitchFamily="50" charset="-128"/>
            </a:rPr>
            <a:t>234,987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の減額となった。人件費については、退職者が、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人（定年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、勧奨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人（定年</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、勧奨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、普通</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）へ大幅に増えたことにより、退職手当についてＨ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100,663</a:t>
          </a:r>
          <a:r>
            <a:rPr kumimoji="1" lang="ja-JP" altLang="en-US" sz="1300">
              <a:latin typeface="ＭＳ Ｐゴシック" panose="020B0600070205080204" pitchFamily="50" charset="-128"/>
              <a:ea typeface="ＭＳ Ｐゴシック" panose="020B0600070205080204" pitchFamily="50" charset="-128"/>
            </a:rPr>
            <a:t>千円からＨ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288,559</a:t>
          </a:r>
          <a:r>
            <a:rPr kumimoji="1" lang="ja-JP" altLang="en-US" sz="1300">
              <a:latin typeface="ＭＳ Ｐゴシック" panose="020B0600070205080204" pitchFamily="50" charset="-128"/>
              <a:ea typeface="ＭＳ Ｐゴシック" panose="020B0600070205080204" pitchFamily="50" charset="-128"/>
            </a:rPr>
            <a:t>千円へ大幅に増額した。普通建設事業費については、中心市街地公共施設整備事業費</a:t>
          </a:r>
          <a:r>
            <a:rPr kumimoji="1" lang="en-US" altLang="ja-JP" sz="1300">
              <a:latin typeface="ＭＳ Ｐゴシック" panose="020B0600070205080204" pitchFamily="50" charset="-128"/>
              <a:ea typeface="ＭＳ Ｐゴシック" panose="020B0600070205080204" pitchFamily="50" charset="-128"/>
            </a:rPr>
            <a:t>157,062</a:t>
          </a:r>
          <a:r>
            <a:rPr kumimoji="1" lang="ja-JP" altLang="en-US" sz="1300">
              <a:latin typeface="ＭＳ Ｐゴシック" panose="020B0600070205080204" pitchFamily="50" charset="-128"/>
              <a:ea typeface="ＭＳ Ｐゴシック" panose="020B0600070205080204" pitchFamily="50" charset="-128"/>
            </a:rPr>
            <a:t>千円皆増、津波避難施設整備事業費</a:t>
          </a:r>
          <a:r>
            <a:rPr kumimoji="1" lang="en-US" altLang="ja-JP" sz="1300">
              <a:latin typeface="ＭＳ Ｐゴシック" panose="020B0600070205080204" pitchFamily="50" charset="-128"/>
              <a:ea typeface="ＭＳ Ｐゴシック" panose="020B0600070205080204" pitchFamily="50" charset="-128"/>
            </a:rPr>
            <a:t>292,221</a:t>
          </a:r>
          <a:r>
            <a:rPr kumimoji="1" lang="ja-JP" altLang="en-US" sz="1300">
              <a:latin typeface="ＭＳ Ｐゴシック" panose="020B0600070205080204" pitchFamily="50" charset="-128"/>
              <a:ea typeface="ＭＳ Ｐゴシック" panose="020B0600070205080204" pitchFamily="50" charset="-128"/>
            </a:rPr>
            <a:t>千円皆増など新規普通建設事業等により全体として対前年度比</a:t>
          </a:r>
          <a:r>
            <a:rPr kumimoji="1" lang="en-US" altLang="ja-JP" sz="1300">
              <a:latin typeface="ＭＳ Ｐゴシック" panose="020B0600070205080204" pitchFamily="50" charset="-128"/>
              <a:ea typeface="ＭＳ Ｐゴシック" panose="020B0600070205080204" pitchFamily="50" charset="-128"/>
            </a:rPr>
            <a:t>+228,392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％の増となっている。積立金において、すさきがすきさ応援基金積立金（ふるさと納税寄付金）について返礼品へ充当後の積立としたことによりＨ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967,061</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488,394</a:t>
          </a:r>
          <a:r>
            <a:rPr kumimoji="1" lang="ja-JP" altLang="en-US" sz="1300">
              <a:latin typeface="ＭＳ Ｐゴシック" panose="020B0600070205080204" pitchFamily="50" charset="-128"/>
              <a:ea typeface="ＭＳ Ｐゴシック" panose="020B0600070205080204" pitchFamily="50" charset="-128"/>
            </a:rPr>
            <a:t>千円へ大幅に減額した。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高知県須崎市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22,026
21,527
135.34
15,259,463
14,647,573
574,376
6,959,908
17,109,972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17.3
107.1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37402</xdr:rowOff>
    </xdr:from>
    <xdr:to>
      <xdr:col>24</xdr:col>
      <xdr:colOff>63500</xdr:colOff>
      <xdr:row>35</xdr:row>
      <xdr:rowOff>58547</xdr:rowOff>
    </xdr:to>
    <xdr:cxnSp macro="">
      <xdr:nvCxnSpPr>
        <xdr:cNvPr id="61" name="直線コネクタ 60"/>
        <xdr:cNvCxnSpPr/>
      </xdr:nvCxnSpPr>
      <xdr:spPr>
        <a:xfrm flipV="1">
          <a:off x="3797300" y="6038152"/>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xdr:rowOff>
    </xdr:from>
    <xdr:to>
      <xdr:col>19</xdr:col>
      <xdr:colOff>177800</xdr:colOff>
      <xdr:row>35</xdr:row>
      <xdr:rowOff>58547</xdr:rowOff>
    </xdr:to>
    <xdr:cxnSp macro="">
      <xdr:nvCxnSpPr>
        <xdr:cNvPr id="64" name="直線コネクタ 63"/>
        <xdr:cNvCxnSpPr/>
      </xdr:nvCxnSpPr>
      <xdr:spPr>
        <a:xfrm>
          <a:off x="2908300" y="6005195"/>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95504</xdr:rowOff>
    </xdr:from>
    <xdr:to>
      <xdr:col>15</xdr:col>
      <xdr:colOff>50800</xdr:colOff>
      <xdr:row>35</xdr:row>
      <xdr:rowOff>4445</xdr:rowOff>
    </xdr:to>
    <xdr:cxnSp macro="">
      <xdr:nvCxnSpPr>
        <xdr:cNvPr id="67" name="直線コネクタ 66"/>
        <xdr:cNvCxnSpPr/>
      </xdr:nvCxnSpPr>
      <xdr:spPr>
        <a:xfrm>
          <a:off x="2019300" y="5924804"/>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95504</xdr:rowOff>
    </xdr:from>
    <xdr:to>
      <xdr:col>10</xdr:col>
      <xdr:colOff>114300</xdr:colOff>
      <xdr:row>34</xdr:row>
      <xdr:rowOff>170371</xdr:rowOff>
    </xdr:to>
    <xdr:cxnSp macro="">
      <xdr:nvCxnSpPr>
        <xdr:cNvPr id="70" name="直線コネクタ 69"/>
        <xdr:cNvCxnSpPr/>
      </xdr:nvCxnSpPr>
      <xdr:spPr>
        <a:xfrm flipV="1">
          <a:off x="1130300" y="5924804"/>
          <a:ext cx="8890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158052</xdr:rowOff>
    </xdr:from>
    <xdr:to>
      <xdr:col>24</xdr:col>
      <xdr:colOff>114300</xdr:colOff>
      <xdr:row>35</xdr:row>
      <xdr:rowOff>88202</xdr:rowOff>
    </xdr:to>
    <xdr:sp macro="" textlink="">
      <xdr:nvSpPr>
        <xdr:cNvPr id="80" name="楕円 79"/>
        <xdr:cNvSpPr/>
      </xdr:nvSpPr>
      <xdr:spPr>
        <a:xfrm>
          <a:off x="4584700" y="598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9479</xdr:rowOff>
    </xdr:from>
    <xdr:ext cx="469744" cy="259045"/>
    <xdr:sp macro="" textlink="">
      <xdr:nvSpPr>
        <xdr:cNvPr id="81" name="議会費該当値テキスト"/>
        <xdr:cNvSpPr txBox="1"/>
      </xdr:nvSpPr>
      <xdr:spPr>
        <a:xfrm>
          <a:off x="4686300" y="58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xdr:rowOff>
    </xdr:from>
    <xdr:to>
      <xdr:col>20</xdr:col>
      <xdr:colOff>38100</xdr:colOff>
      <xdr:row>35</xdr:row>
      <xdr:rowOff>109347</xdr:rowOff>
    </xdr:to>
    <xdr:sp macro="" textlink="">
      <xdr:nvSpPr>
        <xdr:cNvPr id="82" name="楕円 81"/>
        <xdr:cNvSpPr/>
      </xdr:nvSpPr>
      <xdr:spPr>
        <a:xfrm>
          <a:off x="3746500" y="600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125874</xdr:rowOff>
    </xdr:from>
    <xdr:ext cx="469744" cy="259045"/>
    <xdr:sp macro="" textlink="">
      <xdr:nvSpPr>
        <xdr:cNvPr id="83" name="テキスト ボックス 82"/>
        <xdr:cNvSpPr txBox="1"/>
      </xdr:nvSpPr>
      <xdr:spPr>
        <a:xfrm>
          <a:off x="3562428" y="57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125095</xdr:rowOff>
    </xdr:from>
    <xdr:to>
      <xdr:col>15</xdr:col>
      <xdr:colOff>101600</xdr:colOff>
      <xdr:row>35</xdr:row>
      <xdr:rowOff>55245</xdr:rowOff>
    </xdr:to>
    <xdr:sp macro="" textlink="">
      <xdr:nvSpPr>
        <xdr:cNvPr id="84" name="楕円 83"/>
        <xdr:cNvSpPr/>
      </xdr:nvSpPr>
      <xdr:spPr>
        <a:xfrm>
          <a:off x="2857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71772</xdr:rowOff>
    </xdr:from>
    <xdr:ext cx="469744" cy="259045"/>
    <xdr:sp macro="" textlink="">
      <xdr:nvSpPr>
        <xdr:cNvPr id="85" name="テキスト ボックス 84"/>
        <xdr:cNvSpPr txBox="1"/>
      </xdr:nvSpPr>
      <xdr:spPr>
        <a:xfrm>
          <a:off x="2673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44704</xdr:rowOff>
    </xdr:from>
    <xdr:to>
      <xdr:col>10</xdr:col>
      <xdr:colOff>165100</xdr:colOff>
      <xdr:row>34</xdr:row>
      <xdr:rowOff>146304</xdr:rowOff>
    </xdr:to>
    <xdr:sp macro="" textlink="">
      <xdr:nvSpPr>
        <xdr:cNvPr id="86" name="楕円 85"/>
        <xdr:cNvSpPr/>
      </xdr:nvSpPr>
      <xdr:spPr>
        <a:xfrm>
          <a:off x="1968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162831</xdr:rowOff>
    </xdr:from>
    <xdr:ext cx="469744" cy="259045"/>
    <xdr:sp macro="" textlink="">
      <xdr:nvSpPr>
        <xdr:cNvPr id="87" name="テキスト ボックス 86"/>
        <xdr:cNvSpPr txBox="1"/>
      </xdr:nvSpPr>
      <xdr:spPr>
        <a:xfrm>
          <a:off x="1784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119571</xdr:rowOff>
    </xdr:from>
    <xdr:to>
      <xdr:col>6</xdr:col>
      <xdr:colOff>38100</xdr:colOff>
      <xdr:row>35</xdr:row>
      <xdr:rowOff>49721</xdr:rowOff>
    </xdr:to>
    <xdr:sp macro="" textlink="">
      <xdr:nvSpPr>
        <xdr:cNvPr id="88" name="楕円 87"/>
        <xdr:cNvSpPr/>
      </xdr:nvSpPr>
      <xdr:spPr>
        <a:xfrm>
          <a:off x="1079500" y="594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66248</xdr:rowOff>
    </xdr:from>
    <xdr:ext cx="469744" cy="259045"/>
    <xdr:sp macro="" textlink="">
      <xdr:nvSpPr>
        <xdr:cNvPr id="89" name="テキスト ボックス 88"/>
        <xdr:cNvSpPr txBox="1"/>
      </xdr:nvSpPr>
      <xdr:spPr>
        <a:xfrm>
          <a:off x="895428" y="57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20584</xdr:rowOff>
    </xdr:from>
    <xdr:to>
      <xdr:col>24</xdr:col>
      <xdr:colOff>63500</xdr:colOff>
      <xdr:row>56</xdr:row>
      <xdr:rowOff>55529</xdr:rowOff>
    </xdr:to>
    <xdr:cxnSp macro="">
      <xdr:nvCxnSpPr>
        <xdr:cNvPr id="118" name="直線コネクタ 117"/>
        <xdr:cNvCxnSpPr/>
      </xdr:nvCxnSpPr>
      <xdr:spPr>
        <a:xfrm flipV="1">
          <a:off x="3797300" y="9621784"/>
          <a:ext cx="838200" cy="3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46046</xdr:rowOff>
    </xdr:from>
    <xdr:to>
      <xdr:col>19</xdr:col>
      <xdr:colOff>177800</xdr:colOff>
      <xdr:row>56</xdr:row>
      <xdr:rowOff>55529</xdr:rowOff>
    </xdr:to>
    <xdr:cxnSp macro="">
      <xdr:nvCxnSpPr>
        <xdr:cNvPr id="121" name="直線コネクタ 120"/>
        <xdr:cNvCxnSpPr/>
      </xdr:nvCxnSpPr>
      <xdr:spPr>
        <a:xfrm>
          <a:off x="2908300" y="9647246"/>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46046</xdr:rowOff>
    </xdr:from>
    <xdr:to>
      <xdr:col>15</xdr:col>
      <xdr:colOff>50800</xdr:colOff>
      <xdr:row>57</xdr:row>
      <xdr:rowOff>20733</xdr:rowOff>
    </xdr:to>
    <xdr:cxnSp macro="">
      <xdr:nvCxnSpPr>
        <xdr:cNvPr id="124" name="直線コネクタ 123"/>
        <xdr:cNvCxnSpPr/>
      </xdr:nvCxnSpPr>
      <xdr:spPr>
        <a:xfrm flipV="1">
          <a:off x="2019300" y="9647246"/>
          <a:ext cx="889000" cy="14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20733</xdr:rowOff>
    </xdr:from>
    <xdr:to>
      <xdr:col>10</xdr:col>
      <xdr:colOff>114300</xdr:colOff>
      <xdr:row>57</xdr:row>
      <xdr:rowOff>157973</xdr:rowOff>
    </xdr:to>
    <xdr:cxnSp macro="">
      <xdr:nvCxnSpPr>
        <xdr:cNvPr id="127" name="直線コネクタ 126"/>
        <xdr:cNvCxnSpPr/>
      </xdr:nvCxnSpPr>
      <xdr:spPr>
        <a:xfrm flipV="1">
          <a:off x="1130300" y="9793383"/>
          <a:ext cx="889000" cy="1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141234</xdr:rowOff>
    </xdr:from>
    <xdr:to>
      <xdr:col>24</xdr:col>
      <xdr:colOff>114300</xdr:colOff>
      <xdr:row>56</xdr:row>
      <xdr:rowOff>71384</xdr:rowOff>
    </xdr:to>
    <xdr:sp macro="" textlink="">
      <xdr:nvSpPr>
        <xdr:cNvPr id="137" name="楕円 136"/>
        <xdr:cNvSpPr/>
      </xdr:nvSpPr>
      <xdr:spPr>
        <a:xfrm>
          <a:off x="4584700" y="95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164111</xdr:rowOff>
    </xdr:from>
    <xdr:ext cx="599010" cy="259045"/>
    <xdr:sp macro="" textlink="">
      <xdr:nvSpPr>
        <xdr:cNvPr id="138" name="総務費該当値テキスト"/>
        <xdr:cNvSpPr txBox="1"/>
      </xdr:nvSpPr>
      <xdr:spPr>
        <a:xfrm>
          <a:off x="4686300" y="942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4729</xdr:rowOff>
    </xdr:from>
    <xdr:to>
      <xdr:col>20</xdr:col>
      <xdr:colOff>38100</xdr:colOff>
      <xdr:row>56</xdr:row>
      <xdr:rowOff>106329</xdr:rowOff>
    </xdr:to>
    <xdr:sp macro="" textlink="">
      <xdr:nvSpPr>
        <xdr:cNvPr id="139" name="楕円 138"/>
        <xdr:cNvSpPr/>
      </xdr:nvSpPr>
      <xdr:spPr>
        <a:xfrm>
          <a:off x="3746500" y="96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122856</xdr:rowOff>
    </xdr:from>
    <xdr:ext cx="599010" cy="259045"/>
    <xdr:sp macro="" textlink="">
      <xdr:nvSpPr>
        <xdr:cNvPr id="140" name="テキスト ボックス 139"/>
        <xdr:cNvSpPr txBox="1"/>
      </xdr:nvSpPr>
      <xdr:spPr>
        <a:xfrm>
          <a:off x="3497795" y="93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166696</xdr:rowOff>
    </xdr:from>
    <xdr:to>
      <xdr:col>15</xdr:col>
      <xdr:colOff>101600</xdr:colOff>
      <xdr:row>56</xdr:row>
      <xdr:rowOff>96846</xdr:rowOff>
    </xdr:to>
    <xdr:sp macro="" textlink="">
      <xdr:nvSpPr>
        <xdr:cNvPr id="141" name="楕円 140"/>
        <xdr:cNvSpPr/>
      </xdr:nvSpPr>
      <xdr:spPr>
        <a:xfrm>
          <a:off x="2857500" y="959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113373</xdr:rowOff>
    </xdr:from>
    <xdr:ext cx="599010" cy="259045"/>
    <xdr:sp macro="" textlink="">
      <xdr:nvSpPr>
        <xdr:cNvPr id="142" name="テキスト ボックス 141"/>
        <xdr:cNvSpPr txBox="1"/>
      </xdr:nvSpPr>
      <xdr:spPr>
        <a:xfrm>
          <a:off x="2608795" y="937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141383</xdr:rowOff>
    </xdr:from>
    <xdr:to>
      <xdr:col>10</xdr:col>
      <xdr:colOff>165100</xdr:colOff>
      <xdr:row>57</xdr:row>
      <xdr:rowOff>71533</xdr:rowOff>
    </xdr:to>
    <xdr:sp macro="" textlink="">
      <xdr:nvSpPr>
        <xdr:cNvPr id="143" name="楕円 142"/>
        <xdr:cNvSpPr/>
      </xdr:nvSpPr>
      <xdr:spPr>
        <a:xfrm>
          <a:off x="1968500" y="97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88060</xdr:rowOff>
    </xdr:from>
    <xdr:ext cx="534377" cy="259045"/>
    <xdr:sp macro="" textlink="">
      <xdr:nvSpPr>
        <xdr:cNvPr id="144" name="テキスト ボックス 143"/>
        <xdr:cNvSpPr txBox="1"/>
      </xdr:nvSpPr>
      <xdr:spPr>
        <a:xfrm>
          <a:off x="1752111" y="951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107173</xdr:rowOff>
    </xdr:from>
    <xdr:to>
      <xdr:col>6</xdr:col>
      <xdr:colOff>38100</xdr:colOff>
      <xdr:row>58</xdr:row>
      <xdr:rowOff>37323</xdr:rowOff>
    </xdr:to>
    <xdr:sp macro="" textlink="">
      <xdr:nvSpPr>
        <xdr:cNvPr id="145" name="楕円 144"/>
        <xdr:cNvSpPr/>
      </xdr:nvSpPr>
      <xdr:spPr>
        <a:xfrm>
          <a:off x="1079500" y="98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28450</xdr:rowOff>
    </xdr:from>
    <xdr:ext cx="534377" cy="259045"/>
    <xdr:sp macro="" textlink="">
      <xdr:nvSpPr>
        <xdr:cNvPr id="146" name="テキスト ボックス 145"/>
        <xdr:cNvSpPr txBox="1"/>
      </xdr:nvSpPr>
      <xdr:spPr>
        <a:xfrm>
          <a:off x="863111" y="997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34933</xdr:rowOff>
    </xdr:from>
    <xdr:to>
      <xdr:col>24</xdr:col>
      <xdr:colOff>63500</xdr:colOff>
      <xdr:row>74</xdr:row>
      <xdr:rowOff>71569</xdr:rowOff>
    </xdr:to>
    <xdr:cxnSp macro="">
      <xdr:nvCxnSpPr>
        <xdr:cNvPr id="176" name="直線コネクタ 175"/>
        <xdr:cNvCxnSpPr/>
      </xdr:nvCxnSpPr>
      <xdr:spPr>
        <a:xfrm flipV="1">
          <a:off x="3797300" y="12722233"/>
          <a:ext cx="838200" cy="3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71569</xdr:rowOff>
    </xdr:from>
    <xdr:to>
      <xdr:col>19</xdr:col>
      <xdr:colOff>177800</xdr:colOff>
      <xdr:row>74</xdr:row>
      <xdr:rowOff>87358</xdr:rowOff>
    </xdr:to>
    <xdr:cxnSp macro="">
      <xdr:nvCxnSpPr>
        <xdr:cNvPr id="179" name="直線コネクタ 178"/>
        <xdr:cNvCxnSpPr/>
      </xdr:nvCxnSpPr>
      <xdr:spPr>
        <a:xfrm flipV="1">
          <a:off x="2908300" y="12758869"/>
          <a:ext cx="8890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87358</xdr:rowOff>
    </xdr:from>
    <xdr:to>
      <xdr:col>15</xdr:col>
      <xdr:colOff>50800</xdr:colOff>
      <xdr:row>74</xdr:row>
      <xdr:rowOff>149209</xdr:rowOff>
    </xdr:to>
    <xdr:cxnSp macro="">
      <xdr:nvCxnSpPr>
        <xdr:cNvPr id="182" name="直線コネクタ 181"/>
        <xdr:cNvCxnSpPr/>
      </xdr:nvCxnSpPr>
      <xdr:spPr>
        <a:xfrm flipV="1">
          <a:off x="2019300" y="12774658"/>
          <a:ext cx="889000" cy="6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113205</xdr:rowOff>
    </xdr:from>
    <xdr:to>
      <xdr:col>10</xdr:col>
      <xdr:colOff>114300</xdr:colOff>
      <xdr:row>74</xdr:row>
      <xdr:rowOff>149209</xdr:rowOff>
    </xdr:to>
    <xdr:cxnSp macro="">
      <xdr:nvCxnSpPr>
        <xdr:cNvPr id="185" name="直線コネクタ 184"/>
        <xdr:cNvCxnSpPr/>
      </xdr:nvCxnSpPr>
      <xdr:spPr>
        <a:xfrm>
          <a:off x="1130300" y="12800505"/>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155583</xdr:rowOff>
    </xdr:from>
    <xdr:to>
      <xdr:col>24</xdr:col>
      <xdr:colOff>114300</xdr:colOff>
      <xdr:row>74</xdr:row>
      <xdr:rowOff>85733</xdr:rowOff>
    </xdr:to>
    <xdr:sp macro="" textlink="">
      <xdr:nvSpPr>
        <xdr:cNvPr id="195" name="楕円 194"/>
        <xdr:cNvSpPr/>
      </xdr:nvSpPr>
      <xdr:spPr>
        <a:xfrm>
          <a:off x="4584700" y="1267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7010</xdr:rowOff>
    </xdr:from>
    <xdr:ext cx="599010" cy="259045"/>
    <xdr:sp macro="" textlink="">
      <xdr:nvSpPr>
        <xdr:cNvPr id="196" name="民生費該当値テキスト"/>
        <xdr:cNvSpPr txBox="1"/>
      </xdr:nvSpPr>
      <xdr:spPr>
        <a:xfrm>
          <a:off x="4686300" y="1252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20769</xdr:rowOff>
    </xdr:from>
    <xdr:to>
      <xdr:col>20</xdr:col>
      <xdr:colOff>38100</xdr:colOff>
      <xdr:row>74</xdr:row>
      <xdr:rowOff>122369</xdr:rowOff>
    </xdr:to>
    <xdr:sp macro="" textlink="">
      <xdr:nvSpPr>
        <xdr:cNvPr id="197" name="楕円 196"/>
        <xdr:cNvSpPr/>
      </xdr:nvSpPr>
      <xdr:spPr>
        <a:xfrm>
          <a:off x="3746500" y="127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138896</xdr:rowOff>
    </xdr:from>
    <xdr:ext cx="599010" cy="259045"/>
    <xdr:sp macro="" textlink="">
      <xdr:nvSpPr>
        <xdr:cNvPr id="198" name="テキスト ボックス 197"/>
        <xdr:cNvSpPr txBox="1"/>
      </xdr:nvSpPr>
      <xdr:spPr>
        <a:xfrm>
          <a:off x="3497795" y="1248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36558</xdr:rowOff>
    </xdr:from>
    <xdr:to>
      <xdr:col>15</xdr:col>
      <xdr:colOff>101600</xdr:colOff>
      <xdr:row>74</xdr:row>
      <xdr:rowOff>138158</xdr:rowOff>
    </xdr:to>
    <xdr:sp macro="" textlink="">
      <xdr:nvSpPr>
        <xdr:cNvPr id="199" name="楕円 198"/>
        <xdr:cNvSpPr/>
      </xdr:nvSpPr>
      <xdr:spPr>
        <a:xfrm>
          <a:off x="2857500" y="1272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154685</xdr:rowOff>
    </xdr:from>
    <xdr:ext cx="599010" cy="259045"/>
    <xdr:sp macro="" textlink="">
      <xdr:nvSpPr>
        <xdr:cNvPr id="200" name="テキスト ボックス 199"/>
        <xdr:cNvSpPr txBox="1"/>
      </xdr:nvSpPr>
      <xdr:spPr>
        <a:xfrm>
          <a:off x="2608795" y="1249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98409</xdr:rowOff>
    </xdr:from>
    <xdr:to>
      <xdr:col>10</xdr:col>
      <xdr:colOff>165100</xdr:colOff>
      <xdr:row>75</xdr:row>
      <xdr:rowOff>28559</xdr:rowOff>
    </xdr:to>
    <xdr:sp macro="" textlink="">
      <xdr:nvSpPr>
        <xdr:cNvPr id="201" name="楕円 200"/>
        <xdr:cNvSpPr/>
      </xdr:nvSpPr>
      <xdr:spPr>
        <a:xfrm>
          <a:off x="1968500" y="1278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45086</xdr:rowOff>
    </xdr:from>
    <xdr:ext cx="599010" cy="259045"/>
    <xdr:sp macro="" textlink="">
      <xdr:nvSpPr>
        <xdr:cNvPr id="202" name="テキスト ボックス 201"/>
        <xdr:cNvSpPr txBox="1"/>
      </xdr:nvSpPr>
      <xdr:spPr>
        <a:xfrm>
          <a:off x="1719795" y="1256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62405</xdr:rowOff>
    </xdr:from>
    <xdr:to>
      <xdr:col>6</xdr:col>
      <xdr:colOff>38100</xdr:colOff>
      <xdr:row>74</xdr:row>
      <xdr:rowOff>164005</xdr:rowOff>
    </xdr:to>
    <xdr:sp macro="" textlink="">
      <xdr:nvSpPr>
        <xdr:cNvPr id="203" name="楕円 202"/>
        <xdr:cNvSpPr/>
      </xdr:nvSpPr>
      <xdr:spPr>
        <a:xfrm>
          <a:off x="1079500" y="1274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9082</xdr:rowOff>
    </xdr:from>
    <xdr:ext cx="599010" cy="259045"/>
    <xdr:sp macro="" textlink="">
      <xdr:nvSpPr>
        <xdr:cNvPr id="204" name="テキスト ボックス 203"/>
        <xdr:cNvSpPr txBox="1"/>
      </xdr:nvSpPr>
      <xdr:spPr>
        <a:xfrm>
          <a:off x="830795" y="1252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155984</xdr:rowOff>
    </xdr:from>
    <xdr:to>
      <xdr:col>24</xdr:col>
      <xdr:colOff>63500</xdr:colOff>
      <xdr:row>96</xdr:row>
      <xdr:rowOff>167241</xdr:rowOff>
    </xdr:to>
    <xdr:cxnSp macro="">
      <xdr:nvCxnSpPr>
        <xdr:cNvPr id="235" name="直線コネクタ 234"/>
        <xdr:cNvCxnSpPr/>
      </xdr:nvCxnSpPr>
      <xdr:spPr>
        <a:xfrm flipV="1">
          <a:off x="3797300" y="16615184"/>
          <a:ext cx="8382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91912</xdr:rowOff>
    </xdr:from>
    <xdr:to>
      <xdr:col>19</xdr:col>
      <xdr:colOff>177800</xdr:colOff>
      <xdr:row>96</xdr:row>
      <xdr:rowOff>167241</xdr:rowOff>
    </xdr:to>
    <xdr:cxnSp macro="">
      <xdr:nvCxnSpPr>
        <xdr:cNvPr id="238" name="直線コネクタ 237"/>
        <xdr:cNvCxnSpPr/>
      </xdr:nvCxnSpPr>
      <xdr:spPr>
        <a:xfrm>
          <a:off x="2908300" y="16379662"/>
          <a:ext cx="889000" cy="2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91912</xdr:rowOff>
    </xdr:from>
    <xdr:to>
      <xdr:col>15</xdr:col>
      <xdr:colOff>50800</xdr:colOff>
      <xdr:row>95</xdr:row>
      <xdr:rowOff>161373</xdr:rowOff>
    </xdr:to>
    <xdr:cxnSp macro="">
      <xdr:nvCxnSpPr>
        <xdr:cNvPr id="241" name="直線コネクタ 240"/>
        <xdr:cNvCxnSpPr/>
      </xdr:nvCxnSpPr>
      <xdr:spPr>
        <a:xfrm flipV="1">
          <a:off x="2019300" y="16379662"/>
          <a:ext cx="889000" cy="6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161373</xdr:rowOff>
    </xdr:from>
    <xdr:to>
      <xdr:col>10</xdr:col>
      <xdr:colOff>114300</xdr:colOff>
      <xdr:row>96</xdr:row>
      <xdr:rowOff>152240</xdr:rowOff>
    </xdr:to>
    <xdr:cxnSp macro="">
      <xdr:nvCxnSpPr>
        <xdr:cNvPr id="244" name="直線コネクタ 243"/>
        <xdr:cNvCxnSpPr/>
      </xdr:nvCxnSpPr>
      <xdr:spPr>
        <a:xfrm flipV="1">
          <a:off x="1130300" y="16449123"/>
          <a:ext cx="889000" cy="1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105184</xdr:rowOff>
    </xdr:from>
    <xdr:to>
      <xdr:col>24</xdr:col>
      <xdr:colOff>114300</xdr:colOff>
      <xdr:row>97</xdr:row>
      <xdr:rowOff>35334</xdr:rowOff>
    </xdr:to>
    <xdr:sp macro="" textlink="">
      <xdr:nvSpPr>
        <xdr:cNvPr id="254" name="楕円 253"/>
        <xdr:cNvSpPr/>
      </xdr:nvSpPr>
      <xdr:spPr>
        <a:xfrm>
          <a:off x="4584700" y="165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83611</xdr:rowOff>
    </xdr:from>
    <xdr:ext cx="534377" cy="259045"/>
    <xdr:sp macro="" textlink="">
      <xdr:nvSpPr>
        <xdr:cNvPr id="255" name="衛生費該当値テキスト"/>
        <xdr:cNvSpPr txBox="1"/>
      </xdr:nvSpPr>
      <xdr:spPr>
        <a:xfrm>
          <a:off x="4686300" y="165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116441</xdr:rowOff>
    </xdr:from>
    <xdr:to>
      <xdr:col>20</xdr:col>
      <xdr:colOff>38100</xdr:colOff>
      <xdr:row>97</xdr:row>
      <xdr:rowOff>46591</xdr:rowOff>
    </xdr:to>
    <xdr:sp macro="" textlink="">
      <xdr:nvSpPr>
        <xdr:cNvPr id="256" name="楕円 255"/>
        <xdr:cNvSpPr/>
      </xdr:nvSpPr>
      <xdr:spPr>
        <a:xfrm>
          <a:off x="3746500" y="165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37718</xdr:rowOff>
    </xdr:from>
    <xdr:ext cx="534377" cy="259045"/>
    <xdr:sp macro="" textlink="">
      <xdr:nvSpPr>
        <xdr:cNvPr id="257" name="テキスト ボックス 256"/>
        <xdr:cNvSpPr txBox="1"/>
      </xdr:nvSpPr>
      <xdr:spPr>
        <a:xfrm>
          <a:off x="3530111" y="166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41112</xdr:rowOff>
    </xdr:from>
    <xdr:to>
      <xdr:col>15</xdr:col>
      <xdr:colOff>101600</xdr:colOff>
      <xdr:row>95</xdr:row>
      <xdr:rowOff>142712</xdr:rowOff>
    </xdr:to>
    <xdr:sp macro="" textlink="">
      <xdr:nvSpPr>
        <xdr:cNvPr id="258" name="楕円 257"/>
        <xdr:cNvSpPr/>
      </xdr:nvSpPr>
      <xdr:spPr>
        <a:xfrm>
          <a:off x="2857500" y="163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159239</xdr:rowOff>
    </xdr:from>
    <xdr:ext cx="534377" cy="259045"/>
    <xdr:sp macro="" textlink="">
      <xdr:nvSpPr>
        <xdr:cNvPr id="259" name="テキスト ボックス 258"/>
        <xdr:cNvSpPr txBox="1"/>
      </xdr:nvSpPr>
      <xdr:spPr>
        <a:xfrm>
          <a:off x="2641111" y="1610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110573</xdr:rowOff>
    </xdr:from>
    <xdr:to>
      <xdr:col>10</xdr:col>
      <xdr:colOff>165100</xdr:colOff>
      <xdr:row>96</xdr:row>
      <xdr:rowOff>40723</xdr:rowOff>
    </xdr:to>
    <xdr:sp macro="" textlink="">
      <xdr:nvSpPr>
        <xdr:cNvPr id="260" name="楕円 259"/>
        <xdr:cNvSpPr/>
      </xdr:nvSpPr>
      <xdr:spPr>
        <a:xfrm>
          <a:off x="1968500" y="163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57250</xdr:rowOff>
    </xdr:from>
    <xdr:ext cx="534377" cy="259045"/>
    <xdr:sp macro="" textlink="">
      <xdr:nvSpPr>
        <xdr:cNvPr id="261" name="テキスト ボックス 260"/>
        <xdr:cNvSpPr txBox="1"/>
      </xdr:nvSpPr>
      <xdr:spPr>
        <a:xfrm>
          <a:off x="1752111" y="161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101440</xdr:rowOff>
    </xdr:from>
    <xdr:to>
      <xdr:col>6</xdr:col>
      <xdr:colOff>38100</xdr:colOff>
      <xdr:row>97</xdr:row>
      <xdr:rowOff>31590</xdr:rowOff>
    </xdr:to>
    <xdr:sp macro="" textlink="">
      <xdr:nvSpPr>
        <xdr:cNvPr id="262" name="楕円 261"/>
        <xdr:cNvSpPr/>
      </xdr:nvSpPr>
      <xdr:spPr>
        <a:xfrm>
          <a:off x="1079500" y="165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22717</xdr:rowOff>
    </xdr:from>
    <xdr:ext cx="534377" cy="259045"/>
    <xdr:sp macro="" textlink="">
      <xdr:nvSpPr>
        <xdr:cNvPr id="263" name="テキスト ボックス 262"/>
        <xdr:cNvSpPr txBox="1"/>
      </xdr:nvSpPr>
      <xdr:spPr>
        <a:xfrm>
          <a:off x="863111" y="1665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58384</xdr:rowOff>
    </xdr:from>
    <xdr:to>
      <xdr:col>45</xdr:col>
      <xdr:colOff>177800</xdr:colOff>
      <xdr:row>39</xdr:row>
      <xdr:rowOff>98878</xdr:rowOff>
    </xdr:to>
    <xdr:cxnSp macro="">
      <xdr:nvCxnSpPr>
        <xdr:cNvPr id="300" name="直線コネクタ 299"/>
        <xdr:cNvCxnSpPr/>
      </xdr:nvCxnSpPr>
      <xdr:spPr>
        <a:xfrm>
          <a:off x="7861300" y="6744934"/>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42382</xdr:rowOff>
    </xdr:from>
    <xdr:to>
      <xdr:col>41</xdr:col>
      <xdr:colOff>50800</xdr:colOff>
      <xdr:row>39</xdr:row>
      <xdr:rowOff>58384</xdr:rowOff>
    </xdr:to>
    <xdr:cxnSp macro="">
      <xdr:nvCxnSpPr>
        <xdr:cNvPr id="303" name="直線コネクタ 302"/>
        <xdr:cNvCxnSpPr/>
      </xdr:nvCxnSpPr>
      <xdr:spPr>
        <a:xfrm>
          <a:off x="6972300" y="655748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7584</xdr:rowOff>
    </xdr:from>
    <xdr:to>
      <xdr:col>41</xdr:col>
      <xdr:colOff>101600</xdr:colOff>
      <xdr:row>39</xdr:row>
      <xdr:rowOff>109184</xdr:rowOff>
    </xdr:to>
    <xdr:sp macro="" textlink="">
      <xdr:nvSpPr>
        <xdr:cNvPr id="319" name="楕円 318"/>
        <xdr:cNvSpPr/>
      </xdr:nvSpPr>
      <xdr:spPr>
        <a:xfrm>
          <a:off x="7810500" y="66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100311</xdr:rowOff>
    </xdr:from>
    <xdr:ext cx="378565" cy="259045"/>
    <xdr:sp macro="" textlink="">
      <xdr:nvSpPr>
        <xdr:cNvPr id="320" name="テキスト ボックス 319"/>
        <xdr:cNvSpPr txBox="1"/>
      </xdr:nvSpPr>
      <xdr:spPr>
        <a:xfrm>
          <a:off x="7672017" y="678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163032</xdr:rowOff>
    </xdr:from>
    <xdr:to>
      <xdr:col>36</xdr:col>
      <xdr:colOff>165100</xdr:colOff>
      <xdr:row>38</xdr:row>
      <xdr:rowOff>93182</xdr:rowOff>
    </xdr:to>
    <xdr:sp macro="" textlink="">
      <xdr:nvSpPr>
        <xdr:cNvPr id="321" name="楕円 320"/>
        <xdr:cNvSpPr/>
      </xdr:nvSpPr>
      <xdr:spPr>
        <a:xfrm>
          <a:off x="69215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84309</xdr:rowOff>
    </xdr:from>
    <xdr:ext cx="378565" cy="259045"/>
    <xdr:sp macro="" textlink="">
      <xdr:nvSpPr>
        <xdr:cNvPr id="322" name="テキスト ボックス 321"/>
        <xdr:cNvSpPr txBox="1"/>
      </xdr:nvSpPr>
      <xdr:spPr>
        <a:xfrm>
          <a:off x="6783017" y="659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23699</xdr:rowOff>
    </xdr:from>
    <xdr:to>
      <xdr:col>55</xdr:col>
      <xdr:colOff>0</xdr:colOff>
      <xdr:row>57</xdr:row>
      <xdr:rowOff>48666</xdr:rowOff>
    </xdr:to>
    <xdr:cxnSp macro="">
      <xdr:nvCxnSpPr>
        <xdr:cNvPr id="351" name="直線コネクタ 350"/>
        <xdr:cNvCxnSpPr/>
      </xdr:nvCxnSpPr>
      <xdr:spPr>
        <a:xfrm>
          <a:off x="9639300" y="9796349"/>
          <a:ext cx="838200" cy="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23699</xdr:rowOff>
    </xdr:from>
    <xdr:to>
      <xdr:col>50</xdr:col>
      <xdr:colOff>114300</xdr:colOff>
      <xdr:row>57</xdr:row>
      <xdr:rowOff>70409</xdr:rowOff>
    </xdr:to>
    <xdr:cxnSp macro="">
      <xdr:nvCxnSpPr>
        <xdr:cNvPr id="354" name="直線コネクタ 353"/>
        <xdr:cNvCxnSpPr/>
      </xdr:nvCxnSpPr>
      <xdr:spPr>
        <a:xfrm flipV="1">
          <a:off x="8750300" y="9796349"/>
          <a:ext cx="889000" cy="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90005</xdr:rowOff>
    </xdr:from>
    <xdr:to>
      <xdr:col>45</xdr:col>
      <xdr:colOff>177800</xdr:colOff>
      <xdr:row>57</xdr:row>
      <xdr:rowOff>70409</xdr:rowOff>
    </xdr:to>
    <xdr:cxnSp macro="">
      <xdr:nvCxnSpPr>
        <xdr:cNvPr id="357" name="直線コネクタ 356"/>
        <xdr:cNvCxnSpPr/>
      </xdr:nvCxnSpPr>
      <xdr:spPr>
        <a:xfrm>
          <a:off x="7861300" y="9691205"/>
          <a:ext cx="889000" cy="1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90005</xdr:rowOff>
    </xdr:from>
    <xdr:to>
      <xdr:col>41</xdr:col>
      <xdr:colOff>50800</xdr:colOff>
      <xdr:row>57</xdr:row>
      <xdr:rowOff>28029</xdr:rowOff>
    </xdr:to>
    <xdr:cxnSp macro="">
      <xdr:nvCxnSpPr>
        <xdr:cNvPr id="360" name="直線コネクタ 359"/>
        <xdr:cNvCxnSpPr/>
      </xdr:nvCxnSpPr>
      <xdr:spPr>
        <a:xfrm flipV="1">
          <a:off x="6972300" y="9691205"/>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169316</xdr:rowOff>
    </xdr:from>
    <xdr:to>
      <xdr:col>55</xdr:col>
      <xdr:colOff>50800</xdr:colOff>
      <xdr:row>57</xdr:row>
      <xdr:rowOff>99466</xdr:rowOff>
    </xdr:to>
    <xdr:sp macro="" textlink="">
      <xdr:nvSpPr>
        <xdr:cNvPr id="370" name="楕円 369"/>
        <xdr:cNvSpPr/>
      </xdr:nvSpPr>
      <xdr:spPr>
        <a:xfrm>
          <a:off x="10426700" y="97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147743</xdr:rowOff>
    </xdr:from>
    <xdr:ext cx="534377" cy="259045"/>
    <xdr:sp macro="" textlink="">
      <xdr:nvSpPr>
        <xdr:cNvPr id="371" name="農林水産業費該当値テキスト"/>
        <xdr:cNvSpPr txBox="1"/>
      </xdr:nvSpPr>
      <xdr:spPr>
        <a:xfrm>
          <a:off x="10528300" y="974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144349</xdr:rowOff>
    </xdr:from>
    <xdr:to>
      <xdr:col>50</xdr:col>
      <xdr:colOff>165100</xdr:colOff>
      <xdr:row>57</xdr:row>
      <xdr:rowOff>74499</xdr:rowOff>
    </xdr:to>
    <xdr:sp macro="" textlink="">
      <xdr:nvSpPr>
        <xdr:cNvPr id="372" name="楕円 371"/>
        <xdr:cNvSpPr/>
      </xdr:nvSpPr>
      <xdr:spPr>
        <a:xfrm>
          <a:off x="9588500" y="974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65626</xdr:rowOff>
    </xdr:from>
    <xdr:ext cx="534377" cy="259045"/>
    <xdr:sp macro="" textlink="">
      <xdr:nvSpPr>
        <xdr:cNvPr id="373" name="テキスト ボックス 372"/>
        <xdr:cNvSpPr txBox="1"/>
      </xdr:nvSpPr>
      <xdr:spPr>
        <a:xfrm>
          <a:off x="9372111" y="98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19609</xdr:rowOff>
    </xdr:from>
    <xdr:to>
      <xdr:col>46</xdr:col>
      <xdr:colOff>38100</xdr:colOff>
      <xdr:row>57</xdr:row>
      <xdr:rowOff>121209</xdr:rowOff>
    </xdr:to>
    <xdr:sp macro="" textlink="">
      <xdr:nvSpPr>
        <xdr:cNvPr id="374" name="楕円 373"/>
        <xdr:cNvSpPr/>
      </xdr:nvSpPr>
      <xdr:spPr>
        <a:xfrm>
          <a:off x="8699500" y="97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112336</xdr:rowOff>
    </xdr:from>
    <xdr:ext cx="534377" cy="259045"/>
    <xdr:sp macro="" textlink="">
      <xdr:nvSpPr>
        <xdr:cNvPr id="375" name="テキスト ボックス 374"/>
        <xdr:cNvSpPr txBox="1"/>
      </xdr:nvSpPr>
      <xdr:spPr>
        <a:xfrm>
          <a:off x="8483111" y="988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39205</xdr:rowOff>
    </xdr:from>
    <xdr:to>
      <xdr:col>41</xdr:col>
      <xdr:colOff>101600</xdr:colOff>
      <xdr:row>56</xdr:row>
      <xdr:rowOff>140805</xdr:rowOff>
    </xdr:to>
    <xdr:sp macro="" textlink="">
      <xdr:nvSpPr>
        <xdr:cNvPr id="376" name="楕円 375"/>
        <xdr:cNvSpPr/>
      </xdr:nvSpPr>
      <xdr:spPr>
        <a:xfrm>
          <a:off x="7810500" y="964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157332</xdr:rowOff>
    </xdr:from>
    <xdr:ext cx="534377" cy="259045"/>
    <xdr:sp macro="" textlink="">
      <xdr:nvSpPr>
        <xdr:cNvPr id="377" name="テキスト ボックス 376"/>
        <xdr:cNvSpPr txBox="1"/>
      </xdr:nvSpPr>
      <xdr:spPr>
        <a:xfrm>
          <a:off x="7594111" y="94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148679</xdr:rowOff>
    </xdr:from>
    <xdr:to>
      <xdr:col>36</xdr:col>
      <xdr:colOff>165100</xdr:colOff>
      <xdr:row>57</xdr:row>
      <xdr:rowOff>78829</xdr:rowOff>
    </xdr:to>
    <xdr:sp macro="" textlink="">
      <xdr:nvSpPr>
        <xdr:cNvPr id="378" name="楕円 377"/>
        <xdr:cNvSpPr/>
      </xdr:nvSpPr>
      <xdr:spPr>
        <a:xfrm>
          <a:off x="6921500" y="97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69956</xdr:rowOff>
    </xdr:from>
    <xdr:ext cx="534377" cy="259045"/>
    <xdr:sp macro="" textlink="">
      <xdr:nvSpPr>
        <xdr:cNvPr id="379" name="テキスト ボックス 378"/>
        <xdr:cNvSpPr txBox="1"/>
      </xdr:nvSpPr>
      <xdr:spPr>
        <a:xfrm>
          <a:off x="6705111" y="98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21430</xdr:rowOff>
    </xdr:from>
    <xdr:to>
      <xdr:col>55</xdr:col>
      <xdr:colOff>0</xdr:colOff>
      <xdr:row>79</xdr:row>
      <xdr:rowOff>22566</xdr:rowOff>
    </xdr:to>
    <xdr:cxnSp macro="">
      <xdr:nvCxnSpPr>
        <xdr:cNvPr id="408" name="直線コネクタ 407"/>
        <xdr:cNvCxnSpPr/>
      </xdr:nvCxnSpPr>
      <xdr:spPr>
        <a:xfrm>
          <a:off x="9639300" y="13565980"/>
          <a:ext cx="8382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8979</xdr:rowOff>
    </xdr:from>
    <xdr:to>
      <xdr:col>50</xdr:col>
      <xdr:colOff>114300</xdr:colOff>
      <xdr:row>79</xdr:row>
      <xdr:rowOff>21430</xdr:rowOff>
    </xdr:to>
    <xdr:cxnSp macro="">
      <xdr:nvCxnSpPr>
        <xdr:cNvPr id="411" name="直線コネクタ 410"/>
        <xdr:cNvCxnSpPr/>
      </xdr:nvCxnSpPr>
      <xdr:spPr>
        <a:xfrm>
          <a:off x="8750300" y="13553529"/>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688</xdr:rowOff>
    </xdr:from>
    <xdr:to>
      <xdr:col>45</xdr:col>
      <xdr:colOff>177800</xdr:colOff>
      <xdr:row>79</xdr:row>
      <xdr:rowOff>8979</xdr:rowOff>
    </xdr:to>
    <xdr:cxnSp macro="">
      <xdr:nvCxnSpPr>
        <xdr:cNvPr id="414" name="直線コネクタ 413"/>
        <xdr:cNvCxnSpPr/>
      </xdr:nvCxnSpPr>
      <xdr:spPr>
        <a:xfrm>
          <a:off x="7861300" y="13545238"/>
          <a:ext cx="8890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688</xdr:rowOff>
    </xdr:from>
    <xdr:to>
      <xdr:col>41</xdr:col>
      <xdr:colOff>50800</xdr:colOff>
      <xdr:row>79</xdr:row>
      <xdr:rowOff>13757</xdr:rowOff>
    </xdr:to>
    <xdr:cxnSp macro="">
      <xdr:nvCxnSpPr>
        <xdr:cNvPr id="417" name="直線コネクタ 416"/>
        <xdr:cNvCxnSpPr/>
      </xdr:nvCxnSpPr>
      <xdr:spPr>
        <a:xfrm flipV="1">
          <a:off x="6972300" y="13545238"/>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143216</xdr:rowOff>
    </xdr:from>
    <xdr:to>
      <xdr:col>55</xdr:col>
      <xdr:colOff>50800</xdr:colOff>
      <xdr:row>79</xdr:row>
      <xdr:rowOff>73366</xdr:rowOff>
    </xdr:to>
    <xdr:sp macro="" textlink="">
      <xdr:nvSpPr>
        <xdr:cNvPr id="427" name="楕円 426"/>
        <xdr:cNvSpPr/>
      </xdr:nvSpPr>
      <xdr:spPr>
        <a:xfrm>
          <a:off x="10426700" y="135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58143</xdr:rowOff>
    </xdr:from>
    <xdr:ext cx="469744" cy="259045"/>
    <xdr:sp macro="" textlink="">
      <xdr:nvSpPr>
        <xdr:cNvPr id="428" name="商工費該当値テキスト"/>
        <xdr:cNvSpPr txBox="1"/>
      </xdr:nvSpPr>
      <xdr:spPr>
        <a:xfrm>
          <a:off x="10528300"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142080</xdr:rowOff>
    </xdr:from>
    <xdr:to>
      <xdr:col>50</xdr:col>
      <xdr:colOff>165100</xdr:colOff>
      <xdr:row>79</xdr:row>
      <xdr:rowOff>72230</xdr:rowOff>
    </xdr:to>
    <xdr:sp macro="" textlink="">
      <xdr:nvSpPr>
        <xdr:cNvPr id="429" name="楕円 428"/>
        <xdr:cNvSpPr/>
      </xdr:nvSpPr>
      <xdr:spPr>
        <a:xfrm>
          <a:off x="9588500" y="135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63357</xdr:rowOff>
    </xdr:from>
    <xdr:ext cx="469744" cy="259045"/>
    <xdr:sp macro="" textlink="">
      <xdr:nvSpPr>
        <xdr:cNvPr id="430" name="テキスト ボックス 429"/>
        <xdr:cNvSpPr txBox="1"/>
      </xdr:nvSpPr>
      <xdr:spPr>
        <a:xfrm>
          <a:off x="9404428" y="136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129629</xdr:rowOff>
    </xdr:from>
    <xdr:to>
      <xdr:col>46</xdr:col>
      <xdr:colOff>38100</xdr:colOff>
      <xdr:row>79</xdr:row>
      <xdr:rowOff>59779</xdr:rowOff>
    </xdr:to>
    <xdr:sp macro="" textlink="">
      <xdr:nvSpPr>
        <xdr:cNvPr id="431" name="楕円 430"/>
        <xdr:cNvSpPr/>
      </xdr:nvSpPr>
      <xdr:spPr>
        <a:xfrm>
          <a:off x="8699500" y="135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50906</xdr:rowOff>
    </xdr:from>
    <xdr:ext cx="469744" cy="259045"/>
    <xdr:sp macro="" textlink="">
      <xdr:nvSpPr>
        <xdr:cNvPr id="432" name="テキスト ボックス 431"/>
        <xdr:cNvSpPr txBox="1"/>
      </xdr:nvSpPr>
      <xdr:spPr>
        <a:xfrm>
          <a:off x="8515428" y="1359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121338</xdr:rowOff>
    </xdr:from>
    <xdr:to>
      <xdr:col>41</xdr:col>
      <xdr:colOff>101600</xdr:colOff>
      <xdr:row>79</xdr:row>
      <xdr:rowOff>51488</xdr:rowOff>
    </xdr:to>
    <xdr:sp macro="" textlink="">
      <xdr:nvSpPr>
        <xdr:cNvPr id="433" name="楕円 432"/>
        <xdr:cNvSpPr/>
      </xdr:nvSpPr>
      <xdr:spPr>
        <a:xfrm>
          <a:off x="7810500" y="134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42615</xdr:rowOff>
    </xdr:from>
    <xdr:ext cx="469744" cy="259045"/>
    <xdr:sp macro="" textlink="">
      <xdr:nvSpPr>
        <xdr:cNvPr id="434" name="テキスト ボックス 433"/>
        <xdr:cNvSpPr txBox="1"/>
      </xdr:nvSpPr>
      <xdr:spPr>
        <a:xfrm>
          <a:off x="7626428" y="135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134407</xdr:rowOff>
    </xdr:from>
    <xdr:to>
      <xdr:col>36</xdr:col>
      <xdr:colOff>165100</xdr:colOff>
      <xdr:row>79</xdr:row>
      <xdr:rowOff>64557</xdr:rowOff>
    </xdr:to>
    <xdr:sp macro="" textlink="">
      <xdr:nvSpPr>
        <xdr:cNvPr id="435" name="楕円 434"/>
        <xdr:cNvSpPr/>
      </xdr:nvSpPr>
      <xdr:spPr>
        <a:xfrm>
          <a:off x="6921500" y="135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55684</xdr:rowOff>
    </xdr:from>
    <xdr:ext cx="469744" cy="259045"/>
    <xdr:sp macro="" textlink="">
      <xdr:nvSpPr>
        <xdr:cNvPr id="436" name="テキスト ボックス 435"/>
        <xdr:cNvSpPr txBox="1"/>
      </xdr:nvSpPr>
      <xdr:spPr>
        <a:xfrm>
          <a:off x="6737428" y="1360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54386</xdr:rowOff>
    </xdr:from>
    <xdr:to>
      <xdr:col>55</xdr:col>
      <xdr:colOff>0</xdr:colOff>
      <xdr:row>97</xdr:row>
      <xdr:rowOff>87046</xdr:rowOff>
    </xdr:to>
    <xdr:cxnSp macro="">
      <xdr:nvCxnSpPr>
        <xdr:cNvPr id="465" name="直線コネクタ 464"/>
        <xdr:cNvCxnSpPr/>
      </xdr:nvCxnSpPr>
      <xdr:spPr>
        <a:xfrm flipV="1">
          <a:off x="9639300" y="16685036"/>
          <a:ext cx="838200" cy="3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87046</xdr:rowOff>
    </xdr:from>
    <xdr:to>
      <xdr:col>50</xdr:col>
      <xdr:colOff>114300</xdr:colOff>
      <xdr:row>97</xdr:row>
      <xdr:rowOff>97958</xdr:rowOff>
    </xdr:to>
    <xdr:cxnSp macro="">
      <xdr:nvCxnSpPr>
        <xdr:cNvPr id="468" name="直線コネクタ 467"/>
        <xdr:cNvCxnSpPr/>
      </xdr:nvCxnSpPr>
      <xdr:spPr>
        <a:xfrm flipV="1">
          <a:off x="8750300" y="16717696"/>
          <a:ext cx="8890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27983</xdr:rowOff>
    </xdr:from>
    <xdr:to>
      <xdr:col>45</xdr:col>
      <xdr:colOff>177800</xdr:colOff>
      <xdr:row>97</xdr:row>
      <xdr:rowOff>97958</xdr:rowOff>
    </xdr:to>
    <xdr:cxnSp macro="">
      <xdr:nvCxnSpPr>
        <xdr:cNvPr id="471" name="直線コネクタ 470"/>
        <xdr:cNvCxnSpPr/>
      </xdr:nvCxnSpPr>
      <xdr:spPr>
        <a:xfrm>
          <a:off x="7861300" y="16658633"/>
          <a:ext cx="889000" cy="6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27983</xdr:rowOff>
    </xdr:from>
    <xdr:to>
      <xdr:col>41</xdr:col>
      <xdr:colOff>50800</xdr:colOff>
      <xdr:row>97</xdr:row>
      <xdr:rowOff>38987</xdr:rowOff>
    </xdr:to>
    <xdr:cxnSp macro="">
      <xdr:nvCxnSpPr>
        <xdr:cNvPr id="474" name="直線コネクタ 473"/>
        <xdr:cNvCxnSpPr/>
      </xdr:nvCxnSpPr>
      <xdr:spPr>
        <a:xfrm flipV="1">
          <a:off x="6972300" y="16658633"/>
          <a:ext cx="8890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3586</xdr:rowOff>
    </xdr:from>
    <xdr:to>
      <xdr:col>55</xdr:col>
      <xdr:colOff>50800</xdr:colOff>
      <xdr:row>97</xdr:row>
      <xdr:rowOff>105186</xdr:rowOff>
    </xdr:to>
    <xdr:sp macro="" textlink="">
      <xdr:nvSpPr>
        <xdr:cNvPr id="484" name="楕円 483"/>
        <xdr:cNvSpPr/>
      </xdr:nvSpPr>
      <xdr:spPr>
        <a:xfrm>
          <a:off x="10426700" y="166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153463</xdr:rowOff>
    </xdr:from>
    <xdr:ext cx="534377" cy="259045"/>
    <xdr:sp macro="" textlink="">
      <xdr:nvSpPr>
        <xdr:cNvPr id="485" name="土木費該当値テキスト"/>
        <xdr:cNvSpPr txBox="1"/>
      </xdr:nvSpPr>
      <xdr:spPr>
        <a:xfrm>
          <a:off x="10528300" y="1661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36246</xdr:rowOff>
    </xdr:from>
    <xdr:to>
      <xdr:col>50</xdr:col>
      <xdr:colOff>165100</xdr:colOff>
      <xdr:row>97</xdr:row>
      <xdr:rowOff>137846</xdr:rowOff>
    </xdr:to>
    <xdr:sp macro="" textlink="">
      <xdr:nvSpPr>
        <xdr:cNvPr id="486" name="楕円 485"/>
        <xdr:cNvSpPr/>
      </xdr:nvSpPr>
      <xdr:spPr>
        <a:xfrm>
          <a:off x="9588500" y="166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128973</xdr:rowOff>
    </xdr:from>
    <xdr:ext cx="534377" cy="259045"/>
    <xdr:sp macro="" textlink="">
      <xdr:nvSpPr>
        <xdr:cNvPr id="487" name="テキスト ボックス 486"/>
        <xdr:cNvSpPr txBox="1"/>
      </xdr:nvSpPr>
      <xdr:spPr>
        <a:xfrm>
          <a:off x="9372111" y="167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47158</xdr:rowOff>
    </xdr:from>
    <xdr:to>
      <xdr:col>46</xdr:col>
      <xdr:colOff>38100</xdr:colOff>
      <xdr:row>97</xdr:row>
      <xdr:rowOff>148758</xdr:rowOff>
    </xdr:to>
    <xdr:sp macro="" textlink="">
      <xdr:nvSpPr>
        <xdr:cNvPr id="488" name="楕円 487"/>
        <xdr:cNvSpPr/>
      </xdr:nvSpPr>
      <xdr:spPr>
        <a:xfrm>
          <a:off x="8699500" y="1667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139885</xdr:rowOff>
    </xdr:from>
    <xdr:ext cx="534377" cy="259045"/>
    <xdr:sp macro="" textlink="">
      <xdr:nvSpPr>
        <xdr:cNvPr id="489" name="テキスト ボックス 488"/>
        <xdr:cNvSpPr txBox="1"/>
      </xdr:nvSpPr>
      <xdr:spPr>
        <a:xfrm>
          <a:off x="8483111" y="167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148633</xdr:rowOff>
    </xdr:from>
    <xdr:to>
      <xdr:col>41</xdr:col>
      <xdr:colOff>101600</xdr:colOff>
      <xdr:row>97</xdr:row>
      <xdr:rowOff>78783</xdr:rowOff>
    </xdr:to>
    <xdr:sp macro="" textlink="">
      <xdr:nvSpPr>
        <xdr:cNvPr id="490" name="楕円 489"/>
        <xdr:cNvSpPr/>
      </xdr:nvSpPr>
      <xdr:spPr>
        <a:xfrm>
          <a:off x="7810500" y="166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69910</xdr:rowOff>
    </xdr:from>
    <xdr:ext cx="534377" cy="259045"/>
    <xdr:sp macro="" textlink="">
      <xdr:nvSpPr>
        <xdr:cNvPr id="491" name="テキスト ボックス 490"/>
        <xdr:cNvSpPr txBox="1"/>
      </xdr:nvSpPr>
      <xdr:spPr>
        <a:xfrm>
          <a:off x="7594111" y="167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159637</xdr:rowOff>
    </xdr:from>
    <xdr:to>
      <xdr:col>36</xdr:col>
      <xdr:colOff>165100</xdr:colOff>
      <xdr:row>97</xdr:row>
      <xdr:rowOff>89787</xdr:rowOff>
    </xdr:to>
    <xdr:sp macro="" textlink="">
      <xdr:nvSpPr>
        <xdr:cNvPr id="492" name="楕円 491"/>
        <xdr:cNvSpPr/>
      </xdr:nvSpPr>
      <xdr:spPr>
        <a:xfrm>
          <a:off x="6921500" y="166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80914</xdr:rowOff>
    </xdr:from>
    <xdr:ext cx="534377" cy="259045"/>
    <xdr:sp macro="" textlink="">
      <xdr:nvSpPr>
        <xdr:cNvPr id="493" name="テキスト ボックス 492"/>
        <xdr:cNvSpPr txBox="1"/>
      </xdr:nvSpPr>
      <xdr:spPr>
        <a:xfrm>
          <a:off x="6705111" y="167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123165</xdr:rowOff>
    </xdr:from>
    <xdr:to>
      <xdr:col>85</xdr:col>
      <xdr:colOff>127000</xdr:colOff>
      <xdr:row>35</xdr:row>
      <xdr:rowOff>91561</xdr:rowOff>
    </xdr:to>
    <xdr:cxnSp macro="">
      <xdr:nvCxnSpPr>
        <xdr:cNvPr id="522" name="直線コネクタ 521"/>
        <xdr:cNvCxnSpPr/>
      </xdr:nvCxnSpPr>
      <xdr:spPr>
        <a:xfrm flipV="1">
          <a:off x="15481300" y="5952465"/>
          <a:ext cx="838200" cy="13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168866</xdr:rowOff>
    </xdr:from>
    <xdr:to>
      <xdr:col>81</xdr:col>
      <xdr:colOff>50800</xdr:colOff>
      <xdr:row>35</xdr:row>
      <xdr:rowOff>91561</xdr:rowOff>
    </xdr:to>
    <xdr:cxnSp macro="">
      <xdr:nvCxnSpPr>
        <xdr:cNvPr id="525" name="直線コネクタ 524"/>
        <xdr:cNvCxnSpPr/>
      </xdr:nvCxnSpPr>
      <xdr:spPr>
        <a:xfrm>
          <a:off x="14592300" y="5826716"/>
          <a:ext cx="889000" cy="26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168866</xdr:rowOff>
    </xdr:from>
    <xdr:to>
      <xdr:col>76</xdr:col>
      <xdr:colOff>114300</xdr:colOff>
      <xdr:row>35</xdr:row>
      <xdr:rowOff>118802</xdr:rowOff>
    </xdr:to>
    <xdr:cxnSp macro="">
      <xdr:nvCxnSpPr>
        <xdr:cNvPr id="528" name="直線コネクタ 527"/>
        <xdr:cNvCxnSpPr/>
      </xdr:nvCxnSpPr>
      <xdr:spPr>
        <a:xfrm flipV="1">
          <a:off x="13703300" y="5826716"/>
          <a:ext cx="889000" cy="2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100476</xdr:rowOff>
    </xdr:from>
    <xdr:to>
      <xdr:col>71</xdr:col>
      <xdr:colOff>177800</xdr:colOff>
      <xdr:row>35</xdr:row>
      <xdr:rowOff>118802</xdr:rowOff>
    </xdr:to>
    <xdr:cxnSp macro="">
      <xdr:nvCxnSpPr>
        <xdr:cNvPr id="531" name="直線コネクタ 530"/>
        <xdr:cNvCxnSpPr/>
      </xdr:nvCxnSpPr>
      <xdr:spPr>
        <a:xfrm>
          <a:off x="12814300" y="610122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72365</xdr:rowOff>
    </xdr:from>
    <xdr:to>
      <xdr:col>85</xdr:col>
      <xdr:colOff>177800</xdr:colOff>
      <xdr:row>35</xdr:row>
      <xdr:rowOff>2515</xdr:rowOff>
    </xdr:to>
    <xdr:sp macro="" textlink="">
      <xdr:nvSpPr>
        <xdr:cNvPr id="541" name="楕円 540"/>
        <xdr:cNvSpPr/>
      </xdr:nvSpPr>
      <xdr:spPr>
        <a:xfrm>
          <a:off x="16268700" y="590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95242</xdr:rowOff>
    </xdr:from>
    <xdr:ext cx="534377" cy="259045"/>
    <xdr:sp macro="" textlink="">
      <xdr:nvSpPr>
        <xdr:cNvPr id="542" name="消防費該当値テキスト"/>
        <xdr:cNvSpPr txBox="1"/>
      </xdr:nvSpPr>
      <xdr:spPr>
        <a:xfrm>
          <a:off x="16370300" y="57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40761</xdr:rowOff>
    </xdr:from>
    <xdr:to>
      <xdr:col>81</xdr:col>
      <xdr:colOff>101600</xdr:colOff>
      <xdr:row>35</xdr:row>
      <xdr:rowOff>142361</xdr:rowOff>
    </xdr:to>
    <xdr:sp macro="" textlink="">
      <xdr:nvSpPr>
        <xdr:cNvPr id="543" name="楕円 542"/>
        <xdr:cNvSpPr/>
      </xdr:nvSpPr>
      <xdr:spPr>
        <a:xfrm>
          <a:off x="15430500" y="60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158888</xdr:rowOff>
    </xdr:from>
    <xdr:ext cx="534377" cy="259045"/>
    <xdr:sp macro="" textlink="">
      <xdr:nvSpPr>
        <xdr:cNvPr id="544" name="テキスト ボックス 543"/>
        <xdr:cNvSpPr txBox="1"/>
      </xdr:nvSpPr>
      <xdr:spPr>
        <a:xfrm>
          <a:off x="15214111" y="581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118066</xdr:rowOff>
    </xdr:from>
    <xdr:to>
      <xdr:col>76</xdr:col>
      <xdr:colOff>165100</xdr:colOff>
      <xdr:row>34</xdr:row>
      <xdr:rowOff>48216</xdr:rowOff>
    </xdr:to>
    <xdr:sp macro="" textlink="">
      <xdr:nvSpPr>
        <xdr:cNvPr id="545" name="楕円 544"/>
        <xdr:cNvSpPr/>
      </xdr:nvSpPr>
      <xdr:spPr>
        <a:xfrm>
          <a:off x="14541500" y="57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64743</xdr:rowOff>
    </xdr:from>
    <xdr:ext cx="534377" cy="259045"/>
    <xdr:sp macro="" textlink="">
      <xdr:nvSpPr>
        <xdr:cNvPr id="546" name="テキスト ボックス 545"/>
        <xdr:cNvSpPr txBox="1"/>
      </xdr:nvSpPr>
      <xdr:spPr>
        <a:xfrm>
          <a:off x="14325111" y="55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68002</xdr:rowOff>
    </xdr:from>
    <xdr:to>
      <xdr:col>72</xdr:col>
      <xdr:colOff>38100</xdr:colOff>
      <xdr:row>35</xdr:row>
      <xdr:rowOff>169602</xdr:rowOff>
    </xdr:to>
    <xdr:sp macro="" textlink="">
      <xdr:nvSpPr>
        <xdr:cNvPr id="547" name="楕円 546"/>
        <xdr:cNvSpPr/>
      </xdr:nvSpPr>
      <xdr:spPr>
        <a:xfrm>
          <a:off x="13652500" y="60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14679</xdr:rowOff>
    </xdr:from>
    <xdr:ext cx="534377" cy="259045"/>
    <xdr:sp macro="" textlink="">
      <xdr:nvSpPr>
        <xdr:cNvPr id="548" name="テキスト ボックス 547"/>
        <xdr:cNvSpPr txBox="1"/>
      </xdr:nvSpPr>
      <xdr:spPr>
        <a:xfrm>
          <a:off x="13436111" y="58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49676</xdr:rowOff>
    </xdr:from>
    <xdr:to>
      <xdr:col>67</xdr:col>
      <xdr:colOff>101600</xdr:colOff>
      <xdr:row>35</xdr:row>
      <xdr:rowOff>151276</xdr:rowOff>
    </xdr:to>
    <xdr:sp macro="" textlink="">
      <xdr:nvSpPr>
        <xdr:cNvPr id="549" name="楕円 548"/>
        <xdr:cNvSpPr/>
      </xdr:nvSpPr>
      <xdr:spPr>
        <a:xfrm>
          <a:off x="12763500" y="60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167803</xdr:rowOff>
    </xdr:from>
    <xdr:ext cx="534377" cy="259045"/>
    <xdr:sp macro="" textlink="">
      <xdr:nvSpPr>
        <xdr:cNvPr id="550" name="テキスト ボックス 549"/>
        <xdr:cNvSpPr txBox="1"/>
      </xdr:nvSpPr>
      <xdr:spPr>
        <a:xfrm>
          <a:off x="12547111" y="582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161288</xdr:rowOff>
    </xdr:from>
    <xdr:to>
      <xdr:col>85</xdr:col>
      <xdr:colOff>127000</xdr:colOff>
      <xdr:row>57</xdr:row>
      <xdr:rowOff>62746</xdr:rowOff>
    </xdr:to>
    <xdr:cxnSp macro="">
      <xdr:nvCxnSpPr>
        <xdr:cNvPr id="579" name="直線コネクタ 578"/>
        <xdr:cNvCxnSpPr/>
      </xdr:nvCxnSpPr>
      <xdr:spPr>
        <a:xfrm>
          <a:off x="15481300" y="9762488"/>
          <a:ext cx="838200" cy="7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161288</xdr:rowOff>
    </xdr:from>
    <xdr:to>
      <xdr:col>81</xdr:col>
      <xdr:colOff>50800</xdr:colOff>
      <xdr:row>57</xdr:row>
      <xdr:rowOff>76454</xdr:rowOff>
    </xdr:to>
    <xdr:cxnSp macro="">
      <xdr:nvCxnSpPr>
        <xdr:cNvPr id="582" name="直線コネクタ 581"/>
        <xdr:cNvCxnSpPr/>
      </xdr:nvCxnSpPr>
      <xdr:spPr>
        <a:xfrm flipV="1">
          <a:off x="14592300" y="9762488"/>
          <a:ext cx="8890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60475</xdr:rowOff>
    </xdr:from>
    <xdr:to>
      <xdr:col>76</xdr:col>
      <xdr:colOff>114300</xdr:colOff>
      <xdr:row>57</xdr:row>
      <xdr:rowOff>76454</xdr:rowOff>
    </xdr:to>
    <xdr:cxnSp macro="">
      <xdr:nvCxnSpPr>
        <xdr:cNvPr id="585" name="直線コネクタ 584"/>
        <xdr:cNvCxnSpPr/>
      </xdr:nvCxnSpPr>
      <xdr:spPr>
        <a:xfrm>
          <a:off x="13703300" y="9833125"/>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47361</xdr:rowOff>
    </xdr:from>
    <xdr:to>
      <xdr:col>71</xdr:col>
      <xdr:colOff>177800</xdr:colOff>
      <xdr:row>57</xdr:row>
      <xdr:rowOff>60475</xdr:rowOff>
    </xdr:to>
    <xdr:cxnSp macro="">
      <xdr:nvCxnSpPr>
        <xdr:cNvPr id="588" name="直線コネクタ 587"/>
        <xdr:cNvCxnSpPr/>
      </xdr:nvCxnSpPr>
      <xdr:spPr>
        <a:xfrm>
          <a:off x="12814300" y="9820011"/>
          <a:ext cx="8890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11946</xdr:rowOff>
    </xdr:from>
    <xdr:to>
      <xdr:col>85</xdr:col>
      <xdr:colOff>177800</xdr:colOff>
      <xdr:row>57</xdr:row>
      <xdr:rowOff>113546</xdr:rowOff>
    </xdr:to>
    <xdr:sp macro="" textlink="">
      <xdr:nvSpPr>
        <xdr:cNvPr id="598" name="楕円 597"/>
        <xdr:cNvSpPr/>
      </xdr:nvSpPr>
      <xdr:spPr>
        <a:xfrm>
          <a:off x="16268700" y="97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161823</xdr:rowOff>
    </xdr:from>
    <xdr:ext cx="534377" cy="259045"/>
    <xdr:sp macro="" textlink="">
      <xdr:nvSpPr>
        <xdr:cNvPr id="599" name="教育費該当値テキスト"/>
        <xdr:cNvSpPr txBox="1"/>
      </xdr:nvSpPr>
      <xdr:spPr>
        <a:xfrm>
          <a:off x="16370300" y="97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110488</xdr:rowOff>
    </xdr:from>
    <xdr:to>
      <xdr:col>81</xdr:col>
      <xdr:colOff>101600</xdr:colOff>
      <xdr:row>57</xdr:row>
      <xdr:rowOff>40638</xdr:rowOff>
    </xdr:to>
    <xdr:sp macro="" textlink="">
      <xdr:nvSpPr>
        <xdr:cNvPr id="600" name="楕円 599"/>
        <xdr:cNvSpPr/>
      </xdr:nvSpPr>
      <xdr:spPr>
        <a:xfrm>
          <a:off x="15430500" y="9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31765</xdr:rowOff>
    </xdr:from>
    <xdr:ext cx="534377" cy="259045"/>
    <xdr:sp macro="" textlink="">
      <xdr:nvSpPr>
        <xdr:cNvPr id="601" name="テキスト ボックス 600"/>
        <xdr:cNvSpPr txBox="1"/>
      </xdr:nvSpPr>
      <xdr:spPr>
        <a:xfrm>
          <a:off x="15214111" y="98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25654</xdr:rowOff>
    </xdr:from>
    <xdr:to>
      <xdr:col>76</xdr:col>
      <xdr:colOff>165100</xdr:colOff>
      <xdr:row>57</xdr:row>
      <xdr:rowOff>127254</xdr:rowOff>
    </xdr:to>
    <xdr:sp macro="" textlink="">
      <xdr:nvSpPr>
        <xdr:cNvPr id="602" name="楕円 601"/>
        <xdr:cNvSpPr/>
      </xdr:nvSpPr>
      <xdr:spPr>
        <a:xfrm>
          <a:off x="14541500" y="97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118381</xdr:rowOff>
    </xdr:from>
    <xdr:ext cx="534377" cy="259045"/>
    <xdr:sp macro="" textlink="">
      <xdr:nvSpPr>
        <xdr:cNvPr id="603" name="テキスト ボックス 602"/>
        <xdr:cNvSpPr txBox="1"/>
      </xdr:nvSpPr>
      <xdr:spPr>
        <a:xfrm>
          <a:off x="14325111" y="98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9675</xdr:rowOff>
    </xdr:from>
    <xdr:to>
      <xdr:col>72</xdr:col>
      <xdr:colOff>38100</xdr:colOff>
      <xdr:row>57</xdr:row>
      <xdr:rowOff>111275</xdr:rowOff>
    </xdr:to>
    <xdr:sp macro="" textlink="">
      <xdr:nvSpPr>
        <xdr:cNvPr id="604" name="楕円 603"/>
        <xdr:cNvSpPr/>
      </xdr:nvSpPr>
      <xdr:spPr>
        <a:xfrm>
          <a:off x="13652500" y="97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102402</xdr:rowOff>
    </xdr:from>
    <xdr:ext cx="534377" cy="259045"/>
    <xdr:sp macro="" textlink="">
      <xdr:nvSpPr>
        <xdr:cNvPr id="605" name="テキスト ボックス 604"/>
        <xdr:cNvSpPr txBox="1"/>
      </xdr:nvSpPr>
      <xdr:spPr>
        <a:xfrm>
          <a:off x="13436111" y="98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168011</xdr:rowOff>
    </xdr:from>
    <xdr:to>
      <xdr:col>67</xdr:col>
      <xdr:colOff>101600</xdr:colOff>
      <xdr:row>57</xdr:row>
      <xdr:rowOff>98161</xdr:rowOff>
    </xdr:to>
    <xdr:sp macro="" textlink="">
      <xdr:nvSpPr>
        <xdr:cNvPr id="606" name="楕円 605"/>
        <xdr:cNvSpPr/>
      </xdr:nvSpPr>
      <xdr:spPr>
        <a:xfrm>
          <a:off x="12763500" y="97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89288</xdr:rowOff>
    </xdr:from>
    <xdr:ext cx="534377" cy="259045"/>
    <xdr:sp macro="" textlink="">
      <xdr:nvSpPr>
        <xdr:cNvPr id="607" name="テキスト ボックス 606"/>
        <xdr:cNvSpPr txBox="1"/>
      </xdr:nvSpPr>
      <xdr:spPr>
        <a:xfrm>
          <a:off x="12547111" y="98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166649</xdr:rowOff>
    </xdr:from>
    <xdr:to>
      <xdr:col>85</xdr:col>
      <xdr:colOff>127000</xdr:colOff>
      <xdr:row>79</xdr:row>
      <xdr:rowOff>16980</xdr:rowOff>
    </xdr:to>
    <xdr:cxnSp macro="">
      <xdr:nvCxnSpPr>
        <xdr:cNvPr id="636" name="直線コネクタ 635"/>
        <xdr:cNvCxnSpPr/>
      </xdr:nvCxnSpPr>
      <xdr:spPr>
        <a:xfrm flipV="1">
          <a:off x="15481300" y="13539749"/>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150991</xdr:rowOff>
    </xdr:from>
    <xdr:to>
      <xdr:col>81</xdr:col>
      <xdr:colOff>50800</xdr:colOff>
      <xdr:row>79</xdr:row>
      <xdr:rowOff>16980</xdr:rowOff>
    </xdr:to>
    <xdr:cxnSp macro="">
      <xdr:nvCxnSpPr>
        <xdr:cNvPr id="639" name="直線コネクタ 638"/>
        <xdr:cNvCxnSpPr/>
      </xdr:nvCxnSpPr>
      <xdr:spPr>
        <a:xfrm>
          <a:off x="14592300" y="13524091"/>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150991</xdr:rowOff>
    </xdr:from>
    <xdr:to>
      <xdr:col>76</xdr:col>
      <xdr:colOff>114300</xdr:colOff>
      <xdr:row>78</xdr:row>
      <xdr:rowOff>158141</xdr:rowOff>
    </xdr:to>
    <xdr:cxnSp macro="">
      <xdr:nvCxnSpPr>
        <xdr:cNvPr id="642" name="直線コネクタ 641"/>
        <xdr:cNvCxnSpPr/>
      </xdr:nvCxnSpPr>
      <xdr:spPr>
        <a:xfrm flipV="1">
          <a:off x="13703300" y="13524091"/>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158141</xdr:rowOff>
    </xdr:from>
    <xdr:to>
      <xdr:col>71</xdr:col>
      <xdr:colOff>177800</xdr:colOff>
      <xdr:row>79</xdr:row>
      <xdr:rowOff>3848</xdr:rowOff>
    </xdr:to>
    <xdr:cxnSp macro="">
      <xdr:nvCxnSpPr>
        <xdr:cNvPr id="645" name="直線コネクタ 644"/>
        <xdr:cNvCxnSpPr/>
      </xdr:nvCxnSpPr>
      <xdr:spPr>
        <a:xfrm flipV="1">
          <a:off x="12814300" y="13531241"/>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115849</xdr:rowOff>
    </xdr:from>
    <xdr:to>
      <xdr:col>85</xdr:col>
      <xdr:colOff>177800</xdr:colOff>
      <xdr:row>79</xdr:row>
      <xdr:rowOff>45999</xdr:rowOff>
    </xdr:to>
    <xdr:sp macro="" textlink="">
      <xdr:nvSpPr>
        <xdr:cNvPr id="655" name="楕円 654"/>
        <xdr:cNvSpPr/>
      </xdr:nvSpPr>
      <xdr:spPr>
        <a:xfrm>
          <a:off x="16268700" y="134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30776</xdr:rowOff>
    </xdr:from>
    <xdr:ext cx="469744" cy="259045"/>
    <xdr:sp macro="" textlink="">
      <xdr:nvSpPr>
        <xdr:cNvPr id="656" name="災害復旧費該当値テキスト"/>
        <xdr:cNvSpPr txBox="1"/>
      </xdr:nvSpPr>
      <xdr:spPr>
        <a:xfrm>
          <a:off x="16370300" y="134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137630</xdr:rowOff>
    </xdr:from>
    <xdr:to>
      <xdr:col>81</xdr:col>
      <xdr:colOff>101600</xdr:colOff>
      <xdr:row>79</xdr:row>
      <xdr:rowOff>67780</xdr:rowOff>
    </xdr:to>
    <xdr:sp macro="" textlink="">
      <xdr:nvSpPr>
        <xdr:cNvPr id="657" name="楕円 656"/>
        <xdr:cNvSpPr/>
      </xdr:nvSpPr>
      <xdr:spPr>
        <a:xfrm>
          <a:off x="15430500" y="135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58907</xdr:rowOff>
    </xdr:from>
    <xdr:ext cx="469744" cy="259045"/>
    <xdr:sp macro="" textlink="">
      <xdr:nvSpPr>
        <xdr:cNvPr id="658" name="テキスト ボックス 657"/>
        <xdr:cNvSpPr txBox="1"/>
      </xdr:nvSpPr>
      <xdr:spPr>
        <a:xfrm>
          <a:off x="15246428" y="1360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100191</xdr:rowOff>
    </xdr:from>
    <xdr:to>
      <xdr:col>76</xdr:col>
      <xdr:colOff>165100</xdr:colOff>
      <xdr:row>79</xdr:row>
      <xdr:rowOff>30341</xdr:rowOff>
    </xdr:to>
    <xdr:sp macro="" textlink="">
      <xdr:nvSpPr>
        <xdr:cNvPr id="659" name="楕円 658"/>
        <xdr:cNvSpPr/>
      </xdr:nvSpPr>
      <xdr:spPr>
        <a:xfrm>
          <a:off x="14541500" y="134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46868</xdr:rowOff>
    </xdr:from>
    <xdr:ext cx="469744" cy="259045"/>
    <xdr:sp macro="" textlink="">
      <xdr:nvSpPr>
        <xdr:cNvPr id="660" name="テキスト ボックス 659"/>
        <xdr:cNvSpPr txBox="1"/>
      </xdr:nvSpPr>
      <xdr:spPr>
        <a:xfrm>
          <a:off x="14357428" y="132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107341</xdr:rowOff>
    </xdr:from>
    <xdr:to>
      <xdr:col>72</xdr:col>
      <xdr:colOff>38100</xdr:colOff>
      <xdr:row>79</xdr:row>
      <xdr:rowOff>37491</xdr:rowOff>
    </xdr:to>
    <xdr:sp macro="" textlink="">
      <xdr:nvSpPr>
        <xdr:cNvPr id="661" name="楕円 660"/>
        <xdr:cNvSpPr/>
      </xdr:nvSpPr>
      <xdr:spPr>
        <a:xfrm>
          <a:off x="13652500" y="134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28618</xdr:rowOff>
    </xdr:from>
    <xdr:ext cx="469744" cy="259045"/>
    <xdr:sp macro="" textlink="">
      <xdr:nvSpPr>
        <xdr:cNvPr id="662" name="テキスト ボックス 661"/>
        <xdr:cNvSpPr txBox="1"/>
      </xdr:nvSpPr>
      <xdr:spPr>
        <a:xfrm>
          <a:off x="13468428" y="135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124498</xdr:rowOff>
    </xdr:from>
    <xdr:to>
      <xdr:col>67</xdr:col>
      <xdr:colOff>101600</xdr:colOff>
      <xdr:row>79</xdr:row>
      <xdr:rowOff>54648</xdr:rowOff>
    </xdr:to>
    <xdr:sp macro="" textlink="">
      <xdr:nvSpPr>
        <xdr:cNvPr id="663" name="楕円 662"/>
        <xdr:cNvSpPr/>
      </xdr:nvSpPr>
      <xdr:spPr>
        <a:xfrm>
          <a:off x="12763500" y="134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45775</xdr:rowOff>
    </xdr:from>
    <xdr:ext cx="469744" cy="259045"/>
    <xdr:sp macro="" textlink="">
      <xdr:nvSpPr>
        <xdr:cNvPr id="664" name="テキスト ボックス 663"/>
        <xdr:cNvSpPr txBox="1"/>
      </xdr:nvSpPr>
      <xdr:spPr>
        <a:xfrm>
          <a:off x="12579428" y="1359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8716</xdr:rowOff>
    </xdr:from>
    <xdr:to>
      <xdr:col>85</xdr:col>
      <xdr:colOff>127000</xdr:colOff>
      <xdr:row>97</xdr:row>
      <xdr:rowOff>46679</xdr:rowOff>
    </xdr:to>
    <xdr:cxnSp macro="">
      <xdr:nvCxnSpPr>
        <xdr:cNvPr id="693" name="直線コネクタ 692"/>
        <xdr:cNvCxnSpPr/>
      </xdr:nvCxnSpPr>
      <xdr:spPr>
        <a:xfrm>
          <a:off x="15481300" y="16639366"/>
          <a:ext cx="838200" cy="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105257</xdr:rowOff>
    </xdr:from>
    <xdr:to>
      <xdr:col>81</xdr:col>
      <xdr:colOff>50800</xdr:colOff>
      <xdr:row>97</xdr:row>
      <xdr:rowOff>8716</xdr:rowOff>
    </xdr:to>
    <xdr:cxnSp macro="">
      <xdr:nvCxnSpPr>
        <xdr:cNvPr id="696" name="直線コネクタ 695"/>
        <xdr:cNvCxnSpPr/>
      </xdr:nvCxnSpPr>
      <xdr:spPr>
        <a:xfrm>
          <a:off x="14592300" y="16564457"/>
          <a:ext cx="889000" cy="7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105257</xdr:rowOff>
    </xdr:from>
    <xdr:to>
      <xdr:col>76</xdr:col>
      <xdr:colOff>114300</xdr:colOff>
      <xdr:row>97</xdr:row>
      <xdr:rowOff>17318</xdr:rowOff>
    </xdr:to>
    <xdr:cxnSp macro="">
      <xdr:nvCxnSpPr>
        <xdr:cNvPr id="699" name="直線コネクタ 698"/>
        <xdr:cNvCxnSpPr/>
      </xdr:nvCxnSpPr>
      <xdr:spPr>
        <a:xfrm flipV="1">
          <a:off x="13703300" y="16564457"/>
          <a:ext cx="889000" cy="8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139700</xdr:rowOff>
    </xdr:from>
    <xdr:to>
      <xdr:col>71</xdr:col>
      <xdr:colOff>177800</xdr:colOff>
      <xdr:row>97</xdr:row>
      <xdr:rowOff>17318</xdr:rowOff>
    </xdr:to>
    <xdr:cxnSp macro="">
      <xdr:nvCxnSpPr>
        <xdr:cNvPr id="702" name="直線コネクタ 701"/>
        <xdr:cNvCxnSpPr/>
      </xdr:nvCxnSpPr>
      <xdr:spPr>
        <a:xfrm>
          <a:off x="12814300" y="16598900"/>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167329</xdr:rowOff>
    </xdr:from>
    <xdr:to>
      <xdr:col>85</xdr:col>
      <xdr:colOff>177800</xdr:colOff>
      <xdr:row>97</xdr:row>
      <xdr:rowOff>97479</xdr:rowOff>
    </xdr:to>
    <xdr:sp macro="" textlink="">
      <xdr:nvSpPr>
        <xdr:cNvPr id="712" name="楕円 711"/>
        <xdr:cNvSpPr/>
      </xdr:nvSpPr>
      <xdr:spPr>
        <a:xfrm>
          <a:off x="16268700" y="1662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18756</xdr:rowOff>
    </xdr:from>
    <xdr:ext cx="534377" cy="259045"/>
    <xdr:sp macro="" textlink="">
      <xdr:nvSpPr>
        <xdr:cNvPr id="713" name="公債費該当値テキスト"/>
        <xdr:cNvSpPr txBox="1"/>
      </xdr:nvSpPr>
      <xdr:spPr>
        <a:xfrm>
          <a:off x="16370300" y="164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129366</xdr:rowOff>
    </xdr:from>
    <xdr:to>
      <xdr:col>81</xdr:col>
      <xdr:colOff>101600</xdr:colOff>
      <xdr:row>97</xdr:row>
      <xdr:rowOff>59516</xdr:rowOff>
    </xdr:to>
    <xdr:sp macro="" textlink="">
      <xdr:nvSpPr>
        <xdr:cNvPr id="714" name="楕円 713"/>
        <xdr:cNvSpPr/>
      </xdr:nvSpPr>
      <xdr:spPr>
        <a:xfrm>
          <a:off x="15430500" y="1658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76043</xdr:rowOff>
    </xdr:from>
    <xdr:ext cx="534377" cy="259045"/>
    <xdr:sp macro="" textlink="">
      <xdr:nvSpPr>
        <xdr:cNvPr id="715" name="テキスト ボックス 714"/>
        <xdr:cNvSpPr txBox="1"/>
      </xdr:nvSpPr>
      <xdr:spPr>
        <a:xfrm>
          <a:off x="15214111" y="1636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54457</xdr:rowOff>
    </xdr:from>
    <xdr:to>
      <xdr:col>76</xdr:col>
      <xdr:colOff>165100</xdr:colOff>
      <xdr:row>96</xdr:row>
      <xdr:rowOff>156057</xdr:rowOff>
    </xdr:to>
    <xdr:sp macro="" textlink="">
      <xdr:nvSpPr>
        <xdr:cNvPr id="716" name="楕円 715"/>
        <xdr:cNvSpPr/>
      </xdr:nvSpPr>
      <xdr:spPr>
        <a:xfrm>
          <a:off x="14541500" y="165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1134</xdr:rowOff>
    </xdr:from>
    <xdr:ext cx="599010" cy="259045"/>
    <xdr:sp macro="" textlink="">
      <xdr:nvSpPr>
        <xdr:cNvPr id="717" name="テキスト ボックス 716"/>
        <xdr:cNvSpPr txBox="1"/>
      </xdr:nvSpPr>
      <xdr:spPr>
        <a:xfrm>
          <a:off x="14292795" y="1628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137968</xdr:rowOff>
    </xdr:from>
    <xdr:to>
      <xdr:col>72</xdr:col>
      <xdr:colOff>38100</xdr:colOff>
      <xdr:row>97</xdr:row>
      <xdr:rowOff>68118</xdr:rowOff>
    </xdr:to>
    <xdr:sp macro="" textlink="">
      <xdr:nvSpPr>
        <xdr:cNvPr id="718" name="楕円 717"/>
        <xdr:cNvSpPr/>
      </xdr:nvSpPr>
      <xdr:spPr>
        <a:xfrm>
          <a:off x="13652500" y="165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84645</xdr:rowOff>
    </xdr:from>
    <xdr:ext cx="534377" cy="259045"/>
    <xdr:sp macro="" textlink="">
      <xdr:nvSpPr>
        <xdr:cNvPr id="719" name="テキスト ボックス 718"/>
        <xdr:cNvSpPr txBox="1"/>
      </xdr:nvSpPr>
      <xdr:spPr>
        <a:xfrm>
          <a:off x="13436111" y="1637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88900</xdr:rowOff>
    </xdr:from>
    <xdr:to>
      <xdr:col>67</xdr:col>
      <xdr:colOff>101600</xdr:colOff>
      <xdr:row>97</xdr:row>
      <xdr:rowOff>19050</xdr:rowOff>
    </xdr:to>
    <xdr:sp macro="" textlink="">
      <xdr:nvSpPr>
        <xdr:cNvPr id="720" name="楕円 719"/>
        <xdr:cNvSpPr/>
      </xdr:nvSpPr>
      <xdr:spPr>
        <a:xfrm>
          <a:off x="12763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35577</xdr:rowOff>
    </xdr:from>
    <xdr:ext cx="599010" cy="259045"/>
    <xdr:sp macro="" textlink="">
      <xdr:nvSpPr>
        <xdr:cNvPr id="721" name="テキスト ボックス 720"/>
        <xdr:cNvSpPr txBox="1"/>
      </xdr:nvSpPr>
      <xdr:spPr>
        <a:xfrm>
          <a:off x="12514795" y="1632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131509</xdr:rowOff>
    </xdr:from>
    <xdr:to>
      <xdr:col>116</xdr:col>
      <xdr:colOff>63500</xdr:colOff>
      <xdr:row>39</xdr:row>
      <xdr:rowOff>23876</xdr:rowOff>
    </xdr:to>
    <xdr:cxnSp macro="">
      <xdr:nvCxnSpPr>
        <xdr:cNvPr id="750" name="直線コネクタ 749"/>
        <xdr:cNvCxnSpPr/>
      </xdr:nvCxnSpPr>
      <xdr:spPr>
        <a:xfrm>
          <a:off x="21323300" y="6475159"/>
          <a:ext cx="8382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131509</xdr:rowOff>
    </xdr:from>
    <xdr:to>
      <xdr:col>111</xdr:col>
      <xdr:colOff>177800</xdr:colOff>
      <xdr:row>38</xdr:row>
      <xdr:rowOff>138938</xdr:rowOff>
    </xdr:to>
    <xdr:cxnSp macro="">
      <xdr:nvCxnSpPr>
        <xdr:cNvPr id="753" name="直線コネクタ 752"/>
        <xdr:cNvCxnSpPr/>
      </xdr:nvCxnSpPr>
      <xdr:spPr>
        <a:xfrm flipV="1">
          <a:off x="20434300" y="6475159"/>
          <a:ext cx="889000" cy="1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10368</xdr:rowOff>
    </xdr:from>
    <xdr:ext cx="378565" cy="259045"/>
    <xdr:sp macro="" textlink="">
      <xdr:nvSpPr>
        <xdr:cNvPr id="755" name="テキスト ボックス 754"/>
        <xdr:cNvSpPr txBox="1"/>
      </xdr:nvSpPr>
      <xdr:spPr>
        <a:xfrm>
          <a:off x="21134017" y="6696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138938</xdr:rowOff>
    </xdr:from>
    <xdr:to>
      <xdr:col>107</xdr:col>
      <xdr:colOff>50800</xdr:colOff>
      <xdr:row>38</xdr:row>
      <xdr:rowOff>155702</xdr:rowOff>
    </xdr:to>
    <xdr:cxnSp macro="">
      <xdr:nvCxnSpPr>
        <xdr:cNvPr id="756" name="直線コネクタ 755"/>
        <xdr:cNvCxnSpPr/>
      </xdr:nvCxnSpPr>
      <xdr:spPr>
        <a:xfrm flipV="1">
          <a:off x="19545300" y="66540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62374</xdr:rowOff>
    </xdr:from>
    <xdr:ext cx="378565" cy="259045"/>
    <xdr:sp macro="" textlink="">
      <xdr:nvSpPr>
        <xdr:cNvPr id="758" name="テキスト ボックス 757"/>
        <xdr:cNvSpPr txBox="1"/>
      </xdr:nvSpPr>
      <xdr:spPr>
        <a:xfrm>
          <a:off x="20245017" y="6748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148272</xdr:rowOff>
    </xdr:from>
    <xdr:to>
      <xdr:col>102</xdr:col>
      <xdr:colOff>114300</xdr:colOff>
      <xdr:row>38</xdr:row>
      <xdr:rowOff>155702</xdr:rowOff>
    </xdr:to>
    <xdr:cxnSp macro="">
      <xdr:nvCxnSpPr>
        <xdr:cNvPr id="759" name="直線コネクタ 758"/>
        <xdr:cNvCxnSpPr/>
      </xdr:nvCxnSpPr>
      <xdr:spPr>
        <a:xfrm>
          <a:off x="18656300" y="666337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59326</xdr:rowOff>
    </xdr:from>
    <xdr:ext cx="378565" cy="259045"/>
    <xdr:sp macro="" textlink="">
      <xdr:nvSpPr>
        <xdr:cNvPr id="761" name="テキスト ボックス 760"/>
        <xdr:cNvSpPr txBox="1"/>
      </xdr:nvSpPr>
      <xdr:spPr>
        <a:xfrm>
          <a:off x="19356017" y="6745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40276</xdr:rowOff>
    </xdr:from>
    <xdr:ext cx="378565" cy="259045"/>
    <xdr:sp macro="" textlink="">
      <xdr:nvSpPr>
        <xdr:cNvPr id="763" name="テキスト ボックス 762"/>
        <xdr:cNvSpPr txBox="1"/>
      </xdr:nvSpPr>
      <xdr:spPr>
        <a:xfrm>
          <a:off x="18467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144526</xdr:rowOff>
    </xdr:from>
    <xdr:to>
      <xdr:col>116</xdr:col>
      <xdr:colOff>114300</xdr:colOff>
      <xdr:row>39</xdr:row>
      <xdr:rowOff>74676</xdr:rowOff>
    </xdr:to>
    <xdr:sp macro="" textlink="">
      <xdr:nvSpPr>
        <xdr:cNvPr id="769" name="楕円 768"/>
        <xdr:cNvSpPr/>
      </xdr:nvSpPr>
      <xdr:spPr>
        <a:xfrm>
          <a:off x="221107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378565" cy="259045"/>
    <xdr:sp macro="" textlink="">
      <xdr:nvSpPr>
        <xdr:cNvPr id="770" name="諸支出金該当値テキスト"/>
        <xdr:cNvSpPr txBox="1"/>
      </xdr:nvSpPr>
      <xdr:spPr>
        <a:xfrm>
          <a:off x="22212300"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80709</xdr:rowOff>
    </xdr:from>
    <xdr:to>
      <xdr:col>112</xdr:col>
      <xdr:colOff>38100</xdr:colOff>
      <xdr:row>38</xdr:row>
      <xdr:rowOff>10858</xdr:rowOff>
    </xdr:to>
    <xdr:sp macro="" textlink="">
      <xdr:nvSpPr>
        <xdr:cNvPr id="771" name="楕円 770"/>
        <xdr:cNvSpPr/>
      </xdr:nvSpPr>
      <xdr:spPr>
        <a:xfrm>
          <a:off x="21272500" y="6424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27386</xdr:rowOff>
    </xdr:from>
    <xdr:ext cx="469744" cy="259045"/>
    <xdr:sp macro="" textlink="">
      <xdr:nvSpPr>
        <xdr:cNvPr id="772" name="テキスト ボックス 771"/>
        <xdr:cNvSpPr txBox="1"/>
      </xdr:nvSpPr>
      <xdr:spPr>
        <a:xfrm>
          <a:off x="21088428" y="619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88138</xdr:rowOff>
    </xdr:from>
    <xdr:to>
      <xdr:col>107</xdr:col>
      <xdr:colOff>101600</xdr:colOff>
      <xdr:row>39</xdr:row>
      <xdr:rowOff>18288</xdr:rowOff>
    </xdr:to>
    <xdr:sp macro="" textlink="">
      <xdr:nvSpPr>
        <xdr:cNvPr id="773" name="楕円 772"/>
        <xdr:cNvSpPr/>
      </xdr:nvSpPr>
      <xdr:spPr>
        <a:xfrm>
          <a:off x="20383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34815</xdr:rowOff>
    </xdr:from>
    <xdr:ext cx="378565" cy="259045"/>
    <xdr:sp macro="" textlink="">
      <xdr:nvSpPr>
        <xdr:cNvPr id="774" name="テキスト ボックス 773"/>
        <xdr:cNvSpPr txBox="1"/>
      </xdr:nvSpPr>
      <xdr:spPr>
        <a:xfrm>
          <a:off x="20245017" y="637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104902</xdr:rowOff>
    </xdr:from>
    <xdr:to>
      <xdr:col>102</xdr:col>
      <xdr:colOff>165100</xdr:colOff>
      <xdr:row>39</xdr:row>
      <xdr:rowOff>35052</xdr:rowOff>
    </xdr:to>
    <xdr:sp macro="" textlink="">
      <xdr:nvSpPr>
        <xdr:cNvPr id="775" name="楕円 774"/>
        <xdr:cNvSpPr/>
      </xdr:nvSpPr>
      <xdr:spPr>
        <a:xfrm>
          <a:off x="19494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51579</xdr:rowOff>
    </xdr:from>
    <xdr:ext cx="378565" cy="259045"/>
    <xdr:sp macro="" textlink="">
      <xdr:nvSpPr>
        <xdr:cNvPr id="776" name="テキスト ボックス 775"/>
        <xdr:cNvSpPr txBox="1"/>
      </xdr:nvSpPr>
      <xdr:spPr>
        <a:xfrm>
          <a:off x="19356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97472</xdr:rowOff>
    </xdr:from>
    <xdr:to>
      <xdr:col>98</xdr:col>
      <xdr:colOff>38100</xdr:colOff>
      <xdr:row>39</xdr:row>
      <xdr:rowOff>27622</xdr:rowOff>
    </xdr:to>
    <xdr:sp macro="" textlink="">
      <xdr:nvSpPr>
        <xdr:cNvPr id="777" name="楕円 776"/>
        <xdr:cNvSpPr/>
      </xdr:nvSpPr>
      <xdr:spPr>
        <a:xfrm>
          <a:off x="18605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44149</xdr:rowOff>
    </xdr:from>
    <xdr:ext cx="378565" cy="259045"/>
    <xdr:sp macro="" textlink="">
      <xdr:nvSpPr>
        <xdr:cNvPr id="778" name="テキスト ボックス 777"/>
        <xdr:cNvSpPr txBox="1"/>
      </xdr:nvSpPr>
      <xdr:spPr>
        <a:xfrm>
          <a:off x="18467017" y="6387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30988</xdr:rowOff>
    </xdr:from>
    <xdr:to>
      <xdr:col>116</xdr:col>
      <xdr:colOff>63500</xdr:colOff>
      <xdr:row>50</xdr:row>
      <xdr:rowOff>143637</xdr:rowOff>
    </xdr:to>
    <xdr:cxnSp macro="">
      <xdr:nvCxnSpPr>
        <xdr:cNvPr id="807" name="直線コネクタ 806"/>
        <xdr:cNvCxnSpPr/>
      </xdr:nvCxnSpPr>
      <xdr:spPr>
        <a:xfrm flipV="1">
          <a:off x="21323300" y="8603488"/>
          <a:ext cx="838200" cy="1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135145</xdr:rowOff>
    </xdr:from>
    <xdr:ext cx="313932" cy="259045"/>
    <xdr:sp macro="" textlink="">
      <xdr:nvSpPr>
        <xdr:cNvPr id="808" name="前年度繰上充用金平均値テキスト"/>
        <xdr:cNvSpPr txBox="1"/>
      </xdr:nvSpPr>
      <xdr:spPr>
        <a:xfrm>
          <a:off x="22212300" y="10079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143637</xdr:rowOff>
    </xdr:from>
    <xdr:to>
      <xdr:col>111</xdr:col>
      <xdr:colOff>177800</xdr:colOff>
      <xdr:row>51</xdr:row>
      <xdr:rowOff>111252</xdr:rowOff>
    </xdr:to>
    <xdr:cxnSp macro="">
      <xdr:nvCxnSpPr>
        <xdr:cNvPr id="810" name="直線コネクタ 809"/>
        <xdr:cNvCxnSpPr/>
      </xdr:nvCxnSpPr>
      <xdr:spPr>
        <a:xfrm flipV="1">
          <a:off x="20434300" y="8716137"/>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78630</xdr:rowOff>
    </xdr:from>
    <xdr:ext cx="313932" cy="259045"/>
    <xdr:sp macro="" textlink="">
      <xdr:nvSpPr>
        <xdr:cNvPr id="812" name="テキスト ボックス 811"/>
        <xdr:cNvSpPr txBox="1"/>
      </xdr:nvSpPr>
      <xdr:spPr>
        <a:xfrm>
          <a:off x="21166333" y="10194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111252</xdr:rowOff>
    </xdr:from>
    <xdr:to>
      <xdr:col>107</xdr:col>
      <xdr:colOff>50800</xdr:colOff>
      <xdr:row>52</xdr:row>
      <xdr:rowOff>42672</xdr:rowOff>
    </xdr:to>
    <xdr:cxnSp macro="">
      <xdr:nvCxnSpPr>
        <xdr:cNvPr id="813" name="直線コネクタ 812"/>
        <xdr:cNvCxnSpPr/>
      </xdr:nvCxnSpPr>
      <xdr:spPr>
        <a:xfrm flipV="1">
          <a:off x="19545300" y="885520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79392</xdr:rowOff>
    </xdr:from>
    <xdr:ext cx="313932" cy="259045"/>
    <xdr:sp macro="" textlink="">
      <xdr:nvSpPr>
        <xdr:cNvPr id="815" name="テキスト ボックス 814"/>
        <xdr:cNvSpPr txBox="1"/>
      </xdr:nvSpPr>
      <xdr:spPr>
        <a:xfrm>
          <a:off x="20277333" y="1019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42672</xdr:rowOff>
    </xdr:from>
    <xdr:to>
      <xdr:col>102</xdr:col>
      <xdr:colOff>114300</xdr:colOff>
      <xdr:row>53</xdr:row>
      <xdr:rowOff>79502</xdr:rowOff>
    </xdr:to>
    <xdr:cxnSp macro="">
      <xdr:nvCxnSpPr>
        <xdr:cNvPr id="816" name="直線コネクタ 815"/>
        <xdr:cNvCxnSpPr/>
      </xdr:nvCxnSpPr>
      <xdr:spPr>
        <a:xfrm flipV="1">
          <a:off x="18656300" y="8958072"/>
          <a:ext cx="8890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79138</xdr:rowOff>
    </xdr:from>
    <xdr:ext cx="313932" cy="259045"/>
    <xdr:sp macro="" textlink="">
      <xdr:nvSpPr>
        <xdr:cNvPr id="818" name="テキスト ボックス 817"/>
        <xdr:cNvSpPr txBox="1"/>
      </xdr:nvSpPr>
      <xdr:spPr>
        <a:xfrm>
          <a:off x="19388333" y="10194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82186</xdr:rowOff>
    </xdr:from>
    <xdr:ext cx="313932" cy="259045"/>
    <xdr:sp macro="" textlink="">
      <xdr:nvSpPr>
        <xdr:cNvPr id="820" name="テキスト ボックス 819"/>
        <xdr:cNvSpPr txBox="1"/>
      </xdr:nvSpPr>
      <xdr:spPr>
        <a:xfrm>
          <a:off x="18499333" y="10197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151638</xdr:rowOff>
    </xdr:from>
    <xdr:to>
      <xdr:col>116</xdr:col>
      <xdr:colOff>114300</xdr:colOff>
      <xdr:row>50</xdr:row>
      <xdr:rowOff>81788</xdr:rowOff>
    </xdr:to>
    <xdr:sp macro="" textlink="">
      <xdr:nvSpPr>
        <xdr:cNvPr id="826" name="楕円 825"/>
        <xdr:cNvSpPr/>
      </xdr:nvSpPr>
      <xdr:spPr>
        <a:xfrm>
          <a:off x="22110700" y="855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104665</xdr:rowOff>
    </xdr:from>
    <xdr:ext cx="534377" cy="259045"/>
    <xdr:sp macro="" textlink="">
      <xdr:nvSpPr>
        <xdr:cNvPr id="827" name="前年度繰上充用金該当値テキスト"/>
        <xdr:cNvSpPr txBox="1"/>
      </xdr:nvSpPr>
      <xdr:spPr>
        <a:xfrm>
          <a:off x="22212300" y="850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92837</xdr:rowOff>
    </xdr:from>
    <xdr:to>
      <xdr:col>112</xdr:col>
      <xdr:colOff>38100</xdr:colOff>
      <xdr:row>51</xdr:row>
      <xdr:rowOff>22987</xdr:rowOff>
    </xdr:to>
    <xdr:sp macro="" textlink="">
      <xdr:nvSpPr>
        <xdr:cNvPr id="828" name="楕円 827"/>
        <xdr:cNvSpPr/>
      </xdr:nvSpPr>
      <xdr:spPr>
        <a:xfrm>
          <a:off x="21272500" y="86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39514</xdr:rowOff>
    </xdr:from>
    <xdr:ext cx="534377" cy="259045"/>
    <xdr:sp macro="" textlink="">
      <xdr:nvSpPr>
        <xdr:cNvPr id="829" name="テキスト ボックス 828"/>
        <xdr:cNvSpPr txBox="1"/>
      </xdr:nvSpPr>
      <xdr:spPr>
        <a:xfrm>
          <a:off x="21056111" y="84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60452</xdr:rowOff>
    </xdr:from>
    <xdr:to>
      <xdr:col>107</xdr:col>
      <xdr:colOff>101600</xdr:colOff>
      <xdr:row>51</xdr:row>
      <xdr:rowOff>162052</xdr:rowOff>
    </xdr:to>
    <xdr:sp macro="" textlink="">
      <xdr:nvSpPr>
        <xdr:cNvPr id="830" name="楕円 829"/>
        <xdr:cNvSpPr/>
      </xdr:nvSpPr>
      <xdr:spPr>
        <a:xfrm>
          <a:off x="20383500" y="880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7129</xdr:rowOff>
    </xdr:from>
    <xdr:ext cx="534377" cy="259045"/>
    <xdr:sp macro="" textlink="">
      <xdr:nvSpPr>
        <xdr:cNvPr id="831" name="テキスト ボックス 830"/>
        <xdr:cNvSpPr txBox="1"/>
      </xdr:nvSpPr>
      <xdr:spPr>
        <a:xfrm>
          <a:off x="20167111" y="85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163322</xdr:rowOff>
    </xdr:from>
    <xdr:to>
      <xdr:col>102</xdr:col>
      <xdr:colOff>165100</xdr:colOff>
      <xdr:row>52</xdr:row>
      <xdr:rowOff>93472</xdr:rowOff>
    </xdr:to>
    <xdr:sp macro="" textlink="">
      <xdr:nvSpPr>
        <xdr:cNvPr id="832" name="楕円 831"/>
        <xdr:cNvSpPr/>
      </xdr:nvSpPr>
      <xdr:spPr>
        <a:xfrm>
          <a:off x="19494500" y="890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50</xdr:row>
      <xdr:rowOff>109999</xdr:rowOff>
    </xdr:from>
    <xdr:ext cx="469744" cy="259045"/>
    <xdr:sp macro="" textlink="">
      <xdr:nvSpPr>
        <xdr:cNvPr id="833" name="テキスト ボックス 832"/>
        <xdr:cNvSpPr txBox="1"/>
      </xdr:nvSpPr>
      <xdr:spPr>
        <a:xfrm>
          <a:off x="19310428" y="86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28702</xdr:rowOff>
    </xdr:from>
    <xdr:to>
      <xdr:col>98</xdr:col>
      <xdr:colOff>38100</xdr:colOff>
      <xdr:row>53</xdr:row>
      <xdr:rowOff>130302</xdr:rowOff>
    </xdr:to>
    <xdr:sp macro="" textlink="">
      <xdr:nvSpPr>
        <xdr:cNvPr id="834" name="楕円 833"/>
        <xdr:cNvSpPr/>
      </xdr:nvSpPr>
      <xdr:spPr>
        <a:xfrm>
          <a:off x="18605500" y="91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51</xdr:row>
      <xdr:rowOff>146829</xdr:rowOff>
    </xdr:from>
    <xdr:ext cx="469744" cy="259045"/>
    <xdr:sp macro="" textlink="">
      <xdr:nvSpPr>
        <xdr:cNvPr id="835" name="テキスト ボックス 834"/>
        <xdr:cNvSpPr txBox="1"/>
      </xdr:nvSpPr>
      <xdr:spPr>
        <a:xfrm>
          <a:off x="18421428" y="889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住民一人当たり２１３，７４９円となっており、類似団体と比較して高い数値となっている。これは生活保護費等の扶助費が他団体と比較して多額であることと、保育協会への赤字補てん等の補助金が例年１億円を超え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過去に行ってきた国体関連施設や津波地震対策の防波堤整備に多額の地方債を発行したことにより、類似団体平均及び全国平均を上回っているが減少傾向にある。本市が海岸線に沿った細長い形状をもち、重要港湾も有することから今後も一定の公債費負担は避けられないことから、有利な地方債を厳選するとともに地方債の発行を可能な限り抑制し、公債費負担を減少させる必要がある。また、平成３０年度においては、前年度と比較して数値が大幅に改善しているが、長年にわたる市債発行抑制の取組や、過去に実施した大型事業等に対する償還が減少し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・前年度繰上充用金については平成２３年度から住宅新築資金等貸付事業特別会計において計上することとなり、以来右肩上がりで上昇し類似団体内順位で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位となっているが、平成３０年度にピークを迎え、その後は緩やかに改善する見通しである。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数次にわたる行政改革大綱により、徹底した歳出削減に取り組んだ結果、財政調整基金の繰入を回避しつつ、減債基金を活用して地方債の繰上償還をＨ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104,000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423,200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千円、Ｈ</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244,689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410,070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千円実施した。その結果、実質収支は、標準財政規模比において、</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％と改善した。今後とも市税確保による歳入増、事務の効率化、繰上償還による公債費の圧縮により歳出を削減させ、財政調整基金残高を全国市平均まで上げるよう努める。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高知県須崎市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２２年度以降、住宅新築資金等貸付事業特別会計で貸付金収入の収納率が低下して赤字決算となり、平成３０年度においても赤字決算となったが赤字額は減少した。今後は、競売、徴収強化等により歳入確保に努める。また、国民健康保険特別会計において、平成２６年度から赤字を計上していたが、平成２９年度に保険税率の見直しを行い、平成３０年度は黒字決算となった。今後においても、給付の適正化を図り、黒字を継続できる体制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15259463</v>
      </c>
      <c r="BO4" s="430"/>
      <c r="BP4" s="430"/>
      <c r="BQ4" s="430"/>
      <c r="BR4" s="430"/>
      <c r="BS4" s="430"/>
      <c r="BT4" s="430"/>
      <c r="BU4" s="431"/>
      <c r="BV4" s="429">
        <v>15191500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8.3000000000000007</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14647573</v>
      </c>
      <c r="BO5" s="467"/>
      <c r="BP5" s="467"/>
      <c r="BQ5" s="467"/>
      <c r="BR5" s="467"/>
      <c r="BS5" s="467"/>
      <c r="BT5" s="467"/>
      <c r="BU5" s="468"/>
      <c r="BV5" s="466">
        <v>14818494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93.3</v>
      </c>
      <c r="CU5" s="464"/>
      <c r="CV5" s="464"/>
      <c r="CW5" s="464"/>
      <c r="CX5" s="464"/>
      <c r="CY5" s="464"/>
      <c r="CZ5" s="464"/>
      <c r="DA5" s="465"/>
      <c r="DB5" s="463">
        <v>90.7</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611890</v>
      </c>
      <c r="BO6" s="467"/>
      <c r="BP6" s="467"/>
      <c r="BQ6" s="467"/>
      <c r="BR6" s="467"/>
      <c r="BS6" s="467"/>
      <c r="BT6" s="467"/>
      <c r="BU6" s="468"/>
      <c r="BV6" s="466">
        <v>373006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98.3</v>
      </c>
      <c r="CU6" s="504"/>
      <c r="CV6" s="504"/>
      <c r="CW6" s="504"/>
      <c r="CX6" s="504"/>
      <c r="CY6" s="504"/>
      <c r="CZ6" s="504"/>
      <c r="DA6" s="505"/>
      <c r="DB6" s="503">
        <v>95.6</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37514</v>
      </c>
      <c r="BO7" s="467"/>
      <c r="BP7" s="467"/>
      <c r="BQ7" s="467"/>
      <c r="BR7" s="467"/>
      <c r="BS7" s="467"/>
      <c r="BT7" s="467"/>
      <c r="BU7" s="468"/>
      <c r="BV7" s="466">
        <v>18803</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6959908</v>
      </c>
      <c r="CU7" s="467"/>
      <c r="CV7" s="467"/>
      <c r="CW7" s="467"/>
      <c r="CX7" s="467"/>
      <c r="CY7" s="467"/>
      <c r="CZ7" s="467"/>
      <c r="DA7" s="468"/>
      <c r="DB7" s="466">
        <v>7019809</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574376</v>
      </c>
      <c r="BO8" s="467"/>
      <c r="BP8" s="467"/>
      <c r="BQ8" s="467"/>
      <c r="BR8" s="467"/>
      <c r="BS8" s="467"/>
      <c r="BT8" s="467"/>
      <c r="BU8" s="468"/>
      <c r="BV8" s="466">
        <v>354203</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0.42</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22606</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102</v>
      </c>
      <c r="AV9" s="499"/>
      <c r="AW9" s="499"/>
      <c r="AX9" s="499"/>
      <c r="AY9" s="500" t="s">
        <v>117</v>
      </c>
      <c r="AZ9" s="501"/>
      <c r="BA9" s="501"/>
      <c r="BB9" s="501"/>
      <c r="BC9" s="501"/>
      <c r="BD9" s="501"/>
      <c r="BE9" s="501"/>
      <c r="BF9" s="501"/>
      <c r="BG9" s="501"/>
      <c r="BH9" s="501"/>
      <c r="BI9" s="501"/>
      <c r="BJ9" s="501"/>
      <c r="BK9" s="501"/>
      <c r="BL9" s="501"/>
      <c r="BM9" s="502"/>
      <c r="BN9" s="466">
        <v>220173</v>
      </c>
      <c r="BO9" s="467"/>
      <c r="BP9" s="467"/>
      <c r="BQ9" s="467"/>
      <c r="BR9" s="467"/>
      <c r="BS9" s="467"/>
      <c r="BT9" s="467"/>
      <c r="BU9" s="468"/>
      <c r="BV9" s="466">
        <v>25900</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21.1</v>
      </c>
      <c r="CU9" s="464"/>
      <c r="CV9" s="464"/>
      <c r="CW9" s="464"/>
      <c r="CX9" s="464"/>
      <c r="CY9" s="464"/>
      <c r="CZ9" s="464"/>
      <c r="DA9" s="465"/>
      <c r="DB9" s="463">
        <v>23.5</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24698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659</v>
      </c>
      <c r="BO10" s="467"/>
      <c r="BP10" s="467"/>
      <c r="BQ10" s="467"/>
      <c r="BR10" s="467"/>
      <c r="BS10" s="467"/>
      <c r="BT10" s="467"/>
      <c r="BU10" s="468"/>
      <c r="BV10" s="466">
        <v>33</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22026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21527</v>
      </c>
      <c r="S13" s="548"/>
      <c r="T13" s="548"/>
      <c r="U13" s="548"/>
      <c r="V13" s="549"/>
      <c r="W13" s="482" t="s">
        <v>141</v>
      </c>
      <c r="X13" s="483"/>
      <c r="Y13" s="483"/>
      <c r="Z13" s="483"/>
      <c r="AA13" s="483"/>
      <c r="AB13" s="473"/>
      <c r="AC13" s="517">
        <v>1982</v>
      </c>
      <c r="AD13" s="518"/>
      <c r="AE13" s="518"/>
      <c r="AF13" s="518"/>
      <c r="AG13" s="557"/>
      <c r="AH13" s="517">
        <v>2195</v>
      </c>
      <c r="AI13" s="518"/>
      <c r="AJ13" s="518"/>
      <c r="AK13" s="518"/>
      <c r="AL13" s="519"/>
      <c r="AM13" s="495" t="s">
        <v>142</v>
      </c>
      <c r="AN13" s="496"/>
      <c r="AO13" s="496"/>
      <c r="AP13" s="496"/>
      <c r="AQ13" s="496"/>
      <c r="AR13" s="496"/>
      <c r="AS13" s="496"/>
      <c r="AT13" s="497"/>
      <c r="AU13" s="498" t="s">
        <v>136</v>
      </c>
      <c r="AV13" s="499"/>
      <c r="AW13" s="499"/>
      <c r="AX13" s="499"/>
      <c r="AY13" s="500" t="s">
        <v>143</v>
      </c>
      <c r="AZ13" s="501"/>
      <c r="BA13" s="501"/>
      <c r="BB13" s="501"/>
      <c r="BC13" s="501"/>
      <c r="BD13" s="501"/>
      <c r="BE13" s="501"/>
      <c r="BF13" s="501"/>
      <c r="BG13" s="501"/>
      <c r="BH13" s="501"/>
      <c r="BI13" s="501"/>
      <c r="BJ13" s="501"/>
      <c r="BK13" s="501"/>
      <c r="BL13" s="501"/>
      <c r="BM13" s="502"/>
      <c r="BN13" s="466">
        <v>220832</v>
      </c>
      <c r="BO13" s="467"/>
      <c r="BP13" s="467"/>
      <c r="BQ13" s="467"/>
      <c r="BR13" s="467"/>
      <c r="BS13" s="467"/>
      <c r="BT13" s="467"/>
      <c r="BU13" s="468"/>
      <c r="BV13" s="466">
        <v>25933</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17.3</v>
      </c>
      <c r="CU13" s="464"/>
      <c r="CV13" s="464"/>
      <c r="CW13" s="464"/>
      <c r="CX13" s="464"/>
      <c r="CY13" s="464"/>
      <c r="CZ13" s="464"/>
      <c r="DA13" s="465"/>
      <c r="DB13" s="463">
        <v>17.3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22502</v>
      </c>
      <c r="S14" s="548"/>
      <c r="T14" s="548"/>
      <c r="U14" s="548"/>
      <c r="V14" s="549"/>
      <c r="W14" s="456"/>
      <c r="X14" s="457"/>
      <c r="Y14" s="457"/>
      <c r="Z14" s="457"/>
      <c r="AA14" s="457"/>
      <c r="AB14" s="446"/>
      <c r="AC14" s="550">
        <v>20.2</v>
      </c>
      <c r="AD14" s="551"/>
      <c r="AE14" s="551"/>
      <c r="AF14" s="551"/>
      <c r="AG14" s="552"/>
      <c r="AH14" s="550">
        <v>20.9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107.1</v>
      </c>
      <c r="CU14" s="562"/>
      <c r="CV14" s="562"/>
      <c r="CW14" s="562"/>
      <c r="CX14" s="562"/>
      <c r="CY14" s="562"/>
      <c r="CZ14" s="562"/>
      <c r="DA14" s="563"/>
      <c r="DB14" s="561">
        <v>127.7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140</v>
      </c>
      <c r="N15" s="555"/>
      <c r="O15" s="555"/>
      <c r="P15" s="555"/>
      <c r="Q15" s="556"/>
      <c r="R15" s="547">
        <v>21999</v>
      </c>
      <c r="S15" s="548"/>
      <c r="T15" s="548"/>
      <c r="U15" s="548"/>
      <c r="V15" s="549"/>
      <c r="W15" s="482" t="s">
        <v>147</v>
      </c>
      <c r="X15" s="483"/>
      <c r="Y15" s="483"/>
      <c r="Z15" s="483"/>
      <c r="AA15" s="483"/>
      <c r="AB15" s="473"/>
      <c r="AC15" s="517">
        <v>1816</v>
      </c>
      <c r="AD15" s="518"/>
      <c r="AE15" s="518"/>
      <c r="AF15" s="518"/>
      <c r="AG15" s="557"/>
      <c r="AH15" s="517">
        <v>1985</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2518370</v>
      </c>
      <c r="BO15" s="430"/>
      <c r="BP15" s="430"/>
      <c r="BQ15" s="430"/>
      <c r="BR15" s="430"/>
      <c r="BS15" s="430"/>
      <c r="BT15" s="430"/>
      <c r="BU15" s="431"/>
      <c r="BV15" s="429">
        <v>2541201</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18.5</v>
      </c>
      <c r="AD16" s="551"/>
      <c r="AE16" s="551"/>
      <c r="AF16" s="551"/>
      <c r="AG16" s="552"/>
      <c r="AH16" s="550">
        <v>18.899999999999999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5936922</v>
      </c>
      <c r="BO16" s="467"/>
      <c r="BP16" s="467"/>
      <c r="BQ16" s="467"/>
      <c r="BR16" s="467"/>
      <c r="BS16" s="467"/>
      <c r="BT16" s="467"/>
      <c r="BU16" s="468"/>
      <c r="BV16" s="466">
        <v>6018661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151</v>
      </c>
      <c r="S17" s="568"/>
      <c r="T17" s="568"/>
      <c r="U17" s="568"/>
      <c r="V17" s="569"/>
      <c r="W17" s="482" t="s">
        <v>154</v>
      </c>
      <c r="X17" s="483"/>
      <c r="Y17" s="483"/>
      <c r="Z17" s="483"/>
      <c r="AA17" s="483"/>
      <c r="AB17" s="473"/>
      <c r="AC17" s="517">
        <v>6020</v>
      </c>
      <c r="AD17" s="518"/>
      <c r="AE17" s="518"/>
      <c r="AF17" s="518"/>
      <c r="AG17" s="557"/>
      <c r="AH17" s="517">
        <v>6298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3198273</v>
      </c>
      <c r="BO17" s="467"/>
      <c r="BP17" s="467"/>
      <c r="BQ17" s="467"/>
      <c r="BR17" s="467"/>
      <c r="BS17" s="467"/>
      <c r="BT17" s="467"/>
      <c r="BU17" s="468"/>
      <c r="BV17" s="466">
        <v>3228441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135.34</v>
      </c>
      <c r="M18" s="579"/>
      <c r="N18" s="579"/>
      <c r="O18" s="579"/>
      <c r="P18" s="579"/>
      <c r="Q18" s="579"/>
      <c r="R18" s="580"/>
      <c r="S18" s="580"/>
      <c r="T18" s="580"/>
      <c r="U18" s="580"/>
      <c r="V18" s="581"/>
      <c r="W18" s="484"/>
      <c r="X18" s="485"/>
      <c r="Y18" s="485"/>
      <c r="Z18" s="485"/>
      <c r="AA18" s="485"/>
      <c r="AB18" s="476"/>
      <c r="AC18" s="582">
        <v>61.3</v>
      </c>
      <c r="AD18" s="583"/>
      <c r="AE18" s="583"/>
      <c r="AF18" s="583"/>
      <c r="AG18" s="584"/>
      <c r="AH18" s="582">
        <v>60.1</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6665196</v>
      </c>
      <c r="BO18" s="467"/>
      <c r="BP18" s="467"/>
      <c r="BQ18" s="467"/>
      <c r="BR18" s="467"/>
      <c r="BS18" s="467"/>
      <c r="BT18" s="467"/>
      <c r="BU18" s="468"/>
      <c r="BV18" s="466">
        <v>6525241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167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8597799</v>
      </c>
      <c r="BO19" s="467"/>
      <c r="BP19" s="467"/>
      <c r="BQ19" s="467"/>
      <c r="BR19" s="467"/>
      <c r="BS19" s="467"/>
      <c r="BT19" s="467"/>
      <c r="BU19" s="468"/>
      <c r="BV19" s="466">
        <v>8564434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9121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17109972</v>
      </c>
      <c r="BO23" s="467"/>
      <c r="BP23" s="467"/>
      <c r="BQ23" s="467"/>
      <c r="BR23" s="467"/>
      <c r="BS23" s="467"/>
      <c r="BT23" s="467"/>
      <c r="BU23" s="468"/>
      <c r="BV23" s="466">
        <v>17215827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7380</v>
      </c>
      <c r="R24" s="518"/>
      <c r="S24" s="518"/>
      <c r="T24" s="518"/>
      <c r="U24" s="518"/>
      <c r="V24" s="557"/>
      <c r="W24" s="616"/>
      <c r="X24" s="604"/>
      <c r="Y24" s="605"/>
      <c r="Z24" s="516" t="s">
        <v>170</v>
      </c>
      <c r="AA24" s="496"/>
      <c r="AB24" s="496"/>
      <c r="AC24" s="496"/>
      <c r="AD24" s="496"/>
      <c r="AE24" s="496"/>
      <c r="AF24" s="496"/>
      <c r="AG24" s="497"/>
      <c r="AH24" s="517">
        <v>223</v>
      </c>
      <c r="AI24" s="518"/>
      <c r="AJ24" s="518"/>
      <c r="AK24" s="518"/>
      <c r="AL24" s="557"/>
      <c r="AM24" s="517">
        <v>683049</v>
      </c>
      <c r="AN24" s="518"/>
      <c r="AO24" s="518"/>
      <c r="AP24" s="518"/>
      <c r="AQ24" s="518"/>
      <c r="AR24" s="557"/>
      <c r="AS24" s="517">
        <v>3063</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14206150</v>
      </c>
      <c r="BO24" s="467"/>
      <c r="BP24" s="467"/>
      <c r="BQ24" s="467"/>
      <c r="BR24" s="467"/>
      <c r="BS24" s="467"/>
      <c r="BT24" s="467"/>
      <c r="BU24" s="468"/>
      <c r="BV24" s="466">
        <v>13975766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6510</v>
      </c>
      <c r="R25" s="518"/>
      <c r="S25" s="518"/>
      <c r="T25" s="518"/>
      <c r="U25" s="518"/>
      <c r="V25" s="557"/>
      <c r="W25" s="616"/>
      <c r="X25" s="604"/>
      <c r="Y25" s="605"/>
      <c r="Z25" s="516" t="s">
        <v>173</v>
      </c>
      <c r="AA25" s="496"/>
      <c r="AB25" s="496"/>
      <c r="AC25" s="496"/>
      <c r="AD25" s="496"/>
      <c r="AE25" s="496"/>
      <c r="AF25" s="496"/>
      <c r="AG25" s="497"/>
      <c r="AH25" s="517" t="s">
        <v>130</v>
      </c>
      <c r="AI25" s="518"/>
      <c r="AJ25" s="518"/>
      <c r="AK25" s="518"/>
      <c r="AL25" s="557"/>
      <c r="AM25" s="517" t="s">
        <v>174</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1049140</v>
      </c>
      <c r="BO25" s="430"/>
      <c r="BP25" s="430"/>
      <c r="BQ25" s="430"/>
      <c r="BR25" s="430"/>
      <c r="BS25" s="430"/>
      <c r="BT25" s="430"/>
      <c r="BU25" s="431"/>
      <c r="BV25" s="429">
        <v>460359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6040</v>
      </c>
      <c r="R26" s="518"/>
      <c r="S26" s="518"/>
      <c r="T26" s="518"/>
      <c r="U26" s="518"/>
      <c r="V26" s="557"/>
      <c r="W26" s="616"/>
      <c r="X26" s="604"/>
      <c r="Y26" s="605"/>
      <c r="Z26" s="516" t="s">
        <v>178</v>
      </c>
      <c r="AA26" s="626"/>
      <c r="AB26" s="626"/>
      <c r="AC26" s="626"/>
      <c r="AD26" s="626"/>
      <c r="AE26" s="626"/>
      <c r="AF26" s="626"/>
      <c r="AG26" s="627"/>
      <c r="AH26" s="517">
        <v>13</v>
      </c>
      <c r="AI26" s="518"/>
      <c r="AJ26" s="518"/>
      <c r="AK26" s="518"/>
      <c r="AL26" s="557"/>
      <c r="AM26" s="517">
        <v>46202</v>
      </c>
      <c r="AN26" s="518"/>
      <c r="AO26" s="518"/>
      <c r="AP26" s="518"/>
      <c r="AQ26" s="518"/>
      <c r="AR26" s="557"/>
      <c r="AS26" s="517">
        <v>3554</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181</v>
      </c>
      <c r="F27" s="496"/>
      <c r="G27" s="496"/>
      <c r="H27" s="496"/>
      <c r="I27" s="496"/>
      <c r="J27" s="496"/>
      <c r="K27" s="497"/>
      <c r="L27" s="517">
        <v>1</v>
      </c>
      <c r="M27" s="518"/>
      <c r="N27" s="518"/>
      <c r="O27" s="518"/>
      <c r="P27" s="557"/>
      <c r="Q27" s="517">
        <v>3560</v>
      </c>
      <c r="R27" s="518"/>
      <c r="S27" s="518"/>
      <c r="T27" s="518"/>
      <c r="U27" s="518"/>
      <c r="V27" s="557"/>
      <c r="W27" s="616"/>
      <c r="X27" s="604"/>
      <c r="Y27" s="605"/>
      <c r="Z27" s="516" t="s">
        <v>182</v>
      </c>
      <c r="AA27" s="496"/>
      <c r="AB27" s="496"/>
      <c r="AC27" s="496"/>
      <c r="AD27" s="496"/>
      <c r="AE27" s="496"/>
      <c r="AF27" s="496"/>
      <c r="AG27" s="497"/>
      <c r="AH27" s="517" t="s">
        <v>174</v>
      </c>
      <c r="AI27" s="518"/>
      <c r="AJ27" s="518"/>
      <c r="AK27" s="518"/>
      <c r="AL27" s="557"/>
      <c r="AM27" s="517" t="s">
        <v>139</v>
      </c>
      <c r="AN27" s="518"/>
      <c r="AO27" s="518"/>
      <c r="AP27" s="518"/>
      <c r="AQ27" s="518"/>
      <c r="AR27" s="557"/>
      <c r="AS27" s="517" t="s">
        <v>130</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180</v>
      </c>
      <c r="BO27" s="640"/>
      <c r="BP27" s="640"/>
      <c r="BQ27" s="640"/>
      <c r="BR27" s="640"/>
      <c r="BS27" s="640"/>
      <c r="BT27" s="640"/>
      <c r="BU27" s="641"/>
      <c r="BV27" s="639" t="s">
        <v>175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184</v>
      </c>
      <c r="F28" s="496"/>
      <c r="G28" s="496"/>
      <c r="H28" s="496"/>
      <c r="I28" s="496"/>
      <c r="J28" s="496"/>
      <c r="K28" s="497"/>
      <c r="L28" s="517">
        <v>1</v>
      </c>
      <c r="M28" s="518"/>
      <c r="N28" s="518"/>
      <c r="O28" s="518"/>
      <c r="P28" s="557"/>
      <c r="Q28" s="517">
        <v>3040</v>
      </c>
      <c r="R28" s="518"/>
      <c r="S28" s="518"/>
      <c r="T28" s="518"/>
      <c r="U28" s="518"/>
      <c r="V28" s="557"/>
      <c r="W28" s="616"/>
      <c r="X28" s="604"/>
      <c r="Y28" s="605"/>
      <c r="Z28" s="516" t="s">
        <v>185</v>
      </c>
      <c r="AA28" s="496"/>
      <c r="AB28" s="496"/>
      <c r="AC28" s="496"/>
      <c r="AD28" s="496"/>
      <c r="AE28" s="496"/>
      <c r="AF28" s="496"/>
      <c r="AG28" s="497"/>
      <c r="AH28" s="517" t="s">
        <v>130</v>
      </c>
      <c r="AI28" s="518"/>
      <c r="AJ28" s="518"/>
      <c r="AK28" s="518"/>
      <c r="AL28" s="557"/>
      <c r="AM28" s="517" t="s">
        <v>174</v>
      </c>
      <c r="AN28" s="518"/>
      <c r="AO28" s="518"/>
      <c r="AP28" s="518"/>
      <c r="AQ28" s="518"/>
      <c r="AR28" s="557"/>
      <c r="AS28" s="517" t="s">
        <v>130</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329954</v>
      </c>
      <c r="BO28" s="430"/>
      <c r="BP28" s="430"/>
      <c r="BQ28" s="430"/>
      <c r="BR28" s="430"/>
      <c r="BS28" s="430"/>
      <c r="BT28" s="430"/>
      <c r="BU28" s="431"/>
      <c r="BV28" s="429">
        <v>329295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187</v>
      </c>
      <c r="F29" s="496"/>
      <c r="G29" s="496"/>
      <c r="H29" s="496"/>
      <c r="I29" s="496"/>
      <c r="J29" s="496"/>
      <c r="K29" s="497"/>
      <c r="L29" s="517">
        <v>13</v>
      </c>
      <c r="M29" s="518"/>
      <c r="N29" s="518"/>
      <c r="O29" s="518"/>
      <c r="P29" s="557"/>
      <c r="Q29" s="517">
        <v>2850</v>
      </c>
      <c r="R29" s="518"/>
      <c r="S29" s="518"/>
      <c r="T29" s="518"/>
      <c r="U29" s="518"/>
      <c r="V29" s="557"/>
      <c r="W29" s="617"/>
      <c r="X29" s="618"/>
      <c r="Y29" s="619"/>
      <c r="Z29" s="516" t="s">
        <v>188</v>
      </c>
      <c r="AA29" s="496"/>
      <c r="AB29" s="496"/>
      <c r="AC29" s="496"/>
      <c r="AD29" s="496"/>
      <c r="AE29" s="496"/>
      <c r="AF29" s="496"/>
      <c r="AG29" s="497"/>
      <c r="AH29" s="517">
        <v>223</v>
      </c>
      <c r="AI29" s="518"/>
      <c r="AJ29" s="518"/>
      <c r="AK29" s="518"/>
      <c r="AL29" s="557"/>
      <c r="AM29" s="517">
        <v>683049</v>
      </c>
      <c r="AN29" s="518"/>
      <c r="AO29" s="518"/>
      <c r="AP29" s="518"/>
      <c r="AQ29" s="518"/>
      <c r="AR29" s="557"/>
      <c r="AS29" s="517">
        <v>3063</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575925</v>
      </c>
      <c r="BO29" s="467"/>
      <c r="BP29" s="467"/>
      <c r="BQ29" s="467"/>
      <c r="BR29" s="467"/>
      <c r="BS29" s="467"/>
      <c r="BT29" s="467"/>
      <c r="BU29" s="468"/>
      <c r="BV29" s="466">
        <v>575861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97.2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1537629</v>
      </c>
      <c r="BO30" s="640"/>
      <c r="BP30" s="640"/>
      <c r="BQ30" s="640"/>
      <c r="BR30" s="640"/>
      <c r="BS30" s="640"/>
      <c r="BT30" s="640"/>
      <c r="BU30" s="641"/>
      <c r="BV30" s="639">
        <v>1161153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200</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201</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高幡消防組合</v>
      </c>
      <c r="BZ34" s="653"/>
      <c r="CA34" s="653"/>
      <c r="CB34" s="653"/>
      <c r="CC34" s="653"/>
      <c r="CD34" s="653"/>
      <c r="CE34" s="653"/>
      <c r="CF34" s="653"/>
      <c r="CG34" s="653"/>
      <c r="CH34" s="653"/>
      <c r="CI34" s="653"/>
      <c r="CJ34" s="653"/>
      <c r="CK34" s="653"/>
      <c r="CL34" s="653"/>
      <c r="CM34" s="653"/>
      <c r="CN34" s="213"/>
      <c r="CO34" s="652">
        <f>IF(CQ34="","",MAX(C34:D43,U34:V43,AM34:AN43,BE34:BF43,BW34:BX43)+1)</f>
        <v>22</v>
      </c>
      <c r="CP34" s="652"/>
      <c r="CQ34" s="653" t="str">
        <f>IF('各会計、関係団体の財政状況及び健全化判断比率'!BS7="","",'各会計、関係団体の財政状況及び健全化判断比率'!BS7)</f>
        <v>須崎市土地開発公社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IF('各会計、関係団体の財政状況及び健全化判断比率'!B33="","",'各会計、関係団体の財政状況及び健全化判断比率'!B33)</f>
        <v>漁業集落排水事業特別会計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高幡東部清掃組合</v>
      </c>
      <c r="BZ35" s="653"/>
      <c r="CA35" s="653"/>
      <c r="CB35" s="653"/>
      <c r="CC35" s="653"/>
      <c r="CD35" s="653"/>
      <c r="CE35" s="653"/>
      <c r="CF35" s="653"/>
      <c r="CG35" s="653"/>
      <c r="CH35" s="653"/>
      <c r="CI35" s="653"/>
      <c r="CJ35" s="653"/>
      <c r="CK35" s="653"/>
      <c r="CL35" s="653"/>
      <c r="CM35" s="653"/>
      <c r="CN35" s="213"/>
      <c r="CO35" s="652">
        <f t="shared" ref="CO35:CO43" si="3">IF(CQ35="","",CO34+1)</f>
        <v>23</v>
      </c>
      <c r="CP35" s="652"/>
      <c r="CQ35" s="653" t="str">
        <f>IF('各会計、関係団体の財政状況及び健全化判断比率'!BS8="","",'各会計、関係団体の財政状況及び健全化判断比率'!BS8)</f>
        <v>須崎市道の駅</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f>IF(E36="","",C35+1)</f>
        <v>3</v>
      </c>
      <c r="D36" s="652"/>
      <c r="E36" s="653" t="str">
        <f>IF('各会計、関係団体の財政状況及び健全化判断比率'!B9="","",'各会計、関係団体の財政状況及び健全化判断比率'!B9)</f>
        <v>バス事業特別会計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IF('各会計、関係団体の財政状況及び健全化判断比率'!B34="","",'各会計、関係団体の財政状況及び健全化判断比率'!B34)</f>
        <v>巡航船事業特別会計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高幡広域市町村圏事務組合（一般会計）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f>IF(E37="","",C36+1)</f>
        <v>4</v>
      </c>
      <c r="D37" s="652"/>
      <c r="E37" s="653" t="str">
        <f>IF('各会計、関係団体の財政状況及び健全化判断比率'!B10="","",'各会計、関係団体の財政状況及び健全化判断比率'!B10)</f>
        <v>スクールバス特別会計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高幡広域市町村圏事務組合（滞納整理事業特別会計）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高幡障害者支援施設組合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こうち人づくり広域連合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高知県広域食肉センター事務組合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高陵特別養護老人ホーム組合（一般会計）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20</v>
      </c>
      <c r="BX42" s="652"/>
      <c r="BY42" s="653" t="str">
        <f>IF('各会計、関係団体の財政状況及び健全化判断比率'!B76="","",'各会計、関係団体の財政状況及び健全化判断比率'!B76)</f>
        <v>高知県後期高齢者医療広域連合（一般会計）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21</v>
      </c>
      <c r="BX43" s="652"/>
      <c r="BY43" s="653" t="str">
        <f>IF('各会計、関係団体の財政状況及び健全化判断比率'!B77="","",'各会計、関係団体の財政状況及び健全化判断比率'!B77)</f>
        <v>高知県後期高齢者医療広域連合（後期高齢者医療特別会計）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ogsaUxtK2wFQeXT+AkIHcGmsNPJzlhM4Aw+FJU0NRCldSUfs/4pXFbhY6Ja1ZH2LHQmVB1uaVrETZOaIOiYSHA==" saltValue="WH469lJX1r+ak/EgUZjq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44" t="s">
        <v>572</v>
      </c>
      <c r="D34" s="1244"/>
      <c r="E34" s="1245"/>
      <c r="F34" s="32" t="s">
        <v>573</v>
      </c>
      <c r="G34" s="33" t="s">
        <v>574</v>
      </c>
      <c r="H34" s="33" t="s">
        <v>575</v>
      </c>
      <c r="I34" s="33" t="s">
        <v>576</v>
      </c>
      <c r="J34" s="34" t="s">
        <v>577</v>
      </c>
      <c r="K34" s="22"/>
      <c r="L34" s="22"/>
      <c r="M34" s="22"/>
      <c r="N34" s="22"/>
      <c r="O34" s="22"/>
      <c r="P34" s="22"/>
    </row>
    <row r="35" spans="1:16" ht="39" customHeight="1">
      <c r="A35" s="22"/>
      <c r="B35" s="35"/>
      <c r="C35" s="1238" t="s">
        <v>578</v>
      </c>
      <c r="D35" s="1239"/>
      <c r="E35" s="1240"/>
      <c r="F35" s="36">
        <v>4.8099999999999996</v>
      </c>
      <c r="G35" s="37">
        <v>10.46</v>
      </c>
      <c r="H35" s="37">
        <v>8.11</v>
      </c>
      <c r="I35" s="37">
        <v>8.89</v>
      </c>
      <c r="J35" s="38">
        <v>11.88</v>
      </c>
      <c r="K35" s="22"/>
      <c r="L35" s="22"/>
      <c r="M35" s="22"/>
      <c r="N35" s="22"/>
      <c r="O35" s="22"/>
      <c r="P35" s="22"/>
    </row>
    <row r="36" spans="1:16" ht="39" customHeight="1">
      <c r="A36" s="22"/>
      <c r="B36" s="35"/>
      <c r="C36" s="1238" t="s">
        <v>579</v>
      </c>
      <c r="D36" s="1239"/>
      <c r="E36" s="1240"/>
      <c r="F36" s="36">
        <v>3.21</v>
      </c>
      <c r="G36" s="37">
        <v>2.73</v>
      </c>
      <c r="H36" s="37">
        <v>6.41</v>
      </c>
      <c r="I36" s="37">
        <v>7.27</v>
      </c>
      <c r="J36" s="38">
        <v>7.99</v>
      </c>
      <c r="K36" s="22"/>
      <c r="L36" s="22"/>
      <c r="M36" s="22"/>
      <c r="N36" s="22"/>
      <c r="O36" s="22"/>
      <c r="P36" s="22"/>
    </row>
    <row r="37" spans="1:16" ht="39" customHeight="1">
      <c r="A37" s="22"/>
      <c r="B37" s="35"/>
      <c r="C37" s="1238" t="s">
        <v>580</v>
      </c>
      <c r="D37" s="1239"/>
      <c r="E37" s="1240"/>
      <c r="F37" s="36">
        <v>0.18</v>
      </c>
      <c r="G37" s="37">
        <v>0.2</v>
      </c>
      <c r="H37" s="37">
        <v>0.26</v>
      </c>
      <c r="I37" s="37">
        <v>0.26</v>
      </c>
      <c r="J37" s="38">
        <v>0.27</v>
      </c>
      <c r="K37" s="22"/>
      <c r="L37" s="22"/>
      <c r="M37" s="22"/>
      <c r="N37" s="22"/>
      <c r="O37" s="22"/>
      <c r="P37" s="22"/>
    </row>
    <row r="38" spans="1:16" ht="39" customHeight="1">
      <c r="A38" s="22"/>
      <c r="B38" s="35"/>
      <c r="C38" s="1238" t="s">
        <v>581</v>
      </c>
      <c r="D38" s="1239"/>
      <c r="E38" s="1240"/>
      <c r="F38" s="36" t="s">
        <v>582</v>
      </c>
      <c r="G38" s="37" t="s">
        <v>583</v>
      </c>
      <c r="H38" s="37" t="s">
        <v>584</v>
      </c>
      <c r="I38" s="37" t="s">
        <v>585</v>
      </c>
      <c r="J38" s="38">
        <v>0.18</v>
      </c>
      <c r="K38" s="22"/>
      <c r="L38" s="22"/>
      <c r="M38" s="22"/>
      <c r="N38" s="22"/>
      <c r="O38" s="22"/>
      <c r="P38" s="22"/>
    </row>
    <row r="39" spans="1:16" ht="39" customHeight="1">
      <c r="A39" s="22"/>
      <c r="B39" s="35"/>
      <c r="C39" s="1238" t="s">
        <v>586</v>
      </c>
      <c r="D39" s="1239"/>
      <c r="E39" s="1240"/>
      <c r="F39" s="36">
        <v>0.1</v>
      </c>
      <c r="G39" s="37">
        <v>0.53</v>
      </c>
      <c r="H39" s="37">
        <v>0.76</v>
      </c>
      <c r="I39" s="37">
        <v>1.24</v>
      </c>
      <c r="J39" s="38">
        <v>0.12</v>
      </c>
      <c r="K39" s="22"/>
      <c r="L39" s="22"/>
      <c r="M39" s="22"/>
      <c r="N39" s="22"/>
      <c r="O39" s="22"/>
      <c r="P39" s="22"/>
    </row>
    <row r="40" spans="1:16" ht="39" customHeight="1">
      <c r="A40" s="22"/>
      <c r="B40" s="35"/>
      <c r="C40" s="1238" t="s">
        <v>587</v>
      </c>
      <c r="D40" s="1239"/>
      <c r="E40" s="1240"/>
      <c r="F40" s="36">
        <v>0</v>
      </c>
      <c r="G40" s="37">
        <v>0</v>
      </c>
      <c r="H40" s="37">
        <v>0</v>
      </c>
      <c r="I40" s="37">
        <v>0</v>
      </c>
      <c r="J40" s="38">
        <v>0</v>
      </c>
      <c r="K40" s="22"/>
      <c r="L40" s="22"/>
      <c r="M40" s="22"/>
      <c r="N40" s="22"/>
      <c r="O40" s="22"/>
      <c r="P40" s="22"/>
    </row>
    <row r="41" spans="1:16" ht="39" customHeight="1">
      <c r="A41" s="22"/>
      <c r="B41" s="35"/>
      <c r="C41" s="1238" t="s">
        <v>588</v>
      </c>
      <c r="D41" s="1239"/>
      <c r="E41" s="1240"/>
      <c r="F41" s="36">
        <v>0</v>
      </c>
      <c r="G41" s="37">
        <v>0</v>
      </c>
      <c r="H41" s="37">
        <v>0</v>
      </c>
      <c r="I41" s="37">
        <v>0</v>
      </c>
      <c r="J41" s="38">
        <v>0</v>
      </c>
      <c r="K41" s="22"/>
      <c r="L41" s="22"/>
      <c r="M41" s="22"/>
      <c r="N41" s="22"/>
      <c r="O41" s="22"/>
      <c r="P41" s="22"/>
    </row>
    <row r="42" spans="1:16" ht="39" customHeight="1">
      <c r="A42" s="22"/>
      <c r="B42" s="39"/>
      <c r="C42" s="1238" t="s">
        <v>589</v>
      </c>
      <c r="D42" s="1239"/>
      <c r="E42" s="1240"/>
      <c r="F42" s="36" t="s">
        <v>525</v>
      </c>
      <c r="G42" s="37" t="s">
        <v>525</v>
      </c>
      <c r="H42" s="37" t="s">
        <v>525</v>
      </c>
      <c r="I42" s="37" t="s">
        <v>525</v>
      </c>
      <c r="J42" s="38" t="s">
        <v>525</v>
      </c>
      <c r="K42" s="22"/>
      <c r="L42" s="22"/>
      <c r="M42" s="22"/>
      <c r="N42" s="22"/>
      <c r="O42" s="22"/>
      <c r="P42" s="22"/>
    </row>
    <row r="43" spans="1:16" ht="39" customHeight="1" thickBot="1">
      <c r="A43" s="22"/>
      <c r="B43" s="40"/>
      <c r="C43" s="1241" t="s">
        <v>590</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UiTHeIJen2EqT9zPzTLP57eEyTjAD7CIN2TGL8vdmevhkKq4UlwARsFwGhm0P1eWym3pBty7243ekiE0p7Ubw==" saltValue="8p6G1+mJiWkOD6MAO/oS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46" t="s">
        <v>11</v>
      </c>
      <c r="C45" s="1247"/>
      <c r="D45" s="58"/>
      <c r="E45" s="1252" t="s">
        <v>12</v>
      </c>
      <c r="F45" s="1252"/>
      <c r="G45" s="1252"/>
      <c r="H45" s="1252"/>
      <c r="I45" s="1252"/>
      <c r="J45" s="1253"/>
      <c r="K45" s="59">
        <v>2338</v>
      </c>
      <c r="L45" s="60">
        <v>2238</v>
      </c>
      <c r="M45" s="60">
        <v>2307</v>
      </c>
      <c r="N45" s="60">
        <v>2236</v>
      </c>
      <c r="O45" s="61">
        <v>1969</v>
      </c>
      <c r="P45" s="48"/>
      <c r="Q45" s="48"/>
      <c r="R45" s="48"/>
      <c r="S45" s="48"/>
      <c r="T45" s="48"/>
      <c r="U45" s="48"/>
    </row>
    <row r="46" spans="1:21" ht="30.75" customHeight="1">
      <c r="A46" s="48"/>
      <c r="B46" s="1248"/>
      <c r="C46" s="1249"/>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c r="A47" s="48"/>
      <c r="B47" s="1248"/>
      <c r="C47" s="1249"/>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c r="A48" s="48"/>
      <c r="B48" s="1248"/>
      <c r="C48" s="1249"/>
      <c r="D48" s="62"/>
      <c r="E48" s="1254" t="s">
        <v>15</v>
      </c>
      <c r="F48" s="1254"/>
      <c r="G48" s="1254"/>
      <c r="H48" s="1254"/>
      <c r="I48" s="1254"/>
      <c r="J48" s="1255"/>
      <c r="K48" s="63">
        <v>286</v>
      </c>
      <c r="L48" s="64">
        <v>294</v>
      </c>
      <c r="M48" s="64">
        <v>282</v>
      </c>
      <c r="N48" s="64">
        <v>256</v>
      </c>
      <c r="O48" s="65">
        <v>279</v>
      </c>
      <c r="P48" s="48"/>
      <c r="Q48" s="48"/>
      <c r="R48" s="48"/>
      <c r="S48" s="48"/>
      <c r="T48" s="48"/>
      <c r="U48" s="48"/>
    </row>
    <row r="49" spans="1:21" ht="30.75" customHeight="1">
      <c r="A49" s="48"/>
      <c r="B49" s="1248"/>
      <c r="C49" s="1249"/>
      <c r="D49" s="62"/>
      <c r="E49" s="1254" t="s">
        <v>16</v>
      </c>
      <c r="F49" s="1254"/>
      <c r="G49" s="1254"/>
      <c r="H49" s="1254"/>
      <c r="I49" s="1254"/>
      <c r="J49" s="1255"/>
      <c r="K49" s="63">
        <v>194</v>
      </c>
      <c r="L49" s="64">
        <v>142</v>
      </c>
      <c r="M49" s="64">
        <v>49</v>
      </c>
      <c r="N49" s="64">
        <v>47</v>
      </c>
      <c r="O49" s="65">
        <v>2</v>
      </c>
      <c r="P49" s="48"/>
      <c r="Q49" s="48"/>
      <c r="R49" s="48"/>
      <c r="S49" s="48"/>
      <c r="T49" s="48"/>
      <c r="U49" s="48"/>
    </row>
    <row r="50" spans="1:21" ht="30.75" customHeight="1">
      <c r="A50" s="48"/>
      <c r="B50" s="1248"/>
      <c r="C50" s="1249"/>
      <c r="D50" s="62"/>
      <c r="E50" s="1254" t="s">
        <v>17</v>
      </c>
      <c r="F50" s="1254"/>
      <c r="G50" s="1254"/>
      <c r="H50" s="1254"/>
      <c r="I50" s="1254"/>
      <c r="J50" s="1255"/>
      <c r="K50" s="63">
        <v>23</v>
      </c>
      <c r="L50" s="64">
        <v>53</v>
      </c>
      <c r="M50" s="64">
        <v>33</v>
      </c>
      <c r="N50" s="64">
        <v>33</v>
      </c>
      <c r="O50" s="65">
        <v>34</v>
      </c>
      <c r="P50" s="48"/>
      <c r="Q50" s="48"/>
      <c r="R50" s="48"/>
      <c r="S50" s="48"/>
      <c r="T50" s="48"/>
      <c r="U50" s="48"/>
    </row>
    <row r="51" spans="1:21" ht="30.75" customHeight="1">
      <c r="A51" s="48"/>
      <c r="B51" s="1250"/>
      <c r="C51" s="1251"/>
      <c r="D51" s="66"/>
      <c r="E51" s="1254" t="s">
        <v>18</v>
      </c>
      <c r="F51" s="1254"/>
      <c r="G51" s="1254"/>
      <c r="H51" s="1254"/>
      <c r="I51" s="1254"/>
      <c r="J51" s="1255"/>
      <c r="K51" s="63">
        <v>1</v>
      </c>
      <c r="L51" s="64">
        <v>0</v>
      </c>
      <c r="M51" s="64" t="s">
        <v>525</v>
      </c>
      <c r="N51" s="64" t="s">
        <v>525</v>
      </c>
      <c r="O51" s="65" t="s">
        <v>525</v>
      </c>
      <c r="P51" s="48"/>
      <c r="Q51" s="48"/>
      <c r="R51" s="48"/>
      <c r="S51" s="48"/>
      <c r="T51" s="48"/>
      <c r="U51" s="48"/>
    </row>
    <row r="52" spans="1:21" ht="30.75" customHeight="1">
      <c r="A52" s="48"/>
      <c r="B52" s="1256" t="s">
        <v>19</v>
      </c>
      <c r="C52" s="1257"/>
      <c r="D52" s="66"/>
      <c r="E52" s="1254" t="s">
        <v>20</v>
      </c>
      <c r="F52" s="1254"/>
      <c r="G52" s="1254"/>
      <c r="H52" s="1254"/>
      <c r="I52" s="1254"/>
      <c r="J52" s="1255"/>
      <c r="K52" s="63">
        <v>1815</v>
      </c>
      <c r="L52" s="64">
        <v>1810</v>
      </c>
      <c r="M52" s="64">
        <v>1605</v>
      </c>
      <c r="N52" s="64">
        <v>1535</v>
      </c>
      <c r="O52" s="65">
        <v>1389</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1027</v>
      </c>
      <c r="L53" s="69">
        <v>917</v>
      </c>
      <c r="M53" s="69">
        <v>1066</v>
      </c>
      <c r="N53" s="69">
        <v>1037</v>
      </c>
      <c r="O53" s="70">
        <v>895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591</v>
      </c>
      <c r="L56" s="80" t="s">
        <v>592</v>
      </c>
      <c r="M56" s="80" t="s">
        <v>593</v>
      </c>
      <c r="N56" s="80" t="s">
        <v>594</v>
      </c>
      <c r="O56" s="81" t="s">
        <v>595</v>
      </c>
      <c r="P56" s="48"/>
      <c r="Q56" s="48"/>
      <c r="R56" s="48"/>
      <c r="S56" s="48"/>
      <c r="T56" s="48"/>
      <c r="U56" s="48"/>
    </row>
    <row r="57" spans="1:21" ht="31.5" customHeight="1">
      <c r="B57" s="1262" t="s">
        <v>25</v>
      </c>
      <c r="C57" s="1263"/>
      <c r="D57" s="1266" t="s">
        <v>26</v>
      </c>
      <c r="E57" s="1267"/>
      <c r="F57" s="1267"/>
      <c r="G57" s="1267"/>
      <c r="H57" s="1267"/>
      <c r="I57" s="1267"/>
      <c r="J57" s="1268"/>
      <c r="K57" s="82" t="s">
        <v>619</v>
      </c>
      <c r="L57" s="83" t="s">
        <v>619</v>
      </c>
      <c r="M57" s="83" t="s">
        <v>619</v>
      </c>
      <c r="N57" s="83" t="s">
        <v>619</v>
      </c>
      <c r="O57" s="84" t="s">
        <v>620</v>
      </c>
    </row>
    <row r="58" spans="1:21" ht="31.5" customHeight="1" thickBot="1">
      <c r="B58" s="1264"/>
      <c r="C58" s="1265"/>
      <c r="D58" s="1269" t="s">
        <v>27</v>
      </c>
      <c r="E58" s="1270"/>
      <c r="F58" s="1270"/>
      <c r="G58" s="1270"/>
      <c r="H58" s="1270"/>
      <c r="I58" s="1270"/>
      <c r="J58" s="1271"/>
      <c r="K58" s="85" t="s">
        <v>619</v>
      </c>
      <c r="L58" s="86" t="s">
        <v>619</v>
      </c>
      <c r="M58" s="86" t="s">
        <v>619</v>
      </c>
      <c r="N58" s="86" t="s">
        <v>619</v>
      </c>
      <c r="O58" s="87" t="s">
        <v>619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rQXf07Pzmwizuir22D5CQtWsnyej6iJTdYPk8ABwZDlJlGCj6pYdqIvigxbosAGhmHM7WM/1s1u8zCgwQbLg==" saltValue="yUD99h9SoU1JK/QPc5qU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567</v>
      </c>
      <c r="J40" s="99" t="s">
        <v>568</v>
      </c>
      <c r="K40" s="99" t="s">
        <v>569</v>
      </c>
      <c r="L40" s="99" t="s">
        <v>570</v>
      </c>
      <c r="M40" s="100" t="s">
        <v>571</v>
      </c>
    </row>
    <row r="41" spans="2:13" ht="27.75" customHeight="1">
      <c r="B41" s="1272" t="s">
        <v>30</v>
      </c>
      <c r="C41" s="1273"/>
      <c r="D41" s="101"/>
      <c r="E41" s="1278" t="s">
        <v>31</v>
      </c>
      <c r="F41" s="1278"/>
      <c r="G41" s="1278"/>
      <c r="H41" s="1279"/>
      <c r="I41" s="102">
        <v>18554</v>
      </c>
      <c r="J41" s="103">
        <v>18451</v>
      </c>
      <c r="K41" s="103">
        <v>18115</v>
      </c>
      <c r="L41" s="103">
        <v>17216</v>
      </c>
      <c r="M41" s="104">
        <v>17110</v>
      </c>
    </row>
    <row r="42" spans="2:13" ht="27.75" customHeight="1">
      <c r="B42" s="1274"/>
      <c r="C42" s="1275"/>
      <c r="D42" s="105"/>
      <c r="E42" s="1280" t="s">
        <v>32</v>
      </c>
      <c r="F42" s="1280"/>
      <c r="G42" s="1280"/>
      <c r="H42" s="1281"/>
      <c r="I42" s="106">
        <v>228</v>
      </c>
      <c r="J42" s="107">
        <v>176</v>
      </c>
      <c r="K42" s="107">
        <v>146</v>
      </c>
      <c r="L42" s="107">
        <v>117</v>
      </c>
      <c r="M42" s="108">
        <v>84</v>
      </c>
    </row>
    <row r="43" spans="2:13" ht="27.75" customHeight="1">
      <c r="B43" s="1274"/>
      <c r="C43" s="1275"/>
      <c r="D43" s="105"/>
      <c r="E43" s="1280" t="s">
        <v>33</v>
      </c>
      <c r="F43" s="1280"/>
      <c r="G43" s="1280"/>
      <c r="H43" s="1281"/>
      <c r="I43" s="106">
        <v>3509</v>
      </c>
      <c r="J43" s="107">
        <v>4293</v>
      </c>
      <c r="K43" s="107">
        <v>4222</v>
      </c>
      <c r="L43" s="107">
        <v>4012</v>
      </c>
      <c r="M43" s="108">
        <v>3776</v>
      </c>
    </row>
    <row r="44" spans="2:13" ht="27.75" customHeight="1">
      <c r="B44" s="1274"/>
      <c r="C44" s="1275"/>
      <c r="D44" s="105"/>
      <c r="E44" s="1280" t="s">
        <v>34</v>
      </c>
      <c r="F44" s="1280"/>
      <c r="G44" s="1280"/>
      <c r="H44" s="1281"/>
      <c r="I44" s="106">
        <v>251</v>
      </c>
      <c r="J44" s="107">
        <v>89</v>
      </c>
      <c r="K44" s="107">
        <v>57</v>
      </c>
      <c r="L44" s="107">
        <v>10</v>
      </c>
      <c r="M44" s="108">
        <v>9</v>
      </c>
    </row>
    <row r="45" spans="2:13" ht="27.75" customHeight="1">
      <c r="B45" s="1274"/>
      <c r="C45" s="1275"/>
      <c r="D45" s="105"/>
      <c r="E45" s="1280" t="s">
        <v>35</v>
      </c>
      <c r="F45" s="1280"/>
      <c r="G45" s="1280"/>
      <c r="H45" s="1281"/>
      <c r="I45" s="106">
        <v>2165</v>
      </c>
      <c r="J45" s="107">
        <v>1999</v>
      </c>
      <c r="K45" s="107">
        <v>1870</v>
      </c>
      <c r="L45" s="107">
        <v>1868</v>
      </c>
      <c r="M45" s="108">
        <v>1642</v>
      </c>
    </row>
    <row r="46" spans="2:13" ht="27.75" customHeight="1">
      <c r="B46" s="1274"/>
      <c r="C46" s="1275"/>
      <c r="D46" s="109"/>
      <c r="E46" s="1280" t="s">
        <v>36</v>
      </c>
      <c r="F46" s="1280"/>
      <c r="G46" s="1280"/>
      <c r="H46" s="1281"/>
      <c r="I46" s="106" t="s">
        <v>525</v>
      </c>
      <c r="J46" s="107" t="s">
        <v>525</v>
      </c>
      <c r="K46" s="107" t="s">
        <v>525</v>
      </c>
      <c r="L46" s="107" t="s">
        <v>525</v>
      </c>
      <c r="M46" s="108" t="s">
        <v>525</v>
      </c>
    </row>
    <row r="47" spans="2:13" ht="27.75" customHeight="1">
      <c r="B47" s="1274"/>
      <c r="C47" s="1275"/>
      <c r="D47" s="110"/>
      <c r="E47" s="1282" t="s">
        <v>37</v>
      </c>
      <c r="F47" s="1283"/>
      <c r="G47" s="1283"/>
      <c r="H47" s="1284"/>
      <c r="I47" s="106" t="s">
        <v>525</v>
      </c>
      <c r="J47" s="107" t="s">
        <v>525</v>
      </c>
      <c r="K47" s="107" t="s">
        <v>525</v>
      </c>
      <c r="L47" s="107" t="s">
        <v>525</v>
      </c>
      <c r="M47" s="108" t="s">
        <v>525</v>
      </c>
    </row>
    <row r="48" spans="2:13" ht="27.75" customHeight="1">
      <c r="B48" s="1274"/>
      <c r="C48" s="1275"/>
      <c r="D48" s="105"/>
      <c r="E48" s="1280" t="s">
        <v>38</v>
      </c>
      <c r="F48" s="1280"/>
      <c r="G48" s="1280"/>
      <c r="H48" s="1281"/>
      <c r="I48" s="106" t="s">
        <v>525</v>
      </c>
      <c r="J48" s="107" t="s">
        <v>525</v>
      </c>
      <c r="K48" s="107" t="s">
        <v>525</v>
      </c>
      <c r="L48" s="107" t="s">
        <v>525</v>
      </c>
      <c r="M48" s="108" t="s">
        <v>525</v>
      </c>
    </row>
    <row r="49" spans="2:13" ht="27.75" customHeight="1">
      <c r="B49" s="1276"/>
      <c r="C49" s="1277"/>
      <c r="D49" s="105"/>
      <c r="E49" s="1280" t="s">
        <v>39</v>
      </c>
      <c r="F49" s="1280"/>
      <c r="G49" s="1280"/>
      <c r="H49" s="1281"/>
      <c r="I49" s="106" t="s">
        <v>525</v>
      </c>
      <c r="J49" s="107" t="s">
        <v>525</v>
      </c>
      <c r="K49" s="107" t="s">
        <v>525</v>
      </c>
      <c r="L49" s="107" t="s">
        <v>525</v>
      </c>
      <c r="M49" s="108" t="s">
        <v>525</v>
      </c>
    </row>
    <row r="50" spans="2:13" ht="27.75" customHeight="1">
      <c r="B50" s="1285" t="s">
        <v>40</v>
      </c>
      <c r="C50" s="1286"/>
      <c r="D50" s="111"/>
      <c r="E50" s="1280" t="s">
        <v>41</v>
      </c>
      <c r="F50" s="1280"/>
      <c r="G50" s="1280"/>
      <c r="H50" s="1281"/>
      <c r="I50" s="106">
        <v>987</v>
      </c>
      <c r="J50" s="107">
        <v>1416</v>
      </c>
      <c r="K50" s="107">
        <v>1874</v>
      </c>
      <c r="L50" s="107">
        <v>2247</v>
      </c>
      <c r="M50" s="108">
        <v>2707</v>
      </c>
    </row>
    <row r="51" spans="2:13" ht="27.75" customHeight="1">
      <c r="B51" s="1274"/>
      <c r="C51" s="1275"/>
      <c r="D51" s="105"/>
      <c r="E51" s="1280" t="s">
        <v>42</v>
      </c>
      <c r="F51" s="1280"/>
      <c r="G51" s="1280"/>
      <c r="H51" s="1281"/>
      <c r="I51" s="106">
        <v>792</v>
      </c>
      <c r="J51" s="107">
        <v>613</v>
      </c>
      <c r="K51" s="107">
        <v>460</v>
      </c>
      <c r="L51" s="107">
        <v>312</v>
      </c>
      <c r="M51" s="108">
        <v>248</v>
      </c>
    </row>
    <row r="52" spans="2:13" ht="27.75" customHeight="1">
      <c r="B52" s="1276"/>
      <c r="C52" s="1277"/>
      <c r="D52" s="105"/>
      <c r="E52" s="1280" t="s">
        <v>43</v>
      </c>
      <c r="F52" s="1280"/>
      <c r="G52" s="1280"/>
      <c r="H52" s="1281"/>
      <c r="I52" s="106">
        <v>13523</v>
      </c>
      <c r="J52" s="107">
        <v>13596</v>
      </c>
      <c r="K52" s="107">
        <v>13711</v>
      </c>
      <c r="L52" s="107">
        <v>13369</v>
      </c>
      <c r="M52" s="108">
        <v>13532</v>
      </c>
    </row>
    <row r="53" spans="2:13" ht="27.75" customHeight="1" thickBot="1">
      <c r="B53" s="1287" t="s">
        <v>44</v>
      </c>
      <c r="C53" s="1288"/>
      <c r="D53" s="112"/>
      <c r="E53" s="1289" t="s">
        <v>45</v>
      </c>
      <c r="F53" s="1289"/>
      <c r="G53" s="1289"/>
      <c r="H53" s="1290"/>
      <c r="I53" s="113">
        <v>9406</v>
      </c>
      <c r="J53" s="114">
        <v>9383</v>
      </c>
      <c r="K53" s="114">
        <v>8365</v>
      </c>
      <c r="L53" s="114">
        <v>7294</v>
      </c>
      <c r="M53" s="115">
        <v>6134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pt/y1SBy3vZBc08v5UXBe3JcAGHlS4dMOVOZj2pXqXlFN0wrCzlqm6AWRgDDTpmDvHBL4A63B0eIlLHlvcuZw==" saltValue="8VLL2yClx4//TfQ26TQG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569</v>
      </c>
      <c r="G54" s="124" t="s">
        <v>570</v>
      </c>
      <c r="H54" s="125" t="s">
        <v>571</v>
      </c>
    </row>
    <row r="55" spans="2:8" ht="52.5" customHeight="1">
      <c r="B55" s="126"/>
      <c r="C55" s="1299" t="s">
        <v>48</v>
      </c>
      <c r="D55" s="1299"/>
      <c r="E55" s="1300"/>
      <c r="F55" s="127">
        <v>329</v>
      </c>
      <c r="G55" s="127">
        <v>329</v>
      </c>
      <c r="H55" s="128">
        <v>330</v>
      </c>
    </row>
    <row r="56" spans="2:8" ht="52.5" customHeight="1">
      <c r="B56" s="129"/>
      <c r="C56" s="1301" t="s">
        <v>49</v>
      </c>
      <c r="D56" s="1301"/>
      <c r="E56" s="1302"/>
      <c r="F56" s="130">
        <v>576</v>
      </c>
      <c r="G56" s="130">
        <v>576</v>
      </c>
      <c r="H56" s="131">
        <v>576</v>
      </c>
    </row>
    <row r="57" spans="2:8" ht="53.25" customHeight="1">
      <c r="B57" s="129"/>
      <c r="C57" s="1303" t="s">
        <v>50</v>
      </c>
      <c r="D57" s="1303"/>
      <c r="E57" s="1304"/>
      <c r="F57" s="132">
        <v>841</v>
      </c>
      <c r="G57" s="132">
        <v>1161</v>
      </c>
      <c r="H57" s="133">
        <v>1538</v>
      </c>
    </row>
    <row r="58" spans="2:8" ht="45.75" customHeight="1">
      <c r="B58" s="134"/>
      <c r="C58" s="1291" t="s">
        <v>614</v>
      </c>
      <c r="D58" s="1292"/>
      <c r="E58" s="1293"/>
      <c r="F58" s="135">
        <v>589</v>
      </c>
      <c r="G58" s="135">
        <v>795</v>
      </c>
      <c r="H58" s="136">
        <v>1032</v>
      </c>
    </row>
    <row r="59" spans="2:8" ht="45.75" customHeight="1">
      <c r="B59" s="134"/>
      <c r="C59" s="1291" t="s">
        <v>615</v>
      </c>
      <c r="D59" s="1292"/>
      <c r="E59" s="1293"/>
      <c r="F59" s="135">
        <v>111</v>
      </c>
      <c r="G59" s="135">
        <v>204</v>
      </c>
      <c r="H59" s="136">
        <v>277</v>
      </c>
    </row>
    <row r="60" spans="2:8" ht="45.75" customHeight="1">
      <c r="B60" s="134"/>
      <c r="C60" s="1291" t="s">
        <v>616</v>
      </c>
      <c r="D60" s="1292"/>
      <c r="E60" s="1293"/>
      <c r="F60" s="135">
        <v>48</v>
      </c>
      <c r="G60" s="135">
        <v>76</v>
      </c>
      <c r="H60" s="136">
        <v>143</v>
      </c>
    </row>
    <row r="61" spans="2:8" ht="45.75" customHeight="1">
      <c r="B61" s="134"/>
      <c r="C61" s="1291" t="s">
        <v>617</v>
      </c>
      <c r="D61" s="1292"/>
      <c r="E61" s="1293"/>
      <c r="F61" s="135">
        <v>55</v>
      </c>
      <c r="G61" s="135">
        <v>55</v>
      </c>
      <c r="H61" s="136">
        <v>55</v>
      </c>
    </row>
    <row r="62" spans="2:8" ht="45.75" customHeight="1" thickBot="1">
      <c r="B62" s="137"/>
      <c r="C62" s="1294" t="s">
        <v>618</v>
      </c>
      <c r="D62" s="1295"/>
      <c r="E62" s="1296"/>
      <c r="F62" s="138">
        <v>13</v>
      </c>
      <c r="G62" s="138">
        <v>13</v>
      </c>
      <c r="H62" s="139">
        <v>13</v>
      </c>
    </row>
    <row r="63" spans="2:8" ht="52.5" customHeight="1" thickBot="1">
      <c r="B63" s="140"/>
      <c r="C63" s="1297" t="s">
        <v>51</v>
      </c>
      <c r="D63" s="1297"/>
      <c r="E63" s="1298"/>
      <c r="F63" s="141">
        <v>1746</v>
      </c>
      <c r="G63" s="141">
        <v>2066</v>
      </c>
      <c r="H63" s="142">
        <v>2444</v>
      </c>
    </row>
    <row r="64" spans="2:8" ht="15" customHeight="1"/>
    <row r="65" ht="0" hidden="1" customHeight="1"/>
    <row r="66" ht="0" hidden="1" customHeight="1"/>
  </sheetData>
  <sheetProtection algorithmName="SHA-512" hashValue="aA86kLIlLvojIfUUep/LLOHOcRGa4lsdPz76d7gv3J2euhMB/9FLTTRnCN31nbYOn+CsvfhiBMgUaMMRIGQfGg==" saltValue="4Ruyk4lZCvGYz1xwHAty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6" t="s">
        <v>631</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624</v>
      </c>
    </row>
    <row r="50" spans="1:109">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567</v>
      </c>
      <c r="BQ50" s="1319"/>
      <c r="BR50" s="1319"/>
      <c r="BS50" s="1319"/>
      <c r="BT50" s="1319"/>
      <c r="BU50" s="1319"/>
      <c r="BV50" s="1319"/>
      <c r="BW50" s="1319"/>
      <c r="BX50" s="1319" t="s">
        <v>568</v>
      </c>
      <c r="BY50" s="1319"/>
      <c r="BZ50" s="1319"/>
      <c r="CA50" s="1319"/>
      <c r="CB50" s="1319"/>
      <c r="CC50" s="1319"/>
      <c r="CD50" s="1319"/>
      <c r="CE50" s="1319"/>
      <c r="CF50" s="1319" t="s">
        <v>569</v>
      </c>
      <c r="CG50" s="1319"/>
      <c r="CH50" s="1319"/>
      <c r="CI50" s="1319"/>
      <c r="CJ50" s="1319"/>
      <c r="CK50" s="1319"/>
      <c r="CL50" s="1319"/>
      <c r="CM50" s="1319"/>
      <c r="CN50" s="1319" t="s">
        <v>570</v>
      </c>
      <c r="CO50" s="1319"/>
      <c r="CP50" s="1319"/>
      <c r="CQ50" s="1319"/>
      <c r="CR50" s="1319"/>
      <c r="CS50" s="1319"/>
      <c r="CT50" s="1319"/>
      <c r="CU50" s="1319"/>
      <c r="CV50" s="1319" t="s">
        <v>571</v>
      </c>
      <c r="CW50" s="1319"/>
      <c r="CX50" s="1319"/>
      <c r="CY50" s="1319"/>
      <c r="CZ50" s="1319"/>
      <c r="DA50" s="1319"/>
      <c r="DB50" s="1319"/>
      <c r="DC50" s="1319"/>
    </row>
    <row r="51" spans="1:109" ht="13.5" customHeight="1">
      <c r="B51" s="394"/>
      <c r="G51" s="1320"/>
      <c r="H51" s="1320"/>
      <c r="I51" s="1324"/>
      <c r="J51" s="1324"/>
      <c r="K51" s="1321"/>
      <c r="L51" s="1321"/>
      <c r="M51" s="1321"/>
      <c r="N51" s="1321"/>
      <c r="AM51" s="403"/>
      <c r="AN51" s="1322" t="s">
        <v>625</v>
      </c>
      <c r="AO51" s="1322"/>
      <c r="AP51" s="1322"/>
      <c r="AQ51" s="1322"/>
      <c r="AR51" s="1322"/>
      <c r="AS51" s="1322"/>
      <c r="AT51" s="1322"/>
      <c r="AU51" s="1322"/>
      <c r="AV51" s="1322"/>
      <c r="AW51" s="1322"/>
      <c r="AX51" s="1322"/>
      <c r="AY51" s="1322"/>
      <c r="AZ51" s="1322"/>
      <c r="BA51" s="1322"/>
      <c r="BB51" s="1322" t="s">
        <v>626</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158.5</v>
      </c>
      <c r="BY51" s="1305"/>
      <c r="BZ51" s="1305"/>
      <c r="CA51" s="1305"/>
      <c r="CB51" s="1305"/>
      <c r="CC51" s="1305"/>
      <c r="CD51" s="1305"/>
      <c r="CE51" s="1305"/>
      <c r="CF51" s="1305">
        <v>144.30000000000001</v>
      </c>
      <c r="CG51" s="1305"/>
      <c r="CH51" s="1305"/>
      <c r="CI51" s="1305"/>
      <c r="CJ51" s="1305"/>
      <c r="CK51" s="1305"/>
      <c r="CL51" s="1305"/>
      <c r="CM51" s="1305"/>
      <c r="CN51" s="1305">
        <v>127.7</v>
      </c>
      <c r="CO51" s="1305"/>
      <c r="CP51" s="1305"/>
      <c r="CQ51" s="1305"/>
      <c r="CR51" s="1305"/>
      <c r="CS51" s="1305"/>
      <c r="CT51" s="1305"/>
      <c r="CU51" s="1305"/>
      <c r="CV51" s="1305">
        <v>107.1</v>
      </c>
      <c r="CW51" s="1305"/>
      <c r="CX51" s="1305"/>
      <c r="CY51" s="1305"/>
      <c r="CZ51" s="1305"/>
      <c r="DA51" s="1305"/>
      <c r="DB51" s="1305"/>
      <c r="DC51" s="1305"/>
    </row>
    <row r="52" spans="1:109">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627</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49.3</v>
      </c>
      <c r="BY53" s="1305"/>
      <c r="BZ53" s="1305"/>
      <c r="CA53" s="1305"/>
      <c r="CB53" s="1305"/>
      <c r="CC53" s="1305"/>
      <c r="CD53" s="1305"/>
      <c r="CE53" s="1305"/>
      <c r="CF53" s="1305">
        <v>49.7</v>
      </c>
      <c r="CG53" s="1305"/>
      <c r="CH53" s="1305"/>
      <c r="CI53" s="1305"/>
      <c r="CJ53" s="1305"/>
      <c r="CK53" s="1305"/>
      <c r="CL53" s="1305"/>
      <c r="CM53" s="1305"/>
      <c r="CN53" s="1305">
        <v>52.1</v>
      </c>
      <c r="CO53" s="1305"/>
      <c r="CP53" s="1305"/>
      <c r="CQ53" s="1305"/>
      <c r="CR53" s="1305"/>
      <c r="CS53" s="1305"/>
      <c r="CT53" s="1305"/>
      <c r="CU53" s="1305"/>
      <c r="CV53" s="1305">
        <v>53.6</v>
      </c>
      <c r="CW53" s="1305"/>
      <c r="CX53" s="1305"/>
      <c r="CY53" s="1305"/>
      <c r="CZ53" s="1305"/>
      <c r="DA53" s="1305"/>
      <c r="DB53" s="1305"/>
      <c r="DC53" s="1305"/>
    </row>
    <row r="54" spans="1:109">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5"/>
      <c r="H55" s="1315"/>
      <c r="I55" s="1315"/>
      <c r="J55" s="1315"/>
      <c r="K55" s="1321"/>
      <c r="L55" s="1321"/>
      <c r="M55" s="1321"/>
      <c r="N55" s="1321"/>
      <c r="AN55" s="1319" t="s">
        <v>628</v>
      </c>
      <c r="AO55" s="1319"/>
      <c r="AP55" s="1319"/>
      <c r="AQ55" s="1319"/>
      <c r="AR55" s="1319"/>
      <c r="AS55" s="1319"/>
      <c r="AT55" s="1319"/>
      <c r="AU55" s="1319"/>
      <c r="AV55" s="1319"/>
      <c r="AW55" s="1319"/>
      <c r="AX55" s="1319"/>
      <c r="AY55" s="1319"/>
      <c r="AZ55" s="1319"/>
      <c r="BA55" s="1319"/>
      <c r="BB55" s="1322" t="s">
        <v>626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627</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629</v>
      </c>
    </row>
    <row r="64" spans="1:109">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6" t="s">
        <v>632</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624</v>
      </c>
    </row>
    <row r="72" spans="2:107">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567</v>
      </c>
      <c r="BQ72" s="1319"/>
      <c r="BR72" s="1319"/>
      <c r="BS72" s="1319"/>
      <c r="BT72" s="1319"/>
      <c r="BU72" s="1319"/>
      <c r="BV72" s="1319"/>
      <c r="BW72" s="1319"/>
      <c r="BX72" s="1319" t="s">
        <v>568</v>
      </c>
      <c r="BY72" s="1319"/>
      <c r="BZ72" s="1319"/>
      <c r="CA72" s="1319"/>
      <c r="CB72" s="1319"/>
      <c r="CC72" s="1319"/>
      <c r="CD72" s="1319"/>
      <c r="CE72" s="1319"/>
      <c r="CF72" s="1319" t="s">
        <v>569</v>
      </c>
      <c r="CG72" s="1319"/>
      <c r="CH72" s="1319"/>
      <c r="CI72" s="1319"/>
      <c r="CJ72" s="1319"/>
      <c r="CK72" s="1319"/>
      <c r="CL72" s="1319"/>
      <c r="CM72" s="1319"/>
      <c r="CN72" s="1319" t="s">
        <v>570</v>
      </c>
      <c r="CO72" s="1319"/>
      <c r="CP72" s="1319"/>
      <c r="CQ72" s="1319"/>
      <c r="CR72" s="1319"/>
      <c r="CS72" s="1319"/>
      <c r="CT72" s="1319"/>
      <c r="CU72" s="1319"/>
      <c r="CV72" s="1319" t="s">
        <v>571</v>
      </c>
      <c r="CW72" s="1319"/>
      <c r="CX72" s="1319"/>
      <c r="CY72" s="1319"/>
      <c r="CZ72" s="1319"/>
      <c r="DA72" s="1319"/>
      <c r="DB72" s="1319"/>
      <c r="DC72" s="1319"/>
    </row>
    <row r="73" spans="2:107">
      <c r="B73" s="394"/>
      <c r="G73" s="1320"/>
      <c r="H73" s="1320"/>
      <c r="I73" s="1320"/>
      <c r="J73" s="1320"/>
      <c r="K73" s="1334"/>
      <c r="L73" s="1334"/>
      <c r="M73" s="1334"/>
      <c r="N73" s="1334"/>
      <c r="AM73" s="403"/>
      <c r="AN73" s="1322" t="s">
        <v>625</v>
      </c>
      <c r="AO73" s="1322"/>
      <c r="AP73" s="1322"/>
      <c r="AQ73" s="1322"/>
      <c r="AR73" s="1322"/>
      <c r="AS73" s="1322"/>
      <c r="AT73" s="1322"/>
      <c r="AU73" s="1322"/>
      <c r="AV73" s="1322"/>
      <c r="AW73" s="1322"/>
      <c r="AX73" s="1322"/>
      <c r="AY73" s="1322"/>
      <c r="AZ73" s="1322"/>
      <c r="BA73" s="1322"/>
      <c r="BB73" s="1322" t="s">
        <v>626</v>
      </c>
      <c r="BC73" s="1322"/>
      <c r="BD73" s="1322"/>
      <c r="BE73" s="1322"/>
      <c r="BF73" s="1322"/>
      <c r="BG73" s="1322"/>
      <c r="BH73" s="1322"/>
      <c r="BI73" s="1322"/>
      <c r="BJ73" s="1322"/>
      <c r="BK73" s="1322"/>
      <c r="BL73" s="1322"/>
      <c r="BM73" s="1322"/>
      <c r="BN73" s="1322"/>
      <c r="BO73" s="1322"/>
      <c r="BP73" s="1305">
        <v>162.80000000000001</v>
      </c>
      <c r="BQ73" s="1305"/>
      <c r="BR73" s="1305"/>
      <c r="BS73" s="1305"/>
      <c r="BT73" s="1305"/>
      <c r="BU73" s="1305"/>
      <c r="BV73" s="1305"/>
      <c r="BW73" s="1305"/>
      <c r="BX73" s="1305">
        <v>158.5</v>
      </c>
      <c r="BY73" s="1305"/>
      <c r="BZ73" s="1305"/>
      <c r="CA73" s="1305"/>
      <c r="CB73" s="1305"/>
      <c r="CC73" s="1305"/>
      <c r="CD73" s="1305"/>
      <c r="CE73" s="1305"/>
      <c r="CF73" s="1305">
        <v>144.30000000000001</v>
      </c>
      <c r="CG73" s="1305"/>
      <c r="CH73" s="1305"/>
      <c r="CI73" s="1305"/>
      <c r="CJ73" s="1305"/>
      <c r="CK73" s="1305"/>
      <c r="CL73" s="1305"/>
      <c r="CM73" s="1305"/>
      <c r="CN73" s="1305">
        <v>127.7</v>
      </c>
      <c r="CO73" s="1305"/>
      <c r="CP73" s="1305"/>
      <c r="CQ73" s="1305"/>
      <c r="CR73" s="1305"/>
      <c r="CS73" s="1305"/>
      <c r="CT73" s="1305"/>
      <c r="CU73" s="1305"/>
      <c r="CV73" s="1305">
        <v>107.1</v>
      </c>
      <c r="CW73" s="1305"/>
      <c r="CX73" s="1305"/>
      <c r="CY73" s="1305"/>
      <c r="CZ73" s="1305"/>
      <c r="DA73" s="1305"/>
      <c r="DB73" s="1305"/>
      <c r="DC73" s="1305"/>
    </row>
    <row r="74" spans="2:107">
      <c r="B74" s="394"/>
      <c r="G74" s="1320"/>
      <c r="H74" s="1320"/>
      <c r="I74" s="1320"/>
      <c r="J74" s="1320"/>
      <c r="K74" s="1334"/>
      <c r="L74" s="1334"/>
      <c r="M74" s="1334"/>
      <c r="N74" s="1334"/>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630</v>
      </c>
      <c r="BC75" s="1322"/>
      <c r="BD75" s="1322"/>
      <c r="BE75" s="1322"/>
      <c r="BF75" s="1322"/>
      <c r="BG75" s="1322"/>
      <c r="BH75" s="1322"/>
      <c r="BI75" s="1322"/>
      <c r="BJ75" s="1322"/>
      <c r="BK75" s="1322"/>
      <c r="BL75" s="1322"/>
      <c r="BM75" s="1322"/>
      <c r="BN75" s="1322"/>
      <c r="BO75" s="1322"/>
      <c r="BP75" s="1305">
        <v>19.399999999999999</v>
      </c>
      <c r="BQ75" s="1305"/>
      <c r="BR75" s="1305"/>
      <c r="BS75" s="1305"/>
      <c r="BT75" s="1305"/>
      <c r="BU75" s="1305"/>
      <c r="BV75" s="1305"/>
      <c r="BW75" s="1305"/>
      <c r="BX75" s="1305">
        <v>17.7</v>
      </c>
      <c r="BY75" s="1305"/>
      <c r="BZ75" s="1305"/>
      <c r="CA75" s="1305"/>
      <c r="CB75" s="1305"/>
      <c r="CC75" s="1305"/>
      <c r="CD75" s="1305"/>
      <c r="CE75" s="1305"/>
      <c r="CF75" s="1305">
        <v>17.2</v>
      </c>
      <c r="CG75" s="1305"/>
      <c r="CH75" s="1305"/>
      <c r="CI75" s="1305"/>
      <c r="CJ75" s="1305"/>
      <c r="CK75" s="1305"/>
      <c r="CL75" s="1305"/>
      <c r="CM75" s="1305"/>
      <c r="CN75" s="1305">
        <v>17.3</v>
      </c>
      <c r="CO75" s="1305"/>
      <c r="CP75" s="1305"/>
      <c r="CQ75" s="1305"/>
      <c r="CR75" s="1305"/>
      <c r="CS75" s="1305"/>
      <c r="CT75" s="1305"/>
      <c r="CU75" s="1305"/>
      <c r="CV75" s="1305">
        <v>17.3</v>
      </c>
      <c r="CW75" s="1305"/>
      <c r="CX75" s="1305"/>
      <c r="CY75" s="1305"/>
      <c r="CZ75" s="1305"/>
      <c r="DA75" s="1305"/>
      <c r="DB75" s="1305"/>
      <c r="DC75" s="1305"/>
    </row>
    <row r="76" spans="2:107">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5"/>
      <c r="H77" s="1315"/>
      <c r="I77" s="1315"/>
      <c r="J77" s="1315"/>
      <c r="K77" s="1334"/>
      <c r="L77" s="1334"/>
      <c r="M77" s="1334"/>
      <c r="N77" s="1334"/>
      <c r="AN77" s="1319" t="s">
        <v>628</v>
      </c>
      <c r="AO77" s="1319"/>
      <c r="AP77" s="1319"/>
      <c r="AQ77" s="1319"/>
      <c r="AR77" s="1319"/>
      <c r="AS77" s="1319"/>
      <c r="AT77" s="1319"/>
      <c r="AU77" s="1319"/>
      <c r="AV77" s="1319"/>
      <c r="AW77" s="1319"/>
      <c r="AX77" s="1319"/>
      <c r="AY77" s="1319"/>
      <c r="AZ77" s="1319"/>
      <c r="BA77" s="1319"/>
      <c r="BB77" s="1322" t="s">
        <v>626</v>
      </c>
      <c r="BC77" s="1322"/>
      <c r="BD77" s="1322"/>
      <c r="BE77" s="1322"/>
      <c r="BF77" s="1322"/>
      <c r="BG77" s="1322"/>
      <c r="BH77" s="1322"/>
      <c r="BI77" s="1322"/>
      <c r="BJ77" s="1322"/>
      <c r="BK77" s="1322"/>
      <c r="BL77" s="1322"/>
      <c r="BM77" s="1322"/>
      <c r="BN77" s="1322"/>
      <c r="BO77" s="1322"/>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c r="B78" s="394"/>
      <c r="G78" s="1315"/>
      <c r="H78" s="1315"/>
      <c r="I78" s="1315"/>
      <c r="J78" s="1315"/>
      <c r="K78" s="1334"/>
      <c r="L78" s="1334"/>
      <c r="M78" s="1334"/>
      <c r="N78" s="1334"/>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5"/>
      <c r="H79" s="1315"/>
      <c r="I79" s="1325"/>
      <c r="J79" s="1325"/>
      <c r="K79" s="1335"/>
      <c r="L79" s="1335"/>
      <c r="M79" s="1335"/>
      <c r="N79" s="1335"/>
      <c r="AN79" s="1319"/>
      <c r="AO79" s="1319"/>
      <c r="AP79" s="1319"/>
      <c r="AQ79" s="1319"/>
      <c r="AR79" s="1319"/>
      <c r="AS79" s="1319"/>
      <c r="AT79" s="1319"/>
      <c r="AU79" s="1319"/>
      <c r="AV79" s="1319"/>
      <c r="AW79" s="1319"/>
      <c r="AX79" s="1319"/>
      <c r="AY79" s="1319"/>
      <c r="AZ79" s="1319"/>
      <c r="BA79" s="1319"/>
      <c r="BB79" s="1322" t="s">
        <v>630</v>
      </c>
      <c r="BC79" s="1322"/>
      <c r="BD79" s="1322"/>
      <c r="BE79" s="1322"/>
      <c r="BF79" s="1322"/>
      <c r="BG79" s="1322"/>
      <c r="BH79" s="1322"/>
      <c r="BI79" s="1322"/>
      <c r="BJ79" s="1322"/>
      <c r="BK79" s="1322"/>
      <c r="BL79" s="1322"/>
      <c r="BM79" s="1322"/>
      <c r="BN79" s="1322"/>
      <c r="BO79" s="1322"/>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c r="B80" s="394"/>
      <c r="G80" s="1315"/>
      <c r="H80" s="1315"/>
      <c r="I80" s="1325"/>
      <c r="J80" s="1325"/>
      <c r="K80" s="1335"/>
      <c r="L80" s="1335"/>
      <c r="M80" s="1335"/>
      <c r="N80" s="1335"/>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wbvcRDPf1yJkl25jvVe/rwHC3hUa+/NLi4V4EhAWhEc7h84oyb7hKIVaELqFZjkQgxHSl0B5j8rHSmTS1R9Pg==" saltValue="8bXEmI4zQeLsOy8vZWcq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7S87qk9+SEgITVizqjXUI+X0w7Bgy3wXQgSEHkQ3Eaponq4jBf1lny0tGYmI0Lp5z8tdJtCu9KQ/s3K/yrYeA==" saltValue="YKh8o9AYHW2Wq0hoqMg9mw=="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Cyg/H/K2OtKX585T1H6uKpk7MTUDB41jPQrZSASeKgeo4E76jDDFqZwd+FBDnOBpf+zk24p42zzBiWjU6vMfQ==" saltValue="OHM6e0f+2k+XYzcWRQY22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564</v>
      </c>
      <c r="G2" s="156"/>
      <c r="H2" s="157"/>
    </row>
    <row r="3" spans="1:8">
      <c r="A3" s="153" t="s">
        <v>557</v>
      </c>
      <c r="B3" s="158"/>
      <c r="C3" s="159"/>
      <c r="D3" s="160">
        <v>68199</v>
      </c>
      <c r="E3" s="161"/>
      <c r="F3" s="162">
        <v>106614</v>
      </c>
      <c r="G3" s="163"/>
      <c r="H3" s="164"/>
    </row>
    <row r="4" spans="1:8">
      <c r="A4" s="165"/>
      <c r="B4" s="166"/>
      <c r="C4" s="167"/>
      <c r="D4" s="168">
        <v>30165</v>
      </c>
      <c r="E4" s="169"/>
      <c r="F4" s="170">
        <v>45545</v>
      </c>
      <c r="G4" s="171"/>
      <c r="H4" s="172"/>
    </row>
    <row r="5" spans="1:8">
      <c r="A5" s="153" t="s">
        <v>559</v>
      </c>
      <c r="B5" s="158"/>
      <c r="C5" s="159"/>
      <c r="D5" s="160">
        <v>77121</v>
      </c>
      <c r="E5" s="161"/>
      <c r="F5" s="162">
        <v>85459</v>
      </c>
      <c r="G5" s="163"/>
      <c r="H5" s="164"/>
    </row>
    <row r="6" spans="1:8">
      <c r="A6" s="165"/>
      <c r="B6" s="166"/>
      <c r="C6" s="167"/>
      <c r="D6" s="168">
        <v>34609</v>
      </c>
      <c r="E6" s="169"/>
      <c r="F6" s="170">
        <v>44378</v>
      </c>
      <c r="G6" s="171"/>
      <c r="H6" s="172"/>
    </row>
    <row r="7" spans="1:8">
      <c r="A7" s="153" t="s">
        <v>560</v>
      </c>
      <c r="B7" s="158"/>
      <c r="C7" s="159"/>
      <c r="D7" s="160">
        <v>71278</v>
      </c>
      <c r="E7" s="161"/>
      <c r="F7" s="162">
        <v>83280</v>
      </c>
      <c r="G7" s="163"/>
      <c r="H7" s="164"/>
    </row>
    <row r="8" spans="1:8">
      <c r="A8" s="165"/>
      <c r="B8" s="166"/>
      <c r="C8" s="167"/>
      <c r="D8" s="168">
        <v>33901</v>
      </c>
      <c r="E8" s="169"/>
      <c r="F8" s="170">
        <v>43123</v>
      </c>
      <c r="G8" s="171"/>
      <c r="H8" s="172"/>
    </row>
    <row r="9" spans="1:8">
      <c r="A9" s="153" t="s">
        <v>561</v>
      </c>
      <c r="B9" s="158"/>
      <c r="C9" s="159"/>
      <c r="D9" s="160">
        <v>69430</v>
      </c>
      <c r="E9" s="161"/>
      <c r="F9" s="162">
        <v>88968</v>
      </c>
      <c r="G9" s="163"/>
      <c r="H9" s="164"/>
    </row>
    <row r="10" spans="1:8">
      <c r="A10" s="165"/>
      <c r="B10" s="166"/>
      <c r="C10" s="167"/>
      <c r="D10" s="168">
        <v>20549</v>
      </c>
      <c r="E10" s="169"/>
      <c r="F10" s="170">
        <v>45482</v>
      </c>
      <c r="G10" s="171"/>
      <c r="H10" s="172"/>
    </row>
    <row r="11" spans="1:8">
      <c r="A11" s="153" t="s">
        <v>562</v>
      </c>
      <c r="B11" s="158"/>
      <c r="C11" s="159"/>
      <c r="D11" s="160">
        <v>79631</v>
      </c>
      <c r="E11" s="161"/>
      <c r="F11" s="162">
        <v>85173</v>
      </c>
      <c r="G11" s="163"/>
      <c r="H11" s="164"/>
    </row>
    <row r="12" spans="1:8">
      <c r="A12" s="165"/>
      <c r="B12" s="166"/>
      <c r="C12" s="173"/>
      <c r="D12" s="168">
        <v>27110</v>
      </c>
      <c r="E12" s="169"/>
      <c r="F12" s="170">
        <v>43913</v>
      </c>
      <c r="G12" s="171"/>
      <c r="H12" s="172"/>
    </row>
    <row r="13" spans="1:8">
      <c r="A13" s="153"/>
      <c r="B13" s="158"/>
      <c r="C13" s="174"/>
      <c r="D13" s="175">
        <v>73132</v>
      </c>
      <c r="E13" s="176"/>
      <c r="F13" s="177">
        <v>89899</v>
      </c>
      <c r="G13" s="178"/>
      <c r="H13" s="164"/>
    </row>
    <row r="14" spans="1:8">
      <c r="A14" s="165"/>
      <c r="B14" s="166"/>
      <c r="C14" s="167"/>
      <c r="D14" s="168">
        <v>29267</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1.84</v>
      </c>
      <c r="C19" s="179">
        <f>ROUND(VALUE(SUBSTITUTE(実質収支比率等に係る経年分析!G$48,"▲","-")),2)</f>
        <v>7.32</v>
      </c>
      <c r="D19" s="179">
        <f>ROUND(VALUE(SUBSTITUTE(実質収支比率等に係る経年分析!H$48,"▲","-")),2)</f>
        <v>4.5599999999999996</v>
      </c>
      <c r="E19" s="179">
        <f>ROUND(VALUE(SUBSTITUTE(実質収支比率等に係る経年分析!I$48,"▲","-")),2)</f>
        <v>5.05</v>
      </c>
      <c r="F19" s="179">
        <f>ROUND(VALUE(SUBSTITUTE(実質収支比率等に係る経年分析!J$48,"▲","-")),2)</f>
        <v>8.25</v>
      </c>
    </row>
    <row r="20" spans="1:11">
      <c r="A20" s="179" t="s">
        <v>55</v>
      </c>
      <c r="B20" s="179">
        <f>ROUND(VALUE(SUBSTITUTE(実質収支比率等に係る経年分析!F$47,"▲","-")),2)</f>
        <v>4.47</v>
      </c>
      <c r="C20" s="179">
        <f>ROUND(VALUE(SUBSTITUTE(実質収支比率等に係る経年分析!G$47,"▲","-")),2)</f>
        <v>4.41</v>
      </c>
      <c r="D20" s="179">
        <f>ROUND(VALUE(SUBSTITUTE(実質収支比率等に係る経年分析!H$47,"▲","-")),2)</f>
        <v>4.58</v>
      </c>
      <c r="E20" s="179">
        <f>ROUND(VALUE(SUBSTITUTE(実質収支比率等に係る経年分析!I$47,"▲","-")),2)</f>
        <v>4.6900000000000004</v>
      </c>
      <c r="F20" s="179">
        <f>ROUND(VALUE(SUBSTITUTE(実質収支比率等に係る経年分析!J$47,"▲","-")),2)</f>
        <v>4.74</v>
      </c>
    </row>
    <row r="21" spans="1:11">
      <c r="A21" s="179" t="s">
        <v>56</v>
      </c>
      <c r="B21" s="179">
        <f>IF(ISNUMBER(VALUE(SUBSTITUTE(実質収支比率等に係る経年分析!F$49,"▲","-"))),ROUND(VALUE(SUBSTITUTE(実質収支比率等に係る経年分析!F$49,"▲","-")),2),NA())</f>
        <v>4.8099999999999996</v>
      </c>
      <c r="C21" s="179">
        <f>IF(ISNUMBER(VALUE(SUBSTITUTE(実質収支比率等に係る経年分析!G$49,"▲","-"))),ROUND(VALUE(SUBSTITUTE(実質収支比率等に係る経年分析!G$49,"▲","-")),2),NA())</f>
        <v>5.66</v>
      </c>
      <c r="D21" s="179">
        <f>IF(ISNUMBER(VALUE(SUBSTITUTE(実質収支比率等に係る経年分析!H$49,"▲","-"))),ROUND(VALUE(SUBSTITUTE(実質収支比率等に係る経年分析!H$49,"▲","-")),2),NA())</f>
        <v>2.66</v>
      </c>
      <c r="E21" s="179">
        <f>IF(ISNUMBER(VALUE(SUBSTITUTE(実質収支比率等に係る経年分析!I$49,"▲","-"))),ROUND(VALUE(SUBSTITUTE(実質収支比率等に係る経年分析!I$49,"▲","-")),2),NA())</f>
        <v>0.37</v>
      </c>
      <c r="F21" s="179">
        <f>IF(ISNUMBER(VALUE(SUBSTITUTE(実質収支比率等に係る経年分析!J$49,"▲","-"))),ROUND(VALUE(SUBSTITUTE(実質収支比率等に係る経年分析!J$49,"▲","-")),2),NA())</f>
        <v>3.17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スクールバス特別会計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バス事業特別会計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0.76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1.24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0.12</v>
      </c>
    </row>
    <row r="32" spans="1:11">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0.48</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2.0299999999999998</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2.44</v>
      </c>
      <c r="G32" s="180" t="e">
        <f>IF(ROUND(VALUE(SUBSTITUTE(連結実質赤字比率に係る赤字・黒字の構成分析!H$38,"▲", "-")), 2) &gt;= 0, ABS(ROUND(VALUE(SUBSTITUTE(連結実質赤字比率に係る赤字・黒字の構成分析!H$38,"▲", "-")), 2)), NA())</f>
        <v>#N/A</v>
      </c>
      <c r="H32" s="180">
        <f>IF(ROUND(VALUE(SUBSTITUTE(連結実質赤字比率に係る赤字・黒字の構成分析!I$38,"▲", "-")), 2) &lt; 0, ABS(ROUND(VALUE(SUBSTITUTE(連結実質赤字比率に係る赤字・黒字の構成分析!I$38,"▲", "-")), 2)), NA())</f>
        <v>0.28999999999999998</v>
      </c>
      <c r="I32" s="180" t="e">
        <f>IF(ROUND(VALUE(SUBSTITUTE(連結実質赤字比率に係る赤字・黒字の構成分析!I$38,"▲", "-")), 2) &gt;= 0, ABS(ROUND(VALUE(SUBSTITUTE(連結実質赤字比率に係る赤字・黒字の構成分析!I$38,"▲", "-")), 2)), NA())</f>
        <v>#N/A</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0.27</v>
      </c>
    </row>
    <row r="34" spans="1:16">
      <c r="A34" s="180" t="str">
        <f>IF(連結実質赤字比率に係る赤字・黒字の構成分析!C$36="",NA(),連結実質赤字比率に係る赤字・黒字の構成分析!C$36)</f>
        <v>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3.21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6.41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7.99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4.8099999999999996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11.88</v>
      </c>
    </row>
    <row r="36" spans="1:16">
      <c r="A36" s="180" t="str">
        <f>IF(連結実質赤字比率に係る赤字・黒字の構成分析!C$34="",NA(),連結実質赤字比率に係る赤字・黒字の構成分析!C$34)</f>
        <v>住宅新築資金等貸付事業特別会計</v>
      </c>
      <c r="B36" s="180">
        <f>IF(ROUND(VALUE(SUBSTITUTE(連結実質赤字比率に係る赤字・黒字の構成分析!F$34,"▲", "-")), 2) &lt; 0, ABS(ROUND(VALUE(SUBSTITUTE(連結実質赤字比率に係る赤字・黒字の構成分析!F$34,"▲", "-")), 2)), NA())</f>
        <v>2.97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3.14</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3.55</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3.84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3.63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1815</v>
      </c>
      <c r="E42" s="181"/>
      <c r="F42" s="181"/>
      <c r="G42" s="181">
        <f>'実質公債費比率（分子）の構造'!L$52</f>
        <v>1810</v>
      </c>
      <c r="H42" s="181"/>
      <c r="I42" s="181"/>
      <c r="J42" s="181">
        <f>'実質公債費比率（分子）の構造'!M$52</f>
        <v>1605</v>
      </c>
      <c r="K42" s="181"/>
      <c r="L42" s="181"/>
      <c r="M42" s="181">
        <f>'実質公債費比率（分子）の構造'!N$52</f>
        <v>1535</v>
      </c>
      <c r="N42" s="181"/>
      <c r="O42" s="181"/>
      <c r="P42" s="181">
        <f>'実質公債費比率（分子）の構造'!O$52</f>
        <v>1389</v>
      </c>
    </row>
    <row r="43" spans="1:16">
      <c r="A43" s="181" t="s">
        <v>64</v>
      </c>
      <c r="B43" s="181">
        <f>'実質公債費比率（分子）の構造'!K$51</f>
        <v>1</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23</v>
      </c>
      <c r="C44" s="181"/>
      <c r="D44" s="181"/>
      <c r="E44" s="181">
        <f>'実質公債費比率（分子）の構造'!L$50</f>
        <v>53</v>
      </c>
      <c r="F44" s="181"/>
      <c r="G44" s="181"/>
      <c r="H44" s="181">
        <f>'実質公債費比率（分子）の構造'!M$50</f>
        <v>33</v>
      </c>
      <c r="I44" s="181"/>
      <c r="J44" s="181"/>
      <c r="K44" s="181">
        <f>'実質公債費比率（分子）の構造'!N$50</f>
        <v>33</v>
      </c>
      <c r="L44" s="181"/>
      <c r="M44" s="181"/>
      <c r="N44" s="181">
        <f>'実質公債費比率（分子）の構造'!O$50</f>
        <v>34</v>
      </c>
      <c r="O44" s="181"/>
      <c r="P44" s="181"/>
    </row>
    <row r="45" spans="1:16">
      <c r="A45" s="181" t="s">
        <v>66</v>
      </c>
      <c r="B45" s="181">
        <f>'実質公債費比率（分子）の構造'!K$49</f>
        <v>194</v>
      </c>
      <c r="C45" s="181"/>
      <c r="D45" s="181"/>
      <c r="E45" s="181">
        <f>'実質公債費比率（分子）の構造'!L$49</f>
        <v>142</v>
      </c>
      <c r="F45" s="181"/>
      <c r="G45" s="181"/>
      <c r="H45" s="181">
        <f>'実質公債費比率（分子）の構造'!M$49</f>
        <v>49</v>
      </c>
      <c r="I45" s="181"/>
      <c r="J45" s="181"/>
      <c r="K45" s="181">
        <f>'実質公債費比率（分子）の構造'!N$49</f>
        <v>47</v>
      </c>
      <c r="L45" s="181"/>
      <c r="M45" s="181"/>
      <c r="N45" s="181">
        <f>'実質公債費比率（分子）の構造'!O$49</f>
        <v>2</v>
      </c>
      <c r="O45" s="181"/>
      <c r="P45" s="181"/>
    </row>
    <row r="46" spans="1:16">
      <c r="A46" s="181" t="s">
        <v>67</v>
      </c>
      <c r="B46" s="181">
        <f>'実質公債費比率（分子）の構造'!K$48</f>
        <v>286</v>
      </c>
      <c r="C46" s="181"/>
      <c r="D46" s="181"/>
      <c r="E46" s="181">
        <f>'実質公債費比率（分子）の構造'!L$48</f>
        <v>294</v>
      </c>
      <c r="F46" s="181"/>
      <c r="G46" s="181"/>
      <c r="H46" s="181">
        <f>'実質公債費比率（分子）の構造'!M$48</f>
        <v>282</v>
      </c>
      <c r="I46" s="181"/>
      <c r="J46" s="181"/>
      <c r="K46" s="181">
        <f>'実質公債費比率（分子）の構造'!N$48</f>
        <v>256</v>
      </c>
      <c r="L46" s="181"/>
      <c r="M46" s="181"/>
      <c r="N46" s="181">
        <f>'実質公債費比率（分子）の構造'!O$48</f>
        <v>279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2338</v>
      </c>
      <c r="C49" s="181"/>
      <c r="D49" s="181"/>
      <c r="E49" s="181">
        <f>'実質公債費比率（分子）の構造'!L$45</f>
        <v>2238</v>
      </c>
      <c r="F49" s="181"/>
      <c r="G49" s="181"/>
      <c r="H49" s="181">
        <f>'実質公債費比率（分子）の構造'!M$45</f>
        <v>2307</v>
      </c>
      <c r="I49" s="181"/>
      <c r="J49" s="181"/>
      <c r="K49" s="181">
        <f>'実質公債費比率（分子）の構造'!N$45</f>
        <v>2236</v>
      </c>
      <c r="L49" s="181"/>
      <c r="M49" s="181"/>
      <c r="N49" s="181">
        <f>'実質公債費比率（分子）の構造'!O$45</f>
        <v>1969</v>
      </c>
      <c r="O49" s="181"/>
      <c r="P49" s="181"/>
    </row>
    <row r="50" spans="1:16">
      <c r="A50" s="181" t="s">
        <v>71</v>
      </c>
      <c r="B50" s="181" t="e">
        <f>NA()</f>
        <v>#N/A</v>
      </c>
      <c r="C50" s="181">
        <f>IF(ISNUMBER('実質公債費比率（分子）の構造'!K$53),'実質公債費比率（分子）の構造'!K$53,NA())</f>
        <v>1027</v>
      </c>
      <c r="D50" s="181" t="e">
        <f>NA()</f>
        <v>#N/A</v>
      </c>
      <c r="E50" s="181" t="e">
        <f>NA()</f>
        <v>#N/A</v>
      </c>
      <c r="F50" s="181">
        <f>IF(ISNUMBER('実質公債費比率（分子）の構造'!L$53),'実質公債費比率（分子）の構造'!L$53,NA())</f>
        <v>917</v>
      </c>
      <c r="G50" s="181" t="e">
        <f>NA()</f>
        <v>#N/A</v>
      </c>
      <c r="H50" s="181" t="e">
        <f>NA()</f>
        <v>#N/A</v>
      </c>
      <c r="I50" s="181">
        <f>IF(ISNUMBER('実質公債費比率（分子）の構造'!M$53),'実質公債費比率（分子）の構造'!M$53,NA())</f>
        <v>1066</v>
      </c>
      <c r="J50" s="181" t="e">
        <f>NA()</f>
        <v>#N/A</v>
      </c>
      <c r="K50" s="181" t="e">
        <f>NA()</f>
        <v>#N/A</v>
      </c>
      <c r="L50" s="181">
        <f>IF(ISNUMBER('実質公債費比率（分子）の構造'!N$53),'実質公債費比率（分子）の構造'!N$53,NA())</f>
        <v>1037</v>
      </c>
      <c r="M50" s="181" t="e">
        <f>NA()</f>
        <v>#N/A</v>
      </c>
      <c r="N50" s="181" t="e">
        <f>NA()</f>
        <v>#N/A</v>
      </c>
      <c r="O50" s="181">
        <f>IF(ISNUMBER('実質公債費比率（分子）の構造'!O$53),'実質公債費比率（分子）の構造'!O$53,NA())</f>
        <v>895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13523</v>
      </c>
      <c r="E56" s="180"/>
      <c r="F56" s="180"/>
      <c r="G56" s="180">
        <f>'将来負担比率（分子）の構造'!J$52</f>
        <v>13596</v>
      </c>
      <c r="H56" s="180"/>
      <c r="I56" s="180"/>
      <c r="J56" s="180">
        <f>'将来負担比率（分子）の構造'!K$52</f>
        <v>13711</v>
      </c>
      <c r="K56" s="180"/>
      <c r="L56" s="180"/>
      <c r="M56" s="180">
        <f>'将来負担比率（分子）の構造'!L$52</f>
        <v>13369</v>
      </c>
      <c r="N56" s="180"/>
      <c r="O56" s="180"/>
      <c r="P56" s="180">
        <f>'将来負担比率（分子）の構造'!M$52</f>
        <v>13532</v>
      </c>
    </row>
    <row r="57" spans="1:16">
      <c r="A57" s="180" t="s">
        <v>42</v>
      </c>
      <c r="B57" s="180"/>
      <c r="C57" s="180"/>
      <c r="D57" s="180">
        <f>'将来負担比率（分子）の構造'!I$51</f>
        <v>792</v>
      </c>
      <c r="E57" s="180"/>
      <c r="F57" s="180"/>
      <c r="G57" s="180">
        <f>'将来負担比率（分子）の構造'!J$51</f>
        <v>613</v>
      </c>
      <c r="H57" s="180"/>
      <c r="I57" s="180"/>
      <c r="J57" s="180">
        <f>'将来負担比率（分子）の構造'!K$51</f>
        <v>460</v>
      </c>
      <c r="K57" s="180"/>
      <c r="L57" s="180"/>
      <c r="M57" s="180">
        <f>'将来負担比率（分子）の構造'!L$51</f>
        <v>312</v>
      </c>
      <c r="N57" s="180"/>
      <c r="O57" s="180"/>
      <c r="P57" s="180">
        <f>'将来負担比率（分子）の構造'!M$51</f>
        <v>248</v>
      </c>
    </row>
    <row r="58" spans="1:16">
      <c r="A58" s="180" t="s">
        <v>41</v>
      </c>
      <c r="B58" s="180"/>
      <c r="C58" s="180"/>
      <c r="D58" s="180">
        <f>'将来負担比率（分子）の構造'!I$50</f>
        <v>987</v>
      </c>
      <c r="E58" s="180"/>
      <c r="F58" s="180"/>
      <c r="G58" s="180">
        <f>'将来負担比率（分子）の構造'!J$50</f>
        <v>1416</v>
      </c>
      <c r="H58" s="180"/>
      <c r="I58" s="180"/>
      <c r="J58" s="180">
        <f>'将来負担比率（分子）の構造'!K$50</f>
        <v>1874</v>
      </c>
      <c r="K58" s="180"/>
      <c r="L58" s="180"/>
      <c r="M58" s="180">
        <f>'将来負担比率（分子）の構造'!L$50</f>
        <v>2247</v>
      </c>
      <c r="N58" s="180"/>
      <c r="O58" s="180"/>
      <c r="P58" s="180">
        <f>'将来負担比率（分子）の構造'!M$50</f>
        <v>2707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2165</v>
      </c>
      <c r="C62" s="180"/>
      <c r="D62" s="180"/>
      <c r="E62" s="180">
        <f>'将来負担比率（分子）の構造'!J$45</f>
        <v>1999</v>
      </c>
      <c r="F62" s="180"/>
      <c r="G62" s="180"/>
      <c r="H62" s="180">
        <f>'将来負担比率（分子）の構造'!K$45</f>
        <v>1870</v>
      </c>
      <c r="I62" s="180"/>
      <c r="J62" s="180"/>
      <c r="K62" s="180">
        <f>'将来負担比率（分子）の構造'!L$45</f>
        <v>1868</v>
      </c>
      <c r="L62" s="180"/>
      <c r="M62" s="180"/>
      <c r="N62" s="180">
        <f>'将来負担比率（分子）の構造'!M$45</f>
        <v>1642</v>
      </c>
      <c r="O62" s="180"/>
      <c r="P62" s="180"/>
    </row>
    <row r="63" spans="1:16">
      <c r="A63" s="180" t="s">
        <v>34</v>
      </c>
      <c r="B63" s="180">
        <f>'将来負担比率（分子）の構造'!I$44</f>
        <v>251</v>
      </c>
      <c r="C63" s="180"/>
      <c r="D63" s="180"/>
      <c r="E63" s="180">
        <f>'将来負担比率（分子）の構造'!J$44</f>
        <v>89</v>
      </c>
      <c r="F63" s="180"/>
      <c r="G63" s="180"/>
      <c r="H63" s="180">
        <f>'将来負担比率（分子）の構造'!K$44</f>
        <v>57</v>
      </c>
      <c r="I63" s="180"/>
      <c r="J63" s="180"/>
      <c r="K63" s="180">
        <f>'将来負担比率（分子）の構造'!L$44</f>
        <v>10</v>
      </c>
      <c r="L63" s="180"/>
      <c r="M63" s="180"/>
      <c r="N63" s="180">
        <f>'将来負担比率（分子）の構造'!M$44</f>
        <v>9</v>
      </c>
      <c r="O63" s="180"/>
      <c r="P63" s="180"/>
    </row>
    <row r="64" spans="1:16">
      <c r="A64" s="180" t="s">
        <v>33</v>
      </c>
      <c r="B64" s="180">
        <f>'将来負担比率（分子）の構造'!I$43</f>
        <v>3509</v>
      </c>
      <c r="C64" s="180"/>
      <c r="D64" s="180"/>
      <c r="E64" s="180">
        <f>'将来負担比率（分子）の構造'!J$43</f>
        <v>4293</v>
      </c>
      <c r="F64" s="180"/>
      <c r="G64" s="180"/>
      <c r="H64" s="180">
        <f>'将来負担比率（分子）の構造'!K$43</f>
        <v>4222</v>
      </c>
      <c r="I64" s="180"/>
      <c r="J64" s="180"/>
      <c r="K64" s="180">
        <f>'将来負担比率（分子）の構造'!L$43</f>
        <v>4012</v>
      </c>
      <c r="L64" s="180"/>
      <c r="M64" s="180"/>
      <c r="N64" s="180">
        <f>'将来負担比率（分子）の構造'!M$43</f>
        <v>3776</v>
      </c>
      <c r="O64" s="180"/>
      <c r="P64" s="180"/>
    </row>
    <row r="65" spans="1:16">
      <c r="A65" s="180" t="s">
        <v>32</v>
      </c>
      <c r="B65" s="180">
        <f>'将来負担比率（分子）の構造'!I$42</f>
        <v>228</v>
      </c>
      <c r="C65" s="180"/>
      <c r="D65" s="180"/>
      <c r="E65" s="180">
        <f>'将来負担比率（分子）の構造'!J$42</f>
        <v>176</v>
      </c>
      <c r="F65" s="180"/>
      <c r="G65" s="180"/>
      <c r="H65" s="180">
        <f>'将来負担比率（分子）の構造'!K$42</f>
        <v>146</v>
      </c>
      <c r="I65" s="180"/>
      <c r="J65" s="180"/>
      <c r="K65" s="180">
        <f>'将来負担比率（分子）の構造'!L$42</f>
        <v>117</v>
      </c>
      <c r="L65" s="180"/>
      <c r="M65" s="180"/>
      <c r="N65" s="180">
        <f>'将来負担比率（分子）の構造'!M$42</f>
        <v>84</v>
      </c>
      <c r="O65" s="180"/>
      <c r="P65" s="180"/>
    </row>
    <row r="66" spans="1:16">
      <c r="A66" s="180" t="s">
        <v>31</v>
      </c>
      <c r="B66" s="180">
        <f>'将来負担比率（分子）の構造'!I$41</f>
        <v>18554</v>
      </c>
      <c r="C66" s="180"/>
      <c r="D66" s="180"/>
      <c r="E66" s="180">
        <f>'将来負担比率（分子）の構造'!J$41</f>
        <v>18451</v>
      </c>
      <c r="F66" s="180"/>
      <c r="G66" s="180"/>
      <c r="H66" s="180">
        <f>'将来負担比率（分子）の構造'!K$41</f>
        <v>18115</v>
      </c>
      <c r="I66" s="180"/>
      <c r="J66" s="180"/>
      <c r="K66" s="180">
        <f>'将来負担比率（分子）の構造'!L$41</f>
        <v>17216</v>
      </c>
      <c r="L66" s="180"/>
      <c r="M66" s="180"/>
      <c r="N66" s="180">
        <f>'将来負担比率（分子）の構造'!M$41</f>
        <v>17110</v>
      </c>
      <c r="O66" s="180"/>
      <c r="P66" s="180"/>
    </row>
    <row r="67" spans="1:16">
      <c r="A67" s="180" t="s">
        <v>75</v>
      </c>
      <c r="B67" s="180" t="e">
        <f>NA()</f>
        <v>#N/A</v>
      </c>
      <c r="C67" s="180">
        <f>IF(ISNUMBER('将来負担比率（分子）の構造'!I$53), IF('将来負担比率（分子）の構造'!I$53 &lt; 0, 0, '将来負担比率（分子）の構造'!I$53), NA())</f>
        <v>9406</v>
      </c>
      <c r="D67" s="180" t="e">
        <f>NA()</f>
        <v>#N/A</v>
      </c>
      <c r="E67" s="180" t="e">
        <f>NA()</f>
        <v>#N/A</v>
      </c>
      <c r="F67" s="180">
        <f>IF(ISNUMBER('将来負担比率（分子）の構造'!J$53), IF('将来負担比率（分子）の構造'!J$53 &lt; 0, 0, '将来負担比率（分子）の構造'!J$53), NA())</f>
        <v>9383</v>
      </c>
      <c r="G67" s="180" t="e">
        <f>NA()</f>
        <v>#N/A</v>
      </c>
      <c r="H67" s="180" t="e">
        <f>NA()</f>
        <v>#N/A</v>
      </c>
      <c r="I67" s="180">
        <f>IF(ISNUMBER('将来負担比率（分子）の構造'!K$53), IF('将来負担比率（分子）の構造'!K$53 &lt; 0, 0, '将来負担比率（分子）の構造'!K$53), NA())</f>
        <v>8365</v>
      </c>
      <c r="J67" s="180" t="e">
        <f>NA()</f>
        <v>#N/A</v>
      </c>
      <c r="K67" s="180" t="e">
        <f>NA()</f>
        <v>#N/A</v>
      </c>
      <c r="L67" s="180">
        <f>IF(ISNUMBER('将来負担比率（分子）の構造'!L$53), IF('将来負担比率（分子）の構造'!L$53 &lt; 0, 0, '将来負担比率（分子）の構造'!L$53), NA())</f>
        <v>7294</v>
      </c>
      <c r="M67" s="180" t="e">
        <f>NA()</f>
        <v>#N/A</v>
      </c>
      <c r="N67" s="180" t="e">
        <f>NA()</f>
        <v>#N/A</v>
      </c>
      <c r="O67" s="180">
        <f>IF(ISNUMBER('将来負担比率（分子）の構造'!M$53), IF('将来負担比率（分子）の構造'!M$53 &lt; 0, 0, '将来負担比率（分子）の構造'!M$53), NA())</f>
        <v>6134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329</v>
      </c>
      <c r="C72" s="184">
        <f>基金残高に係る経年分析!G55</f>
        <v>329</v>
      </c>
      <c r="D72" s="184">
        <f>基金残高に係る経年分析!H55</f>
        <v>330</v>
      </c>
    </row>
    <row r="73" spans="1:16">
      <c r="A73" s="183" t="s">
        <v>78</v>
      </c>
      <c r="B73" s="184">
        <f>基金残高に係る経年分析!F56</f>
        <v>576</v>
      </c>
      <c r="C73" s="184">
        <f>基金残高に係る経年分析!G56</f>
        <v>576</v>
      </c>
      <c r="D73" s="184">
        <f>基金残高に係る経年分析!H56</f>
        <v>576</v>
      </c>
    </row>
    <row r="74" spans="1:16">
      <c r="A74" s="183" t="s">
        <v>79</v>
      </c>
      <c r="B74" s="184">
        <f>基金残高に係る経年分析!F57</f>
        <v>841</v>
      </c>
      <c r="C74" s="184">
        <f>基金残高に係る経年分析!G57</f>
        <v>1161</v>
      </c>
      <c r="D74" s="184">
        <f>基金残高に係る経年分析!H57</f>
        <v>1538</v>
      </c>
    </row>
  </sheetData>
  <sheetProtection algorithmName="SHA-512" hashValue="nXMZtkeqKfUsy99JFCN8P/N/xv5umppx23Z1l7fm+dhaxMEKDIzY4Sri644EBJDVU0t2OIry8nfZWPhJqiohiA==" saltValue="nrVvSM62w5fNaXvT8njBv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228</v>
      </c>
      <c r="C5" s="666"/>
      <c r="D5" s="666"/>
      <c r="E5" s="666"/>
      <c r="F5" s="666"/>
      <c r="G5" s="666"/>
      <c r="H5" s="666"/>
      <c r="I5" s="666"/>
      <c r="J5" s="666"/>
      <c r="K5" s="666"/>
      <c r="L5" s="666"/>
      <c r="M5" s="666"/>
      <c r="N5" s="666"/>
      <c r="O5" s="666"/>
      <c r="P5" s="666"/>
      <c r="Q5" s="667"/>
      <c r="R5" s="668">
        <v>2719442</v>
      </c>
      <c r="S5" s="669"/>
      <c r="T5" s="669"/>
      <c r="U5" s="669"/>
      <c r="V5" s="669"/>
      <c r="W5" s="669"/>
      <c r="X5" s="669"/>
      <c r="Y5" s="670"/>
      <c r="Z5" s="671">
        <v>17.8</v>
      </c>
      <c r="AA5" s="671"/>
      <c r="AB5" s="671"/>
      <c r="AC5" s="671"/>
      <c r="AD5" s="672">
        <v>2719442</v>
      </c>
      <c r="AE5" s="672"/>
      <c r="AF5" s="672"/>
      <c r="AG5" s="672"/>
      <c r="AH5" s="672"/>
      <c r="AI5" s="672"/>
      <c r="AJ5" s="672"/>
      <c r="AK5" s="672"/>
      <c r="AL5" s="673">
        <v>40.1</v>
      </c>
      <c r="AM5" s="674"/>
      <c r="AN5" s="674"/>
      <c r="AO5" s="675"/>
      <c r="AP5" s="665" t="s">
        <v>229</v>
      </c>
      <c r="AQ5" s="666"/>
      <c r="AR5" s="666"/>
      <c r="AS5" s="666"/>
      <c r="AT5" s="666"/>
      <c r="AU5" s="666"/>
      <c r="AV5" s="666"/>
      <c r="AW5" s="666"/>
      <c r="AX5" s="666"/>
      <c r="AY5" s="666"/>
      <c r="AZ5" s="666"/>
      <c r="BA5" s="666"/>
      <c r="BB5" s="666"/>
      <c r="BC5" s="666"/>
      <c r="BD5" s="666"/>
      <c r="BE5" s="666"/>
      <c r="BF5" s="667"/>
      <c r="BG5" s="679">
        <v>2719442</v>
      </c>
      <c r="BH5" s="680"/>
      <c r="BI5" s="680"/>
      <c r="BJ5" s="680"/>
      <c r="BK5" s="680"/>
      <c r="BL5" s="680"/>
      <c r="BM5" s="680"/>
      <c r="BN5" s="681"/>
      <c r="BO5" s="682">
        <v>100</v>
      </c>
      <c r="BP5" s="682"/>
      <c r="BQ5" s="682"/>
      <c r="BR5" s="682"/>
      <c r="BS5" s="683">
        <v>145951</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c r="B6" s="676" t="s">
        <v>233</v>
      </c>
      <c r="C6" s="677"/>
      <c r="D6" s="677"/>
      <c r="E6" s="677"/>
      <c r="F6" s="677"/>
      <c r="G6" s="677"/>
      <c r="H6" s="677"/>
      <c r="I6" s="677"/>
      <c r="J6" s="677"/>
      <c r="K6" s="677"/>
      <c r="L6" s="677"/>
      <c r="M6" s="677"/>
      <c r="N6" s="677"/>
      <c r="O6" s="677"/>
      <c r="P6" s="677"/>
      <c r="Q6" s="678"/>
      <c r="R6" s="679">
        <v>136361</v>
      </c>
      <c r="S6" s="680"/>
      <c r="T6" s="680"/>
      <c r="U6" s="680"/>
      <c r="V6" s="680"/>
      <c r="W6" s="680"/>
      <c r="X6" s="680"/>
      <c r="Y6" s="681"/>
      <c r="Z6" s="682">
        <v>0.9</v>
      </c>
      <c r="AA6" s="682"/>
      <c r="AB6" s="682"/>
      <c r="AC6" s="682"/>
      <c r="AD6" s="683">
        <v>136361</v>
      </c>
      <c r="AE6" s="683"/>
      <c r="AF6" s="683"/>
      <c r="AG6" s="683"/>
      <c r="AH6" s="683"/>
      <c r="AI6" s="683"/>
      <c r="AJ6" s="683"/>
      <c r="AK6" s="683"/>
      <c r="AL6" s="684">
        <v>2</v>
      </c>
      <c r="AM6" s="685"/>
      <c r="AN6" s="685"/>
      <c r="AO6" s="686"/>
      <c r="AP6" s="676" t="s">
        <v>234</v>
      </c>
      <c r="AQ6" s="677"/>
      <c r="AR6" s="677"/>
      <c r="AS6" s="677"/>
      <c r="AT6" s="677"/>
      <c r="AU6" s="677"/>
      <c r="AV6" s="677"/>
      <c r="AW6" s="677"/>
      <c r="AX6" s="677"/>
      <c r="AY6" s="677"/>
      <c r="AZ6" s="677"/>
      <c r="BA6" s="677"/>
      <c r="BB6" s="677"/>
      <c r="BC6" s="677"/>
      <c r="BD6" s="677"/>
      <c r="BE6" s="677"/>
      <c r="BF6" s="678"/>
      <c r="BG6" s="679">
        <v>2719442</v>
      </c>
      <c r="BH6" s="680"/>
      <c r="BI6" s="680"/>
      <c r="BJ6" s="680"/>
      <c r="BK6" s="680"/>
      <c r="BL6" s="680"/>
      <c r="BM6" s="680"/>
      <c r="BN6" s="681"/>
      <c r="BO6" s="682">
        <v>100</v>
      </c>
      <c r="BP6" s="682"/>
      <c r="BQ6" s="682"/>
      <c r="BR6" s="682"/>
      <c r="BS6" s="683">
        <v>145951</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124152</v>
      </c>
      <c r="CS6" s="680"/>
      <c r="CT6" s="680"/>
      <c r="CU6" s="680"/>
      <c r="CV6" s="680"/>
      <c r="CW6" s="680"/>
      <c r="CX6" s="680"/>
      <c r="CY6" s="681"/>
      <c r="CZ6" s="673">
        <v>0.8</v>
      </c>
      <c r="DA6" s="674"/>
      <c r="DB6" s="674"/>
      <c r="DC6" s="693"/>
      <c r="DD6" s="688" t="s">
        <v>130</v>
      </c>
      <c r="DE6" s="680"/>
      <c r="DF6" s="680"/>
      <c r="DG6" s="680"/>
      <c r="DH6" s="680"/>
      <c r="DI6" s="680"/>
      <c r="DJ6" s="680"/>
      <c r="DK6" s="680"/>
      <c r="DL6" s="680"/>
      <c r="DM6" s="680"/>
      <c r="DN6" s="680"/>
      <c r="DO6" s="680"/>
      <c r="DP6" s="681"/>
      <c r="DQ6" s="688">
        <v>124152</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6895</v>
      </c>
      <c r="S7" s="680"/>
      <c r="T7" s="680"/>
      <c r="U7" s="680"/>
      <c r="V7" s="680"/>
      <c r="W7" s="680"/>
      <c r="X7" s="680"/>
      <c r="Y7" s="681"/>
      <c r="Z7" s="682">
        <v>0</v>
      </c>
      <c r="AA7" s="682"/>
      <c r="AB7" s="682"/>
      <c r="AC7" s="682"/>
      <c r="AD7" s="683">
        <v>6895</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984140</v>
      </c>
      <c r="BH7" s="680"/>
      <c r="BI7" s="680"/>
      <c r="BJ7" s="680"/>
      <c r="BK7" s="680"/>
      <c r="BL7" s="680"/>
      <c r="BM7" s="680"/>
      <c r="BN7" s="681"/>
      <c r="BO7" s="682">
        <v>36.200000000000003</v>
      </c>
      <c r="BP7" s="682"/>
      <c r="BQ7" s="682"/>
      <c r="BR7" s="682"/>
      <c r="BS7" s="683">
        <v>40805</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3111471</v>
      </c>
      <c r="CS7" s="680"/>
      <c r="CT7" s="680"/>
      <c r="CU7" s="680"/>
      <c r="CV7" s="680"/>
      <c r="CW7" s="680"/>
      <c r="CX7" s="680"/>
      <c r="CY7" s="681"/>
      <c r="CZ7" s="682">
        <v>21.2</v>
      </c>
      <c r="DA7" s="682"/>
      <c r="DB7" s="682"/>
      <c r="DC7" s="682"/>
      <c r="DD7" s="688">
        <v>259837</v>
      </c>
      <c r="DE7" s="680"/>
      <c r="DF7" s="680"/>
      <c r="DG7" s="680"/>
      <c r="DH7" s="680"/>
      <c r="DI7" s="680"/>
      <c r="DJ7" s="680"/>
      <c r="DK7" s="680"/>
      <c r="DL7" s="680"/>
      <c r="DM7" s="680"/>
      <c r="DN7" s="680"/>
      <c r="DO7" s="680"/>
      <c r="DP7" s="681"/>
      <c r="DQ7" s="688">
        <v>1010757</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6631</v>
      </c>
      <c r="S8" s="680"/>
      <c r="T8" s="680"/>
      <c r="U8" s="680"/>
      <c r="V8" s="680"/>
      <c r="W8" s="680"/>
      <c r="X8" s="680"/>
      <c r="Y8" s="681"/>
      <c r="Z8" s="682">
        <v>0</v>
      </c>
      <c r="AA8" s="682"/>
      <c r="AB8" s="682"/>
      <c r="AC8" s="682"/>
      <c r="AD8" s="683">
        <v>6631</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33457</v>
      </c>
      <c r="BH8" s="680"/>
      <c r="BI8" s="680"/>
      <c r="BJ8" s="680"/>
      <c r="BK8" s="680"/>
      <c r="BL8" s="680"/>
      <c r="BM8" s="680"/>
      <c r="BN8" s="681"/>
      <c r="BO8" s="682">
        <v>1.2</v>
      </c>
      <c r="BP8" s="682"/>
      <c r="BQ8" s="682"/>
      <c r="BR8" s="682"/>
      <c r="BS8" s="688" t="s">
        <v>130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4708038</v>
      </c>
      <c r="CS8" s="680"/>
      <c r="CT8" s="680"/>
      <c r="CU8" s="680"/>
      <c r="CV8" s="680"/>
      <c r="CW8" s="680"/>
      <c r="CX8" s="680"/>
      <c r="CY8" s="681"/>
      <c r="CZ8" s="682">
        <v>32.1</v>
      </c>
      <c r="DA8" s="682"/>
      <c r="DB8" s="682"/>
      <c r="DC8" s="682"/>
      <c r="DD8" s="688">
        <v>183360</v>
      </c>
      <c r="DE8" s="680"/>
      <c r="DF8" s="680"/>
      <c r="DG8" s="680"/>
      <c r="DH8" s="680"/>
      <c r="DI8" s="680"/>
      <c r="DJ8" s="680"/>
      <c r="DK8" s="680"/>
      <c r="DL8" s="680"/>
      <c r="DM8" s="680"/>
      <c r="DN8" s="680"/>
      <c r="DO8" s="680"/>
      <c r="DP8" s="681"/>
      <c r="DQ8" s="688">
        <v>2224474</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5977</v>
      </c>
      <c r="S9" s="680"/>
      <c r="T9" s="680"/>
      <c r="U9" s="680"/>
      <c r="V9" s="680"/>
      <c r="W9" s="680"/>
      <c r="X9" s="680"/>
      <c r="Y9" s="681"/>
      <c r="Z9" s="682">
        <v>0</v>
      </c>
      <c r="AA9" s="682"/>
      <c r="AB9" s="682"/>
      <c r="AC9" s="682"/>
      <c r="AD9" s="683">
        <v>5977</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731882</v>
      </c>
      <c r="BH9" s="680"/>
      <c r="BI9" s="680"/>
      <c r="BJ9" s="680"/>
      <c r="BK9" s="680"/>
      <c r="BL9" s="680"/>
      <c r="BM9" s="680"/>
      <c r="BN9" s="681"/>
      <c r="BO9" s="682">
        <v>26.9</v>
      </c>
      <c r="BP9" s="682"/>
      <c r="BQ9" s="682"/>
      <c r="BR9" s="682"/>
      <c r="BS9" s="688" t="s">
        <v>130</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925176</v>
      </c>
      <c r="CS9" s="680"/>
      <c r="CT9" s="680"/>
      <c r="CU9" s="680"/>
      <c r="CV9" s="680"/>
      <c r="CW9" s="680"/>
      <c r="CX9" s="680"/>
      <c r="CY9" s="681"/>
      <c r="CZ9" s="682">
        <v>6.3</v>
      </c>
      <c r="DA9" s="682"/>
      <c r="DB9" s="682"/>
      <c r="DC9" s="682"/>
      <c r="DD9" s="688">
        <v>57509</v>
      </c>
      <c r="DE9" s="680"/>
      <c r="DF9" s="680"/>
      <c r="DG9" s="680"/>
      <c r="DH9" s="680"/>
      <c r="DI9" s="680"/>
      <c r="DJ9" s="680"/>
      <c r="DK9" s="680"/>
      <c r="DL9" s="680"/>
      <c r="DM9" s="680"/>
      <c r="DN9" s="680"/>
      <c r="DO9" s="680"/>
      <c r="DP9" s="681"/>
      <c r="DQ9" s="688">
        <v>568296</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130</v>
      </c>
      <c r="S10" s="680"/>
      <c r="T10" s="680"/>
      <c r="U10" s="680"/>
      <c r="V10" s="680"/>
      <c r="W10" s="680"/>
      <c r="X10" s="680"/>
      <c r="Y10" s="681"/>
      <c r="Z10" s="682" t="s">
        <v>130</v>
      </c>
      <c r="AA10" s="682"/>
      <c r="AB10" s="682"/>
      <c r="AC10" s="682"/>
      <c r="AD10" s="683" t="s">
        <v>130</v>
      </c>
      <c r="AE10" s="683"/>
      <c r="AF10" s="683"/>
      <c r="AG10" s="683"/>
      <c r="AH10" s="683"/>
      <c r="AI10" s="683"/>
      <c r="AJ10" s="683"/>
      <c r="AK10" s="683"/>
      <c r="AL10" s="684" t="s">
        <v>130</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79239</v>
      </c>
      <c r="BH10" s="680"/>
      <c r="BI10" s="680"/>
      <c r="BJ10" s="680"/>
      <c r="BK10" s="680"/>
      <c r="BL10" s="680"/>
      <c r="BM10" s="680"/>
      <c r="BN10" s="681"/>
      <c r="BO10" s="682">
        <v>2.9</v>
      </c>
      <c r="BP10" s="682"/>
      <c r="BQ10" s="682"/>
      <c r="BR10" s="682"/>
      <c r="BS10" s="688">
        <v>13170</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130</v>
      </c>
      <c r="CS10" s="680"/>
      <c r="CT10" s="680"/>
      <c r="CU10" s="680"/>
      <c r="CV10" s="680"/>
      <c r="CW10" s="680"/>
      <c r="CX10" s="680"/>
      <c r="CY10" s="681"/>
      <c r="CZ10" s="682" t="s">
        <v>130</v>
      </c>
      <c r="DA10" s="682"/>
      <c r="DB10" s="682"/>
      <c r="DC10" s="682"/>
      <c r="DD10" s="688" t="s">
        <v>130</v>
      </c>
      <c r="DE10" s="680"/>
      <c r="DF10" s="680"/>
      <c r="DG10" s="680"/>
      <c r="DH10" s="680"/>
      <c r="DI10" s="680"/>
      <c r="DJ10" s="680"/>
      <c r="DK10" s="680"/>
      <c r="DL10" s="680"/>
      <c r="DM10" s="680"/>
      <c r="DN10" s="680"/>
      <c r="DO10" s="680"/>
      <c r="DP10" s="681"/>
      <c r="DQ10" s="688" t="s">
        <v>130</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130</v>
      </c>
      <c r="AE11" s="683"/>
      <c r="AF11" s="683"/>
      <c r="AG11" s="683"/>
      <c r="AH11" s="683"/>
      <c r="AI11" s="683"/>
      <c r="AJ11" s="683"/>
      <c r="AK11" s="683"/>
      <c r="AL11" s="684" t="s">
        <v>130</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139562</v>
      </c>
      <c r="BH11" s="680"/>
      <c r="BI11" s="680"/>
      <c r="BJ11" s="680"/>
      <c r="BK11" s="680"/>
      <c r="BL11" s="680"/>
      <c r="BM11" s="680"/>
      <c r="BN11" s="681"/>
      <c r="BO11" s="682">
        <v>5.0999999999999996</v>
      </c>
      <c r="BP11" s="682"/>
      <c r="BQ11" s="682"/>
      <c r="BR11" s="682"/>
      <c r="BS11" s="688">
        <v>27635</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587384</v>
      </c>
      <c r="CS11" s="680"/>
      <c r="CT11" s="680"/>
      <c r="CU11" s="680"/>
      <c r="CV11" s="680"/>
      <c r="CW11" s="680"/>
      <c r="CX11" s="680"/>
      <c r="CY11" s="681"/>
      <c r="CZ11" s="682">
        <v>4</v>
      </c>
      <c r="DA11" s="682"/>
      <c r="DB11" s="682"/>
      <c r="DC11" s="682"/>
      <c r="DD11" s="688">
        <v>394772</v>
      </c>
      <c r="DE11" s="680"/>
      <c r="DF11" s="680"/>
      <c r="DG11" s="680"/>
      <c r="DH11" s="680"/>
      <c r="DI11" s="680"/>
      <c r="DJ11" s="680"/>
      <c r="DK11" s="680"/>
      <c r="DL11" s="680"/>
      <c r="DM11" s="680"/>
      <c r="DN11" s="680"/>
      <c r="DO11" s="680"/>
      <c r="DP11" s="681"/>
      <c r="DQ11" s="688">
        <v>211888</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430857</v>
      </c>
      <c r="S12" s="680"/>
      <c r="T12" s="680"/>
      <c r="U12" s="680"/>
      <c r="V12" s="680"/>
      <c r="W12" s="680"/>
      <c r="X12" s="680"/>
      <c r="Y12" s="681"/>
      <c r="Z12" s="682">
        <v>2.8</v>
      </c>
      <c r="AA12" s="682"/>
      <c r="AB12" s="682"/>
      <c r="AC12" s="682"/>
      <c r="AD12" s="683">
        <v>430857</v>
      </c>
      <c r="AE12" s="683"/>
      <c r="AF12" s="683"/>
      <c r="AG12" s="683"/>
      <c r="AH12" s="683"/>
      <c r="AI12" s="683"/>
      <c r="AJ12" s="683"/>
      <c r="AK12" s="683"/>
      <c r="AL12" s="684">
        <v>6.4</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1478317</v>
      </c>
      <c r="BH12" s="680"/>
      <c r="BI12" s="680"/>
      <c r="BJ12" s="680"/>
      <c r="BK12" s="680"/>
      <c r="BL12" s="680"/>
      <c r="BM12" s="680"/>
      <c r="BN12" s="681"/>
      <c r="BO12" s="682">
        <v>54.4</v>
      </c>
      <c r="BP12" s="682"/>
      <c r="BQ12" s="682"/>
      <c r="BR12" s="682"/>
      <c r="BS12" s="688">
        <v>98037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63258</v>
      </c>
      <c r="CS12" s="680"/>
      <c r="CT12" s="680"/>
      <c r="CU12" s="680"/>
      <c r="CV12" s="680"/>
      <c r="CW12" s="680"/>
      <c r="CX12" s="680"/>
      <c r="CY12" s="681"/>
      <c r="CZ12" s="682">
        <v>0.4</v>
      </c>
      <c r="DA12" s="682"/>
      <c r="DB12" s="682"/>
      <c r="DC12" s="682"/>
      <c r="DD12" s="688">
        <v>2781</v>
      </c>
      <c r="DE12" s="680"/>
      <c r="DF12" s="680"/>
      <c r="DG12" s="680"/>
      <c r="DH12" s="680"/>
      <c r="DI12" s="680"/>
      <c r="DJ12" s="680"/>
      <c r="DK12" s="680"/>
      <c r="DL12" s="680"/>
      <c r="DM12" s="680"/>
      <c r="DN12" s="680"/>
      <c r="DO12" s="680"/>
      <c r="DP12" s="681"/>
      <c r="DQ12" s="688">
        <v>49526</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v>5705</v>
      </c>
      <c r="S13" s="680"/>
      <c r="T13" s="680"/>
      <c r="U13" s="680"/>
      <c r="V13" s="680"/>
      <c r="W13" s="680"/>
      <c r="X13" s="680"/>
      <c r="Y13" s="681"/>
      <c r="Z13" s="682">
        <v>0</v>
      </c>
      <c r="AA13" s="682"/>
      <c r="AB13" s="682"/>
      <c r="AC13" s="682"/>
      <c r="AD13" s="683">
        <v>5705</v>
      </c>
      <c r="AE13" s="683"/>
      <c r="AF13" s="683"/>
      <c r="AG13" s="683"/>
      <c r="AH13" s="683"/>
      <c r="AI13" s="683"/>
      <c r="AJ13" s="683"/>
      <c r="AK13" s="683"/>
      <c r="AL13" s="684">
        <v>0.1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1473962</v>
      </c>
      <c r="BH13" s="680"/>
      <c r="BI13" s="680"/>
      <c r="BJ13" s="680"/>
      <c r="BK13" s="680"/>
      <c r="BL13" s="680"/>
      <c r="BM13" s="680"/>
      <c r="BN13" s="681"/>
      <c r="BO13" s="682">
        <v>54.2</v>
      </c>
      <c r="BP13" s="682"/>
      <c r="BQ13" s="682"/>
      <c r="BR13" s="682"/>
      <c r="BS13" s="688">
        <v>98037</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962453</v>
      </c>
      <c r="CS13" s="680"/>
      <c r="CT13" s="680"/>
      <c r="CU13" s="680"/>
      <c r="CV13" s="680"/>
      <c r="CW13" s="680"/>
      <c r="CX13" s="680"/>
      <c r="CY13" s="681"/>
      <c r="CZ13" s="682">
        <v>6.6</v>
      </c>
      <c r="DA13" s="682"/>
      <c r="DB13" s="682"/>
      <c r="DC13" s="682"/>
      <c r="DD13" s="688">
        <v>298159</v>
      </c>
      <c r="DE13" s="680"/>
      <c r="DF13" s="680"/>
      <c r="DG13" s="680"/>
      <c r="DH13" s="680"/>
      <c r="DI13" s="680"/>
      <c r="DJ13" s="680"/>
      <c r="DK13" s="680"/>
      <c r="DL13" s="680"/>
      <c r="DM13" s="680"/>
      <c r="DN13" s="680"/>
      <c r="DO13" s="680"/>
      <c r="DP13" s="681"/>
      <c r="DQ13" s="688">
        <v>612892</v>
      </c>
      <c r="DR13" s="680"/>
      <c r="DS13" s="680"/>
      <c r="DT13" s="680"/>
      <c r="DU13" s="680"/>
      <c r="DV13" s="680"/>
      <c r="DW13" s="680"/>
      <c r="DX13" s="680"/>
      <c r="DY13" s="680"/>
      <c r="DZ13" s="680"/>
      <c r="EA13" s="680"/>
      <c r="EB13" s="680"/>
      <c r="EC13" s="689"/>
    </row>
    <row r="14" spans="2:143" ht="11.25" customHeight="1">
      <c r="B14" s="676" t="s">
        <v>257</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130</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90511</v>
      </c>
      <c r="BH14" s="680"/>
      <c r="BI14" s="680"/>
      <c r="BJ14" s="680"/>
      <c r="BK14" s="680"/>
      <c r="BL14" s="680"/>
      <c r="BM14" s="680"/>
      <c r="BN14" s="681"/>
      <c r="BO14" s="682">
        <v>3.3</v>
      </c>
      <c r="BP14" s="682"/>
      <c r="BQ14" s="682"/>
      <c r="BR14" s="682"/>
      <c r="BS14" s="688">
        <v>7109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900154</v>
      </c>
      <c r="CS14" s="680"/>
      <c r="CT14" s="680"/>
      <c r="CU14" s="680"/>
      <c r="CV14" s="680"/>
      <c r="CW14" s="680"/>
      <c r="CX14" s="680"/>
      <c r="CY14" s="681"/>
      <c r="CZ14" s="682">
        <v>6.1</v>
      </c>
      <c r="DA14" s="682"/>
      <c r="DB14" s="682"/>
      <c r="DC14" s="682"/>
      <c r="DD14" s="688">
        <v>374385</v>
      </c>
      <c r="DE14" s="680"/>
      <c r="DF14" s="680"/>
      <c r="DG14" s="680"/>
      <c r="DH14" s="680"/>
      <c r="DI14" s="680"/>
      <c r="DJ14" s="680"/>
      <c r="DK14" s="680"/>
      <c r="DL14" s="680"/>
      <c r="DM14" s="680"/>
      <c r="DN14" s="680"/>
      <c r="DO14" s="680"/>
      <c r="DP14" s="681"/>
      <c r="DQ14" s="688">
        <v>466237</v>
      </c>
      <c r="DR14" s="680"/>
      <c r="DS14" s="680"/>
      <c r="DT14" s="680"/>
      <c r="DU14" s="680"/>
      <c r="DV14" s="680"/>
      <c r="DW14" s="680"/>
      <c r="DX14" s="680"/>
      <c r="DY14" s="680"/>
      <c r="DZ14" s="680"/>
      <c r="EA14" s="680"/>
      <c r="EB14" s="680"/>
      <c r="EC14" s="689"/>
    </row>
    <row r="15" spans="2:143" ht="11.25" customHeight="1">
      <c r="B15" s="676" t="s">
        <v>260</v>
      </c>
      <c r="C15" s="677"/>
      <c r="D15" s="677"/>
      <c r="E15" s="677"/>
      <c r="F15" s="677"/>
      <c r="G15" s="677"/>
      <c r="H15" s="677"/>
      <c r="I15" s="677"/>
      <c r="J15" s="677"/>
      <c r="K15" s="677"/>
      <c r="L15" s="677"/>
      <c r="M15" s="677"/>
      <c r="N15" s="677"/>
      <c r="O15" s="677"/>
      <c r="P15" s="677"/>
      <c r="Q15" s="678"/>
      <c r="R15" s="679">
        <v>20670</v>
      </c>
      <c r="S15" s="680"/>
      <c r="T15" s="680"/>
      <c r="U15" s="680"/>
      <c r="V15" s="680"/>
      <c r="W15" s="680"/>
      <c r="X15" s="680"/>
      <c r="Y15" s="681"/>
      <c r="Z15" s="682">
        <v>0.1</v>
      </c>
      <c r="AA15" s="682"/>
      <c r="AB15" s="682"/>
      <c r="AC15" s="682"/>
      <c r="AD15" s="683">
        <v>20670</v>
      </c>
      <c r="AE15" s="683"/>
      <c r="AF15" s="683"/>
      <c r="AG15" s="683"/>
      <c r="AH15" s="683"/>
      <c r="AI15" s="683"/>
      <c r="AJ15" s="683"/>
      <c r="AK15" s="683"/>
      <c r="AL15" s="684">
        <v>0.3</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166474</v>
      </c>
      <c r="BH15" s="680"/>
      <c r="BI15" s="680"/>
      <c r="BJ15" s="680"/>
      <c r="BK15" s="680"/>
      <c r="BL15" s="680"/>
      <c r="BM15" s="680"/>
      <c r="BN15" s="681"/>
      <c r="BO15" s="682">
        <v>6.1</v>
      </c>
      <c r="BP15" s="682"/>
      <c r="BQ15" s="682"/>
      <c r="BR15" s="682"/>
      <c r="BS15" s="688" t="s">
        <v>130</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938276</v>
      </c>
      <c r="CS15" s="680"/>
      <c r="CT15" s="680"/>
      <c r="CU15" s="680"/>
      <c r="CV15" s="680"/>
      <c r="CW15" s="680"/>
      <c r="CX15" s="680"/>
      <c r="CY15" s="681"/>
      <c r="CZ15" s="682">
        <v>6.4</v>
      </c>
      <c r="DA15" s="682"/>
      <c r="DB15" s="682"/>
      <c r="DC15" s="682"/>
      <c r="DD15" s="688">
        <v>183159</v>
      </c>
      <c r="DE15" s="680"/>
      <c r="DF15" s="680"/>
      <c r="DG15" s="680"/>
      <c r="DH15" s="680"/>
      <c r="DI15" s="680"/>
      <c r="DJ15" s="680"/>
      <c r="DK15" s="680"/>
      <c r="DL15" s="680"/>
      <c r="DM15" s="680"/>
      <c r="DN15" s="680"/>
      <c r="DO15" s="680"/>
      <c r="DP15" s="681"/>
      <c r="DQ15" s="688">
        <v>615116</v>
      </c>
      <c r="DR15" s="680"/>
      <c r="DS15" s="680"/>
      <c r="DT15" s="680"/>
      <c r="DU15" s="680"/>
      <c r="DV15" s="680"/>
      <c r="DW15" s="680"/>
      <c r="DX15" s="680"/>
      <c r="DY15" s="680"/>
      <c r="DZ15" s="680"/>
      <c r="EA15" s="680"/>
      <c r="EB15" s="680"/>
      <c r="EC15" s="689"/>
    </row>
    <row r="16" spans="2:143" ht="11.25" customHeight="1">
      <c r="B16" s="676" t="s">
        <v>263</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130</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130</v>
      </c>
      <c r="BH16" s="680"/>
      <c r="BI16" s="680"/>
      <c r="BJ16" s="680"/>
      <c r="BK16" s="680"/>
      <c r="BL16" s="680"/>
      <c r="BM16" s="680"/>
      <c r="BN16" s="681"/>
      <c r="BO16" s="682" t="s">
        <v>130</v>
      </c>
      <c r="BP16" s="682"/>
      <c r="BQ16" s="682"/>
      <c r="BR16" s="682"/>
      <c r="BS16" s="688" t="s">
        <v>130</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85422</v>
      </c>
      <c r="CS16" s="680"/>
      <c r="CT16" s="680"/>
      <c r="CU16" s="680"/>
      <c r="CV16" s="680"/>
      <c r="CW16" s="680"/>
      <c r="CX16" s="680"/>
      <c r="CY16" s="681"/>
      <c r="CZ16" s="682">
        <v>0.6</v>
      </c>
      <c r="DA16" s="682"/>
      <c r="DB16" s="682"/>
      <c r="DC16" s="682"/>
      <c r="DD16" s="688" t="s">
        <v>130</v>
      </c>
      <c r="DE16" s="680"/>
      <c r="DF16" s="680"/>
      <c r="DG16" s="680"/>
      <c r="DH16" s="680"/>
      <c r="DI16" s="680"/>
      <c r="DJ16" s="680"/>
      <c r="DK16" s="680"/>
      <c r="DL16" s="680"/>
      <c r="DM16" s="680"/>
      <c r="DN16" s="680"/>
      <c r="DO16" s="680"/>
      <c r="DP16" s="681"/>
      <c r="DQ16" s="688">
        <v>18305</v>
      </c>
      <c r="DR16" s="680"/>
      <c r="DS16" s="680"/>
      <c r="DT16" s="680"/>
      <c r="DU16" s="680"/>
      <c r="DV16" s="680"/>
      <c r="DW16" s="680"/>
      <c r="DX16" s="680"/>
      <c r="DY16" s="680"/>
      <c r="DZ16" s="680"/>
      <c r="EA16" s="680"/>
      <c r="EB16" s="680"/>
      <c r="EC16" s="689"/>
    </row>
    <row r="17" spans="2:133" ht="11.25" customHeight="1">
      <c r="B17" s="676" t="s">
        <v>266</v>
      </c>
      <c r="C17" s="677"/>
      <c r="D17" s="677"/>
      <c r="E17" s="677"/>
      <c r="F17" s="677"/>
      <c r="G17" s="677"/>
      <c r="H17" s="677"/>
      <c r="I17" s="677"/>
      <c r="J17" s="677"/>
      <c r="K17" s="677"/>
      <c r="L17" s="677"/>
      <c r="M17" s="677"/>
      <c r="N17" s="677"/>
      <c r="O17" s="677"/>
      <c r="P17" s="677"/>
      <c r="Q17" s="678"/>
      <c r="R17" s="679">
        <v>5136</v>
      </c>
      <c r="S17" s="680"/>
      <c r="T17" s="680"/>
      <c r="U17" s="680"/>
      <c r="V17" s="680"/>
      <c r="W17" s="680"/>
      <c r="X17" s="680"/>
      <c r="Y17" s="681"/>
      <c r="Z17" s="682">
        <v>0</v>
      </c>
      <c r="AA17" s="682"/>
      <c r="AB17" s="682"/>
      <c r="AC17" s="682"/>
      <c r="AD17" s="683">
        <v>5136</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130</v>
      </c>
      <c r="BH17" s="680"/>
      <c r="BI17" s="680"/>
      <c r="BJ17" s="680"/>
      <c r="BK17" s="680"/>
      <c r="BL17" s="680"/>
      <c r="BM17" s="680"/>
      <c r="BN17" s="681"/>
      <c r="BO17" s="682" t="s">
        <v>130</v>
      </c>
      <c r="BP17" s="682"/>
      <c r="BQ17" s="682"/>
      <c r="BR17" s="682"/>
      <c r="BS17" s="688" t="s">
        <v>130</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1969464</v>
      </c>
      <c r="CS17" s="680"/>
      <c r="CT17" s="680"/>
      <c r="CU17" s="680"/>
      <c r="CV17" s="680"/>
      <c r="CW17" s="680"/>
      <c r="CX17" s="680"/>
      <c r="CY17" s="681"/>
      <c r="CZ17" s="682">
        <v>13.4</v>
      </c>
      <c r="DA17" s="682"/>
      <c r="DB17" s="682"/>
      <c r="DC17" s="682"/>
      <c r="DD17" s="688" t="s">
        <v>130</v>
      </c>
      <c r="DE17" s="680"/>
      <c r="DF17" s="680"/>
      <c r="DG17" s="680"/>
      <c r="DH17" s="680"/>
      <c r="DI17" s="680"/>
      <c r="DJ17" s="680"/>
      <c r="DK17" s="680"/>
      <c r="DL17" s="680"/>
      <c r="DM17" s="680"/>
      <c r="DN17" s="680"/>
      <c r="DO17" s="680"/>
      <c r="DP17" s="681"/>
      <c r="DQ17" s="688">
        <v>1811941</v>
      </c>
      <c r="DR17" s="680"/>
      <c r="DS17" s="680"/>
      <c r="DT17" s="680"/>
      <c r="DU17" s="680"/>
      <c r="DV17" s="680"/>
      <c r="DW17" s="680"/>
      <c r="DX17" s="680"/>
      <c r="DY17" s="680"/>
      <c r="DZ17" s="680"/>
      <c r="EA17" s="680"/>
      <c r="EB17" s="680"/>
      <c r="EC17" s="689"/>
    </row>
    <row r="18" spans="2:133" ht="11.25" customHeight="1">
      <c r="B18" s="676" t="s">
        <v>269</v>
      </c>
      <c r="C18" s="677"/>
      <c r="D18" s="677"/>
      <c r="E18" s="677"/>
      <c r="F18" s="677"/>
      <c r="G18" s="677"/>
      <c r="H18" s="677"/>
      <c r="I18" s="677"/>
      <c r="J18" s="677"/>
      <c r="K18" s="677"/>
      <c r="L18" s="677"/>
      <c r="M18" s="677"/>
      <c r="N18" s="677"/>
      <c r="O18" s="677"/>
      <c r="P18" s="677"/>
      <c r="Q18" s="678"/>
      <c r="R18" s="679">
        <v>4214115</v>
      </c>
      <c r="S18" s="680"/>
      <c r="T18" s="680"/>
      <c r="U18" s="680"/>
      <c r="V18" s="680"/>
      <c r="W18" s="680"/>
      <c r="X18" s="680"/>
      <c r="Y18" s="681"/>
      <c r="Z18" s="682">
        <v>27.6</v>
      </c>
      <c r="AA18" s="682"/>
      <c r="AB18" s="682"/>
      <c r="AC18" s="682"/>
      <c r="AD18" s="683">
        <v>3422015</v>
      </c>
      <c r="AE18" s="683"/>
      <c r="AF18" s="683"/>
      <c r="AG18" s="683"/>
      <c r="AH18" s="683"/>
      <c r="AI18" s="683"/>
      <c r="AJ18" s="683"/>
      <c r="AK18" s="683"/>
      <c r="AL18" s="684">
        <v>50.5</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v>2372</v>
      </c>
      <c r="CS18" s="680"/>
      <c r="CT18" s="680"/>
      <c r="CU18" s="680"/>
      <c r="CV18" s="680"/>
      <c r="CW18" s="680"/>
      <c r="CX18" s="680"/>
      <c r="CY18" s="681"/>
      <c r="CZ18" s="682">
        <v>0</v>
      </c>
      <c r="DA18" s="682"/>
      <c r="DB18" s="682"/>
      <c r="DC18" s="682"/>
      <c r="DD18" s="688" t="s">
        <v>130</v>
      </c>
      <c r="DE18" s="680"/>
      <c r="DF18" s="680"/>
      <c r="DG18" s="680"/>
      <c r="DH18" s="680"/>
      <c r="DI18" s="680"/>
      <c r="DJ18" s="680"/>
      <c r="DK18" s="680"/>
      <c r="DL18" s="680"/>
      <c r="DM18" s="680"/>
      <c r="DN18" s="680"/>
      <c r="DO18" s="680"/>
      <c r="DP18" s="681"/>
      <c r="DQ18" s="688">
        <v>2372</v>
      </c>
      <c r="DR18" s="680"/>
      <c r="DS18" s="680"/>
      <c r="DT18" s="680"/>
      <c r="DU18" s="680"/>
      <c r="DV18" s="680"/>
      <c r="DW18" s="680"/>
      <c r="DX18" s="680"/>
      <c r="DY18" s="680"/>
      <c r="DZ18" s="680"/>
      <c r="EA18" s="680"/>
      <c r="EB18" s="680"/>
      <c r="EC18" s="689"/>
    </row>
    <row r="19" spans="2:133" ht="11.25" customHeight="1">
      <c r="B19" s="676" t="s">
        <v>272</v>
      </c>
      <c r="C19" s="677"/>
      <c r="D19" s="677"/>
      <c r="E19" s="677"/>
      <c r="F19" s="677"/>
      <c r="G19" s="677"/>
      <c r="H19" s="677"/>
      <c r="I19" s="677"/>
      <c r="J19" s="677"/>
      <c r="K19" s="677"/>
      <c r="L19" s="677"/>
      <c r="M19" s="677"/>
      <c r="N19" s="677"/>
      <c r="O19" s="677"/>
      <c r="P19" s="677"/>
      <c r="Q19" s="678"/>
      <c r="R19" s="679">
        <v>3422015</v>
      </c>
      <c r="S19" s="680"/>
      <c r="T19" s="680"/>
      <c r="U19" s="680"/>
      <c r="V19" s="680"/>
      <c r="W19" s="680"/>
      <c r="X19" s="680"/>
      <c r="Y19" s="681"/>
      <c r="Z19" s="682">
        <v>22.4</v>
      </c>
      <c r="AA19" s="682"/>
      <c r="AB19" s="682"/>
      <c r="AC19" s="682"/>
      <c r="AD19" s="683">
        <v>3422015</v>
      </c>
      <c r="AE19" s="683"/>
      <c r="AF19" s="683"/>
      <c r="AG19" s="683"/>
      <c r="AH19" s="683"/>
      <c r="AI19" s="683"/>
      <c r="AJ19" s="683"/>
      <c r="AK19" s="683"/>
      <c r="AL19" s="684">
        <v>50.5</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130</v>
      </c>
      <c r="BH19" s="680"/>
      <c r="BI19" s="680"/>
      <c r="BJ19" s="680"/>
      <c r="BK19" s="680"/>
      <c r="BL19" s="680"/>
      <c r="BM19" s="680"/>
      <c r="BN19" s="681"/>
      <c r="BO19" s="682" t="s">
        <v>130</v>
      </c>
      <c r="BP19" s="682"/>
      <c r="BQ19" s="682"/>
      <c r="BR19" s="682"/>
      <c r="BS19" s="688" t="s">
        <v>130</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v>269953</v>
      </c>
      <c r="CS19" s="680"/>
      <c r="CT19" s="680"/>
      <c r="CU19" s="680"/>
      <c r="CV19" s="680"/>
      <c r="CW19" s="680"/>
      <c r="CX19" s="680"/>
      <c r="CY19" s="681"/>
      <c r="CZ19" s="682">
        <v>1.8</v>
      </c>
      <c r="DA19" s="682"/>
      <c r="DB19" s="682"/>
      <c r="DC19" s="682"/>
      <c r="DD19" s="688" t="s">
        <v>130</v>
      </c>
      <c r="DE19" s="680"/>
      <c r="DF19" s="680"/>
      <c r="DG19" s="680"/>
      <c r="DH19" s="680"/>
      <c r="DI19" s="680"/>
      <c r="DJ19" s="680"/>
      <c r="DK19" s="680"/>
      <c r="DL19" s="680"/>
      <c r="DM19" s="680"/>
      <c r="DN19" s="680"/>
      <c r="DO19" s="680"/>
      <c r="DP19" s="681"/>
      <c r="DQ19" s="688">
        <v>269953</v>
      </c>
      <c r="DR19" s="680"/>
      <c r="DS19" s="680"/>
      <c r="DT19" s="680"/>
      <c r="DU19" s="680"/>
      <c r="DV19" s="680"/>
      <c r="DW19" s="680"/>
      <c r="DX19" s="680"/>
      <c r="DY19" s="680"/>
      <c r="DZ19" s="680"/>
      <c r="EA19" s="680"/>
      <c r="EB19" s="680"/>
      <c r="EC19" s="689"/>
    </row>
    <row r="20" spans="2:133" ht="11.25" customHeight="1">
      <c r="B20" s="676" t="s">
        <v>275</v>
      </c>
      <c r="C20" s="677"/>
      <c r="D20" s="677"/>
      <c r="E20" s="677"/>
      <c r="F20" s="677"/>
      <c r="G20" s="677"/>
      <c r="H20" s="677"/>
      <c r="I20" s="677"/>
      <c r="J20" s="677"/>
      <c r="K20" s="677"/>
      <c r="L20" s="677"/>
      <c r="M20" s="677"/>
      <c r="N20" s="677"/>
      <c r="O20" s="677"/>
      <c r="P20" s="677"/>
      <c r="Q20" s="678"/>
      <c r="R20" s="679">
        <v>792100</v>
      </c>
      <c r="S20" s="680"/>
      <c r="T20" s="680"/>
      <c r="U20" s="680"/>
      <c r="V20" s="680"/>
      <c r="W20" s="680"/>
      <c r="X20" s="680"/>
      <c r="Y20" s="681"/>
      <c r="Z20" s="682">
        <v>5.2</v>
      </c>
      <c r="AA20" s="682"/>
      <c r="AB20" s="682"/>
      <c r="AC20" s="682"/>
      <c r="AD20" s="683" t="s">
        <v>130</v>
      </c>
      <c r="AE20" s="683"/>
      <c r="AF20" s="683"/>
      <c r="AG20" s="683"/>
      <c r="AH20" s="683"/>
      <c r="AI20" s="683"/>
      <c r="AJ20" s="683"/>
      <c r="AK20" s="683"/>
      <c r="AL20" s="684" t="s">
        <v>130</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130</v>
      </c>
      <c r="BH20" s="680"/>
      <c r="BI20" s="680"/>
      <c r="BJ20" s="680"/>
      <c r="BK20" s="680"/>
      <c r="BL20" s="680"/>
      <c r="BM20" s="680"/>
      <c r="BN20" s="681"/>
      <c r="BO20" s="682" t="s">
        <v>130</v>
      </c>
      <c r="BP20" s="682"/>
      <c r="BQ20" s="682"/>
      <c r="BR20" s="682"/>
      <c r="BS20" s="688" t="s">
        <v>130</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14647573</v>
      </c>
      <c r="CS20" s="680"/>
      <c r="CT20" s="680"/>
      <c r="CU20" s="680"/>
      <c r="CV20" s="680"/>
      <c r="CW20" s="680"/>
      <c r="CX20" s="680"/>
      <c r="CY20" s="681"/>
      <c r="CZ20" s="682">
        <v>100</v>
      </c>
      <c r="DA20" s="682"/>
      <c r="DB20" s="682"/>
      <c r="DC20" s="682"/>
      <c r="DD20" s="688">
        <v>1753962</v>
      </c>
      <c r="DE20" s="680"/>
      <c r="DF20" s="680"/>
      <c r="DG20" s="680"/>
      <c r="DH20" s="680"/>
      <c r="DI20" s="680"/>
      <c r="DJ20" s="680"/>
      <c r="DK20" s="680"/>
      <c r="DL20" s="680"/>
      <c r="DM20" s="680"/>
      <c r="DN20" s="680"/>
      <c r="DO20" s="680"/>
      <c r="DP20" s="681"/>
      <c r="DQ20" s="688">
        <v>7985909</v>
      </c>
      <c r="DR20" s="680"/>
      <c r="DS20" s="680"/>
      <c r="DT20" s="680"/>
      <c r="DU20" s="680"/>
      <c r="DV20" s="680"/>
      <c r="DW20" s="680"/>
      <c r="DX20" s="680"/>
      <c r="DY20" s="680"/>
      <c r="DZ20" s="680"/>
      <c r="EA20" s="680"/>
      <c r="EB20" s="680"/>
      <c r="EC20" s="689"/>
    </row>
    <row r="21" spans="2:133" ht="11.25" customHeight="1">
      <c r="B21" s="676" t="s">
        <v>278</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130</v>
      </c>
      <c r="AA21" s="682"/>
      <c r="AB21" s="682"/>
      <c r="AC21" s="682"/>
      <c r="AD21" s="683" t="s">
        <v>130</v>
      </c>
      <c r="AE21" s="683"/>
      <c r="AF21" s="683"/>
      <c r="AG21" s="683"/>
      <c r="AH21" s="683"/>
      <c r="AI21" s="683"/>
      <c r="AJ21" s="683"/>
      <c r="AK21" s="683"/>
      <c r="AL21" s="684" t="s">
        <v>130</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130</v>
      </c>
      <c r="BH21" s="680"/>
      <c r="BI21" s="680"/>
      <c r="BJ21" s="680"/>
      <c r="BK21" s="680"/>
      <c r="BL21" s="680"/>
      <c r="BM21" s="680"/>
      <c r="BN21" s="681"/>
      <c r="BO21" s="682" t="s">
        <v>130</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280</v>
      </c>
      <c r="C22" s="677"/>
      <c r="D22" s="677"/>
      <c r="E22" s="677"/>
      <c r="F22" s="677"/>
      <c r="G22" s="677"/>
      <c r="H22" s="677"/>
      <c r="I22" s="677"/>
      <c r="J22" s="677"/>
      <c r="K22" s="677"/>
      <c r="L22" s="677"/>
      <c r="M22" s="677"/>
      <c r="N22" s="677"/>
      <c r="O22" s="677"/>
      <c r="P22" s="677"/>
      <c r="Q22" s="678"/>
      <c r="R22" s="679">
        <v>7551789</v>
      </c>
      <c r="S22" s="680"/>
      <c r="T22" s="680"/>
      <c r="U22" s="680"/>
      <c r="V22" s="680"/>
      <c r="W22" s="680"/>
      <c r="X22" s="680"/>
      <c r="Y22" s="681"/>
      <c r="Z22" s="682">
        <v>49.5</v>
      </c>
      <c r="AA22" s="682"/>
      <c r="AB22" s="682"/>
      <c r="AC22" s="682"/>
      <c r="AD22" s="683">
        <v>6759689</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130</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283</v>
      </c>
      <c r="C23" s="677"/>
      <c r="D23" s="677"/>
      <c r="E23" s="677"/>
      <c r="F23" s="677"/>
      <c r="G23" s="677"/>
      <c r="H23" s="677"/>
      <c r="I23" s="677"/>
      <c r="J23" s="677"/>
      <c r="K23" s="677"/>
      <c r="L23" s="677"/>
      <c r="M23" s="677"/>
      <c r="N23" s="677"/>
      <c r="O23" s="677"/>
      <c r="P23" s="677"/>
      <c r="Q23" s="678"/>
      <c r="R23" s="679">
        <v>1505</v>
      </c>
      <c r="S23" s="680"/>
      <c r="T23" s="680"/>
      <c r="U23" s="680"/>
      <c r="V23" s="680"/>
      <c r="W23" s="680"/>
      <c r="X23" s="680"/>
      <c r="Y23" s="681"/>
      <c r="Z23" s="682">
        <v>0</v>
      </c>
      <c r="AA23" s="682"/>
      <c r="AB23" s="682"/>
      <c r="AC23" s="682"/>
      <c r="AD23" s="683">
        <v>1505</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130</v>
      </c>
      <c r="BH23" s="680"/>
      <c r="BI23" s="680"/>
      <c r="BJ23" s="680"/>
      <c r="BK23" s="680"/>
      <c r="BL23" s="680"/>
      <c r="BM23" s="680"/>
      <c r="BN23" s="681"/>
      <c r="BO23" s="682" t="s">
        <v>130</v>
      </c>
      <c r="BP23" s="682"/>
      <c r="BQ23" s="682"/>
      <c r="BR23" s="682"/>
      <c r="BS23" s="688" t="s">
        <v>130</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c r="B24" s="676" t="s">
        <v>290</v>
      </c>
      <c r="C24" s="677"/>
      <c r="D24" s="677"/>
      <c r="E24" s="677"/>
      <c r="F24" s="677"/>
      <c r="G24" s="677"/>
      <c r="H24" s="677"/>
      <c r="I24" s="677"/>
      <c r="J24" s="677"/>
      <c r="K24" s="677"/>
      <c r="L24" s="677"/>
      <c r="M24" s="677"/>
      <c r="N24" s="677"/>
      <c r="O24" s="677"/>
      <c r="P24" s="677"/>
      <c r="Q24" s="678"/>
      <c r="R24" s="679">
        <v>122500</v>
      </c>
      <c r="S24" s="680"/>
      <c r="T24" s="680"/>
      <c r="U24" s="680"/>
      <c r="V24" s="680"/>
      <c r="W24" s="680"/>
      <c r="X24" s="680"/>
      <c r="Y24" s="681"/>
      <c r="Z24" s="682">
        <v>0.8</v>
      </c>
      <c r="AA24" s="682"/>
      <c r="AB24" s="682"/>
      <c r="AC24" s="682"/>
      <c r="AD24" s="683" t="s">
        <v>130</v>
      </c>
      <c r="AE24" s="683"/>
      <c r="AF24" s="683"/>
      <c r="AG24" s="683"/>
      <c r="AH24" s="683"/>
      <c r="AI24" s="683"/>
      <c r="AJ24" s="683"/>
      <c r="AK24" s="683"/>
      <c r="AL24" s="684" t="s">
        <v>130</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130</v>
      </c>
      <c r="BP24" s="682"/>
      <c r="BQ24" s="682"/>
      <c r="BR24" s="682"/>
      <c r="BS24" s="688" t="s">
        <v>130</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6626547</v>
      </c>
      <c r="CS24" s="669"/>
      <c r="CT24" s="669"/>
      <c r="CU24" s="669"/>
      <c r="CV24" s="669"/>
      <c r="CW24" s="669"/>
      <c r="CX24" s="669"/>
      <c r="CY24" s="670"/>
      <c r="CZ24" s="673">
        <v>45.2</v>
      </c>
      <c r="DA24" s="674"/>
      <c r="DB24" s="674"/>
      <c r="DC24" s="693"/>
      <c r="DD24" s="712">
        <v>4260497</v>
      </c>
      <c r="DE24" s="669"/>
      <c r="DF24" s="669"/>
      <c r="DG24" s="669"/>
      <c r="DH24" s="669"/>
      <c r="DI24" s="669"/>
      <c r="DJ24" s="669"/>
      <c r="DK24" s="670"/>
      <c r="DL24" s="712">
        <v>4179945</v>
      </c>
      <c r="DM24" s="669"/>
      <c r="DN24" s="669"/>
      <c r="DO24" s="669"/>
      <c r="DP24" s="669"/>
      <c r="DQ24" s="669"/>
      <c r="DR24" s="669"/>
      <c r="DS24" s="669"/>
      <c r="DT24" s="669"/>
      <c r="DU24" s="669"/>
      <c r="DV24" s="670"/>
      <c r="DW24" s="673">
        <v>58.5</v>
      </c>
      <c r="DX24" s="674"/>
      <c r="DY24" s="674"/>
      <c r="DZ24" s="674"/>
      <c r="EA24" s="674"/>
      <c r="EB24" s="674"/>
      <c r="EC24" s="675"/>
    </row>
    <row r="25" spans="2:133" ht="11.25" customHeight="1">
      <c r="B25" s="676" t="s">
        <v>293</v>
      </c>
      <c r="C25" s="677"/>
      <c r="D25" s="677"/>
      <c r="E25" s="677"/>
      <c r="F25" s="677"/>
      <c r="G25" s="677"/>
      <c r="H25" s="677"/>
      <c r="I25" s="677"/>
      <c r="J25" s="677"/>
      <c r="K25" s="677"/>
      <c r="L25" s="677"/>
      <c r="M25" s="677"/>
      <c r="N25" s="677"/>
      <c r="O25" s="677"/>
      <c r="P25" s="677"/>
      <c r="Q25" s="678"/>
      <c r="R25" s="679">
        <v>159695</v>
      </c>
      <c r="S25" s="680"/>
      <c r="T25" s="680"/>
      <c r="U25" s="680"/>
      <c r="V25" s="680"/>
      <c r="W25" s="680"/>
      <c r="X25" s="680"/>
      <c r="Y25" s="681"/>
      <c r="Z25" s="682">
        <v>1</v>
      </c>
      <c r="AA25" s="682"/>
      <c r="AB25" s="682"/>
      <c r="AC25" s="682"/>
      <c r="AD25" s="683">
        <v>12440</v>
      </c>
      <c r="AE25" s="683"/>
      <c r="AF25" s="683"/>
      <c r="AG25" s="683"/>
      <c r="AH25" s="683"/>
      <c r="AI25" s="683"/>
      <c r="AJ25" s="683"/>
      <c r="AK25" s="683"/>
      <c r="AL25" s="684">
        <v>0.2</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130</v>
      </c>
      <c r="BH25" s="680"/>
      <c r="BI25" s="680"/>
      <c r="BJ25" s="680"/>
      <c r="BK25" s="680"/>
      <c r="BL25" s="680"/>
      <c r="BM25" s="680"/>
      <c r="BN25" s="681"/>
      <c r="BO25" s="682" t="s">
        <v>130</v>
      </c>
      <c r="BP25" s="682"/>
      <c r="BQ25" s="682"/>
      <c r="BR25" s="682"/>
      <c r="BS25" s="688" t="s">
        <v>130</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1959526</v>
      </c>
      <c r="CS25" s="715"/>
      <c r="CT25" s="715"/>
      <c r="CU25" s="715"/>
      <c r="CV25" s="715"/>
      <c r="CW25" s="715"/>
      <c r="CX25" s="715"/>
      <c r="CY25" s="716"/>
      <c r="CZ25" s="684">
        <v>13.4</v>
      </c>
      <c r="DA25" s="713"/>
      <c r="DB25" s="713"/>
      <c r="DC25" s="717"/>
      <c r="DD25" s="688">
        <v>1735705</v>
      </c>
      <c r="DE25" s="715"/>
      <c r="DF25" s="715"/>
      <c r="DG25" s="715"/>
      <c r="DH25" s="715"/>
      <c r="DI25" s="715"/>
      <c r="DJ25" s="715"/>
      <c r="DK25" s="716"/>
      <c r="DL25" s="688">
        <v>1660295</v>
      </c>
      <c r="DM25" s="715"/>
      <c r="DN25" s="715"/>
      <c r="DO25" s="715"/>
      <c r="DP25" s="715"/>
      <c r="DQ25" s="715"/>
      <c r="DR25" s="715"/>
      <c r="DS25" s="715"/>
      <c r="DT25" s="715"/>
      <c r="DU25" s="715"/>
      <c r="DV25" s="716"/>
      <c r="DW25" s="684">
        <v>23.2</v>
      </c>
      <c r="DX25" s="713"/>
      <c r="DY25" s="713"/>
      <c r="DZ25" s="713"/>
      <c r="EA25" s="713"/>
      <c r="EB25" s="713"/>
      <c r="EC25" s="714"/>
    </row>
    <row r="26" spans="2:133" ht="11.25" customHeight="1">
      <c r="B26" s="676" t="s">
        <v>296</v>
      </c>
      <c r="C26" s="677"/>
      <c r="D26" s="677"/>
      <c r="E26" s="677"/>
      <c r="F26" s="677"/>
      <c r="G26" s="677"/>
      <c r="H26" s="677"/>
      <c r="I26" s="677"/>
      <c r="J26" s="677"/>
      <c r="K26" s="677"/>
      <c r="L26" s="677"/>
      <c r="M26" s="677"/>
      <c r="N26" s="677"/>
      <c r="O26" s="677"/>
      <c r="P26" s="677"/>
      <c r="Q26" s="678"/>
      <c r="R26" s="679">
        <v>53292</v>
      </c>
      <c r="S26" s="680"/>
      <c r="T26" s="680"/>
      <c r="U26" s="680"/>
      <c r="V26" s="680"/>
      <c r="W26" s="680"/>
      <c r="X26" s="680"/>
      <c r="Y26" s="681"/>
      <c r="Z26" s="682">
        <v>0.3</v>
      </c>
      <c r="AA26" s="682"/>
      <c r="AB26" s="682"/>
      <c r="AC26" s="682"/>
      <c r="AD26" s="683" t="s">
        <v>130</v>
      </c>
      <c r="AE26" s="683"/>
      <c r="AF26" s="683"/>
      <c r="AG26" s="683"/>
      <c r="AH26" s="683"/>
      <c r="AI26" s="683"/>
      <c r="AJ26" s="683"/>
      <c r="AK26" s="683"/>
      <c r="AL26" s="684" t="s">
        <v>130</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130</v>
      </c>
      <c r="BH26" s="680"/>
      <c r="BI26" s="680"/>
      <c r="BJ26" s="680"/>
      <c r="BK26" s="680"/>
      <c r="BL26" s="680"/>
      <c r="BM26" s="680"/>
      <c r="BN26" s="681"/>
      <c r="BO26" s="682" t="s">
        <v>130</v>
      </c>
      <c r="BP26" s="682"/>
      <c r="BQ26" s="682"/>
      <c r="BR26" s="682"/>
      <c r="BS26" s="688" t="s">
        <v>130</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1187196</v>
      </c>
      <c r="CS26" s="680"/>
      <c r="CT26" s="680"/>
      <c r="CU26" s="680"/>
      <c r="CV26" s="680"/>
      <c r="CW26" s="680"/>
      <c r="CX26" s="680"/>
      <c r="CY26" s="681"/>
      <c r="CZ26" s="684">
        <v>8.1</v>
      </c>
      <c r="DA26" s="713"/>
      <c r="DB26" s="713"/>
      <c r="DC26" s="717"/>
      <c r="DD26" s="688">
        <v>1096647</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c r="B27" s="676" t="s">
        <v>299</v>
      </c>
      <c r="C27" s="677"/>
      <c r="D27" s="677"/>
      <c r="E27" s="677"/>
      <c r="F27" s="677"/>
      <c r="G27" s="677"/>
      <c r="H27" s="677"/>
      <c r="I27" s="677"/>
      <c r="J27" s="677"/>
      <c r="K27" s="677"/>
      <c r="L27" s="677"/>
      <c r="M27" s="677"/>
      <c r="N27" s="677"/>
      <c r="O27" s="677"/>
      <c r="P27" s="677"/>
      <c r="Q27" s="678"/>
      <c r="R27" s="679">
        <v>2175306</v>
      </c>
      <c r="S27" s="680"/>
      <c r="T27" s="680"/>
      <c r="U27" s="680"/>
      <c r="V27" s="680"/>
      <c r="W27" s="680"/>
      <c r="X27" s="680"/>
      <c r="Y27" s="681"/>
      <c r="Z27" s="682">
        <v>14.3</v>
      </c>
      <c r="AA27" s="682"/>
      <c r="AB27" s="682"/>
      <c r="AC27" s="682"/>
      <c r="AD27" s="683" t="s">
        <v>130</v>
      </c>
      <c r="AE27" s="683"/>
      <c r="AF27" s="683"/>
      <c r="AG27" s="683"/>
      <c r="AH27" s="683"/>
      <c r="AI27" s="683"/>
      <c r="AJ27" s="683"/>
      <c r="AK27" s="683"/>
      <c r="AL27" s="684" t="s">
        <v>130</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2719442</v>
      </c>
      <c r="BH27" s="680"/>
      <c r="BI27" s="680"/>
      <c r="BJ27" s="680"/>
      <c r="BK27" s="680"/>
      <c r="BL27" s="680"/>
      <c r="BM27" s="680"/>
      <c r="BN27" s="681"/>
      <c r="BO27" s="682">
        <v>100</v>
      </c>
      <c r="BP27" s="682"/>
      <c r="BQ27" s="682"/>
      <c r="BR27" s="682"/>
      <c r="BS27" s="688">
        <v>145951</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2697557</v>
      </c>
      <c r="CS27" s="715"/>
      <c r="CT27" s="715"/>
      <c r="CU27" s="715"/>
      <c r="CV27" s="715"/>
      <c r="CW27" s="715"/>
      <c r="CX27" s="715"/>
      <c r="CY27" s="716"/>
      <c r="CZ27" s="684">
        <v>18.399999999999999</v>
      </c>
      <c r="DA27" s="713"/>
      <c r="DB27" s="713"/>
      <c r="DC27" s="717"/>
      <c r="DD27" s="688">
        <v>712851</v>
      </c>
      <c r="DE27" s="715"/>
      <c r="DF27" s="715"/>
      <c r="DG27" s="715"/>
      <c r="DH27" s="715"/>
      <c r="DI27" s="715"/>
      <c r="DJ27" s="715"/>
      <c r="DK27" s="716"/>
      <c r="DL27" s="688">
        <v>707709</v>
      </c>
      <c r="DM27" s="715"/>
      <c r="DN27" s="715"/>
      <c r="DO27" s="715"/>
      <c r="DP27" s="715"/>
      <c r="DQ27" s="715"/>
      <c r="DR27" s="715"/>
      <c r="DS27" s="715"/>
      <c r="DT27" s="715"/>
      <c r="DU27" s="715"/>
      <c r="DV27" s="716"/>
      <c r="DW27" s="684">
        <v>9.9</v>
      </c>
      <c r="DX27" s="713"/>
      <c r="DY27" s="713"/>
      <c r="DZ27" s="713"/>
      <c r="EA27" s="713"/>
      <c r="EB27" s="713"/>
      <c r="EC27" s="714"/>
    </row>
    <row r="28" spans="2:133" ht="11.25" customHeight="1">
      <c r="B28" s="721" t="s">
        <v>302</v>
      </c>
      <c r="C28" s="722"/>
      <c r="D28" s="722"/>
      <c r="E28" s="722"/>
      <c r="F28" s="722"/>
      <c r="G28" s="722"/>
      <c r="H28" s="722"/>
      <c r="I28" s="722"/>
      <c r="J28" s="722"/>
      <c r="K28" s="722"/>
      <c r="L28" s="722"/>
      <c r="M28" s="722"/>
      <c r="N28" s="722"/>
      <c r="O28" s="722"/>
      <c r="P28" s="722"/>
      <c r="Q28" s="723"/>
      <c r="R28" s="679" t="s">
        <v>130</v>
      </c>
      <c r="S28" s="680"/>
      <c r="T28" s="680"/>
      <c r="U28" s="680"/>
      <c r="V28" s="680"/>
      <c r="W28" s="680"/>
      <c r="X28" s="680"/>
      <c r="Y28" s="681"/>
      <c r="Z28" s="682" t="s">
        <v>130</v>
      </c>
      <c r="AA28" s="682"/>
      <c r="AB28" s="682"/>
      <c r="AC28" s="682"/>
      <c r="AD28" s="683" t="s">
        <v>130</v>
      </c>
      <c r="AE28" s="683"/>
      <c r="AF28" s="683"/>
      <c r="AG28" s="683"/>
      <c r="AH28" s="683"/>
      <c r="AI28" s="683"/>
      <c r="AJ28" s="683"/>
      <c r="AK28" s="683"/>
      <c r="AL28" s="684" t="s">
        <v>130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1969464</v>
      </c>
      <c r="CS28" s="680"/>
      <c r="CT28" s="680"/>
      <c r="CU28" s="680"/>
      <c r="CV28" s="680"/>
      <c r="CW28" s="680"/>
      <c r="CX28" s="680"/>
      <c r="CY28" s="681"/>
      <c r="CZ28" s="684">
        <v>13.4</v>
      </c>
      <c r="DA28" s="713"/>
      <c r="DB28" s="713"/>
      <c r="DC28" s="717"/>
      <c r="DD28" s="688">
        <v>1811941</v>
      </c>
      <c r="DE28" s="680"/>
      <c r="DF28" s="680"/>
      <c r="DG28" s="680"/>
      <c r="DH28" s="680"/>
      <c r="DI28" s="680"/>
      <c r="DJ28" s="680"/>
      <c r="DK28" s="681"/>
      <c r="DL28" s="688">
        <v>1811941</v>
      </c>
      <c r="DM28" s="680"/>
      <c r="DN28" s="680"/>
      <c r="DO28" s="680"/>
      <c r="DP28" s="680"/>
      <c r="DQ28" s="680"/>
      <c r="DR28" s="680"/>
      <c r="DS28" s="680"/>
      <c r="DT28" s="680"/>
      <c r="DU28" s="680"/>
      <c r="DV28" s="681"/>
      <c r="DW28" s="684">
        <v>25.4</v>
      </c>
      <c r="DX28" s="713"/>
      <c r="DY28" s="713"/>
      <c r="DZ28" s="713"/>
      <c r="EA28" s="713"/>
      <c r="EB28" s="713"/>
      <c r="EC28" s="714"/>
    </row>
    <row r="29" spans="2:133" ht="11.25" customHeight="1">
      <c r="B29" s="676" t="s">
        <v>304</v>
      </c>
      <c r="C29" s="677"/>
      <c r="D29" s="677"/>
      <c r="E29" s="677"/>
      <c r="F29" s="677"/>
      <c r="G29" s="677"/>
      <c r="H29" s="677"/>
      <c r="I29" s="677"/>
      <c r="J29" s="677"/>
      <c r="K29" s="677"/>
      <c r="L29" s="677"/>
      <c r="M29" s="677"/>
      <c r="N29" s="677"/>
      <c r="O29" s="677"/>
      <c r="P29" s="677"/>
      <c r="Q29" s="678"/>
      <c r="R29" s="679">
        <v>1068813</v>
      </c>
      <c r="S29" s="680"/>
      <c r="T29" s="680"/>
      <c r="U29" s="680"/>
      <c r="V29" s="680"/>
      <c r="W29" s="680"/>
      <c r="X29" s="680"/>
      <c r="Y29" s="681"/>
      <c r="Z29" s="682">
        <v>7</v>
      </c>
      <c r="AA29" s="682"/>
      <c r="AB29" s="682"/>
      <c r="AC29" s="682"/>
      <c r="AD29" s="683" t="s">
        <v>130</v>
      </c>
      <c r="AE29" s="683"/>
      <c r="AF29" s="683"/>
      <c r="AG29" s="683"/>
      <c r="AH29" s="683"/>
      <c r="AI29" s="683"/>
      <c r="AJ29" s="683"/>
      <c r="AK29" s="683"/>
      <c r="AL29" s="684" t="s">
        <v>130</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1969464</v>
      </c>
      <c r="CS29" s="715"/>
      <c r="CT29" s="715"/>
      <c r="CU29" s="715"/>
      <c r="CV29" s="715"/>
      <c r="CW29" s="715"/>
      <c r="CX29" s="715"/>
      <c r="CY29" s="716"/>
      <c r="CZ29" s="684">
        <v>13.4</v>
      </c>
      <c r="DA29" s="713"/>
      <c r="DB29" s="713"/>
      <c r="DC29" s="717"/>
      <c r="DD29" s="688">
        <v>1811941</v>
      </c>
      <c r="DE29" s="715"/>
      <c r="DF29" s="715"/>
      <c r="DG29" s="715"/>
      <c r="DH29" s="715"/>
      <c r="DI29" s="715"/>
      <c r="DJ29" s="715"/>
      <c r="DK29" s="716"/>
      <c r="DL29" s="688">
        <v>1811941</v>
      </c>
      <c r="DM29" s="715"/>
      <c r="DN29" s="715"/>
      <c r="DO29" s="715"/>
      <c r="DP29" s="715"/>
      <c r="DQ29" s="715"/>
      <c r="DR29" s="715"/>
      <c r="DS29" s="715"/>
      <c r="DT29" s="715"/>
      <c r="DU29" s="715"/>
      <c r="DV29" s="716"/>
      <c r="DW29" s="684">
        <v>25.4</v>
      </c>
      <c r="DX29" s="713"/>
      <c r="DY29" s="713"/>
      <c r="DZ29" s="713"/>
      <c r="EA29" s="713"/>
      <c r="EB29" s="713"/>
      <c r="EC29" s="714"/>
    </row>
    <row r="30" spans="2:133" ht="11.25" customHeight="1">
      <c r="B30" s="676" t="s">
        <v>308</v>
      </c>
      <c r="C30" s="677"/>
      <c r="D30" s="677"/>
      <c r="E30" s="677"/>
      <c r="F30" s="677"/>
      <c r="G30" s="677"/>
      <c r="H30" s="677"/>
      <c r="I30" s="677"/>
      <c r="J30" s="677"/>
      <c r="K30" s="677"/>
      <c r="L30" s="677"/>
      <c r="M30" s="677"/>
      <c r="N30" s="677"/>
      <c r="O30" s="677"/>
      <c r="P30" s="677"/>
      <c r="Q30" s="678"/>
      <c r="R30" s="679">
        <v>8624</v>
      </c>
      <c r="S30" s="680"/>
      <c r="T30" s="680"/>
      <c r="U30" s="680"/>
      <c r="V30" s="680"/>
      <c r="W30" s="680"/>
      <c r="X30" s="680"/>
      <c r="Y30" s="681"/>
      <c r="Z30" s="682">
        <v>0.1</v>
      </c>
      <c r="AA30" s="682"/>
      <c r="AB30" s="682"/>
      <c r="AC30" s="682"/>
      <c r="AD30" s="683">
        <v>4849</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98.9</v>
      </c>
      <c r="BH30" s="740"/>
      <c r="BI30" s="740"/>
      <c r="BJ30" s="740"/>
      <c r="BK30" s="740"/>
      <c r="BL30" s="740"/>
      <c r="BM30" s="674">
        <v>96.1</v>
      </c>
      <c r="BN30" s="740"/>
      <c r="BO30" s="740"/>
      <c r="BP30" s="740"/>
      <c r="BQ30" s="741"/>
      <c r="BR30" s="739">
        <v>98.9</v>
      </c>
      <c r="BS30" s="740"/>
      <c r="BT30" s="740"/>
      <c r="BU30" s="740"/>
      <c r="BV30" s="740"/>
      <c r="BW30" s="740"/>
      <c r="BX30" s="674">
        <v>96.3</v>
      </c>
      <c r="BY30" s="740"/>
      <c r="BZ30" s="740"/>
      <c r="CA30" s="740"/>
      <c r="CB30" s="741"/>
      <c r="CD30" s="744"/>
      <c r="CE30" s="745"/>
      <c r="CF30" s="694" t="s">
        <v>311</v>
      </c>
      <c r="CG30" s="695"/>
      <c r="CH30" s="695"/>
      <c r="CI30" s="695"/>
      <c r="CJ30" s="695"/>
      <c r="CK30" s="695"/>
      <c r="CL30" s="695"/>
      <c r="CM30" s="695"/>
      <c r="CN30" s="695"/>
      <c r="CO30" s="695"/>
      <c r="CP30" s="695"/>
      <c r="CQ30" s="696"/>
      <c r="CR30" s="679">
        <v>1836367</v>
      </c>
      <c r="CS30" s="680"/>
      <c r="CT30" s="680"/>
      <c r="CU30" s="680"/>
      <c r="CV30" s="680"/>
      <c r="CW30" s="680"/>
      <c r="CX30" s="680"/>
      <c r="CY30" s="681"/>
      <c r="CZ30" s="684">
        <v>12.5</v>
      </c>
      <c r="DA30" s="713"/>
      <c r="DB30" s="713"/>
      <c r="DC30" s="717"/>
      <c r="DD30" s="688">
        <v>1680550</v>
      </c>
      <c r="DE30" s="680"/>
      <c r="DF30" s="680"/>
      <c r="DG30" s="680"/>
      <c r="DH30" s="680"/>
      <c r="DI30" s="680"/>
      <c r="DJ30" s="680"/>
      <c r="DK30" s="681"/>
      <c r="DL30" s="688">
        <v>1680550</v>
      </c>
      <c r="DM30" s="680"/>
      <c r="DN30" s="680"/>
      <c r="DO30" s="680"/>
      <c r="DP30" s="680"/>
      <c r="DQ30" s="680"/>
      <c r="DR30" s="680"/>
      <c r="DS30" s="680"/>
      <c r="DT30" s="680"/>
      <c r="DU30" s="680"/>
      <c r="DV30" s="681"/>
      <c r="DW30" s="684">
        <v>23.5</v>
      </c>
      <c r="DX30" s="713"/>
      <c r="DY30" s="713"/>
      <c r="DZ30" s="713"/>
      <c r="EA30" s="713"/>
      <c r="EB30" s="713"/>
      <c r="EC30" s="714"/>
    </row>
    <row r="31" spans="2:133" ht="11.25" customHeight="1">
      <c r="B31" s="676" t="s">
        <v>312</v>
      </c>
      <c r="C31" s="677"/>
      <c r="D31" s="677"/>
      <c r="E31" s="677"/>
      <c r="F31" s="677"/>
      <c r="G31" s="677"/>
      <c r="H31" s="677"/>
      <c r="I31" s="677"/>
      <c r="J31" s="677"/>
      <c r="K31" s="677"/>
      <c r="L31" s="677"/>
      <c r="M31" s="677"/>
      <c r="N31" s="677"/>
      <c r="O31" s="677"/>
      <c r="P31" s="677"/>
      <c r="Q31" s="678"/>
      <c r="R31" s="679">
        <v>1318658</v>
      </c>
      <c r="S31" s="680"/>
      <c r="T31" s="680"/>
      <c r="U31" s="680"/>
      <c r="V31" s="680"/>
      <c r="W31" s="680"/>
      <c r="X31" s="680"/>
      <c r="Y31" s="681"/>
      <c r="Z31" s="682">
        <v>8.6</v>
      </c>
      <c r="AA31" s="682"/>
      <c r="AB31" s="682"/>
      <c r="AC31" s="682"/>
      <c r="AD31" s="683" t="s">
        <v>130</v>
      </c>
      <c r="AE31" s="683"/>
      <c r="AF31" s="683"/>
      <c r="AG31" s="683"/>
      <c r="AH31" s="683"/>
      <c r="AI31" s="683"/>
      <c r="AJ31" s="683"/>
      <c r="AK31" s="683"/>
      <c r="AL31" s="684" t="s">
        <v>130</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99.1</v>
      </c>
      <c r="BH31" s="715"/>
      <c r="BI31" s="715"/>
      <c r="BJ31" s="715"/>
      <c r="BK31" s="715"/>
      <c r="BL31" s="715"/>
      <c r="BM31" s="685">
        <v>97.7</v>
      </c>
      <c r="BN31" s="737"/>
      <c r="BO31" s="737"/>
      <c r="BP31" s="737"/>
      <c r="BQ31" s="738"/>
      <c r="BR31" s="736">
        <v>99.2</v>
      </c>
      <c r="BS31" s="715"/>
      <c r="BT31" s="715"/>
      <c r="BU31" s="715"/>
      <c r="BV31" s="715"/>
      <c r="BW31" s="715"/>
      <c r="BX31" s="685">
        <v>97.8</v>
      </c>
      <c r="BY31" s="737"/>
      <c r="BZ31" s="737"/>
      <c r="CA31" s="737"/>
      <c r="CB31" s="738"/>
      <c r="CD31" s="744"/>
      <c r="CE31" s="745"/>
      <c r="CF31" s="694" t="s">
        <v>315</v>
      </c>
      <c r="CG31" s="695"/>
      <c r="CH31" s="695"/>
      <c r="CI31" s="695"/>
      <c r="CJ31" s="695"/>
      <c r="CK31" s="695"/>
      <c r="CL31" s="695"/>
      <c r="CM31" s="695"/>
      <c r="CN31" s="695"/>
      <c r="CO31" s="695"/>
      <c r="CP31" s="695"/>
      <c r="CQ31" s="696"/>
      <c r="CR31" s="679">
        <v>133097</v>
      </c>
      <c r="CS31" s="715"/>
      <c r="CT31" s="715"/>
      <c r="CU31" s="715"/>
      <c r="CV31" s="715"/>
      <c r="CW31" s="715"/>
      <c r="CX31" s="715"/>
      <c r="CY31" s="716"/>
      <c r="CZ31" s="684">
        <v>0.9</v>
      </c>
      <c r="DA31" s="713"/>
      <c r="DB31" s="713"/>
      <c r="DC31" s="717"/>
      <c r="DD31" s="688">
        <v>131391</v>
      </c>
      <c r="DE31" s="715"/>
      <c r="DF31" s="715"/>
      <c r="DG31" s="715"/>
      <c r="DH31" s="715"/>
      <c r="DI31" s="715"/>
      <c r="DJ31" s="715"/>
      <c r="DK31" s="716"/>
      <c r="DL31" s="688">
        <v>131391</v>
      </c>
      <c r="DM31" s="715"/>
      <c r="DN31" s="715"/>
      <c r="DO31" s="715"/>
      <c r="DP31" s="715"/>
      <c r="DQ31" s="715"/>
      <c r="DR31" s="715"/>
      <c r="DS31" s="715"/>
      <c r="DT31" s="715"/>
      <c r="DU31" s="715"/>
      <c r="DV31" s="716"/>
      <c r="DW31" s="684">
        <v>1.8</v>
      </c>
      <c r="DX31" s="713"/>
      <c r="DY31" s="713"/>
      <c r="DZ31" s="713"/>
      <c r="EA31" s="713"/>
      <c r="EB31" s="713"/>
      <c r="EC31" s="714"/>
    </row>
    <row r="32" spans="2:133" ht="11.25" customHeight="1">
      <c r="B32" s="676" t="s">
        <v>316</v>
      </c>
      <c r="C32" s="677"/>
      <c r="D32" s="677"/>
      <c r="E32" s="677"/>
      <c r="F32" s="677"/>
      <c r="G32" s="677"/>
      <c r="H32" s="677"/>
      <c r="I32" s="677"/>
      <c r="J32" s="677"/>
      <c r="K32" s="677"/>
      <c r="L32" s="677"/>
      <c r="M32" s="677"/>
      <c r="N32" s="677"/>
      <c r="O32" s="677"/>
      <c r="P32" s="677"/>
      <c r="Q32" s="678"/>
      <c r="R32" s="679">
        <v>643437</v>
      </c>
      <c r="S32" s="680"/>
      <c r="T32" s="680"/>
      <c r="U32" s="680"/>
      <c r="V32" s="680"/>
      <c r="W32" s="680"/>
      <c r="X32" s="680"/>
      <c r="Y32" s="681"/>
      <c r="Z32" s="682">
        <v>4.2</v>
      </c>
      <c r="AA32" s="682"/>
      <c r="AB32" s="682"/>
      <c r="AC32" s="682"/>
      <c r="AD32" s="683" t="s">
        <v>130</v>
      </c>
      <c r="AE32" s="683"/>
      <c r="AF32" s="683"/>
      <c r="AG32" s="683"/>
      <c r="AH32" s="683"/>
      <c r="AI32" s="683"/>
      <c r="AJ32" s="683"/>
      <c r="AK32" s="683"/>
      <c r="AL32" s="684" t="s">
        <v>130</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98.7</v>
      </c>
      <c r="BH32" s="749"/>
      <c r="BI32" s="749"/>
      <c r="BJ32" s="749"/>
      <c r="BK32" s="749"/>
      <c r="BL32" s="749"/>
      <c r="BM32" s="750">
        <v>94.7</v>
      </c>
      <c r="BN32" s="749"/>
      <c r="BO32" s="749"/>
      <c r="BP32" s="749"/>
      <c r="BQ32" s="751"/>
      <c r="BR32" s="748">
        <v>98.6</v>
      </c>
      <c r="BS32" s="749"/>
      <c r="BT32" s="749"/>
      <c r="BU32" s="749"/>
      <c r="BV32" s="749"/>
      <c r="BW32" s="749"/>
      <c r="BX32" s="750">
        <v>95</v>
      </c>
      <c r="BY32" s="749"/>
      <c r="BZ32" s="749"/>
      <c r="CA32" s="749"/>
      <c r="CB32" s="751"/>
      <c r="CD32" s="746"/>
      <c r="CE32" s="747"/>
      <c r="CF32" s="694" t="s">
        <v>318</v>
      </c>
      <c r="CG32" s="695"/>
      <c r="CH32" s="695"/>
      <c r="CI32" s="695"/>
      <c r="CJ32" s="695"/>
      <c r="CK32" s="695"/>
      <c r="CL32" s="695"/>
      <c r="CM32" s="695"/>
      <c r="CN32" s="695"/>
      <c r="CO32" s="695"/>
      <c r="CP32" s="695"/>
      <c r="CQ32" s="696"/>
      <c r="CR32" s="679" t="s">
        <v>130</v>
      </c>
      <c r="CS32" s="680"/>
      <c r="CT32" s="680"/>
      <c r="CU32" s="680"/>
      <c r="CV32" s="680"/>
      <c r="CW32" s="680"/>
      <c r="CX32" s="680"/>
      <c r="CY32" s="681"/>
      <c r="CZ32" s="684" t="s">
        <v>130</v>
      </c>
      <c r="DA32" s="713"/>
      <c r="DB32" s="713"/>
      <c r="DC32" s="717"/>
      <c r="DD32" s="688" t="s">
        <v>130</v>
      </c>
      <c r="DE32" s="680"/>
      <c r="DF32" s="680"/>
      <c r="DG32" s="680"/>
      <c r="DH32" s="680"/>
      <c r="DI32" s="680"/>
      <c r="DJ32" s="680"/>
      <c r="DK32" s="681"/>
      <c r="DL32" s="688" t="s">
        <v>130</v>
      </c>
      <c r="DM32" s="680"/>
      <c r="DN32" s="680"/>
      <c r="DO32" s="680"/>
      <c r="DP32" s="680"/>
      <c r="DQ32" s="680"/>
      <c r="DR32" s="680"/>
      <c r="DS32" s="680"/>
      <c r="DT32" s="680"/>
      <c r="DU32" s="680"/>
      <c r="DV32" s="681"/>
      <c r="DW32" s="684" t="s">
        <v>130</v>
      </c>
      <c r="DX32" s="713"/>
      <c r="DY32" s="713"/>
      <c r="DZ32" s="713"/>
      <c r="EA32" s="713"/>
      <c r="EB32" s="713"/>
      <c r="EC32" s="714"/>
    </row>
    <row r="33" spans="2:133" ht="11.25" customHeight="1">
      <c r="B33" s="676" t="s">
        <v>319</v>
      </c>
      <c r="C33" s="677"/>
      <c r="D33" s="677"/>
      <c r="E33" s="677"/>
      <c r="F33" s="677"/>
      <c r="G33" s="677"/>
      <c r="H33" s="677"/>
      <c r="I33" s="677"/>
      <c r="J33" s="677"/>
      <c r="K33" s="677"/>
      <c r="L33" s="677"/>
      <c r="M33" s="677"/>
      <c r="N33" s="677"/>
      <c r="O33" s="677"/>
      <c r="P33" s="677"/>
      <c r="Q33" s="678"/>
      <c r="R33" s="679">
        <v>292959</v>
      </c>
      <c r="S33" s="680"/>
      <c r="T33" s="680"/>
      <c r="U33" s="680"/>
      <c r="V33" s="680"/>
      <c r="W33" s="680"/>
      <c r="X33" s="680"/>
      <c r="Y33" s="681"/>
      <c r="Z33" s="682">
        <v>1.9</v>
      </c>
      <c r="AA33" s="682"/>
      <c r="AB33" s="682"/>
      <c r="AC33" s="682"/>
      <c r="AD33" s="683" t="s">
        <v>130</v>
      </c>
      <c r="AE33" s="683"/>
      <c r="AF33" s="683"/>
      <c r="AG33" s="683"/>
      <c r="AH33" s="683"/>
      <c r="AI33" s="683"/>
      <c r="AJ33" s="683"/>
      <c r="AK33" s="683"/>
      <c r="AL33" s="684" t="s">
        <v>130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6181642</v>
      </c>
      <c r="CS33" s="715"/>
      <c r="CT33" s="715"/>
      <c r="CU33" s="715"/>
      <c r="CV33" s="715"/>
      <c r="CW33" s="715"/>
      <c r="CX33" s="715"/>
      <c r="CY33" s="716"/>
      <c r="CZ33" s="684">
        <v>42.2</v>
      </c>
      <c r="DA33" s="713"/>
      <c r="DB33" s="713"/>
      <c r="DC33" s="717"/>
      <c r="DD33" s="688">
        <v>3522402</v>
      </c>
      <c r="DE33" s="715"/>
      <c r="DF33" s="715"/>
      <c r="DG33" s="715"/>
      <c r="DH33" s="715"/>
      <c r="DI33" s="715"/>
      <c r="DJ33" s="715"/>
      <c r="DK33" s="716"/>
      <c r="DL33" s="688">
        <v>2485251</v>
      </c>
      <c r="DM33" s="715"/>
      <c r="DN33" s="715"/>
      <c r="DO33" s="715"/>
      <c r="DP33" s="715"/>
      <c r="DQ33" s="715"/>
      <c r="DR33" s="715"/>
      <c r="DS33" s="715"/>
      <c r="DT33" s="715"/>
      <c r="DU33" s="715"/>
      <c r="DV33" s="716"/>
      <c r="DW33" s="684">
        <v>34.799999999999997</v>
      </c>
      <c r="DX33" s="713"/>
      <c r="DY33" s="713"/>
      <c r="DZ33" s="713"/>
      <c r="EA33" s="713"/>
      <c r="EB33" s="713"/>
      <c r="EC33" s="714"/>
    </row>
    <row r="34" spans="2:133" ht="11.25" customHeight="1">
      <c r="B34" s="676" t="s">
        <v>321</v>
      </c>
      <c r="C34" s="677"/>
      <c r="D34" s="677"/>
      <c r="E34" s="677"/>
      <c r="F34" s="677"/>
      <c r="G34" s="677"/>
      <c r="H34" s="677"/>
      <c r="I34" s="677"/>
      <c r="J34" s="677"/>
      <c r="K34" s="677"/>
      <c r="L34" s="677"/>
      <c r="M34" s="677"/>
      <c r="N34" s="677"/>
      <c r="O34" s="677"/>
      <c r="P34" s="677"/>
      <c r="Q34" s="678"/>
      <c r="R34" s="679">
        <v>132373</v>
      </c>
      <c r="S34" s="680"/>
      <c r="T34" s="680"/>
      <c r="U34" s="680"/>
      <c r="V34" s="680"/>
      <c r="W34" s="680"/>
      <c r="X34" s="680"/>
      <c r="Y34" s="681"/>
      <c r="Z34" s="682">
        <v>0.9</v>
      </c>
      <c r="AA34" s="682"/>
      <c r="AB34" s="682"/>
      <c r="AC34" s="682"/>
      <c r="AD34" s="683">
        <v>278</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2115148</v>
      </c>
      <c r="CS34" s="680"/>
      <c r="CT34" s="680"/>
      <c r="CU34" s="680"/>
      <c r="CV34" s="680"/>
      <c r="CW34" s="680"/>
      <c r="CX34" s="680"/>
      <c r="CY34" s="681"/>
      <c r="CZ34" s="684">
        <v>14.4</v>
      </c>
      <c r="DA34" s="713"/>
      <c r="DB34" s="713"/>
      <c r="DC34" s="717"/>
      <c r="DD34" s="688">
        <v>854977</v>
      </c>
      <c r="DE34" s="680"/>
      <c r="DF34" s="680"/>
      <c r="DG34" s="680"/>
      <c r="DH34" s="680"/>
      <c r="DI34" s="680"/>
      <c r="DJ34" s="680"/>
      <c r="DK34" s="681"/>
      <c r="DL34" s="688">
        <v>452127</v>
      </c>
      <c r="DM34" s="680"/>
      <c r="DN34" s="680"/>
      <c r="DO34" s="680"/>
      <c r="DP34" s="680"/>
      <c r="DQ34" s="680"/>
      <c r="DR34" s="680"/>
      <c r="DS34" s="680"/>
      <c r="DT34" s="680"/>
      <c r="DU34" s="680"/>
      <c r="DV34" s="681"/>
      <c r="DW34" s="684">
        <v>6.3</v>
      </c>
      <c r="DX34" s="713"/>
      <c r="DY34" s="713"/>
      <c r="DZ34" s="713"/>
      <c r="EA34" s="713"/>
      <c r="EB34" s="713"/>
      <c r="EC34" s="714"/>
    </row>
    <row r="35" spans="2:133" ht="11.25" customHeight="1">
      <c r="B35" s="676" t="s">
        <v>325</v>
      </c>
      <c r="C35" s="677"/>
      <c r="D35" s="677"/>
      <c r="E35" s="677"/>
      <c r="F35" s="677"/>
      <c r="G35" s="677"/>
      <c r="H35" s="677"/>
      <c r="I35" s="677"/>
      <c r="J35" s="677"/>
      <c r="K35" s="677"/>
      <c r="L35" s="677"/>
      <c r="M35" s="677"/>
      <c r="N35" s="677"/>
      <c r="O35" s="677"/>
      <c r="P35" s="677"/>
      <c r="Q35" s="678"/>
      <c r="R35" s="679">
        <v>1730512</v>
      </c>
      <c r="S35" s="680"/>
      <c r="T35" s="680"/>
      <c r="U35" s="680"/>
      <c r="V35" s="680"/>
      <c r="W35" s="680"/>
      <c r="X35" s="680"/>
      <c r="Y35" s="681"/>
      <c r="Z35" s="682">
        <v>11.3</v>
      </c>
      <c r="AA35" s="682"/>
      <c r="AB35" s="682"/>
      <c r="AC35" s="682"/>
      <c r="AD35" s="683" t="s">
        <v>130</v>
      </c>
      <c r="AE35" s="683"/>
      <c r="AF35" s="683"/>
      <c r="AG35" s="683"/>
      <c r="AH35" s="683"/>
      <c r="AI35" s="683"/>
      <c r="AJ35" s="683"/>
      <c r="AK35" s="683"/>
      <c r="AL35" s="684" t="s">
        <v>130</v>
      </c>
      <c r="AM35" s="685"/>
      <c r="AN35" s="685"/>
      <c r="AO35" s="686"/>
      <c r="AP35" s="234"/>
      <c r="AQ35" s="752" t="s">
        <v>326</v>
      </c>
      <c r="AR35" s="753"/>
      <c r="AS35" s="753"/>
      <c r="AT35" s="753"/>
      <c r="AU35" s="753"/>
      <c r="AV35" s="753"/>
      <c r="AW35" s="753"/>
      <c r="AX35" s="753"/>
      <c r="AY35" s="754"/>
      <c r="AZ35" s="668">
        <v>1603460</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13198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138740</v>
      </c>
      <c r="CS35" s="715"/>
      <c r="CT35" s="715"/>
      <c r="CU35" s="715"/>
      <c r="CV35" s="715"/>
      <c r="CW35" s="715"/>
      <c r="CX35" s="715"/>
      <c r="CY35" s="716"/>
      <c r="CZ35" s="684">
        <v>0.9</v>
      </c>
      <c r="DA35" s="713"/>
      <c r="DB35" s="713"/>
      <c r="DC35" s="717"/>
      <c r="DD35" s="688">
        <v>128894</v>
      </c>
      <c r="DE35" s="715"/>
      <c r="DF35" s="715"/>
      <c r="DG35" s="715"/>
      <c r="DH35" s="715"/>
      <c r="DI35" s="715"/>
      <c r="DJ35" s="715"/>
      <c r="DK35" s="716"/>
      <c r="DL35" s="688">
        <v>128894</v>
      </c>
      <c r="DM35" s="715"/>
      <c r="DN35" s="715"/>
      <c r="DO35" s="715"/>
      <c r="DP35" s="715"/>
      <c r="DQ35" s="715"/>
      <c r="DR35" s="715"/>
      <c r="DS35" s="715"/>
      <c r="DT35" s="715"/>
      <c r="DU35" s="715"/>
      <c r="DV35" s="716"/>
      <c r="DW35" s="684">
        <v>1.8</v>
      </c>
      <c r="DX35" s="713"/>
      <c r="DY35" s="713"/>
      <c r="DZ35" s="713"/>
      <c r="EA35" s="713"/>
      <c r="EB35" s="713"/>
      <c r="EC35" s="714"/>
    </row>
    <row r="36" spans="2:133" ht="11.25" customHeight="1">
      <c r="B36" s="676" t="s">
        <v>329</v>
      </c>
      <c r="C36" s="677"/>
      <c r="D36" s="677"/>
      <c r="E36" s="677"/>
      <c r="F36" s="677"/>
      <c r="G36" s="677"/>
      <c r="H36" s="677"/>
      <c r="I36" s="677"/>
      <c r="J36" s="677"/>
      <c r="K36" s="677"/>
      <c r="L36" s="677"/>
      <c r="M36" s="677"/>
      <c r="N36" s="677"/>
      <c r="O36" s="677"/>
      <c r="P36" s="677"/>
      <c r="Q36" s="678"/>
      <c r="R36" s="679">
        <v>22800</v>
      </c>
      <c r="S36" s="680"/>
      <c r="T36" s="680"/>
      <c r="U36" s="680"/>
      <c r="V36" s="680"/>
      <c r="W36" s="680"/>
      <c r="X36" s="680"/>
      <c r="Y36" s="681"/>
      <c r="Z36" s="682">
        <v>0.1</v>
      </c>
      <c r="AA36" s="682"/>
      <c r="AB36" s="682"/>
      <c r="AC36" s="682"/>
      <c r="AD36" s="683" t="s">
        <v>130</v>
      </c>
      <c r="AE36" s="683"/>
      <c r="AF36" s="683"/>
      <c r="AG36" s="683"/>
      <c r="AH36" s="683"/>
      <c r="AI36" s="683"/>
      <c r="AJ36" s="683"/>
      <c r="AK36" s="683"/>
      <c r="AL36" s="684" t="s">
        <v>130</v>
      </c>
      <c r="AM36" s="685"/>
      <c r="AN36" s="685"/>
      <c r="AO36" s="686"/>
      <c r="AQ36" s="756" t="s">
        <v>330</v>
      </c>
      <c r="AR36" s="757"/>
      <c r="AS36" s="757"/>
      <c r="AT36" s="757"/>
      <c r="AU36" s="757"/>
      <c r="AV36" s="757"/>
      <c r="AW36" s="757"/>
      <c r="AX36" s="757"/>
      <c r="AY36" s="758"/>
      <c r="AZ36" s="679">
        <v>362226</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-26071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1393035</v>
      </c>
      <c r="CS36" s="680"/>
      <c r="CT36" s="680"/>
      <c r="CU36" s="680"/>
      <c r="CV36" s="680"/>
      <c r="CW36" s="680"/>
      <c r="CX36" s="680"/>
      <c r="CY36" s="681"/>
      <c r="CZ36" s="684">
        <v>9.5</v>
      </c>
      <c r="DA36" s="713"/>
      <c r="DB36" s="713"/>
      <c r="DC36" s="717"/>
      <c r="DD36" s="688">
        <v>955779</v>
      </c>
      <c r="DE36" s="680"/>
      <c r="DF36" s="680"/>
      <c r="DG36" s="680"/>
      <c r="DH36" s="680"/>
      <c r="DI36" s="680"/>
      <c r="DJ36" s="680"/>
      <c r="DK36" s="681"/>
      <c r="DL36" s="688">
        <v>730222</v>
      </c>
      <c r="DM36" s="680"/>
      <c r="DN36" s="680"/>
      <c r="DO36" s="680"/>
      <c r="DP36" s="680"/>
      <c r="DQ36" s="680"/>
      <c r="DR36" s="680"/>
      <c r="DS36" s="680"/>
      <c r="DT36" s="680"/>
      <c r="DU36" s="680"/>
      <c r="DV36" s="681"/>
      <c r="DW36" s="684">
        <v>10.199999999999999</v>
      </c>
      <c r="DX36" s="713"/>
      <c r="DY36" s="713"/>
      <c r="DZ36" s="713"/>
      <c r="EA36" s="713"/>
      <c r="EB36" s="713"/>
      <c r="EC36" s="714"/>
    </row>
    <row r="37" spans="2:133" ht="11.25" customHeight="1">
      <c r="B37" s="676" t="s">
        <v>333</v>
      </c>
      <c r="C37" s="677"/>
      <c r="D37" s="677"/>
      <c r="E37" s="677"/>
      <c r="F37" s="677"/>
      <c r="G37" s="677"/>
      <c r="H37" s="677"/>
      <c r="I37" s="677"/>
      <c r="J37" s="677"/>
      <c r="K37" s="677"/>
      <c r="L37" s="677"/>
      <c r="M37" s="677"/>
      <c r="N37" s="677"/>
      <c r="O37" s="677"/>
      <c r="P37" s="677"/>
      <c r="Q37" s="678"/>
      <c r="R37" s="679">
        <v>339620</v>
      </c>
      <c r="S37" s="680"/>
      <c r="T37" s="680"/>
      <c r="U37" s="680"/>
      <c r="V37" s="680"/>
      <c r="W37" s="680"/>
      <c r="X37" s="680"/>
      <c r="Y37" s="681"/>
      <c r="Z37" s="682">
        <v>2.2000000000000002</v>
      </c>
      <c r="AA37" s="682"/>
      <c r="AB37" s="682"/>
      <c r="AC37" s="682"/>
      <c r="AD37" s="683" t="s">
        <v>130</v>
      </c>
      <c r="AE37" s="683"/>
      <c r="AF37" s="683"/>
      <c r="AG37" s="683"/>
      <c r="AH37" s="683"/>
      <c r="AI37" s="683"/>
      <c r="AJ37" s="683"/>
      <c r="AK37" s="683"/>
      <c r="AL37" s="684" t="s">
        <v>130</v>
      </c>
      <c r="AM37" s="685"/>
      <c r="AN37" s="685"/>
      <c r="AO37" s="686"/>
      <c r="AQ37" s="756" t="s">
        <v>334</v>
      </c>
      <c r="AR37" s="757"/>
      <c r="AS37" s="757"/>
      <c r="AT37" s="757"/>
      <c r="AU37" s="757"/>
      <c r="AV37" s="757"/>
      <c r="AW37" s="757"/>
      <c r="AX37" s="757"/>
      <c r="AY37" s="758"/>
      <c r="AZ37" s="679">
        <v>28211</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4010</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833168</v>
      </c>
      <c r="CS37" s="715"/>
      <c r="CT37" s="715"/>
      <c r="CU37" s="715"/>
      <c r="CV37" s="715"/>
      <c r="CW37" s="715"/>
      <c r="CX37" s="715"/>
      <c r="CY37" s="716"/>
      <c r="CZ37" s="684">
        <v>5.7</v>
      </c>
      <c r="DA37" s="713"/>
      <c r="DB37" s="713"/>
      <c r="DC37" s="717"/>
      <c r="DD37" s="688">
        <v>589568</v>
      </c>
      <c r="DE37" s="715"/>
      <c r="DF37" s="715"/>
      <c r="DG37" s="715"/>
      <c r="DH37" s="715"/>
      <c r="DI37" s="715"/>
      <c r="DJ37" s="715"/>
      <c r="DK37" s="716"/>
      <c r="DL37" s="688">
        <v>581722</v>
      </c>
      <c r="DM37" s="715"/>
      <c r="DN37" s="715"/>
      <c r="DO37" s="715"/>
      <c r="DP37" s="715"/>
      <c r="DQ37" s="715"/>
      <c r="DR37" s="715"/>
      <c r="DS37" s="715"/>
      <c r="DT37" s="715"/>
      <c r="DU37" s="715"/>
      <c r="DV37" s="716"/>
      <c r="DW37" s="684">
        <v>8.1</v>
      </c>
      <c r="DX37" s="713"/>
      <c r="DY37" s="713"/>
      <c r="DZ37" s="713"/>
      <c r="EA37" s="713"/>
      <c r="EB37" s="713"/>
      <c r="EC37" s="714"/>
    </row>
    <row r="38" spans="2:133" ht="11.25" customHeight="1">
      <c r="B38" s="724" t="s">
        <v>337</v>
      </c>
      <c r="C38" s="725"/>
      <c r="D38" s="725"/>
      <c r="E38" s="725"/>
      <c r="F38" s="725"/>
      <c r="G38" s="725"/>
      <c r="H38" s="725"/>
      <c r="I38" s="725"/>
      <c r="J38" s="725"/>
      <c r="K38" s="725"/>
      <c r="L38" s="725"/>
      <c r="M38" s="725"/>
      <c r="N38" s="725"/>
      <c r="O38" s="725"/>
      <c r="P38" s="725"/>
      <c r="Q38" s="726"/>
      <c r="R38" s="759">
        <v>15259463</v>
      </c>
      <c r="S38" s="760"/>
      <c r="T38" s="760"/>
      <c r="U38" s="760"/>
      <c r="V38" s="760"/>
      <c r="W38" s="760"/>
      <c r="X38" s="760"/>
      <c r="Y38" s="761"/>
      <c r="Z38" s="762">
        <v>100</v>
      </c>
      <c r="AA38" s="762"/>
      <c r="AB38" s="762"/>
      <c r="AC38" s="762"/>
      <c r="AD38" s="763">
        <v>6778761</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v>3820</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6393</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1575249</v>
      </c>
      <c r="CS38" s="680"/>
      <c r="CT38" s="680"/>
      <c r="CU38" s="680"/>
      <c r="CV38" s="680"/>
      <c r="CW38" s="680"/>
      <c r="CX38" s="680"/>
      <c r="CY38" s="681"/>
      <c r="CZ38" s="684">
        <v>10.8</v>
      </c>
      <c r="DA38" s="713"/>
      <c r="DB38" s="713"/>
      <c r="DC38" s="717"/>
      <c r="DD38" s="688">
        <v>1312524</v>
      </c>
      <c r="DE38" s="680"/>
      <c r="DF38" s="680"/>
      <c r="DG38" s="680"/>
      <c r="DH38" s="680"/>
      <c r="DI38" s="680"/>
      <c r="DJ38" s="680"/>
      <c r="DK38" s="681"/>
      <c r="DL38" s="688">
        <v>1173733</v>
      </c>
      <c r="DM38" s="680"/>
      <c r="DN38" s="680"/>
      <c r="DO38" s="680"/>
      <c r="DP38" s="680"/>
      <c r="DQ38" s="680"/>
      <c r="DR38" s="680"/>
      <c r="DS38" s="680"/>
      <c r="DT38" s="680"/>
      <c r="DU38" s="680"/>
      <c r="DV38" s="681"/>
      <c r="DW38" s="684">
        <v>16.399999999999999</v>
      </c>
      <c r="DX38" s="713"/>
      <c r="DY38" s="713"/>
      <c r="DZ38" s="713"/>
      <c r="EA38" s="713"/>
      <c r="EB38" s="713"/>
      <c r="EC38" s="714"/>
    </row>
    <row r="39" spans="2:133" ht="11.25" customHeight="1">
      <c r="AQ39" s="756" t="s">
        <v>341</v>
      </c>
      <c r="AR39" s="757"/>
      <c r="AS39" s="757"/>
      <c r="AT39" s="757"/>
      <c r="AU39" s="757"/>
      <c r="AV39" s="757"/>
      <c r="AW39" s="757"/>
      <c r="AX39" s="757"/>
      <c r="AY39" s="758"/>
      <c r="AZ39" s="679">
        <v>2372</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100</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656012</v>
      </c>
      <c r="CS39" s="715"/>
      <c r="CT39" s="715"/>
      <c r="CU39" s="715"/>
      <c r="CV39" s="715"/>
      <c r="CW39" s="715"/>
      <c r="CX39" s="715"/>
      <c r="CY39" s="716"/>
      <c r="CZ39" s="684">
        <v>4.5</v>
      </c>
      <c r="DA39" s="713"/>
      <c r="DB39" s="713"/>
      <c r="DC39" s="717"/>
      <c r="DD39" s="688" t="s">
        <v>345</v>
      </c>
      <c r="DE39" s="715"/>
      <c r="DF39" s="715"/>
      <c r="DG39" s="715"/>
      <c r="DH39" s="715"/>
      <c r="DI39" s="715"/>
      <c r="DJ39" s="715"/>
      <c r="DK39" s="716"/>
      <c r="DL39" s="688" t="s">
        <v>130</v>
      </c>
      <c r="DM39" s="715"/>
      <c r="DN39" s="715"/>
      <c r="DO39" s="715"/>
      <c r="DP39" s="715"/>
      <c r="DQ39" s="715"/>
      <c r="DR39" s="715"/>
      <c r="DS39" s="715"/>
      <c r="DT39" s="715"/>
      <c r="DU39" s="715"/>
      <c r="DV39" s="716"/>
      <c r="DW39" s="684" t="s">
        <v>130</v>
      </c>
      <c r="DX39" s="713"/>
      <c r="DY39" s="713"/>
      <c r="DZ39" s="713"/>
      <c r="EA39" s="713"/>
      <c r="EB39" s="713"/>
      <c r="EC39" s="714"/>
    </row>
    <row r="40" spans="2:133" ht="11.25" customHeight="1">
      <c r="AQ40" s="756" t="s">
        <v>346</v>
      </c>
      <c r="AR40" s="757"/>
      <c r="AS40" s="757"/>
      <c r="AT40" s="757"/>
      <c r="AU40" s="757"/>
      <c r="AV40" s="757"/>
      <c r="AW40" s="757"/>
      <c r="AX40" s="757"/>
      <c r="AY40" s="758"/>
      <c r="AZ40" s="679">
        <v>297630</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130</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33505</v>
      </c>
      <c r="CS40" s="680"/>
      <c r="CT40" s="680"/>
      <c r="CU40" s="680"/>
      <c r="CV40" s="680"/>
      <c r="CW40" s="680"/>
      <c r="CX40" s="680"/>
      <c r="CY40" s="681"/>
      <c r="CZ40" s="684">
        <v>0.2</v>
      </c>
      <c r="DA40" s="713"/>
      <c r="DB40" s="713"/>
      <c r="DC40" s="717"/>
      <c r="DD40" s="688">
        <v>275</v>
      </c>
      <c r="DE40" s="680"/>
      <c r="DF40" s="680"/>
      <c r="DG40" s="680"/>
      <c r="DH40" s="680"/>
      <c r="DI40" s="680"/>
      <c r="DJ40" s="680"/>
      <c r="DK40" s="681"/>
      <c r="DL40" s="688">
        <v>275</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349</v>
      </c>
      <c r="AR41" s="767"/>
      <c r="AS41" s="767"/>
      <c r="AT41" s="767"/>
      <c r="AU41" s="767"/>
      <c r="AV41" s="767"/>
      <c r="AW41" s="767"/>
      <c r="AX41" s="767"/>
      <c r="AY41" s="768"/>
      <c r="AZ41" s="759">
        <v>909201</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326</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v>269953</v>
      </c>
      <c r="CS41" s="715"/>
      <c r="CT41" s="715"/>
      <c r="CU41" s="715"/>
      <c r="CV41" s="715"/>
      <c r="CW41" s="715"/>
      <c r="CX41" s="715"/>
      <c r="CY41" s="716"/>
      <c r="CZ41" s="684">
        <v>1.8</v>
      </c>
      <c r="DA41" s="713"/>
      <c r="DB41" s="713"/>
      <c r="DC41" s="717"/>
      <c r="DD41" s="688">
        <v>269953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1839384</v>
      </c>
      <c r="CS42" s="680"/>
      <c r="CT42" s="680"/>
      <c r="CU42" s="680"/>
      <c r="CV42" s="680"/>
      <c r="CW42" s="680"/>
      <c r="CX42" s="680"/>
      <c r="CY42" s="681"/>
      <c r="CZ42" s="684">
        <v>12.6</v>
      </c>
      <c r="DA42" s="685"/>
      <c r="DB42" s="685"/>
      <c r="DC42" s="780"/>
      <c r="DD42" s="688">
        <v>203010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38651</v>
      </c>
      <c r="CS43" s="715"/>
      <c r="CT43" s="715"/>
      <c r="CU43" s="715"/>
      <c r="CV43" s="715"/>
      <c r="CW43" s="715"/>
      <c r="CX43" s="715"/>
      <c r="CY43" s="716"/>
      <c r="CZ43" s="684">
        <v>0.3</v>
      </c>
      <c r="DA43" s="713"/>
      <c r="DB43" s="713"/>
      <c r="DC43" s="717"/>
      <c r="DD43" s="688">
        <v>28418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356</v>
      </c>
      <c r="CD44" s="791" t="s">
        <v>307</v>
      </c>
      <c r="CE44" s="792"/>
      <c r="CF44" s="676" t="s">
        <v>357</v>
      </c>
      <c r="CG44" s="677"/>
      <c r="CH44" s="677"/>
      <c r="CI44" s="677"/>
      <c r="CJ44" s="677"/>
      <c r="CK44" s="677"/>
      <c r="CL44" s="677"/>
      <c r="CM44" s="677"/>
      <c r="CN44" s="677"/>
      <c r="CO44" s="677"/>
      <c r="CP44" s="677"/>
      <c r="CQ44" s="678"/>
      <c r="CR44" s="679">
        <v>1753962</v>
      </c>
      <c r="CS44" s="680"/>
      <c r="CT44" s="680"/>
      <c r="CU44" s="680"/>
      <c r="CV44" s="680"/>
      <c r="CW44" s="680"/>
      <c r="CX44" s="680"/>
      <c r="CY44" s="681"/>
      <c r="CZ44" s="684">
        <v>12</v>
      </c>
      <c r="DA44" s="685"/>
      <c r="DB44" s="685"/>
      <c r="DC44" s="780"/>
      <c r="DD44" s="688">
        <v>184705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358</v>
      </c>
      <c r="CG45" s="677"/>
      <c r="CH45" s="677"/>
      <c r="CI45" s="677"/>
      <c r="CJ45" s="677"/>
      <c r="CK45" s="677"/>
      <c r="CL45" s="677"/>
      <c r="CM45" s="677"/>
      <c r="CN45" s="677"/>
      <c r="CO45" s="677"/>
      <c r="CP45" s="677"/>
      <c r="CQ45" s="678"/>
      <c r="CR45" s="679">
        <v>1141569</v>
      </c>
      <c r="CS45" s="715"/>
      <c r="CT45" s="715"/>
      <c r="CU45" s="715"/>
      <c r="CV45" s="715"/>
      <c r="CW45" s="715"/>
      <c r="CX45" s="715"/>
      <c r="CY45" s="716"/>
      <c r="CZ45" s="684">
        <v>7.8</v>
      </c>
      <c r="DA45" s="713"/>
      <c r="DB45" s="713"/>
      <c r="DC45" s="717"/>
      <c r="DD45" s="688">
        <v>39489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359</v>
      </c>
      <c r="CG46" s="677"/>
      <c r="CH46" s="677"/>
      <c r="CI46" s="677"/>
      <c r="CJ46" s="677"/>
      <c r="CK46" s="677"/>
      <c r="CL46" s="677"/>
      <c r="CM46" s="677"/>
      <c r="CN46" s="677"/>
      <c r="CO46" s="677"/>
      <c r="CP46" s="677"/>
      <c r="CQ46" s="678"/>
      <c r="CR46" s="679">
        <v>597128</v>
      </c>
      <c r="CS46" s="680"/>
      <c r="CT46" s="680"/>
      <c r="CU46" s="680"/>
      <c r="CV46" s="680"/>
      <c r="CW46" s="680"/>
      <c r="CX46" s="680"/>
      <c r="CY46" s="681"/>
      <c r="CZ46" s="684">
        <v>4.0999999999999996</v>
      </c>
      <c r="DA46" s="685"/>
      <c r="DB46" s="685"/>
      <c r="DC46" s="780"/>
      <c r="DD46" s="688">
        <v>144591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360</v>
      </c>
      <c r="CG47" s="677"/>
      <c r="CH47" s="677"/>
      <c r="CI47" s="677"/>
      <c r="CJ47" s="677"/>
      <c r="CK47" s="677"/>
      <c r="CL47" s="677"/>
      <c r="CM47" s="677"/>
      <c r="CN47" s="677"/>
      <c r="CO47" s="677"/>
      <c r="CP47" s="677"/>
      <c r="CQ47" s="678"/>
      <c r="CR47" s="679">
        <v>85422</v>
      </c>
      <c r="CS47" s="715"/>
      <c r="CT47" s="715"/>
      <c r="CU47" s="715"/>
      <c r="CV47" s="715"/>
      <c r="CW47" s="715"/>
      <c r="CX47" s="715"/>
      <c r="CY47" s="716"/>
      <c r="CZ47" s="684">
        <v>0.6</v>
      </c>
      <c r="DA47" s="713"/>
      <c r="DB47" s="713"/>
      <c r="DC47" s="717"/>
      <c r="DD47" s="688">
        <v>18305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361</v>
      </c>
      <c r="CG48" s="677"/>
      <c r="CH48" s="677"/>
      <c r="CI48" s="677"/>
      <c r="CJ48" s="677"/>
      <c r="CK48" s="677"/>
      <c r="CL48" s="677"/>
      <c r="CM48" s="677"/>
      <c r="CN48" s="677"/>
      <c r="CO48" s="677"/>
      <c r="CP48" s="677"/>
      <c r="CQ48" s="678"/>
      <c r="CR48" s="679" t="s">
        <v>345</v>
      </c>
      <c r="CS48" s="680"/>
      <c r="CT48" s="680"/>
      <c r="CU48" s="680"/>
      <c r="CV48" s="680"/>
      <c r="CW48" s="680"/>
      <c r="CX48" s="680"/>
      <c r="CY48" s="681"/>
      <c r="CZ48" s="684" t="s">
        <v>130</v>
      </c>
      <c r="DA48" s="685"/>
      <c r="DB48" s="685"/>
      <c r="DC48" s="780"/>
      <c r="DD48" s="688" t="s">
        <v>345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362</v>
      </c>
      <c r="CE49" s="725"/>
      <c r="CF49" s="725"/>
      <c r="CG49" s="725"/>
      <c r="CH49" s="725"/>
      <c r="CI49" s="725"/>
      <c r="CJ49" s="725"/>
      <c r="CK49" s="725"/>
      <c r="CL49" s="725"/>
      <c r="CM49" s="725"/>
      <c r="CN49" s="725"/>
      <c r="CO49" s="725"/>
      <c r="CP49" s="725"/>
      <c r="CQ49" s="726"/>
      <c r="CR49" s="759">
        <v>14647573</v>
      </c>
      <c r="CS49" s="749"/>
      <c r="CT49" s="749"/>
      <c r="CU49" s="749"/>
      <c r="CV49" s="749"/>
      <c r="CW49" s="749"/>
      <c r="CX49" s="749"/>
      <c r="CY49" s="781"/>
      <c r="CZ49" s="764">
        <v>100</v>
      </c>
      <c r="DA49" s="782"/>
      <c r="DB49" s="782"/>
      <c r="DC49" s="783"/>
      <c r="DD49" s="784">
        <v>7985909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pk61nVN8J5wcyK6rcSioHRMd1R1QYiq03rxqe8/ElmZ/BfEBlcvZF366nCk1JuTlTJEci00dpxhzxPs415QBvA==" saltValue="Unz6rt1aWyXPa/OG3b7hm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385</v>
      </c>
      <c r="C7" s="812"/>
      <c r="D7" s="812"/>
      <c r="E7" s="812"/>
      <c r="F7" s="812"/>
      <c r="G7" s="812"/>
      <c r="H7" s="812"/>
      <c r="I7" s="812"/>
      <c r="J7" s="812"/>
      <c r="K7" s="812"/>
      <c r="L7" s="812"/>
      <c r="M7" s="812"/>
      <c r="N7" s="812"/>
      <c r="O7" s="812"/>
      <c r="P7" s="813"/>
      <c r="Q7" s="814">
        <v>15267</v>
      </c>
      <c r="R7" s="815"/>
      <c r="S7" s="815"/>
      <c r="T7" s="815"/>
      <c r="U7" s="815"/>
      <c r="V7" s="815">
        <v>14402</v>
      </c>
      <c r="W7" s="815"/>
      <c r="X7" s="815"/>
      <c r="Y7" s="815"/>
      <c r="Z7" s="815"/>
      <c r="AA7" s="815">
        <v>865</v>
      </c>
      <c r="AB7" s="815"/>
      <c r="AC7" s="815"/>
      <c r="AD7" s="815"/>
      <c r="AE7" s="816"/>
      <c r="AF7" s="817">
        <v>827</v>
      </c>
      <c r="AG7" s="818"/>
      <c r="AH7" s="818"/>
      <c r="AI7" s="818"/>
      <c r="AJ7" s="819"/>
      <c r="AK7" s="854">
        <v>643</v>
      </c>
      <c r="AL7" s="855"/>
      <c r="AM7" s="855"/>
      <c r="AN7" s="855"/>
      <c r="AO7" s="855"/>
      <c r="AP7" s="855">
        <v>17059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611</v>
      </c>
      <c r="BT7" s="859"/>
      <c r="BU7" s="859"/>
      <c r="BV7" s="859"/>
      <c r="BW7" s="859"/>
      <c r="BX7" s="859"/>
      <c r="BY7" s="859"/>
      <c r="BZ7" s="859"/>
      <c r="CA7" s="859"/>
      <c r="CB7" s="859"/>
      <c r="CC7" s="859"/>
      <c r="CD7" s="859"/>
      <c r="CE7" s="859"/>
      <c r="CF7" s="859"/>
      <c r="CG7" s="860"/>
      <c r="CH7" s="851">
        <v>-23</v>
      </c>
      <c r="CI7" s="852"/>
      <c r="CJ7" s="852"/>
      <c r="CK7" s="852"/>
      <c r="CL7" s="853"/>
      <c r="CM7" s="851">
        <v>143</v>
      </c>
      <c r="CN7" s="852"/>
      <c r="CO7" s="852"/>
      <c r="CP7" s="852"/>
      <c r="CQ7" s="853"/>
      <c r="CR7" s="851">
        <v>6</v>
      </c>
      <c r="CS7" s="852"/>
      <c r="CT7" s="852"/>
      <c r="CU7" s="852"/>
      <c r="CV7" s="853"/>
      <c r="CW7" s="851" t="s">
        <v>596</v>
      </c>
      <c r="CX7" s="852"/>
      <c r="CY7" s="852"/>
      <c r="CZ7" s="852"/>
      <c r="DA7" s="853"/>
      <c r="DB7" s="851" t="s">
        <v>596</v>
      </c>
      <c r="DC7" s="852"/>
      <c r="DD7" s="852"/>
      <c r="DE7" s="852"/>
      <c r="DF7" s="853"/>
      <c r="DG7" s="851" t="s">
        <v>525</v>
      </c>
      <c r="DH7" s="852"/>
      <c r="DI7" s="852"/>
      <c r="DJ7" s="852"/>
      <c r="DK7" s="853"/>
      <c r="DL7" s="851" t="s">
        <v>525</v>
      </c>
      <c r="DM7" s="852"/>
      <c r="DN7" s="852"/>
      <c r="DO7" s="852"/>
      <c r="DP7" s="853"/>
      <c r="DQ7" s="851" t="s">
        <v>596</v>
      </c>
      <c r="DR7" s="852"/>
      <c r="DS7" s="852"/>
      <c r="DT7" s="852"/>
      <c r="DU7" s="853"/>
      <c r="DV7" s="832"/>
      <c r="DW7" s="833"/>
      <c r="DX7" s="833"/>
      <c r="DY7" s="833"/>
      <c r="DZ7" s="834"/>
      <c r="EA7" s="254"/>
    </row>
    <row r="8" spans="1:131" s="255" customFormat="1" ht="26.25" customHeight="1">
      <c r="A8" s="261">
        <v>2</v>
      </c>
      <c r="B8" s="835" t="s">
        <v>386</v>
      </c>
      <c r="C8" s="836"/>
      <c r="D8" s="836"/>
      <c r="E8" s="836"/>
      <c r="F8" s="836"/>
      <c r="G8" s="836"/>
      <c r="H8" s="836"/>
      <c r="I8" s="836"/>
      <c r="J8" s="836"/>
      <c r="K8" s="836"/>
      <c r="L8" s="836"/>
      <c r="M8" s="836"/>
      <c r="N8" s="836"/>
      <c r="O8" s="836"/>
      <c r="P8" s="837"/>
      <c r="Q8" s="838">
        <v>40</v>
      </c>
      <c r="R8" s="839"/>
      <c r="S8" s="839"/>
      <c r="T8" s="839"/>
      <c r="U8" s="839"/>
      <c r="V8" s="839">
        <v>293</v>
      </c>
      <c r="W8" s="839"/>
      <c r="X8" s="839"/>
      <c r="Y8" s="839"/>
      <c r="Z8" s="839"/>
      <c r="AA8" s="839">
        <v>-253</v>
      </c>
      <c r="AB8" s="839"/>
      <c r="AC8" s="839"/>
      <c r="AD8" s="839"/>
      <c r="AE8" s="840"/>
      <c r="AF8" s="841">
        <v>-253</v>
      </c>
      <c r="AG8" s="842"/>
      <c r="AH8" s="842"/>
      <c r="AI8" s="842"/>
      <c r="AJ8" s="843"/>
      <c r="AK8" s="844" t="s">
        <v>596</v>
      </c>
      <c r="AL8" s="845"/>
      <c r="AM8" s="845"/>
      <c r="AN8" s="845"/>
      <c r="AO8" s="845"/>
      <c r="AP8" s="845">
        <v>38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612</v>
      </c>
      <c r="BT8" s="849"/>
      <c r="BU8" s="849"/>
      <c r="BV8" s="849"/>
      <c r="BW8" s="849"/>
      <c r="BX8" s="849"/>
      <c r="BY8" s="849"/>
      <c r="BZ8" s="849"/>
      <c r="CA8" s="849"/>
      <c r="CB8" s="849"/>
      <c r="CC8" s="849"/>
      <c r="CD8" s="849"/>
      <c r="CE8" s="849"/>
      <c r="CF8" s="849"/>
      <c r="CG8" s="850"/>
      <c r="CH8" s="861">
        <v>5</v>
      </c>
      <c r="CI8" s="862"/>
      <c r="CJ8" s="862"/>
      <c r="CK8" s="862"/>
      <c r="CL8" s="863"/>
      <c r="CM8" s="861">
        <v>129</v>
      </c>
      <c r="CN8" s="862"/>
      <c r="CO8" s="862"/>
      <c r="CP8" s="862"/>
      <c r="CQ8" s="863"/>
      <c r="CR8" s="861">
        <v>50</v>
      </c>
      <c r="CS8" s="862"/>
      <c r="CT8" s="862"/>
      <c r="CU8" s="862"/>
      <c r="CV8" s="863"/>
      <c r="CW8" s="861" t="s">
        <v>613</v>
      </c>
      <c r="CX8" s="862"/>
      <c r="CY8" s="862"/>
      <c r="CZ8" s="862"/>
      <c r="DA8" s="863"/>
      <c r="DB8" s="861" t="s">
        <v>596</v>
      </c>
      <c r="DC8" s="862"/>
      <c r="DD8" s="862"/>
      <c r="DE8" s="862"/>
      <c r="DF8" s="863"/>
      <c r="DG8" s="861" t="s">
        <v>596</v>
      </c>
      <c r="DH8" s="862"/>
      <c r="DI8" s="862"/>
      <c r="DJ8" s="862"/>
      <c r="DK8" s="863"/>
      <c r="DL8" s="861" t="s">
        <v>596</v>
      </c>
      <c r="DM8" s="862"/>
      <c r="DN8" s="862"/>
      <c r="DO8" s="862"/>
      <c r="DP8" s="863"/>
      <c r="DQ8" s="861" t="s">
        <v>596</v>
      </c>
      <c r="DR8" s="862"/>
      <c r="DS8" s="862"/>
      <c r="DT8" s="862"/>
      <c r="DU8" s="863"/>
      <c r="DV8" s="864"/>
      <c r="DW8" s="865"/>
      <c r="DX8" s="865"/>
      <c r="DY8" s="865"/>
      <c r="DZ8" s="866"/>
      <c r="EA8" s="254"/>
    </row>
    <row r="9" spans="1:131" s="255" customFormat="1" ht="26.25" customHeight="1">
      <c r="A9" s="261">
        <v>3</v>
      </c>
      <c r="B9" s="835" t="s">
        <v>387</v>
      </c>
      <c r="C9" s="836"/>
      <c r="D9" s="836"/>
      <c r="E9" s="836"/>
      <c r="F9" s="836"/>
      <c r="G9" s="836"/>
      <c r="H9" s="836"/>
      <c r="I9" s="836"/>
      <c r="J9" s="836"/>
      <c r="K9" s="836"/>
      <c r="L9" s="836"/>
      <c r="M9" s="836"/>
      <c r="N9" s="836"/>
      <c r="O9" s="836"/>
      <c r="P9" s="837"/>
      <c r="Q9" s="838">
        <v>29</v>
      </c>
      <c r="R9" s="839"/>
      <c r="S9" s="839"/>
      <c r="T9" s="839"/>
      <c r="U9" s="839"/>
      <c r="V9" s="839">
        <v>29</v>
      </c>
      <c r="W9" s="839"/>
      <c r="X9" s="839"/>
      <c r="Y9" s="839"/>
      <c r="Z9" s="839"/>
      <c r="AA9" s="839" t="s">
        <v>525</v>
      </c>
      <c r="AB9" s="839"/>
      <c r="AC9" s="839"/>
      <c r="AD9" s="839"/>
      <c r="AE9" s="840"/>
      <c r="AF9" s="841" t="s">
        <v>130</v>
      </c>
      <c r="AG9" s="842"/>
      <c r="AH9" s="842"/>
      <c r="AI9" s="842"/>
      <c r="AJ9" s="843"/>
      <c r="AK9" s="844">
        <v>6</v>
      </c>
      <c r="AL9" s="845"/>
      <c r="AM9" s="845"/>
      <c r="AN9" s="845"/>
      <c r="AO9" s="845"/>
      <c r="AP9" s="845">
        <v>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t="s">
        <v>388</v>
      </c>
      <c r="C10" s="836"/>
      <c r="D10" s="836"/>
      <c r="E10" s="836"/>
      <c r="F10" s="836"/>
      <c r="G10" s="836"/>
      <c r="H10" s="836"/>
      <c r="I10" s="836"/>
      <c r="J10" s="836"/>
      <c r="K10" s="836"/>
      <c r="L10" s="836"/>
      <c r="M10" s="836"/>
      <c r="N10" s="836"/>
      <c r="O10" s="836"/>
      <c r="P10" s="837"/>
      <c r="Q10" s="838">
        <v>7</v>
      </c>
      <c r="R10" s="839"/>
      <c r="S10" s="839"/>
      <c r="T10" s="839"/>
      <c r="U10" s="839"/>
      <c r="V10" s="839">
        <v>7</v>
      </c>
      <c r="W10" s="839"/>
      <c r="X10" s="839"/>
      <c r="Y10" s="839"/>
      <c r="Z10" s="839"/>
      <c r="AA10" s="839" t="s">
        <v>525</v>
      </c>
      <c r="AB10" s="839"/>
      <c r="AC10" s="839"/>
      <c r="AD10" s="839"/>
      <c r="AE10" s="840"/>
      <c r="AF10" s="841" t="s">
        <v>389</v>
      </c>
      <c r="AG10" s="842"/>
      <c r="AH10" s="842"/>
      <c r="AI10" s="842"/>
      <c r="AJ10" s="843"/>
      <c r="AK10" s="844">
        <v>6</v>
      </c>
      <c r="AL10" s="845"/>
      <c r="AM10" s="845"/>
      <c r="AN10" s="845"/>
      <c r="AO10" s="845"/>
      <c r="AP10" s="845">
        <v>3</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391</v>
      </c>
      <c r="B23" s="870" t="s">
        <v>392</v>
      </c>
      <c r="C23" s="871"/>
      <c r="D23" s="871"/>
      <c r="E23" s="871"/>
      <c r="F23" s="871"/>
      <c r="G23" s="871"/>
      <c r="H23" s="871"/>
      <c r="I23" s="871"/>
      <c r="J23" s="871"/>
      <c r="K23" s="871"/>
      <c r="L23" s="871"/>
      <c r="M23" s="871"/>
      <c r="N23" s="871"/>
      <c r="O23" s="871"/>
      <c r="P23" s="872"/>
      <c r="Q23" s="873">
        <v>15332</v>
      </c>
      <c r="R23" s="874"/>
      <c r="S23" s="874"/>
      <c r="T23" s="874"/>
      <c r="U23" s="874"/>
      <c r="V23" s="874">
        <v>14720</v>
      </c>
      <c r="W23" s="874"/>
      <c r="X23" s="874"/>
      <c r="Y23" s="874"/>
      <c r="Z23" s="874"/>
      <c r="AA23" s="874">
        <v>612</v>
      </c>
      <c r="AB23" s="874"/>
      <c r="AC23" s="874"/>
      <c r="AD23" s="874"/>
      <c r="AE23" s="875"/>
      <c r="AF23" s="876">
        <v>574</v>
      </c>
      <c r="AG23" s="874"/>
      <c r="AH23" s="874"/>
      <c r="AI23" s="874"/>
      <c r="AJ23" s="877"/>
      <c r="AK23" s="878"/>
      <c r="AL23" s="879"/>
      <c r="AM23" s="879"/>
      <c r="AN23" s="879"/>
      <c r="AO23" s="879"/>
      <c r="AP23" s="874">
        <v>17109</v>
      </c>
      <c r="AQ23" s="874"/>
      <c r="AR23" s="874"/>
      <c r="AS23" s="874"/>
      <c r="AT23" s="874"/>
      <c r="AU23" s="880"/>
      <c r="AV23" s="880"/>
      <c r="AW23" s="880"/>
      <c r="AX23" s="880"/>
      <c r="AY23" s="881"/>
      <c r="AZ23" s="889" t="s">
        <v>393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368</v>
      </c>
      <c r="B26" s="821"/>
      <c r="C26" s="821"/>
      <c r="D26" s="821"/>
      <c r="E26" s="821"/>
      <c r="F26" s="821"/>
      <c r="G26" s="821"/>
      <c r="H26" s="821"/>
      <c r="I26" s="821"/>
      <c r="J26" s="821"/>
      <c r="K26" s="821"/>
      <c r="L26" s="821"/>
      <c r="M26" s="821"/>
      <c r="N26" s="821"/>
      <c r="O26" s="821"/>
      <c r="P26" s="822"/>
      <c r="Q26" s="797" t="s">
        <v>396</v>
      </c>
      <c r="R26" s="798"/>
      <c r="S26" s="798"/>
      <c r="T26" s="798"/>
      <c r="U26" s="799"/>
      <c r="V26" s="797" t="s">
        <v>397</v>
      </c>
      <c r="W26" s="798"/>
      <c r="X26" s="798"/>
      <c r="Y26" s="798"/>
      <c r="Z26" s="799"/>
      <c r="AA26" s="797" t="s">
        <v>398</v>
      </c>
      <c r="AB26" s="798"/>
      <c r="AC26" s="798"/>
      <c r="AD26" s="798"/>
      <c r="AE26" s="798"/>
      <c r="AF26" s="892" t="s">
        <v>399</v>
      </c>
      <c r="AG26" s="893"/>
      <c r="AH26" s="893"/>
      <c r="AI26" s="893"/>
      <c r="AJ26" s="894"/>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404</v>
      </c>
      <c r="C28" s="812"/>
      <c r="D28" s="812"/>
      <c r="E28" s="812"/>
      <c r="F28" s="812"/>
      <c r="G28" s="812"/>
      <c r="H28" s="812"/>
      <c r="I28" s="812"/>
      <c r="J28" s="812"/>
      <c r="K28" s="812"/>
      <c r="L28" s="812"/>
      <c r="M28" s="812"/>
      <c r="N28" s="812"/>
      <c r="O28" s="812"/>
      <c r="P28" s="813"/>
      <c r="Q28" s="902">
        <v>3074</v>
      </c>
      <c r="R28" s="903"/>
      <c r="S28" s="903"/>
      <c r="T28" s="903"/>
      <c r="U28" s="903"/>
      <c r="V28" s="903">
        <v>3061</v>
      </c>
      <c r="W28" s="903"/>
      <c r="X28" s="903"/>
      <c r="Y28" s="903"/>
      <c r="Z28" s="903"/>
      <c r="AA28" s="903">
        <v>13</v>
      </c>
      <c r="AB28" s="903"/>
      <c r="AC28" s="903"/>
      <c r="AD28" s="903"/>
      <c r="AE28" s="904"/>
      <c r="AF28" s="905">
        <v>13</v>
      </c>
      <c r="AG28" s="903"/>
      <c r="AH28" s="903"/>
      <c r="AI28" s="903"/>
      <c r="AJ28" s="906"/>
      <c r="AK28" s="907">
        <v>298</v>
      </c>
      <c r="AL28" s="898"/>
      <c r="AM28" s="898"/>
      <c r="AN28" s="898"/>
      <c r="AO28" s="898"/>
      <c r="AP28" s="898" t="s">
        <v>596</v>
      </c>
      <c r="AQ28" s="898"/>
      <c r="AR28" s="898"/>
      <c r="AS28" s="898"/>
      <c r="AT28" s="898"/>
      <c r="AU28" s="898" t="s">
        <v>596</v>
      </c>
      <c r="AV28" s="898"/>
      <c r="AW28" s="898"/>
      <c r="AX28" s="898"/>
      <c r="AY28" s="898"/>
      <c r="AZ28" s="899" t="s">
        <v>596</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405</v>
      </c>
      <c r="C29" s="836"/>
      <c r="D29" s="836"/>
      <c r="E29" s="836"/>
      <c r="F29" s="836"/>
      <c r="G29" s="836"/>
      <c r="H29" s="836"/>
      <c r="I29" s="836"/>
      <c r="J29" s="836"/>
      <c r="K29" s="836"/>
      <c r="L29" s="836"/>
      <c r="M29" s="836"/>
      <c r="N29" s="836"/>
      <c r="O29" s="836"/>
      <c r="P29" s="837"/>
      <c r="Q29" s="838">
        <v>2683</v>
      </c>
      <c r="R29" s="839"/>
      <c r="S29" s="839"/>
      <c r="T29" s="839"/>
      <c r="U29" s="839"/>
      <c r="V29" s="839">
        <v>2674</v>
      </c>
      <c r="W29" s="839"/>
      <c r="X29" s="839"/>
      <c r="Y29" s="839"/>
      <c r="Z29" s="839"/>
      <c r="AA29" s="839">
        <v>9</v>
      </c>
      <c r="AB29" s="839"/>
      <c r="AC29" s="839"/>
      <c r="AD29" s="839"/>
      <c r="AE29" s="840"/>
      <c r="AF29" s="841">
        <v>9</v>
      </c>
      <c r="AG29" s="842"/>
      <c r="AH29" s="842"/>
      <c r="AI29" s="842"/>
      <c r="AJ29" s="843"/>
      <c r="AK29" s="910">
        <v>396</v>
      </c>
      <c r="AL29" s="911"/>
      <c r="AM29" s="911"/>
      <c r="AN29" s="911"/>
      <c r="AO29" s="911"/>
      <c r="AP29" s="911" t="s">
        <v>596</v>
      </c>
      <c r="AQ29" s="911"/>
      <c r="AR29" s="911"/>
      <c r="AS29" s="911"/>
      <c r="AT29" s="911"/>
      <c r="AU29" s="911" t="s">
        <v>596</v>
      </c>
      <c r="AV29" s="911"/>
      <c r="AW29" s="911"/>
      <c r="AX29" s="911"/>
      <c r="AY29" s="911"/>
      <c r="AZ29" s="912" t="s">
        <v>596</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406</v>
      </c>
      <c r="C30" s="836"/>
      <c r="D30" s="836"/>
      <c r="E30" s="836"/>
      <c r="F30" s="836"/>
      <c r="G30" s="836"/>
      <c r="H30" s="836"/>
      <c r="I30" s="836"/>
      <c r="J30" s="836"/>
      <c r="K30" s="836"/>
      <c r="L30" s="836"/>
      <c r="M30" s="836"/>
      <c r="N30" s="836"/>
      <c r="O30" s="836"/>
      <c r="P30" s="837"/>
      <c r="Q30" s="838">
        <v>397</v>
      </c>
      <c r="R30" s="839"/>
      <c r="S30" s="839"/>
      <c r="T30" s="839"/>
      <c r="U30" s="839"/>
      <c r="V30" s="839">
        <v>378</v>
      </c>
      <c r="W30" s="839"/>
      <c r="X30" s="839"/>
      <c r="Y30" s="839"/>
      <c r="Z30" s="839"/>
      <c r="AA30" s="839">
        <v>19</v>
      </c>
      <c r="AB30" s="839"/>
      <c r="AC30" s="839"/>
      <c r="AD30" s="839"/>
      <c r="AE30" s="840"/>
      <c r="AF30" s="841">
        <v>19</v>
      </c>
      <c r="AG30" s="842"/>
      <c r="AH30" s="842"/>
      <c r="AI30" s="842"/>
      <c r="AJ30" s="843"/>
      <c r="AK30" s="910">
        <v>128</v>
      </c>
      <c r="AL30" s="911"/>
      <c r="AM30" s="911"/>
      <c r="AN30" s="911"/>
      <c r="AO30" s="911"/>
      <c r="AP30" s="911" t="s">
        <v>596</v>
      </c>
      <c r="AQ30" s="911"/>
      <c r="AR30" s="911"/>
      <c r="AS30" s="911"/>
      <c r="AT30" s="911"/>
      <c r="AU30" s="911" t="s">
        <v>596</v>
      </c>
      <c r="AV30" s="911"/>
      <c r="AW30" s="911"/>
      <c r="AX30" s="911"/>
      <c r="AY30" s="911"/>
      <c r="AZ30" s="912" t="s">
        <v>596</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407</v>
      </c>
      <c r="C31" s="836"/>
      <c r="D31" s="836"/>
      <c r="E31" s="836"/>
      <c r="F31" s="836"/>
      <c r="G31" s="836"/>
      <c r="H31" s="836"/>
      <c r="I31" s="836"/>
      <c r="J31" s="836"/>
      <c r="K31" s="836"/>
      <c r="L31" s="836"/>
      <c r="M31" s="836"/>
      <c r="N31" s="836"/>
      <c r="O31" s="836"/>
      <c r="P31" s="837"/>
      <c r="Q31" s="838">
        <v>603</v>
      </c>
      <c r="R31" s="839"/>
      <c r="S31" s="839"/>
      <c r="T31" s="839"/>
      <c r="U31" s="839"/>
      <c r="V31" s="839">
        <v>520</v>
      </c>
      <c r="W31" s="839"/>
      <c r="X31" s="839"/>
      <c r="Y31" s="839"/>
      <c r="Z31" s="839"/>
      <c r="AA31" s="839">
        <v>83</v>
      </c>
      <c r="AB31" s="839"/>
      <c r="AC31" s="839"/>
      <c r="AD31" s="839"/>
      <c r="AE31" s="840"/>
      <c r="AF31" s="841">
        <v>557</v>
      </c>
      <c r="AG31" s="842"/>
      <c r="AH31" s="842"/>
      <c r="AI31" s="842"/>
      <c r="AJ31" s="843"/>
      <c r="AK31" s="910">
        <v>27</v>
      </c>
      <c r="AL31" s="911"/>
      <c r="AM31" s="911"/>
      <c r="AN31" s="911"/>
      <c r="AO31" s="911"/>
      <c r="AP31" s="911">
        <v>2933</v>
      </c>
      <c r="AQ31" s="911"/>
      <c r="AR31" s="911"/>
      <c r="AS31" s="911"/>
      <c r="AT31" s="911"/>
      <c r="AU31" s="911">
        <v>308</v>
      </c>
      <c r="AV31" s="911"/>
      <c r="AW31" s="911"/>
      <c r="AX31" s="911"/>
      <c r="AY31" s="911"/>
      <c r="AZ31" s="912" t="s">
        <v>596</v>
      </c>
      <c r="BA31" s="912"/>
      <c r="BB31" s="912"/>
      <c r="BC31" s="912"/>
      <c r="BD31" s="912"/>
      <c r="BE31" s="908" t="s">
        <v>408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409</v>
      </c>
      <c r="C32" s="836"/>
      <c r="D32" s="836"/>
      <c r="E32" s="836"/>
      <c r="F32" s="836"/>
      <c r="G32" s="836"/>
      <c r="H32" s="836"/>
      <c r="I32" s="836"/>
      <c r="J32" s="836"/>
      <c r="K32" s="836"/>
      <c r="L32" s="836"/>
      <c r="M32" s="836"/>
      <c r="N32" s="836"/>
      <c r="O32" s="836"/>
      <c r="P32" s="837"/>
      <c r="Q32" s="838">
        <v>530</v>
      </c>
      <c r="R32" s="839"/>
      <c r="S32" s="839"/>
      <c r="T32" s="839"/>
      <c r="U32" s="839"/>
      <c r="V32" s="839">
        <v>530</v>
      </c>
      <c r="W32" s="839"/>
      <c r="X32" s="839"/>
      <c r="Y32" s="839"/>
      <c r="Z32" s="839"/>
      <c r="AA32" s="839" t="s">
        <v>596</v>
      </c>
      <c r="AB32" s="839"/>
      <c r="AC32" s="839"/>
      <c r="AD32" s="839"/>
      <c r="AE32" s="840"/>
      <c r="AF32" s="841" t="s">
        <v>410</v>
      </c>
      <c r="AG32" s="842"/>
      <c r="AH32" s="842"/>
      <c r="AI32" s="842"/>
      <c r="AJ32" s="843"/>
      <c r="AK32" s="910">
        <v>354</v>
      </c>
      <c r="AL32" s="911"/>
      <c r="AM32" s="911"/>
      <c r="AN32" s="911"/>
      <c r="AO32" s="911"/>
      <c r="AP32" s="911">
        <v>3711</v>
      </c>
      <c r="AQ32" s="911"/>
      <c r="AR32" s="911"/>
      <c r="AS32" s="911"/>
      <c r="AT32" s="911"/>
      <c r="AU32" s="911">
        <v>3429</v>
      </c>
      <c r="AV32" s="911"/>
      <c r="AW32" s="911"/>
      <c r="AX32" s="911"/>
      <c r="AY32" s="911"/>
      <c r="AZ32" s="912" t="s">
        <v>596</v>
      </c>
      <c r="BA32" s="912"/>
      <c r="BB32" s="912"/>
      <c r="BC32" s="912"/>
      <c r="BD32" s="912"/>
      <c r="BE32" s="908" t="s">
        <v>411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412</v>
      </c>
      <c r="C33" s="836"/>
      <c r="D33" s="836"/>
      <c r="E33" s="836"/>
      <c r="F33" s="836"/>
      <c r="G33" s="836"/>
      <c r="H33" s="836"/>
      <c r="I33" s="836"/>
      <c r="J33" s="836"/>
      <c r="K33" s="836"/>
      <c r="L33" s="836"/>
      <c r="M33" s="836"/>
      <c r="N33" s="836"/>
      <c r="O33" s="836"/>
      <c r="P33" s="837"/>
      <c r="Q33" s="838">
        <v>11</v>
      </c>
      <c r="R33" s="839"/>
      <c r="S33" s="839"/>
      <c r="T33" s="839"/>
      <c r="U33" s="839"/>
      <c r="V33" s="839">
        <v>11</v>
      </c>
      <c r="W33" s="839"/>
      <c r="X33" s="839"/>
      <c r="Y33" s="839"/>
      <c r="Z33" s="839"/>
      <c r="AA33" s="839" t="s">
        <v>596</v>
      </c>
      <c r="AB33" s="839"/>
      <c r="AC33" s="839"/>
      <c r="AD33" s="839"/>
      <c r="AE33" s="840"/>
      <c r="AF33" s="841" t="s">
        <v>130</v>
      </c>
      <c r="AG33" s="842"/>
      <c r="AH33" s="842"/>
      <c r="AI33" s="842"/>
      <c r="AJ33" s="843"/>
      <c r="AK33" s="910">
        <v>9</v>
      </c>
      <c r="AL33" s="911"/>
      <c r="AM33" s="911"/>
      <c r="AN33" s="911"/>
      <c r="AO33" s="911"/>
      <c r="AP33" s="911">
        <v>38</v>
      </c>
      <c r="AQ33" s="911"/>
      <c r="AR33" s="911"/>
      <c r="AS33" s="911"/>
      <c r="AT33" s="911"/>
      <c r="AU33" s="911">
        <v>38</v>
      </c>
      <c r="AV33" s="911"/>
      <c r="AW33" s="911"/>
      <c r="AX33" s="911"/>
      <c r="AY33" s="911"/>
      <c r="AZ33" s="912" t="s">
        <v>597</v>
      </c>
      <c r="BA33" s="912"/>
      <c r="BB33" s="912"/>
      <c r="BC33" s="912"/>
      <c r="BD33" s="912"/>
      <c r="BE33" s="908" t="s">
        <v>413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414</v>
      </c>
      <c r="C34" s="836"/>
      <c r="D34" s="836"/>
      <c r="E34" s="836"/>
      <c r="F34" s="836"/>
      <c r="G34" s="836"/>
      <c r="H34" s="836"/>
      <c r="I34" s="836"/>
      <c r="J34" s="836"/>
      <c r="K34" s="836"/>
      <c r="L34" s="836"/>
      <c r="M34" s="836"/>
      <c r="N34" s="836"/>
      <c r="O34" s="836"/>
      <c r="P34" s="837"/>
      <c r="Q34" s="838">
        <v>25</v>
      </c>
      <c r="R34" s="839"/>
      <c r="S34" s="839"/>
      <c r="T34" s="839"/>
      <c r="U34" s="839"/>
      <c r="V34" s="839">
        <v>25</v>
      </c>
      <c r="W34" s="839"/>
      <c r="X34" s="839"/>
      <c r="Y34" s="839"/>
      <c r="Z34" s="839"/>
      <c r="AA34" s="839" t="s">
        <v>598</v>
      </c>
      <c r="AB34" s="839"/>
      <c r="AC34" s="839"/>
      <c r="AD34" s="839"/>
      <c r="AE34" s="840"/>
      <c r="AF34" s="841" t="s">
        <v>130</v>
      </c>
      <c r="AG34" s="842"/>
      <c r="AH34" s="842"/>
      <c r="AI34" s="842"/>
      <c r="AJ34" s="843"/>
      <c r="AK34" s="910">
        <v>2</v>
      </c>
      <c r="AL34" s="911"/>
      <c r="AM34" s="911"/>
      <c r="AN34" s="911"/>
      <c r="AO34" s="911"/>
      <c r="AP34" s="911">
        <v>2</v>
      </c>
      <c r="AQ34" s="911"/>
      <c r="AR34" s="911"/>
      <c r="AS34" s="911"/>
      <c r="AT34" s="911"/>
      <c r="AU34" s="911">
        <v>2</v>
      </c>
      <c r="AV34" s="911"/>
      <c r="AW34" s="911"/>
      <c r="AX34" s="911"/>
      <c r="AY34" s="911"/>
      <c r="AZ34" s="912" t="s">
        <v>596</v>
      </c>
      <c r="BA34" s="912"/>
      <c r="BB34" s="912"/>
      <c r="BC34" s="912"/>
      <c r="BD34" s="912"/>
      <c r="BE34" s="908" t="s">
        <v>415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391</v>
      </c>
      <c r="B63" s="870" t="s">
        <v>417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598</v>
      </c>
      <c r="AG63" s="922"/>
      <c r="AH63" s="922"/>
      <c r="AI63" s="922"/>
      <c r="AJ63" s="923"/>
      <c r="AK63" s="924"/>
      <c r="AL63" s="919"/>
      <c r="AM63" s="919"/>
      <c r="AN63" s="919"/>
      <c r="AO63" s="919"/>
      <c r="AP63" s="922">
        <f>SUM(AP28:AT62)</f>
        <v>6684</v>
      </c>
      <c r="AQ63" s="922"/>
      <c r="AR63" s="922"/>
      <c r="AS63" s="922"/>
      <c r="AT63" s="922"/>
      <c r="AU63" s="922">
        <f>SUM(AU28:AY62)</f>
        <v>3777</v>
      </c>
      <c r="AV63" s="922"/>
      <c r="AW63" s="922"/>
      <c r="AX63" s="922"/>
      <c r="AY63" s="922"/>
      <c r="AZ63" s="926"/>
      <c r="BA63" s="926"/>
      <c r="BB63" s="926"/>
      <c r="BC63" s="926"/>
      <c r="BD63" s="926"/>
      <c r="BE63" s="927"/>
      <c r="BF63" s="927"/>
      <c r="BG63" s="927"/>
      <c r="BH63" s="927"/>
      <c r="BI63" s="928"/>
      <c r="BJ63" s="929" t="s">
        <v>418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420</v>
      </c>
      <c r="B66" s="821"/>
      <c r="C66" s="821"/>
      <c r="D66" s="821"/>
      <c r="E66" s="821"/>
      <c r="F66" s="821"/>
      <c r="G66" s="821"/>
      <c r="H66" s="821"/>
      <c r="I66" s="821"/>
      <c r="J66" s="821"/>
      <c r="K66" s="821"/>
      <c r="L66" s="821"/>
      <c r="M66" s="821"/>
      <c r="N66" s="821"/>
      <c r="O66" s="821"/>
      <c r="P66" s="822"/>
      <c r="Q66" s="797" t="s">
        <v>421</v>
      </c>
      <c r="R66" s="798"/>
      <c r="S66" s="798"/>
      <c r="T66" s="798"/>
      <c r="U66" s="799"/>
      <c r="V66" s="797" t="s">
        <v>422</v>
      </c>
      <c r="W66" s="798"/>
      <c r="X66" s="798"/>
      <c r="Y66" s="798"/>
      <c r="Z66" s="799"/>
      <c r="AA66" s="797" t="s">
        <v>423</v>
      </c>
      <c r="AB66" s="798"/>
      <c r="AC66" s="798"/>
      <c r="AD66" s="798"/>
      <c r="AE66" s="799"/>
      <c r="AF66" s="932" t="s">
        <v>424</v>
      </c>
      <c r="AG66" s="893"/>
      <c r="AH66" s="893"/>
      <c r="AI66" s="893"/>
      <c r="AJ66" s="933"/>
      <c r="AK66" s="797" t="s">
        <v>425</v>
      </c>
      <c r="AL66" s="821"/>
      <c r="AM66" s="821"/>
      <c r="AN66" s="821"/>
      <c r="AO66" s="822"/>
      <c r="AP66" s="797" t="s">
        <v>426</v>
      </c>
      <c r="AQ66" s="798"/>
      <c r="AR66" s="798"/>
      <c r="AS66" s="798"/>
      <c r="AT66" s="799"/>
      <c r="AU66" s="797" t="s">
        <v>427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599</v>
      </c>
      <c r="C68" s="950"/>
      <c r="D68" s="950"/>
      <c r="E68" s="950"/>
      <c r="F68" s="950"/>
      <c r="G68" s="950"/>
      <c r="H68" s="950"/>
      <c r="I68" s="950"/>
      <c r="J68" s="950"/>
      <c r="K68" s="950"/>
      <c r="L68" s="950"/>
      <c r="M68" s="950"/>
      <c r="N68" s="950"/>
      <c r="O68" s="950"/>
      <c r="P68" s="951"/>
      <c r="Q68" s="952">
        <v>1342</v>
      </c>
      <c r="R68" s="946"/>
      <c r="S68" s="946"/>
      <c r="T68" s="946"/>
      <c r="U68" s="946"/>
      <c r="V68" s="946">
        <v>1342</v>
      </c>
      <c r="W68" s="946"/>
      <c r="X68" s="946"/>
      <c r="Y68" s="946"/>
      <c r="Z68" s="946"/>
      <c r="AA68" s="946" t="s">
        <v>525</v>
      </c>
      <c r="AB68" s="946"/>
      <c r="AC68" s="946"/>
      <c r="AD68" s="946"/>
      <c r="AE68" s="946"/>
      <c r="AF68" s="946" t="s">
        <v>525</v>
      </c>
      <c r="AG68" s="946"/>
      <c r="AH68" s="946"/>
      <c r="AI68" s="946"/>
      <c r="AJ68" s="946"/>
      <c r="AK68" s="946" t="s">
        <v>596</v>
      </c>
      <c r="AL68" s="946"/>
      <c r="AM68" s="946"/>
      <c r="AN68" s="946"/>
      <c r="AO68" s="946"/>
      <c r="AP68" s="946">
        <v>31</v>
      </c>
      <c r="AQ68" s="946"/>
      <c r="AR68" s="946"/>
      <c r="AS68" s="946"/>
      <c r="AT68" s="946"/>
      <c r="AU68" s="946" t="s">
        <v>525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600</v>
      </c>
      <c r="C69" s="954"/>
      <c r="D69" s="954"/>
      <c r="E69" s="954"/>
      <c r="F69" s="954"/>
      <c r="G69" s="954"/>
      <c r="H69" s="954"/>
      <c r="I69" s="954"/>
      <c r="J69" s="954"/>
      <c r="K69" s="954"/>
      <c r="L69" s="954"/>
      <c r="M69" s="954"/>
      <c r="N69" s="954"/>
      <c r="O69" s="954"/>
      <c r="P69" s="955"/>
      <c r="Q69" s="956">
        <v>818</v>
      </c>
      <c r="R69" s="911"/>
      <c r="S69" s="911"/>
      <c r="T69" s="911"/>
      <c r="U69" s="911"/>
      <c r="V69" s="911">
        <v>802</v>
      </c>
      <c r="W69" s="911"/>
      <c r="X69" s="911"/>
      <c r="Y69" s="911"/>
      <c r="Z69" s="911"/>
      <c r="AA69" s="911">
        <v>16</v>
      </c>
      <c r="AB69" s="911"/>
      <c r="AC69" s="911"/>
      <c r="AD69" s="911"/>
      <c r="AE69" s="911"/>
      <c r="AF69" s="911">
        <v>16</v>
      </c>
      <c r="AG69" s="911"/>
      <c r="AH69" s="911"/>
      <c r="AI69" s="911"/>
      <c r="AJ69" s="911"/>
      <c r="AK69" s="957" t="s">
        <v>596</v>
      </c>
      <c r="AL69" s="958"/>
      <c r="AM69" s="958"/>
      <c r="AN69" s="958"/>
      <c r="AO69" s="910"/>
      <c r="AP69" s="911" t="s">
        <v>525</v>
      </c>
      <c r="AQ69" s="911"/>
      <c r="AR69" s="911"/>
      <c r="AS69" s="911"/>
      <c r="AT69" s="911"/>
      <c r="AU69" s="911" t="s">
        <v>525</v>
      </c>
      <c r="AV69" s="911"/>
      <c r="AW69" s="911"/>
      <c r="AX69" s="911"/>
      <c r="AY69" s="911"/>
      <c r="AZ69" s="959"/>
      <c r="BA69" s="959"/>
      <c r="BB69" s="959"/>
      <c r="BC69" s="959"/>
      <c r="BD69" s="960"/>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601</v>
      </c>
      <c r="C70" s="954"/>
      <c r="D70" s="954"/>
      <c r="E70" s="954"/>
      <c r="F70" s="954"/>
      <c r="G70" s="954"/>
      <c r="H70" s="954"/>
      <c r="I70" s="954"/>
      <c r="J70" s="954"/>
      <c r="K70" s="954"/>
      <c r="L70" s="954"/>
      <c r="M70" s="954"/>
      <c r="N70" s="954"/>
      <c r="O70" s="954"/>
      <c r="P70" s="955"/>
      <c r="Q70" s="956">
        <v>108</v>
      </c>
      <c r="R70" s="911"/>
      <c r="S70" s="911"/>
      <c r="T70" s="911"/>
      <c r="U70" s="911"/>
      <c r="V70" s="911">
        <v>108</v>
      </c>
      <c r="W70" s="911"/>
      <c r="X70" s="911"/>
      <c r="Y70" s="911"/>
      <c r="Z70" s="911"/>
      <c r="AA70" s="911" t="s">
        <v>525</v>
      </c>
      <c r="AB70" s="911"/>
      <c r="AC70" s="911"/>
      <c r="AD70" s="911"/>
      <c r="AE70" s="911"/>
      <c r="AF70" s="911" t="s">
        <v>525</v>
      </c>
      <c r="AG70" s="911"/>
      <c r="AH70" s="911"/>
      <c r="AI70" s="911"/>
      <c r="AJ70" s="911"/>
      <c r="AK70" s="957" t="s">
        <v>596</v>
      </c>
      <c r="AL70" s="958"/>
      <c r="AM70" s="958"/>
      <c r="AN70" s="958"/>
      <c r="AO70" s="910"/>
      <c r="AP70" s="911" t="s">
        <v>525</v>
      </c>
      <c r="AQ70" s="911"/>
      <c r="AR70" s="911"/>
      <c r="AS70" s="911"/>
      <c r="AT70" s="911"/>
      <c r="AU70" s="911" t="s">
        <v>525</v>
      </c>
      <c r="AV70" s="911"/>
      <c r="AW70" s="911"/>
      <c r="AX70" s="911"/>
      <c r="AY70" s="911"/>
      <c r="AZ70" s="959"/>
      <c r="BA70" s="959"/>
      <c r="BB70" s="959"/>
      <c r="BC70" s="959"/>
      <c r="BD70" s="960"/>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602</v>
      </c>
      <c r="C71" s="954"/>
      <c r="D71" s="954"/>
      <c r="E71" s="954"/>
      <c r="F71" s="954"/>
      <c r="G71" s="954"/>
      <c r="H71" s="954"/>
      <c r="I71" s="954"/>
      <c r="J71" s="954"/>
      <c r="K71" s="954"/>
      <c r="L71" s="954"/>
      <c r="M71" s="954"/>
      <c r="N71" s="954"/>
      <c r="O71" s="954"/>
      <c r="P71" s="955"/>
      <c r="Q71" s="956">
        <v>41</v>
      </c>
      <c r="R71" s="911"/>
      <c r="S71" s="911"/>
      <c r="T71" s="911"/>
      <c r="U71" s="911"/>
      <c r="V71" s="911">
        <v>41</v>
      </c>
      <c r="W71" s="911"/>
      <c r="X71" s="911"/>
      <c r="Y71" s="911"/>
      <c r="Z71" s="911"/>
      <c r="AA71" s="911" t="s">
        <v>525</v>
      </c>
      <c r="AB71" s="911"/>
      <c r="AC71" s="911"/>
      <c r="AD71" s="911"/>
      <c r="AE71" s="911"/>
      <c r="AF71" s="911" t="s">
        <v>525</v>
      </c>
      <c r="AG71" s="911"/>
      <c r="AH71" s="911"/>
      <c r="AI71" s="911"/>
      <c r="AJ71" s="911"/>
      <c r="AK71" s="957" t="s">
        <v>596</v>
      </c>
      <c r="AL71" s="958"/>
      <c r="AM71" s="958"/>
      <c r="AN71" s="958"/>
      <c r="AO71" s="910"/>
      <c r="AP71" s="911" t="s">
        <v>525</v>
      </c>
      <c r="AQ71" s="911"/>
      <c r="AR71" s="911"/>
      <c r="AS71" s="911"/>
      <c r="AT71" s="911"/>
      <c r="AU71" s="911" t="s">
        <v>525</v>
      </c>
      <c r="AV71" s="911"/>
      <c r="AW71" s="911"/>
      <c r="AX71" s="911"/>
      <c r="AY71" s="911"/>
      <c r="AZ71" s="959"/>
      <c r="BA71" s="959"/>
      <c r="BB71" s="959"/>
      <c r="BC71" s="959"/>
      <c r="BD71" s="960"/>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603</v>
      </c>
      <c r="C72" s="954"/>
      <c r="D72" s="954"/>
      <c r="E72" s="954"/>
      <c r="F72" s="954"/>
      <c r="G72" s="954"/>
      <c r="H72" s="954"/>
      <c r="I72" s="954"/>
      <c r="J72" s="954"/>
      <c r="K72" s="954"/>
      <c r="L72" s="954"/>
      <c r="M72" s="954"/>
      <c r="N72" s="954"/>
      <c r="O72" s="954"/>
      <c r="P72" s="955"/>
      <c r="Q72" s="956">
        <v>26</v>
      </c>
      <c r="R72" s="911"/>
      <c r="S72" s="911"/>
      <c r="T72" s="911"/>
      <c r="U72" s="911"/>
      <c r="V72" s="911">
        <v>26</v>
      </c>
      <c r="W72" s="911"/>
      <c r="X72" s="911"/>
      <c r="Y72" s="911"/>
      <c r="Z72" s="911"/>
      <c r="AA72" s="911">
        <v>0</v>
      </c>
      <c r="AB72" s="911"/>
      <c r="AC72" s="911"/>
      <c r="AD72" s="911"/>
      <c r="AE72" s="911"/>
      <c r="AF72" s="911">
        <v>0</v>
      </c>
      <c r="AG72" s="911"/>
      <c r="AH72" s="911"/>
      <c r="AI72" s="911"/>
      <c r="AJ72" s="911"/>
      <c r="AK72" s="957" t="s">
        <v>598</v>
      </c>
      <c r="AL72" s="958"/>
      <c r="AM72" s="958"/>
      <c r="AN72" s="958"/>
      <c r="AO72" s="910"/>
      <c r="AP72" s="911">
        <v>143</v>
      </c>
      <c r="AQ72" s="911"/>
      <c r="AR72" s="911"/>
      <c r="AS72" s="911"/>
      <c r="AT72" s="911"/>
      <c r="AU72" s="911">
        <v>9</v>
      </c>
      <c r="AV72" s="911"/>
      <c r="AW72" s="911"/>
      <c r="AX72" s="911"/>
      <c r="AY72" s="911"/>
      <c r="AZ72" s="959"/>
      <c r="BA72" s="959"/>
      <c r="BB72" s="959"/>
      <c r="BC72" s="959"/>
      <c r="BD72" s="960"/>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604</v>
      </c>
      <c r="C73" s="954"/>
      <c r="D73" s="954"/>
      <c r="E73" s="954"/>
      <c r="F73" s="954"/>
      <c r="G73" s="954"/>
      <c r="H73" s="954"/>
      <c r="I73" s="954"/>
      <c r="J73" s="954"/>
      <c r="K73" s="954"/>
      <c r="L73" s="954"/>
      <c r="M73" s="954"/>
      <c r="N73" s="954"/>
      <c r="O73" s="954"/>
      <c r="P73" s="955"/>
      <c r="Q73" s="956">
        <v>145</v>
      </c>
      <c r="R73" s="911"/>
      <c r="S73" s="911"/>
      <c r="T73" s="911"/>
      <c r="U73" s="911"/>
      <c r="V73" s="911">
        <v>137</v>
      </c>
      <c r="W73" s="911"/>
      <c r="X73" s="911"/>
      <c r="Y73" s="911"/>
      <c r="Z73" s="911"/>
      <c r="AA73" s="911">
        <v>9</v>
      </c>
      <c r="AB73" s="911"/>
      <c r="AC73" s="911"/>
      <c r="AD73" s="911"/>
      <c r="AE73" s="911"/>
      <c r="AF73" s="911">
        <v>9</v>
      </c>
      <c r="AG73" s="911"/>
      <c r="AH73" s="911"/>
      <c r="AI73" s="911"/>
      <c r="AJ73" s="911"/>
      <c r="AK73" s="957" t="s">
        <v>596</v>
      </c>
      <c r="AL73" s="958"/>
      <c r="AM73" s="958"/>
      <c r="AN73" s="958"/>
      <c r="AO73" s="910"/>
      <c r="AP73" s="911" t="s">
        <v>525</v>
      </c>
      <c r="AQ73" s="911"/>
      <c r="AR73" s="911"/>
      <c r="AS73" s="911"/>
      <c r="AT73" s="911"/>
      <c r="AU73" s="911" t="s">
        <v>525</v>
      </c>
      <c r="AV73" s="911"/>
      <c r="AW73" s="911"/>
      <c r="AX73" s="911"/>
      <c r="AY73" s="911"/>
      <c r="AZ73" s="959"/>
      <c r="BA73" s="959"/>
      <c r="BB73" s="959"/>
      <c r="BC73" s="959"/>
      <c r="BD73" s="960"/>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605</v>
      </c>
      <c r="C74" s="954"/>
      <c r="D74" s="954"/>
      <c r="E74" s="954"/>
      <c r="F74" s="954"/>
      <c r="G74" s="954"/>
      <c r="H74" s="954"/>
      <c r="I74" s="954"/>
      <c r="J74" s="954"/>
      <c r="K74" s="954"/>
      <c r="L74" s="954"/>
      <c r="M74" s="954"/>
      <c r="N74" s="954"/>
      <c r="O74" s="954"/>
      <c r="P74" s="955"/>
      <c r="Q74" s="956">
        <v>23</v>
      </c>
      <c r="R74" s="911"/>
      <c r="S74" s="911"/>
      <c r="T74" s="911"/>
      <c r="U74" s="911"/>
      <c r="V74" s="911">
        <v>21</v>
      </c>
      <c r="W74" s="911"/>
      <c r="X74" s="911"/>
      <c r="Y74" s="911"/>
      <c r="Z74" s="911"/>
      <c r="AA74" s="911">
        <v>2</v>
      </c>
      <c r="AB74" s="911"/>
      <c r="AC74" s="911"/>
      <c r="AD74" s="911"/>
      <c r="AE74" s="911"/>
      <c r="AF74" s="911">
        <v>2</v>
      </c>
      <c r="AG74" s="911"/>
      <c r="AH74" s="911"/>
      <c r="AI74" s="911"/>
      <c r="AJ74" s="911"/>
      <c r="AK74" s="957" t="s">
        <v>596</v>
      </c>
      <c r="AL74" s="958"/>
      <c r="AM74" s="958"/>
      <c r="AN74" s="958"/>
      <c r="AO74" s="910"/>
      <c r="AP74" s="911" t="s">
        <v>525</v>
      </c>
      <c r="AQ74" s="911"/>
      <c r="AR74" s="911"/>
      <c r="AS74" s="911"/>
      <c r="AT74" s="911"/>
      <c r="AU74" s="911" t="s">
        <v>525</v>
      </c>
      <c r="AV74" s="911"/>
      <c r="AW74" s="911"/>
      <c r="AX74" s="911"/>
      <c r="AY74" s="911"/>
      <c r="AZ74" s="959"/>
      <c r="BA74" s="959"/>
      <c r="BB74" s="959"/>
      <c r="BC74" s="959"/>
      <c r="BD74" s="960"/>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606</v>
      </c>
      <c r="C75" s="954"/>
      <c r="D75" s="954"/>
      <c r="E75" s="954"/>
      <c r="F75" s="954"/>
      <c r="G75" s="954"/>
      <c r="H75" s="954"/>
      <c r="I75" s="954"/>
      <c r="J75" s="954"/>
      <c r="K75" s="954"/>
      <c r="L75" s="954"/>
      <c r="M75" s="954"/>
      <c r="N75" s="954"/>
      <c r="O75" s="954"/>
      <c r="P75" s="955"/>
      <c r="Q75" s="961">
        <v>537</v>
      </c>
      <c r="R75" s="958"/>
      <c r="S75" s="958"/>
      <c r="T75" s="958"/>
      <c r="U75" s="910"/>
      <c r="V75" s="957">
        <v>516</v>
      </c>
      <c r="W75" s="958"/>
      <c r="X75" s="958"/>
      <c r="Y75" s="958"/>
      <c r="Z75" s="910"/>
      <c r="AA75" s="957">
        <v>22</v>
      </c>
      <c r="AB75" s="958"/>
      <c r="AC75" s="958"/>
      <c r="AD75" s="958"/>
      <c r="AE75" s="910"/>
      <c r="AF75" s="957">
        <v>22</v>
      </c>
      <c r="AG75" s="958"/>
      <c r="AH75" s="958"/>
      <c r="AI75" s="958"/>
      <c r="AJ75" s="910"/>
      <c r="AK75" s="957" t="s">
        <v>609</v>
      </c>
      <c r="AL75" s="958"/>
      <c r="AM75" s="958"/>
      <c r="AN75" s="958"/>
      <c r="AO75" s="910"/>
      <c r="AP75" s="957" t="s">
        <v>525</v>
      </c>
      <c r="AQ75" s="958"/>
      <c r="AR75" s="958"/>
      <c r="AS75" s="958"/>
      <c r="AT75" s="910"/>
      <c r="AU75" s="957" t="s">
        <v>525</v>
      </c>
      <c r="AV75" s="958"/>
      <c r="AW75" s="958"/>
      <c r="AX75" s="958"/>
      <c r="AY75" s="910"/>
      <c r="AZ75" s="959"/>
      <c r="BA75" s="959"/>
      <c r="BB75" s="959"/>
      <c r="BC75" s="959"/>
      <c r="BD75" s="960"/>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t="s">
        <v>607</v>
      </c>
      <c r="C76" s="954"/>
      <c r="D76" s="954"/>
      <c r="E76" s="954"/>
      <c r="F76" s="954"/>
      <c r="G76" s="954"/>
      <c r="H76" s="954"/>
      <c r="I76" s="954"/>
      <c r="J76" s="954"/>
      <c r="K76" s="954"/>
      <c r="L76" s="954"/>
      <c r="M76" s="954"/>
      <c r="N76" s="954"/>
      <c r="O76" s="954"/>
      <c r="P76" s="955"/>
      <c r="Q76" s="961">
        <v>54</v>
      </c>
      <c r="R76" s="958"/>
      <c r="S76" s="958"/>
      <c r="T76" s="958"/>
      <c r="U76" s="910"/>
      <c r="V76" s="957">
        <v>50</v>
      </c>
      <c r="W76" s="958"/>
      <c r="X76" s="958"/>
      <c r="Y76" s="958"/>
      <c r="Z76" s="910"/>
      <c r="AA76" s="957">
        <v>4</v>
      </c>
      <c r="AB76" s="958"/>
      <c r="AC76" s="958"/>
      <c r="AD76" s="958"/>
      <c r="AE76" s="910"/>
      <c r="AF76" s="957">
        <v>4</v>
      </c>
      <c r="AG76" s="958"/>
      <c r="AH76" s="958"/>
      <c r="AI76" s="958"/>
      <c r="AJ76" s="910"/>
      <c r="AK76" s="957" t="s">
        <v>596</v>
      </c>
      <c r="AL76" s="958"/>
      <c r="AM76" s="958"/>
      <c r="AN76" s="958"/>
      <c r="AO76" s="910"/>
      <c r="AP76" s="957" t="s">
        <v>525</v>
      </c>
      <c r="AQ76" s="958"/>
      <c r="AR76" s="958"/>
      <c r="AS76" s="958"/>
      <c r="AT76" s="910"/>
      <c r="AU76" s="957" t="s">
        <v>525</v>
      </c>
      <c r="AV76" s="958"/>
      <c r="AW76" s="958"/>
      <c r="AX76" s="958"/>
      <c r="AY76" s="910"/>
      <c r="AZ76" s="959"/>
      <c r="BA76" s="959"/>
      <c r="BB76" s="959"/>
      <c r="BC76" s="959"/>
      <c r="BD76" s="960"/>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t="s">
        <v>608</v>
      </c>
      <c r="C77" s="954"/>
      <c r="D77" s="954"/>
      <c r="E77" s="954"/>
      <c r="F77" s="954"/>
      <c r="G77" s="954"/>
      <c r="H77" s="954"/>
      <c r="I77" s="954"/>
      <c r="J77" s="954"/>
      <c r="K77" s="954"/>
      <c r="L77" s="954"/>
      <c r="M77" s="954"/>
      <c r="N77" s="954"/>
      <c r="O77" s="954"/>
      <c r="P77" s="955"/>
      <c r="Q77" s="961">
        <v>145430</v>
      </c>
      <c r="R77" s="958"/>
      <c r="S77" s="958"/>
      <c r="T77" s="958"/>
      <c r="U77" s="910"/>
      <c r="V77" s="957">
        <v>141225</v>
      </c>
      <c r="W77" s="958"/>
      <c r="X77" s="958"/>
      <c r="Y77" s="958"/>
      <c r="Z77" s="910"/>
      <c r="AA77" s="957">
        <v>4204</v>
      </c>
      <c r="AB77" s="958"/>
      <c r="AC77" s="958"/>
      <c r="AD77" s="958"/>
      <c r="AE77" s="910"/>
      <c r="AF77" s="957">
        <v>4204</v>
      </c>
      <c r="AG77" s="958"/>
      <c r="AH77" s="958"/>
      <c r="AI77" s="958"/>
      <c r="AJ77" s="910"/>
      <c r="AK77" s="957" t="s">
        <v>610</v>
      </c>
      <c r="AL77" s="958"/>
      <c r="AM77" s="958"/>
      <c r="AN77" s="958"/>
      <c r="AO77" s="910"/>
      <c r="AP77" s="957" t="s">
        <v>525</v>
      </c>
      <c r="AQ77" s="958"/>
      <c r="AR77" s="958"/>
      <c r="AS77" s="958"/>
      <c r="AT77" s="910"/>
      <c r="AU77" s="957" t="s">
        <v>525</v>
      </c>
      <c r="AV77" s="958"/>
      <c r="AW77" s="958"/>
      <c r="AX77" s="958"/>
      <c r="AY77" s="910"/>
      <c r="AZ77" s="959"/>
      <c r="BA77" s="959"/>
      <c r="BB77" s="959"/>
      <c r="BC77" s="959"/>
      <c r="BD77" s="960"/>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9"/>
      <c r="BA78" s="959"/>
      <c r="BB78" s="959"/>
      <c r="BC78" s="959"/>
      <c r="BD78" s="960"/>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9"/>
      <c r="BA79" s="959"/>
      <c r="BB79" s="959"/>
      <c r="BC79" s="959"/>
      <c r="BD79" s="960"/>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9"/>
      <c r="BA80" s="959"/>
      <c r="BB80" s="959"/>
      <c r="BC80" s="959"/>
      <c r="BD80" s="960"/>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9"/>
      <c r="BA81" s="959"/>
      <c r="BB81" s="959"/>
      <c r="BC81" s="959"/>
      <c r="BD81" s="960"/>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9"/>
      <c r="BA82" s="959"/>
      <c r="BB82" s="959"/>
      <c r="BC82" s="959"/>
      <c r="BD82" s="960"/>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9"/>
      <c r="BA83" s="959"/>
      <c r="BB83" s="959"/>
      <c r="BC83" s="959"/>
      <c r="BD83" s="960"/>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9"/>
      <c r="BA84" s="959"/>
      <c r="BB84" s="959"/>
      <c r="BC84" s="959"/>
      <c r="BD84" s="960"/>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9"/>
      <c r="BA85" s="959"/>
      <c r="BB85" s="959"/>
      <c r="BC85" s="959"/>
      <c r="BD85" s="960"/>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9"/>
      <c r="BA86" s="959"/>
      <c r="BB86" s="959"/>
      <c r="BC86" s="959"/>
      <c r="BD86" s="960"/>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391</v>
      </c>
      <c r="B88" s="870" t="s">
        <v>428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4257</v>
      </c>
      <c r="AG88" s="922"/>
      <c r="AH88" s="922"/>
      <c r="AI88" s="922"/>
      <c r="AJ88" s="922"/>
      <c r="AK88" s="919"/>
      <c r="AL88" s="919"/>
      <c r="AM88" s="919"/>
      <c r="AN88" s="919"/>
      <c r="AO88" s="919"/>
      <c r="AP88" s="922">
        <v>174</v>
      </c>
      <c r="AQ88" s="922"/>
      <c r="AR88" s="922"/>
      <c r="AS88" s="922"/>
      <c r="AT88" s="922"/>
      <c r="AU88" s="922">
        <v>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0" t="s">
        <v>429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56</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437</v>
      </c>
      <c r="AB109" s="975"/>
      <c r="AC109" s="975"/>
      <c r="AD109" s="975"/>
      <c r="AE109" s="976"/>
      <c r="AF109" s="974" t="s">
        <v>306</v>
      </c>
      <c r="AG109" s="975"/>
      <c r="AH109" s="975"/>
      <c r="AI109" s="975"/>
      <c r="AJ109" s="976"/>
      <c r="AK109" s="974" t="s">
        <v>305</v>
      </c>
      <c r="AL109" s="975"/>
      <c r="AM109" s="975"/>
      <c r="AN109" s="975"/>
      <c r="AO109" s="976"/>
      <c r="AP109" s="974" t="s">
        <v>438</v>
      </c>
      <c r="AQ109" s="975"/>
      <c r="AR109" s="975"/>
      <c r="AS109" s="975"/>
      <c r="AT109" s="977"/>
      <c r="AU109" s="994" t="s">
        <v>436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437</v>
      </c>
      <c r="BR109" s="975"/>
      <c r="BS109" s="975"/>
      <c r="BT109" s="975"/>
      <c r="BU109" s="976"/>
      <c r="BV109" s="974" t="s">
        <v>306</v>
      </c>
      <c r="BW109" s="975"/>
      <c r="BX109" s="975"/>
      <c r="BY109" s="975"/>
      <c r="BZ109" s="976"/>
      <c r="CA109" s="974" t="s">
        <v>305</v>
      </c>
      <c r="CB109" s="975"/>
      <c r="CC109" s="975"/>
      <c r="CD109" s="975"/>
      <c r="CE109" s="976"/>
      <c r="CF109" s="995" t="s">
        <v>438</v>
      </c>
      <c r="CG109" s="995"/>
      <c r="CH109" s="995"/>
      <c r="CI109" s="995"/>
      <c r="CJ109" s="995"/>
      <c r="CK109" s="974" t="s">
        <v>439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437</v>
      </c>
      <c r="DH109" s="975"/>
      <c r="DI109" s="975"/>
      <c r="DJ109" s="975"/>
      <c r="DK109" s="976"/>
      <c r="DL109" s="974" t="s">
        <v>306</v>
      </c>
      <c r="DM109" s="975"/>
      <c r="DN109" s="975"/>
      <c r="DO109" s="975"/>
      <c r="DP109" s="976"/>
      <c r="DQ109" s="974" t="s">
        <v>305</v>
      </c>
      <c r="DR109" s="975"/>
      <c r="DS109" s="975"/>
      <c r="DT109" s="975"/>
      <c r="DU109" s="976"/>
      <c r="DV109" s="974" t="s">
        <v>438</v>
      </c>
      <c r="DW109" s="975"/>
      <c r="DX109" s="975"/>
      <c r="DY109" s="975"/>
      <c r="DZ109" s="977"/>
    </row>
    <row r="110" spans="1:131" s="246" customFormat="1" ht="26.25" customHeight="1">
      <c r="A110" s="978" t="s">
        <v>440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2307131</v>
      </c>
      <c r="AB110" s="982"/>
      <c r="AC110" s="982"/>
      <c r="AD110" s="982"/>
      <c r="AE110" s="983"/>
      <c r="AF110" s="984">
        <v>2236225</v>
      </c>
      <c r="AG110" s="982"/>
      <c r="AH110" s="982"/>
      <c r="AI110" s="982"/>
      <c r="AJ110" s="983"/>
      <c r="AK110" s="984">
        <v>1969464</v>
      </c>
      <c r="AL110" s="982"/>
      <c r="AM110" s="982"/>
      <c r="AN110" s="982"/>
      <c r="AO110" s="983"/>
      <c r="AP110" s="985">
        <v>34.4</v>
      </c>
      <c r="AQ110" s="986"/>
      <c r="AR110" s="986"/>
      <c r="AS110" s="986"/>
      <c r="AT110" s="987"/>
      <c r="AU110" s="988" t="s">
        <v>73</v>
      </c>
      <c r="AV110" s="989"/>
      <c r="AW110" s="989"/>
      <c r="AX110" s="989"/>
      <c r="AY110" s="989"/>
      <c r="AZ110" s="1030" t="s">
        <v>441</v>
      </c>
      <c r="BA110" s="979"/>
      <c r="BB110" s="979"/>
      <c r="BC110" s="979"/>
      <c r="BD110" s="979"/>
      <c r="BE110" s="979"/>
      <c r="BF110" s="979"/>
      <c r="BG110" s="979"/>
      <c r="BH110" s="979"/>
      <c r="BI110" s="979"/>
      <c r="BJ110" s="979"/>
      <c r="BK110" s="979"/>
      <c r="BL110" s="979"/>
      <c r="BM110" s="979"/>
      <c r="BN110" s="979"/>
      <c r="BO110" s="979"/>
      <c r="BP110" s="980"/>
      <c r="BQ110" s="1016">
        <v>18114602</v>
      </c>
      <c r="BR110" s="1017"/>
      <c r="BS110" s="1017"/>
      <c r="BT110" s="1017"/>
      <c r="BU110" s="1017"/>
      <c r="BV110" s="1017">
        <v>17215827</v>
      </c>
      <c r="BW110" s="1017"/>
      <c r="BX110" s="1017"/>
      <c r="BY110" s="1017"/>
      <c r="BZ110" s="1017"/>
      <c r="CA110" s="1017">
        <v>17109972</v>
      </c>
      <c r="CB110" s="1017"/>
      <c r="CC110" s="1017"/>
      <c r="CD110" s="1017"/>
      <c r="CE110" s="1017"/>
      <c r="CF110" s="1031">
        <v>298.8</v>
      </c>
      <c r="CG110" s="1032"/>
      <c r="CH110" s="1032"/>
      <c r="CI110" s="1032"/>
      <c r="CJ110" s="1032"/>
      <c r="CK110" s="1033" t="s">
        <v>442</v>
      </c>
      <c r="CL110" s="1034"/>
      <c r="CM110" s="1013" t="s">
        <v>443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130</v>
      </c>
      <c r="DH110" s="1017"/>
      <c r="DI110" s="1017"/>
      <c r="DJ110" s="1017"/>
      <c r="DK110" s="1017"/>
      <c r="DL110" s="1017" t="s">
        <v>444</v>
      </c>
      <c r="DM110" s="1017"/>
      <c r="DN110" s="1017"/>
      <c r="DO110" s="1017"/>
      <c r="DP110" s="1017"/>
      <c r="DQ110" s="1017" t="s">
        <v>130</v>
      </c>
      <c r="DR110" s="1017"/>
      <c r="DS110" s="1017"/>
      <c r="DT110" s="1017"/>
      <c r="DU110" s="1017"/>
      <c r="DV110" s="1018" t="s">
        <v>130</v>
      </c>
      <c r="DW110" s="1018"/>
      <c r="DX110" s="1018"/>
      <c r="DY110" s="1018"/>
      <c r="DZ110" s="1019"/>
    </row>
    <row r="111" spans="1:131" s="246" customFormat="1" ht="26.25" customHeight="1">
      <c r="A111" s="1020" t="s">
        <v>445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130</v>
      </c>
      <c r="AB111" s="1024"/>
      <c r="AC111" s="1024"/>
      <c r="AD111" s="1024"/>
      <c r="AE111" s="1025"/>
      <c r="AF111" s="1026" t="s">
        <v>130</v>
      </c>
      <c r="AG111" s="1024"/>
      <c r="AH111" s="1024"/>
      <c r="AI111" s="1024"/>
      <c r="AJ111" s="1025"/>
      <c r="AK111" s="1026" t="s">
        <v>130</v>
      </c>
      <c r="AL111" s="1024"/>
      <c r="AM111" s="1024"/>
      <c r="AN111" s="1024"/>
      <c r="AO111" s="1025"/>
      <c r="AP111" s="1027" t="s">
        <v>444</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v>146454</v>
      </c>
      <c r="BR111" s="1010"/>
      <c r="BS111" s="1010"/>
      <c r="BT111" s="1010"/>
      <c r="BU111" s="1010"/>
      <c r="BV111" s="1010">
        <v>116748</v>
      </c>
      <c r="BW111" s="1010"/>
      <c r="BX111" s="1010"/>
      <c r="BY111" s="1010"/>
      <c r="BZ111" s="1010"/>
      <c r="CA111" s="1010">
        <v>84393</v>
      </c>
      <c r="CB111" s="1010"/>
      <c r="CC111" s="1010"/>
      <c r="CD111" s="1010"/>
      <c r="CE111" s="1010"/>
      <c r="CF111" s="1004">
        <v>1.5</v>
      </c>
      <c r="CG111" s="1005"/>
      <c r="CH111" s="1005"/>
      <c r="CI111" s="1005"/>
      <c r="CJ111" s="1005"/>
      <c r="CK111" s="1035"/>
      <c r="CL111" s="1036"/>
      <c r="CM111" s="1006" t="s">
        <v>447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448</v>
      </c>
      <c r="DH111" s="1010"/>
      <c r="DI111" s="1010"/>
      <c r="DJ111" s="1010"/>
      <c r="DK111" s="1010"/>
      <c r="DL111" s="1010" t="s">
        <v>448</v>
      </c>
      <c r="DM111" s="1010"/>
      <c r="DN111" s="1010"/>
      <c r="DO111" s="1010"/>
      <c r="DP111" s="1010"/>
      <c r="DQ111" s="1010" t="s">
        <v>448</v>
      </c>
      <c r="DR111" s="1010"/>
      <c r="DS111" s="1010"/>
      <c r="DT111" s="1010"/>
      <c r="DU111" s="1010"/>
      <c r="DV111" s="1011" t="s">
        <v>448</v>
      </c>
      <c r="DW111" s="1011"/>
      <c r="DX111" s="1011"/>
      <c r="DY111" s="1011"/>
      <c r="DZ111" s="1012"/>
    </row>
    <row r="112" spans="1:131" s="246" customFormat="1" ht="26.25" customHeight="1">
      <c r="A112" s="1042" t="s">
        <v>449</v>
      </c>
      <c r="B112" s="1043"/>
      <c r="C112" s="1040" t="s">
        <v>450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410</v>
      </c>
      <c r="AB112" s="1049"/>
      <c r="AC112" s="1049"/>
      <c r="AD112" s="1049"/>
      <c r="AE112" s="1050"/>
      <c r="AF112" s="1051" t="s">
        <v>410</v>
      </c>
      <c r="AG112" s="1049"/>
      <c r="AH112" s="1049"/>
      <c r="AI112" s="1049"/>
      <c r="AJ112" s="1050"/>
      <c r="AK112" s="1051" t="s">
        <v>410</v>
      </c>
      <c r="AL112" s="1049"/>
      <c r="AM112" s="1049"/>
      <c r="AN112" s="1049"/>
      <c r="AO112" s="1050"/>
      <c r="AP112" s="1052" t="s">
        <v>410</v>
      </c>
      <c r="AQ112" s="1053"/>
      <c r="AR112" s="1053"/>
      <c r="AS112" s="1053"/>
      <c r="AT112" s="1054"/>
      <c r="AU112" s="990"/>
      <c r="AV112" s="991"/>
      <c r="AW112" s="991"/>
      <c r="AX112" s="991"/>
      <c r="AY112" s="991"/>
      <c r="AZ112" s="1039" t="s">
        <v>451</v>
      </c>
      <c r="BA112" s="1040"/>
      <c r="BB112" s="1040"/>
      <c r="BC112" s="1040"/>
      <c r="BD112" s="1040"/>
      <c r="BE112" s="1040"/>
      <c r="BF112" s="1040"/>
      <c r="BG112" s="1040"/>
      <c r="BH112" s="1040"/>
      <c r="BI112" s="1040"/>
      <c r="BJ112" s="1040"/>
      <c r="BK112" s="1040"/>
      <c r="BL112" s="1040"/>
      <c r="BM112" s="1040"/>
      <c r="BN112" s="1040"/>
      <c r="BO112" s="1040"/>
      <c r="BP112" s="1041"/>
      <c r="BQ112" s="1009">
        <v>4222011</v>
      </c>
      <c r="BR112" s="1010"/>
      <c r="BS112" s="1010"/>
      <c r="BT112" s="1010"/>
      <c r="BU112" s="1010"/>
      <c r="BV112" s="1010">
        <v>4011554</v>
      </c>
      <c r="BW112" s="1010"/>
      <c r="BX112" s="1010"/>
      <c r="BY112" s="1010"/>
      <c r="BZ112" s="1010"/>
      <c r="CA112" s="1010">
        <v>3775859</v>
      </c>
      <c r="CB112" s="1010"/>
      <c r="CC112" s="1010"/>
      <c r="CD112" s="1010"/>
      <c r="CE112" s="1010"/>
      <c r="CF112" s="1004">
        <v>65.900000000000006</v>
      </c>
      <c r="CG112" s="1005"/>
      <c r="CH112" s="1005"/>
      <c r="CI112" s="1005"/>
      <c r="CJ112" s="1005"/>
      <c r="CK112" s="1035"/>
      <c r="CL112" s="1036"/>
      <c r="CM112" s="1006" t="s">
        <v>452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410</v>
      </c>
      <c r="DH112" s="1010"/>
      <c r="DI112" s="1010"/>
      <c r="DJ112" s="1010"/>
      <c r="DK112" s="1010"/>
      <c r="DL112" s="1010" t="s">
        <v>410</v>
      </c>
      <c r="DM112" s="1010"/>
      <c r="DN112" s="1010"/>
      <c r="DO112" s="1010"/>
      <c r="DP112" s="1010"/>
      <c r="DQ112" s="1010" t="s">
        <v>410</v>
      </c>
      <c r="DR112" s="1010"/>
      <c r="DS112" s="1010"/>
      <c r="DT112" s="1010"/>
      <c r="DU112" s="1010"/>
      <c r="DV112" s="1011" t="s">
        <v>444</v>
      </c>
      <c r="DW112" s="1011"/>
      <c r="DX112" s="1011"/>
      <c r="DY112" s="1011"/>
      <c r="DZ112" s="1012"/>
    </row>
    <row r="113" spans="1:130" s="246" customFormat="1" ht="26.25" customHeight="1">
      <c r="A113" s="1044"/>
      <c r="B113" s="1045"/>
      <c r="C113" s="1040" t="s">
        <v>453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282235</v>
      </c>
      <c r="AB113" s="1024"/>
      <c r="AC113" s="1024"/>
      <c r="AD113" s="1024"/>
      <c r="AE113" s="1025"/>
      <c r="AF113" s="1026">
        <v>256453</v>
      </c>
      <c r="AG113" s="1024"/>
      <c r="AH113" s="1024"/>
      <c r="AI113" s="1024"/>
      <c r="AJ113" s="1025"/>
      <c r="AK113" s="1026">
        <v>278777</v>
      </c>
      <c r="AL113" s="1024"/>
      <c r="AM113" s="1024"/>
      <c r="AN113" s="1024"/>
      <c r="AO113" s="1025"/>
      <c r="AP113" s="1027">
        <v>4.9000000000000004</v>
      </c>
      <c r="AQ113" s="1028"/>
      <c r="AR113" s="1028"/>
      <c r="AS113" s="1028"/>
      <c r="AT113" s="1029"/>
      <c r="AU113" s="990"/>
      <c r="AV113" s="991"/>
      <c r="AW113" s="991"/>
      <c r="AX113" s="991"/>
      <c r="AY113" s="991"/>
      <c r="AZ113" s="1039" t="s">
        <v>454</v>
      </c>
      <c r="BA113" s="1040"/>
      <c r="BB113" s="1040"/>
      <c r="BC113" s="1040"/>
      <c r="BD113" s="1040"/>
      <c r="BE113" s="1040"/>
      <c r="BF113" s="1040"/>
      <c r="BG113" s="1040"/>
      <c r="BH113" s="1040"/>
      <c r="BI113" s="1040"/>
      <c r="BJ113" s="1040"/>
      <c r="BK113" s="1040"/>
      <c r="BL113" s="1040"/>
      <c r="BM113" s="1040"/>
      <c r="BN113" s="1040"/>
      <c r="BO113" s="1040"/>
      <c r="BP113" s="1041"/>
      <c r="BQ113" s="1009">
        <v>56975</v>
      </c>
      <c r="BR113" s="1010"/>
      <c r="BS113" s="1010"/>
      <c r="BT113" s="1010"/>
      <c r="BU113" s="1010"/>
      <c r="BV113" s="1010">
        <v>10255</v>
      </c>
      <c r="BW113" s="1010"/>
      <c r="BX113" s="1010"/>
      <c r="BY113" s="1010"/>
      <c r="BZ113" s="1010"/>
      <c r="CA113" s="1010">
        <v>8837</v>
      </c>
      <c r="CB113" s="1010"/>
      <c r="CC113" s="1010"/>
      <c r="CD113" s="1010"/>
      <c r="CE113" s="1010"/>
      <c r="CF113" s="1004">
        <v>0.2</v>
      </c>
      <c r="CG113" s="1005"/>
      <c r="CH113" s="1005"/>
      <c r="CI113" s="1005"/>
      <c r="CJ113" s="1005"/>
      <c r="CK113" s="1035"/>
      <c r="CL113" s="1036"/>
      <c r="CM113" s="1006" t="s">
        <v>455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448</v>
      </c>
      <c r="DH113" s="1049"/>
      <c r="DI113" s="1049"/>
      <c r="DJ113" s="1049"/>
      <c r="DK113" s="1050"/>
      <c r="DL113" s="1051" t="s">
        <v>444</v>
      </c>
      <c r="DM113" s="1049"/>
      <c r="DN113" s="1049"/>
      <c r="DO113" s="1049"/>
      <c r="DP113" s="1050"/>
      <c r="DQ113" s="1051" t="s">
        <v>410</v>
      </c>
      <c r="DR113" s="1049"/>
      <c r="DS113" s="1049"/>
      <c r="DT113" s="1049"/>
      <c r="DU113" s="1050"/>
      <c r="DV113" s="1052" t="s">
        <v>410</v>
      </c>
      <c r="DW113" s="1053"/>
      <c r="DX113" s="1053"/>
      <c r="DY113" s="1053"/>
      <c r="DZ113" s="1054"/>
    </row>
    <row r="114" spans="1:130" s="246" customFormat="1" ht="26.25" customHeight="1">
      <c r="A114" s="1044"/>
      <c r="B114" s="1045"/>
      <c r="C114" s="1040" t="s">
        <v>456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49356</v>
      </c>
      <c r="AB114" s="1049"/>
      <c r="AC114" s="1049"/>
      <c r="AD114" s="1049"/>
      <c r="AE114" s="1050"/>
      <c r="AF114" s="1051">
        <v>47191</v>
      </c>
      <c r="AG114" s="1049"/>
      <c r="AH114" s="1049"/>
      <c r="AI114" s="1049"/>
      <c r="AJ114" s="1050"/>
      <c r="AK114" s="1051">
        <v>1567</v>
      </c>
      <c r="AL114" s="1049"/>
      <c r="AM114" s="1049"/>
      <c r="AN114" s="1049"/>
      <c r="AO114" s="1050"/>
      <c r="AP114" s="1052">
        <v>0</v>
      </c>
      <c r="AQ114" s="1053"/>
      <c r="AR114" s="1053"/>
      <c r="AS114" s="1053"/>
      <c r="AT114" s="1054"/>
      <c r="AU114" s="990"/>
      <c r="AV114" s="991"/>
      <c r="AW114" s="991"/>
      <c r="AX114" s="991"/>
      <c r="AY114" s="991"/>
      <c r="AZ114" s="1039" t="s">
        <v>457</v>
      </c>
      <c r="BA114" s="1040"/>
      <c r="BB114" s="1040"/>
      <c r="BC114" s="1040"/>
      <c r="BD114" s="1040"/>
      <c r="BE114" s="1040"/>
      <c r="BF114" s="1040"/>
      <c r="BG114" s="1040"/>
      <c r="BH114" s="1040"/>
      <c r="BI114" s="1040"/>
      <c r="BJ114" s="1040"/>
      <c r="BK114" s="1040"/>
      <c r="BL114" s="1040"/>
      <c r="BM114" s="1040"/>
      <c r="BN114" s="1040"/>
      <c r="BO114" s="1040"/>
      <c r="BP114" s="1041"/>
      <c r="BQ114" s="1009">
        <v>1870025</v>
      </c>
      <c r="BR114" s="1010"/>
      <c r="BS114" s="1010"/>
      <c r="BT114" s="1010"/>
      <c r="BU114" s="1010"/>
      <c r="BV114" s="1010">
        <v>1867731</v>
      </c>
      <c r="BW114" s="1010"/>
      <c r="BX114" s="1010"/>
      <c r="BY114" s="1010"/>
      <c r="BZ114" s="1010"/>
      <c r="CA114" s="1010">
        <v>1642306</v>
      </c>
      <c r="CB114" s="1010"/>
      <c r="CC114" s="1010"/>
      <c r="CD114" s="1010"/>
      <c r="CE114" s="1010"/>
      <c r="CF114" s="1004">
        <v>28.7</v>
      </c>
      <c r="CG114" s="1005"/>
      <c r="CH114" s="1005"/>
      <c r="CI114" s="1005"/>
      <c r="CJ114" s="1005"/>
      <c r="CK114" s="1035"/>
      <c r="CL114" s="1036"/>
      <c r="CM114" s="1006" t="s">
        <v>458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410</v>
      </c>
      <c r="DH114" s="1049"/>
      <c r="DI114" s="1049"/>
      <c r="DJ114" s="1049"/>
      <c r="DK114" s="1050"/>
      <c r="DL114" s="1051" t="s">
        <v>410</v>
      </c>
      <c r="DM114" s="1049"/>
      <c r="DN114" s="1049"/>
      <c r="DO114" s="1049"/>
      <c r="DP114" s="1050"/>
      <c r="DQ114" s="1051" t="s">
        <v>410</v>
      </c>
      <c r="DR114" s="1049"/>
      <c r="DS114" s="1049"/>
      <c r="DT114" s="1049"/>
      <c r="DU114" s="1050"/>
      <c r="DV114" s="1052" t="s">
        <v>410</v>
      </c>
      <c r="DW114" s="1053"/>
      <c r="DX114" s="1053"/>
      <c r="DY114" s="1053"/>
      <c r="DZ114" s="1054"/>
    </row>
    <row r="115" spans="1:130" s="246" customFormat="1" ht="26.25" customHeight="1">
      <c r="A115" s="1044"/>
      <c r="B115" s="1045"/>
      <c r="C115" s="1040" t="s">
        <v>459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32552</v>
      </c>
      <c r="AB115" s="1024"/>
      <c r="AC115" s="1024"/>
      <c r="AD115" s="1024"/>
      <c r="AE115" s="1025"/>
      <c r="AF115" s="1026">
        <v>32552</v>
      </c>
      <c r="AG115" s="1024"/>
      <c r="AH115" s="1024"/>
      <c r="AI115" s="1024"/>
      <c r="AJ115" s="1025"/>
      <c r="AK115" s="1026">
        <v>33976</v>
      </c>
      <c r="AL115" s="1024"/>
      <c r="AM115" s="1024"/>
      <c r="AN115" s="1024"/>
      <c r="AO115" s="1025"/>
      <c r="AP115" s="1027">
        <v>0.6</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t="s">
        <v>410</v>
      </c>
      <c r="BR115" s="1010"/>
      <c r="BS115" s="1010"/>
      <c r="BT115" s="1010"/>
      <c r="BU115" s="1010"/>
      <c r="BV115" s="1010" t="s">
        <v>410</v>
      </c>
      <c r="BW115" s="1010"/>
      <c r="BX115" s="1010"/>
      <c r="BY115" s="1010"/>
      <c r="BZ115" s="1010"/>
      <c r="CA115" s="1010" t="s">
        <v>410</v>
      </c>
      <c r="CB115" s="1010"/>
      <c r="CC115" s="1010"/>
      <c r="CD115" s="1010"/>
      <c r="CE115" s="1010"/>
      <c r="CF115" s="1004" t="s">
        <v>410</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410</v>
      </c>
      <c r="DH115" s="1049"/>
      <c r="DI115" s="1049"/>
      <c r="DJ115" s="1049"/>
      <c r="DK115" s="1050"/>
      <c r="DL115" s="1051" t="s">
        <v>410</v>
      </c>
      <c r="DM115" s="1049"/>
      <c r="DN115" s="1049"/>
      <c r="DO115" s="1049"/>
      <c r="DP115" s="1050"/>
      <c r="DQ115" s="1051" t="s">
        <v>410</v>
      </c>
      <c r="DR115" s="1049"/>
      <c r="DS115" s="1049"/>
      <c r="DT115" s="1049"/>
      <c r="DU115" s="1050"/>
      <c r="DV115" s="1052" t="s">
        <v>410</v>
      </c>
      <c r="DW115" s="1053"/>
      <c r="DX115" s="1053"/>
      <c r="DY115" s="1053"/>
      <c r="DZ115" s="1054"/>
    </row>
    <row r="116" spans="1:130" s="246" customFormat="1" ht="26.25" customHeight="1">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448</v>
      </c>
      <c r="AB116" s="1049"/>
      <c r="AC116" s="1049"/>
      <c r="AD116" s="1049"/>
      <c r="AE116" s="1050"/>
      <c r="AF116" s="1051" t="s">
        <v>410</v>
      </c>
      <c r="AG116" s="1049"/>
      <c r="AH116" s="1049"/>
      <c r="AI116" s="1049"/>
      <c r="AJ116" s="1050"/>
      <c r="AK116" s="1051" t="s">
        <v>410</v>
      </c>
      <c r="AL116" s="1049"/>
      <c r="AM116" s="1049"/>
      <c r="AN116" s="1049"/>
      <c r="AO116" s="1050"/>
      <c r="AP116" s="1052" t="s">
        <v>410</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410</v>
      </c>
      <c r="BR116" s="1010"/>
      <c r="BS116" s="1010"/>
      <c r="BT116" s="1010"/>
      <c r="BU116" s="1010"/>
      <c r="BV116" s="1010" t="s">
        <v>410</v>
      </c>
      <c r="BW116" s="1010"/>
      <c r="BX116" s="1010"/>
      <c r="BY116" s="1010"/>
      <c r="BZ116" s="1010"/>
      <c r="CA116" s="1010" t="s">
        <v>410</v>
      </c>
      <c r="CB116" s="1010"/>
      <c r="CC116" s="1010"/>
      <c r="CD116" s="1010"/>
      <c r="CE116" s="1010"/>
      <c r="CF116" s="1004" t="s">
        <v>448</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410</v>
      </c>
      <c r="DH116" s="1049"/>
      <c r="DI116" s="1049"/>
      <c r="DJ116" s="1049"/>
      <c r="DK116" s="1050"/>
      <c r="DL116" s="1051" t="s">
        <v>410</v>
      </c>
      <c r="DM116" s="1049"/>
      <c r="DN116" s="1049"/>
      <c r="DO116" s="1049"/>
      <c r="DP116" s="1050"/>
      <c r="DQ116" s="1051" t="s">
        <v>410</v>
      </c>
      <c r="DR116" s="1049"/>
      <c r="DS116" s="1049"/>
      <c r="DT116" s="1049"/>
      <c r="DU116" s="1050"/>
      <c r="DV116" s="1052" t="s">
        <v>410</v>
      </c>
      <c r="DW116" s="1053"/>
      <c r="DX116" s="1053"/>
      <c r="DY116" s="1053"/>
      <c r="DZ116" s="1054"/>
    </row>
    <row r="117" spans="1:130" s="246" customFormat="1" ht="26.25" customHeight="1">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2671274</v>
      </c>
      <c r="AB117" s="1067"/>
      <c r="AC117" s="1067"/>
      <c r="AD117" s="1067"/>
      <c r="AE117" s="1068"/>
      <c r="AF117" s="1069">
        <v>2572421</v>
      </c>
      <c r="AG117" s="1067"/>
      <c r="AH117" s="1067"/>
      <c r="AI117" s="1067"/>
      <c r="AJ117" s="1068"/>
      <c r="AK117" s="1069">
        <v>2283784</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418</v>
      </c>
      <c r="BR117" s="1010"/>
      <c r="BS117" s="1010"/>
      <c r="BT117" s="1010"/>
      <c r="BU117" s="1010"/>
      <c r="BV117" s="1010" t="s">
        <v>467</v>
      </c>
      <c r="BW117" s="1010"/>
      <c r="BX117" s="1010"/>
      <c r="BY117" s="1010"/>
      <c r="BZ117" s="1010"/>
      <c r="CA117" s="1010" t="s">
        <v>130</v>
      </c>
      <c r="CB117" s="1010"/>
      <c r="CC117" s="1010"/>
      <c r="CD117" s="1010"/>
      <c r="CE117" s="1010"/>
      <c r="CF117" s="1004" t="s">
        <v>467</v>
      </c>
      <c r="CG117" s="1005"/>
      <c r="CH117" s="1005"/>
      <c r="CI117" s="1005"/>
      <c r="CJ117" s="1005"/>
      <c r="CK117" s="1035"/>
      <c r="CL117" s="1036"/>
      <c r="CM117" s="1006" t="s">
        <v>468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467</v>
      </c>
      <c r="DH117" s="1049"/>
      <c r="DI117" s="1049"/>
      <c r="DJ117" s="1049"/>
      <c r="DK117" s="1050"/>
      <c r="DL117" s="1051" t="s">
        <v>467</v>
      </c>
      <c r="DM117" s="1049"/>
      <c r="DN117" s="1049"/>
      <c r="DO117" s="1049"/>
      <c r="DP117" s="1050"/>
      <c r="DQ117" s="1051" t="s">
        <v>467</v>
      </c>
      <c r="DR117" s="1049"/>
      <c r="DS117" s="1049"/>
      <c r="DT117" s="1049"/>
      <c r="DU117" s="1050"/>
      <c r="DV117" s="1052" t="s">
        <v>467</v>
      </c>
      <c r="DW117" s="1053"/>
      <c r="DX117" s="1053"/>
      <c r="DY117" s="1053"/>
      <c r="DZ117" s="1054"/>
    </row>
    <row r="118" spans="1:130" s="246" customFormat="1" ht="26.25" customHeight="1">
      <c r="A118" s="994" t="s">
        <v>439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437</v>
      </c>
      <c r="AB118" s="975"/>
      <c r="AC118" s="975"/>
      <c r="AD118" s="975"/>
      <c r="AE118" s="976"/>
      <c r="AF118" s="974" t="s">
        <v>306</v>
      </c>
      <c r="AG118" s="975"/>
      <c r="AH118" s="975"/>
      <c r="AI118" s="975"/>
      <c r="AJ118" s="976"/>
      <c r="AK118" s="974" t="s">
        <v>305</v>
      </c>
      <c r="AL118" s="975"/>
      <c r="AM118" s="975"/>
      <c r="AN118" s="975"/>
      <c r="AO118" s="976"/>
      <c r="AP118" s="1061" t="s">
        <v>438</v>
      </c>
      <c r="AQ118" s="1062"/>
      <c r="AR118" s="1062"/>
      <c r="AS118" s="1062"/>
      <c r="AT118" s="1063"/>
      <c r="AU118" s="990"/>
      <c r="AV118" s="991"/>
      <c r="AW118" s="991"/>
      <c r="AX118" s="991"/>
      <c r="AY118" s="991"/>
      <c r="AZ118" s="1064" t="s">
        <v>469</v>
      </c>
      <c r="BA118" s="1055"/>
      <c r="BB118" s="1055"/>
      <c r="BC118" s="1055"/>
      <c r="BD118" s="1055"/>
      <c r="BE118" s="1055"/>
      <c r="BF118" s="1055"/>
      <c r="BG118" s="1055"/>
      <c r="BH118" s="1055"/>
      <c r="BI118" s="1055"/>
      <c r="BJ118" s="1055"/>
      <c r="BK118" s="1055"/>
      <c r="BL118" s="1055"/>
      <c r="BM118" s="1055"/>
      <c r="BN118" s="1055"/>
      <c r="BO118" s="1055"/>
      <c r="BP118" s="1056"/>
      <c r="BQ118" s="1087" t="s">
        <v>467</v>
      </c>
      <c r="BR118" s="1088"/>
      <c r="BS118" s="1088"/>
      <c r="BT118" s="1088"/>
      <c r="BU118" s="1088"/>
      <c r="BV118" s="1088" t="s">
        <v>467</v>
      </c>
      <c r="BW118" s="1088"/>
      <c r="BX118" s="1088"/>
      <c r="BY118" s="1088"/>
      <c r="BZ118" s="1088"/>
      <c r="CA118" s="1088" t="s">
        <v>418</v>
      </c>
      <c r="CB118" s="1088"/>
      <c r="CC118" s="1088"/>
      <c r="CD118" s="1088"/>
      <c r="CE118" s="1088"/>
      <c r="CF118" s="1004" t="s">
        <v>467</v>
      </c>
      <c r="CG118" s="1005"/>
      <c r="CH118" s="1005"/>
      <c r="CI118" s="1005"/>
      <c r="CJ118" s="1005"/>
      <c r="CK118" s="1035"/>
      <c r="CL118" s="1036"/>
      <c r="CM118" s="1006" t="s">
        <v>470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471</v>
      </c>
      <c r="DH118" s="1049"/>
      <c r="DI118" s="1049"/>
      <c r="DJ118" s="1049"/>
      <c r="DK118" s="1050"/>
      <c r="DL118" s="1051" t="s">
        <v>467</v>
      </c>
      <c r="DM118" s="1049"/>
      <c r="DN118" s="1049"/>
      <c r="DO118" s="1049"/>
      <c r="DP118" s="1050"/>
      <c r="DQ118" s="1051" t="s">
        <v>418</v>
      </c>
      <c r="DR118" s="1049"/>
      <c r="DS118" s="1049"/>
      <c r="DT118" s="1049"/>
      <c r="DU118" s="1050"/>
      <c r="DV118" s="1052" t="s">
        <v>410</v>
      </c>
      <c r="DW118" s="1053"/>
      <c r="DX118" s="1053"/>
      <c r="DY118" s="1053"/>
      <c r="DZ118" s="1054"/>
    </row>
    <row r="119" spans="1:130" s="246" customFormat="1" ht="26.25" customHeight="1">
      <c r="A119" s="1148" t="s">
        <v>442</v>
      </c>
      <c r="B119" s="1034"/>
      <c r="C119" s="1013" t="s">
        <v>443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418</v>
      </c>
      <c r="AB119" s="982"/>
      <c r="AC119" s="982"/>
      <c r="AD119" s="982"/>
      <c r="AE119" s="983"/>
      <c r="AF119" s="984" t="s">
        <v>472</v>
      </c>
      <c r="AG119" s="982"/>
      <c r="AH119" s="982"/>
      <c r="AI119" s="982"/>
      <c r="AJ119" s="983"/>
      <c r="AK119" s="984" t="s">
        <v>467</v>
      </c>
      <c r="AL119" s="982"/>
      <c r="AM119" s="982"/>
      <c r="AN119" s="982"/>
      <c r="AO119" s="983"/>
      <c r="AP119" s="985" t="s">
        <v>467</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473</v>
      </c>
      <c r="BP119" s="1096"/>
      <c r="BQ119" s="1087">
        <v>24410067</v>
      </c>
      <c r="BR119" s="1088"/>
      <c r="BS119" s="1088"/>
      <c r="BT119" s="1088"/>
      <c r="BU119" s="1088"/>
      <c r="BV119" s="1088">
        <v>23222115</v>
      </c>
      <c r="BW119" s="1088"/>
      <c r="BX119" s="1088"/>
      <c r="BY119" s="1088"/>
      <c r="BZ119" s="1088"/>
      <c r="CA119" s="1088">
        <v>22621367</v>
      </c>
      <c r="CB119" s="1088"/>
      <c r="CC119" s="1088"/>
      <c r="CD119" s="1088"/>
      <c r="CE119" s="1088"/>
      <c r="CF119" s="1089"/>
      <c r="CG119" s="1090"/>
      <c r="CH119" s="1090"/>
      <c r="CI119" s="1090"/>
      <c r="CJ119" s="1091"/>
      <c r="CK119" s="1037"/>
      <c r="CL119" s="1038"/>
      <c r="CM119" s="1092" t="s">
        <v>474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146454</v>
      </c>
      <c r="DH119" s="1074"/>
      <c r="DI119" s="1074"/>
      <c r="DJ119" s="1074"/>
      <c r="DK119" s="1075"/>
      <c r="DL119" s="1073">
        <v>116748</v>
      </c>
      <c r="DM119" s="1074"/>
      <c r="DN119" s="1074"/>
      <c r="DO119" s="1074"/>
      <c r="DP119" s="1075"/>
      <c r="DQ119" s="1073">
        <v>84393</v>
      </c>
      <c r="DR119" s="1074"/>
      <c r="DS119" s="1074"/>
      <c r="DT119" s="1074"/>
      <c r="DU119" s="1075"/>
      <c r="DV119" s="1076">
        <v>1.5</v>
      </c>
      <c r="DW119" s="1077"/>
      <c r="DX119" s="1077"/>
      <c r="DY119" s="1077"/>
      <c r="DZ119" s="1078"/>
    </row>
    <row r="120" spans="1:130" s="246" customFormat="1" ht="26.25" customHeight="1">
      <c r="A120" s="1149"/>
      <c r="B120" s="1036"/>
      <c r="C120" s="1006" t="s">
        <v>447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467</v>
      </c>
      <c r="AB120" s="1049"/>
      <c r="AC120" s="1049"/>
      <c r="AD120" s="1049"/>
      <c r="AE120" s="1050"/>
      <c r="AF120" s="1051" t="s">
        <v>418</v>
      </c>
      <c r="AG120" s="1049"/>
      <c r="AH120" s="1049"/>
      <c r="AI120" s="1049"/>
      <c r="AJ120" s="1050"/>
      <c r="AK120" s="1051" t="s">
        <v>471</v>
      </c>
      <c r="AL120" s="1049"/>
      <c r="AM120" s="1049"/>
      <c r="AN120" s="1049"/>
      <c r="AO120" s="1050"/>
      <c r="AP120" s="1052" t="s">
        <v>467</v>
      </c>
      <c r="AQ120" s="1053"/>
      <c r="AR120" s="1053"/>
      <c r="AS120" s="1053"/>
      <c r="AT120" s="1054"/>
      <c r="AU120" s="1079" t="s">
        <v>475</v>
      </c>
      <c r="AV120" s="1080"/>
      <c r="AW120" s="1080"/>
      <c r="AX120" s="1080"/>
      <c r="AY120" s="1081"/>
      <c r="AZ120" s="1030" t="s">
        <v>476</v>
      </c>
      <c r="BA120" s="979"/>
      <c r="BB120" s="979"/>
      <c r="BC120" s="979"/>
      <c r="BD120" s="979"/>
      <c r="BE120" s="979"/>
      <c r="BF120" s="979"/>
      <c r="BG120" s="979"/>
      <c r="BH120" s="979"/>
      <c r="BI120" s="979"/>
      <c r="BJ120" s="979"/>
      <c r="BK120" s="979"/>
      <c r="BL120" s="979"/>
      <c r="BM120" s="979"/>
      <c r="BN120" s="979"/>
      <c r="BO120" s="979"/>
      <c r="BP120" s="980"/>
      <c r="BQ120" s="1016">
        <v>1874088</v>
      </c>
      <c r="BR120" s="1017"/>
      <c r="BS120" s="1017"/>
      <c r="BT120" s="1017"/>
      <c r="BU120" s="1017"/>
      <c r="BV120" s="1017">
        <v>2247149</v>
      </c>
      <c r="BW120" s="1017"/>
      <c r="BX120" s="1017"/>
      <c r="BY120" s="1017"/>
      <c r="BZ120" s="1017"/>
      <c r="CA120" s="1017">
        <v>2707209</v>
      </c>
      <c r="CB120" s="1017"/>
      <c r="CC120" s="1017"/>
      <c r="CD120" s="1017"/>
      <c r="CE120" s="1017"/>
      <c r="CF120" s="1031">
        <v>47.3</v>
      </c>
      <c r="CG120" s="1032"/>
      <c r="CH120" s="1032"/>
      <c r="CI120" s="1032"/>
      <c r="CJ120" s="1032"/>
      <c r="CK120" s="1097" t="s">
        <v>477</v>
      </c>
      <c r="CL120" s="1098"/>
      <c r="CM120" s="1098"/>
      <c r="CN120" s="1098"/>
      <c r="CO120" s="1099"/>
      <c r="CP120" s="1105" t="s">
        <v>478</v>
      </c>
      <c r="CQ120" s="1106"/>
      <c r="CR120" s="1106"/>
      <c r="CS120" s="1106"/>
      <c r="CT120" s="1106"/>
      <c r="CU120" s="1106"/>
      <c r="CV120" s="1106"/>
      <c r="CW120" s="1106"/>
      <c r="CX120" s="1106"/>
      <c r="CY120" s="1106"/>
      <c r="CZ120" s="1106"/>
      <c r="DA120" s="1106"/>
      <c r="DB120" s="1106"/>
      <c r="DC120" s="1106"/>
      <c r="DD120" s="1106"/>
      <c r="DE120" s="1106"/>
      <c r="DF120" s="1107"/>
      <c r="DG120" s="1016">
        <v>3924966</v>
      </c>
      <c r="DH120" s="1017"/>
      <c r="DI120" s="1017"/>
      <c r="DJ120" s="1017"/>
      <c r="DK120" s="1017"/>
      <c r="DL120" s="1017">
        <v>3699024</v>
      </c>
      <c r="DM120" s="1017"/>
      <c r="DN120" s="1017"/>
      <c r="DO120" s="1017"/>
      <c r="DP120" s="1017"/>
      <c r="DQ120" s="1017">
        <v>3429413</v>
      </c>
      <c r="DR120" s="1017"/>
      <c r="DS120" s="1017"/>
      <c r="DT120" s="1017"/>
      <c r="DU120" s="1017"/>
      <c r="DV120" s="1018">
        <v>59.9</v>
      </c>
      <c r="DW120" s="1018"/>
      <c r="DX120" s="1018"/>
      <c r="DY120" s="1018"/>
      <c r="DZ120" s="1019"/>
    </row>
    <row r="121" spans="1:130" s="246" customFormat="1" ht="26.25" customHeight="1">
      <c r="A121" s="1149"/>
      <c r="B121" s="1036"/>
      <c r="C121" s="1057" t="s">
        <v>479</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467</v>
      </c>
      <c r="AB121" s="1049"/>
      <c r="AC121" s="1049"/>
      <c r="AD121" s="1049"/>
      <c r="AE121" s="1050"/>
      <c r="AF121" s="1051" t="s">
        <v>418</v>
      </c>
      <c r="AG121" s="1049"/>
      <c r="AH121" s="1049"/>
      <c r="AI121" s="1049"/>
      <c r="AJ121" s="1050"/>
      <c r="AK121" s="1051" t="s">
        <v>467</v>
      </c>
      <c r="AL121" s="1049"/>
      <c r="AM121" s="1049"/>
      <c r="AN121" s="1049"/>
      <c r="AO121" s="1050"/>
      <c r="AP121" s="1052" t="s">
        <v>467</v>
      </c>
      <c r="AQ121" s="1053"/>
      <c r="AR121" s="1053"/>
      <c r="AS121" s="1053"/>
      <c r="AT121" s="1054"/>
      <c r="AU121" s="1082"/>
      <c r="AV121" s="1083"/>
      <c r="AW121" s="1083"/>
      <c r="AX121" s="1083"/>
      <c r="AY121" s="1084"/>
      <c r="AZ121" s="1039" t="s">
        <v>480</v>
      </c>
      <c r="BA121" s="1040"/>
      <c r="BB121" s="1040"/>
      <c r="BC121" s="1040"/>
      <c r="BD121" s="1040"/>
      <c r="BE121" s="1040"/>
      <c r="BF121" s="1040"/>
      <c r="BG121" s="1040"/>
      <c r="BH121" s="1040"/>
      <c r="BI121" s="1040"/>
      <c r="BJ121" s="1040"/>
      <c r="BK121" s="1040"/>
      <c r="BL121" s="1040"/>
      <c r="BM121" s="1040"/>
      <c r="BN121" s="1040"/>
      <c r="BO121" s="1040"/>
      <c r="BP121" s="1041"/>
      <c r="BQ121" s="1009">
        <v>459754</v>
      </c>
      <c r="BR121" s="1010"/>
      <c r="BS121" s="1010"/>
      <c r="BT121" s="1010"/>
      <c r="BU121" s="1010"/>
      <c r="BV121" s="1010">
        <v>312157</v>
      </c>
      <c r="BW121" s="1010"/>
      <c r="BX121" s="1010"/>
      <c r="BY121" s="1010"/>
      <c r="BZ121" s="1010"/>
      <c r="CA121" s="1010">
        <v>248356</v>
      </c>
      <c r="CB121" s="1010"/>
      <c r="CC121" s="1010"/>
      <c r="CD121" s="1010"/>
      <c r="CE121" s="1010"/>
      <c r="CF121" s="1004">
        <v>4.3</v>
      </c>
      <c r="CG121" s="1005"/>
      <c r="CH121" s="1005"/>
      <c r="CI121" s="1005"/>
      <c r="CJ121" s="1005"/>
      <c r="CK121" s="1100"/>
      <c r="CL121" s="1101"/>
      <c r="CM121" s="1101"/>
      <c r="CN121" s="1101"/>
      <c r="CO121" s="1102"/>
      <c r="CP121" s="1110" t="s">
        <v>481</v>
      </c>
      <c r="CQ121" s="1111"/>
      <c r="CR121" s="1111"/>
      <c r="CS121" s="1111"/>
      <c r="CT121" s="1111"/>
      <c r="CU121" s="1111"/>
      <c r="CV121" s="1111"/>
      <c r="CW121" s="1111"/>
      <c r="CX121" s="1111"/>
      <c r="CY121" s="1111"/>
      <c r="CZ121" s="1111"/>
      <c r="DA121" s="1111"/>
      <c r="DB121" s="1111"/>
      <c r="DC121" s="1111"/>
      <c r="DD121" s="1111"/>
      <c r="DE121" s="1111"/>
      <c r="DF121" s="1112"/>
      <c r="DG121" s="1009">
        <v>251915</v>
      </c>
      <c r="DH121" s="1010"/>
      <c r="DI121" s="1010"/>
      <c r="DJ121" s="1010"/>
      <c r="DK121" s="1010"/>
      <c r="DL121" s="1010">
        <v>271050</v>
      </c>
      <c r="DM121" s="1010"/>
      <c r="DN121" s="1010"/>
      <c r="DO121" s="1010"/>
      <c r="DP121" s="1010"/>
      <c r="DQ121" s="1010">
        <v>308008</v>
      </c>
      <c r="DR121" s="1010"/>
      <c r="DS121" s="1010"/>
      <c r="DT121" s="1010"/>
      <c r="DU121" s="1010"/>
      <c r="DV121" s="1011">
        <v>5.4</v>
      </c>
      <c r="DW121" s="1011"/>
      <c r="DX121" s="1011"/>
      <c r="DY121" s="1011"/>
      <c r="DZ121" s="1012"/>
    </row>
    <row r="122" spans="1:130" s="246" customFormat="1" ht="26.25" customHeight="1">
      <c r="A122" s="1149"/>
      <c r="B122" s="1036"/>
      <c r="C122" s="1006" t="s">
        <v>458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418</v>
      </c>
      <c r="AB122" s="1049"/>
      <c r="AC122" s="1049"/>
      <c r="AD122" s="1049"/>
      <c r="AE122" s="1050"/>
      <c r="AF122" s="1051" t="s">
        <v>467</v>
      </c>
      <c r="AG122" s="1049"/>
      <c r="AH122" s="1049"/>
      <c r="AI122" s="1049"/>
      <c r="AJ122" s="1050"/>
      <c r="AK122" s="1051" t="s">
        <v>130</v>
      </c>
      <c r="AL122" s="1049"/>
      <c r="AM122" s="1049"/>
      <c r="AN122" s="1049"/>
      <c r="AO122" s="1050"/>
      <c r="AP122" s="1052" t="s">
        <v>467</v>
      </c>
      <c r="AQ122" s="1053"/>
      <c r="AR122" s="1053"/>
      <c r="AS122" s="1053"/>
      <c r="AT122" s="1054"/>
      <c r="AU122" s="1082"/>
      <c r="AV122" s="1083"/>
      <c r="AW122" s="1083"/>
      <c r="AX122" s="1083"/>
      <c r="AY122" s="1084"/>
      <c r="AZ122" s="1064" t="s">
        <v>482</v>
      </c>
      <c r="BA122" s="1055"/>
      <c r="BB122" s="1055"/>
      <c r="BC122" s="1055"/>
      <c r="BD122" s="1055"/>
      <c r="BE122" s="1055"/>
      <c r="BF122" s="1055"/>
      <c r="BG122" s="1055"/>
      <c r="BH122" s="1055"/>
      <c r="BI122" s="1055"/>
      <c r="BJ122" s="1055"/>
      <c r="BK122" s="1055"/>
      <c r="BL122" s="1055"/>
      <c r="BM122" s="1055"/>
      <c r="BN122" s="1055"/>
      <c r="BO122" s="1055"/>
      <c r="BP122" s="1056"/>
      <c r="BQ122" s="1087">
        <v>13711437</v>
      </c>
      <c r="BR122" s="1088"/>
      <c r="BS122" s="1088"/>
      <c r="BT122" s="1088"/>
      <c r="BU122" s="1088"/>
      <c r="BV122" s="1088">
        <v>13368756</v>
      </c>
      <c r="BW122" s="1088"/>
      <c r="BX122" s="1088"/>
      <c r="BY122" s="1088"/>
      <c r="BZ122" s="1088"/>
      <c r="CA122" s="1088">
        <v>13531779</v>
      </c>
      <c r="CB122" s="1088"/>
      <c r="CC122" s="1088"/>
      <c r="CD122" s="1088"/>
      <c r="CE122" s="1088"/>
      <c r="CF122" s="1108">
        <v>236.3</v>
      </c>
      <c r="CG122" s="1109"/>
      <c r="CH122" s="1109"/>
      <c r="CI122" s="1109"/>
      <c r="CJ122" s="1109"/>
      <c r="CK122" s="1100"/>
      <c r="CL122" s="1101"/>
      <c r="CM122" s="1101"/>
      <c r="CN122" s="1101"/>
      <c r="CO122" s="1102"/>
      <c r="CP122" s="1110" t="s">
        <v>483</v>
      </c>
      <c r="CQ122" s="1111"/>
      <c r="CR122" s="1111"/>
      <c r="CS122" s="1111"/>
      <c r="CT122" s="1111"/>
      <c r="CU122" s="1111"/>
      <c r="CV122" s="1111"/>
      <c r="CW122" s="1111"/>
      <c r="CX122" s="1111"/>
      <c r="CY122" s="1111"/>
      <c r="CZ122" s="1111"/>
      <c r="DA122" s="1111"/>
      <c r="DB122" s="1111"/>
      <c r="DC122" s="1111"/>
      <c r="DD122" s="1111"/>
      <c r="DE122" s="1111"/>
      <c r="DF122" s="1112"/>
      <c r="DG122" s="1009">
        <v>45130</v>
      </c>
      <c r="DH122" s="1010"/>
      <c r="DI122" s="1010"/>
      <c r="DJ122" s="1010"/>
      <c r="DK122" s="1010"/>
      <c r="DL122" s="1010">
        <v>41480</v>
      </c>
      <c r="DM122" s="1010"/>
      <c r="DN122" s="1010"/>
      <c r="DO122" s="1010"/>
      <c r="DP122" s="1010"/>
      <c r="DQ122" s="1010">
        <v>37728</v>
      </c>
      <c r="DR122" s="1010"/>
      <c r="DS122" s="1010"/>
      <c r="DT122" s="1010"/>
      <c r="DU122" s="1010"/>
      <c r="DV122" s="1011">
        <v>0.7</v>
      </c>
      <c r="DW122" s="1011"/>
      <c r="DX122" s="1011"/>
      <c r="DY122" s="1011"/>
      <c r="DZ122" s="1012"/>
    </row>
    <row r="123" spans="1:130" s="246" customFormat="1" ht="26.25" customHeight="1">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467</v>
      </c>
      <c r="AB123" s="1049"/>
      <c r="AC123" s="1049"/>
      <c r="AD123" s="1049"/>
      <c r="AE123" s="1050"/>
      <c r="AF123" s="1051" t="s">
        <v>467</v>
      </c>
      <c r="AG123" s="1049"/>
      <c r="AH123" s="1049"/>
      <c r="AI123" s="1049"/>
      <c r="AJ123" s="1050"/>
      <c r="AK123" s="1051" t="s">
        <v>467</v>
      </c>
      <c r="AL123" s="1049"/>
      <c r="AM123" s="1049"/>
      <c r="AN123" s="1049"/>
      <c r="AO123" s="1050"/>
      <c r="AP123" s="1052" t="s">
        <v>471</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484</v>
      </c>
      <c r="BP123" s="1096"/>
      <c r="BQ123" s="1155">
        <v>16045279</v>
      </c>
      <c r="BR123" s="1156"/>
      <c r="BS123" s="1156"/>
      <c r="BT123" s="1156"/>
      <c r="BU123" s="1156"/>
      <c r="BV123" s="1156">
        <v>15928062</v>
      </c>
      <c r="BW123" s="1156"/>
      <c r="BX123" s="1156"/>
      <c r="BY123" s="1156"/>
      <c r="BZ123" s="1156"/>
      <c r="CA123" s="1156">
        <v>16487344</v>
      </c>
      <c r="CB123" s="1156"/>
      <c r="CC123" s="1156"/>
      <c r="CD123" s="1156"/>
      <c r="CE123" s="1156"/>
      <c r="CF123" s="1089"/>
      <c r="CG123" s="1090"/>
      <c r="CH123" s="1090"/>
      <c r="CI123" s="1090"/>
      <c r="CJ123" s="1091"/>
      <c r="CK123" s="1100"/>
      <c r="CL123" s="1101"/>
      <c r="CM123" s="1101"/>
      <c r="CN123" s="1101"/>
      <c r="CO123" s="1102"/>
      <c r="CP123" s="1110" t="s">
        <v>485</v>
      </c>
      <c r="CQ123" s="1111"/>
      <c r="CR123" s="1111"/>
      <c r="CS123" s="1111"/>
      <c r="CT123" s="1111"/>
      <c r="CU123" s="1111"/>
      <c r="CV123" s="1111"/>
      <c r="CW123" s="1111"/>
      <c r="CX123" s="1111"/>
      <c r="CY123" s="1111"/>
      <c r="CZ123" s="1111"/>
      <c r="DA123" s="1111"/>
      <c r="DB123" s="1111"/>
      <c r="DC123" s="1111"/>
      <c r="DD123" s="1111"/>
      <c r="DE123" s="1111"/>
      <c r="DF123" s="1112"/>
      <c r="DG123" s="1048" t="s">
        <v>486</v>
      </c>
      <c r="DH123" s="1049"/>
      <c r="DI123" s="1049"/>
      <c r="DJ123" s="1049"/>
      <c r="DK123" s="1050"/>
      <c r="DL123" s="1051" t="s">
        <v>467</v>
      </c>
      <c r="DM123" s="1049"/>
      <c r="DN123" s="1049"/>
      <c r="DO123" s="1049"/>
      <c r="DP123" s="1050"/>
      <c r="DQ123" s="1051">
        <v>1710</v>
      </c>
      <c r="DR123" s="1049"/>
      <c r="DS123" s="1049"/>
      <c r="DT123" s="1049"/>
      <c r="DU123" s="1050"/>
      <c r="DV123" s="1052">
        <v>0</v>
      </c>
      <c r="DW123" s="1053"/>
      <c r="DX123" s="1053"/>
      <c r="DY123" s="1053"/>
      <c r="DZ123" s="1054"/>
    </row>
    <row r="124" spans="1:130" s="246" customFormat="1" ht="26.25" customHeight="1" thickBot="1">
      <c r="A124" s="1149"/>
      <c r="B124" s="1036"/>
      <c r="C124" s="1006" t="s">
        <v>468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418</v>
      </c>
      <c r="AB124" s="1049"/>
      <c r="AC124" s="1049"/>
      <c r="AD124" s="1049"/>
      <c r="AE124" s="1050"/>
      <c r="AF124" s="1051" t="s">
        <v>467</v>
      </c>
      <c r="AG124" s="1049"/>
      <c r="AH124" s="1049"/>
      <c r="AI124" s="1049"/>
      <c r="AJ124" s="1050"/>
      <c r="AK124" s="1051" t="s">
        <v>467</v>
      </c>
      <c r="AL124" s="1049"/>
      <c r="AM124" s="1049"/>
      <c r="AN124" s="1049"/>
      <c r="AO124" s="1050"/>
      <c r="AP124" s="1052" t="s">
        <v>467</v>
      </c>
      <c r="AQ124" s="1053"/>
      <c r="AR124" s="1053"/>
      <c r="AS124" s="1053"/>
      <c r="AT124" s="1054"/>
      <c r="AU124" s="1151" t="s">
        <v>487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144.30000000000001</v>
      </c>
      <c r="BR124" s="1118"/>
      <c r="BS124" s="1118"/>
      <c r="BT124" s="1118"/>
      <c r="BU124" s="1118"/>
      <c r="BV124" s="1118">
        <v>127.7</v>
      </c>
      <c r="BW124" s="1118"/>
      <c r="BX124" s="1118"/>
      <c r="BY124" s="1118"/>
      <c r="BZ124" s="1118"/>
      <c r="CA124" s="1118">
        <v>107.1</v>
      </c>
      <c r="CB124" s="1118"/>
      <c r="CC124" s="1118"/>
      <c r="CD124" s="1118"/>
      <c r="CE124" s="1118"/>
      <c r="CF124" s="1119"/>
      <c r="CG124" s="1120"/>
      <c r="CH124" s="1120"/>
      <c r="CI124" s="1120"/>
      <c r="CJ124" s="1121"/>
      <c r="CK124" s="1103"/>
      <c r="CL124" s="1103"/>
      <c r="CM124" s="1103"/>
      <c r="CN124" s="1103"/>
      <c r="CO124" s="1104"/>
      <c r="CP124" s="1110" t="s">
        <v>488</v>
      </c>
      <c r="CQ124" s="1111"/>
      <c r="CR124" s="1111"/>
      <c r="CS124" s="1111"/>
      <c r="CT124" s="1111"/>
      <c r="CU124" s="1111"/>
      <c r="CV124" s="1111"/>
      <c r="CW124" s="1111"/>
      <c r="CX124" s="1111"/>
      <c r="CY124" s="1111"/>
      <c r="CZ124" s="1111"/>
      <c r="DA124" s="1111"/>
      <c r="DB124" s="1111"/>
      <c r="DC124" s="1111"/>
      <c r="DD124" s="1111"/>
      <c r="DE124" s="1111"/>
      <c r="DF124" s="1112"/>
      <c r="DG124" s="1095" t="s">
        <v>467</v>
      </c>
      <c r="DH124" s="1074"/>
      <c r="DI124" s="1074"/>
      <c r="DJ124" s="1074"/>
      <c r="DK124" s="1075"/>
      <c r="DL124" s="1073" t="s">
        <v>467</v>
      </c>
      <c r="DM124" s="1074"/>
      <c r="DN124" s="1074"/>
      <c r="DO124" s="1074"/>
      <c r="DP124" s="1075"/>
      <c r="DQ124" s="1073" t="s">
        <v>467</v>
      </c>
      <c r="DR124" s="1074"/>
      <c r="DS124" s="1074"/>
      <c r="DT124" s="1074"/>
      <c r="DU124" s="1075"/>
      <c r="DV124" s="1076" t="s">
        <v>486</v>
      </c>
      <c r="DW124" s="1077"/>
      <c r="DX124" s="1077"/>
      <c r="DY124" s="1077"/>
      <c r="DZ124" s="1078"/>
    </row>
    <row r="125" spans="1:130" s="246" customFormat="1" ht="26.25" customHeight="1">
      <c r="A125" s="1149"/>
      <c r="B125" s="1036"/>
      <c r="C125" s="1006" t="s">
        <v>470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472</v>
      </c>
      <c r="AB125" s="1049"/>
      <c r="AC125" s="1049"/>
      <c r="AD125" s="1049"/>
      <c r="AE125" s="1050"/>
      <c r="AF125" s="1051" t="s">
        <v>486</v>
      </c>
      <c r="AG125" s="1049"/>
      <c r="AH125" s="1049"/>
      <c r="AI125" s="1049"/>
      <c r="AJ125" s="1050"/>
      <c r="AK125" s="1051" t="s">
        <v>467</v>
      </c>
      <c r="AL125" s="1049"/>
      <c r="AM125" s="1049"/>
      <c r="AN125" s="1049"/>
      <c r="AO125" s="1050"/>
      <c r="AP125" s="1052" t="s">
        <v>489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490</v>
      </c>
      <c r="CL125" s="1098"/>
      <c r="CM125" s="1098"/>
      <c r="CN125" s="1098"/>
      <c r="CO125" s="1099"/>
      <c r="CP125" s="1030" t="s">
        <v>491</v>
      </c>
      <c r="CQ125" s="979"/>
      <c r="CR125" s="979"/>
      <c r="CS125" s="979"/>
      <c r="CT125" s="979"/>
      <c r="CU125" s="979"/>
      <c r="CV125" s="979"/>
      <c r="CW125" s="979"/>
      <c r="CX125" s="979"/>
      <c r="CY125" s="979"/>
      <c r="CZ125" s="979"/>
      <c r="DA125" s="979"/>
      <c r="DB125" s="979"/>
      <c r="DC125" s="979"/>
      <c r="DD125" s="979"/>
      <c r="DE125" s="979"/>
      <c r="DF125" s="980"/>
      <c r="DG125" s="1016" t="s">
        <v>489</v>
      </c>
      <c r="DH125" s="1017"/>
      <c r="DI125" s="1017"/>
      <c r="DJ125" s="1017"/>
      <c r="DK125" s="1017"/>
      <c r="DL125" s="1017" t="s">
        <v>489</v>
      </c>
      <c r="DM125" s="1017"/>
      <c r="DN125" s="1017"/>
      <c r="DO125" s="1017"/>
      <c r="DP125" s="1017"/>
      <c r="DQ125" s="1017" t="s">
        <v>467</v>
      </c>
      <c r="DR125" s="1017"/>
      <c r="DS125" s="1017"/>
      <c r="DT125" s="1017"/>
      <c r="DU125" s="1017"/>
      <c r="DV125" s="1018" t="s">
        <v>467</v>
      </c>
      <c r="DW125" s="1018"/>
      <c r="DX125" s="1018"/>
      <c r="DY125" s="1018"/>
      <c r="DZ125" s="1019"/>
    </row>
    <row r="126" spans="1:130" s="246" customFormat="1" ht="26.25" customHeight="1" thickBot="1">
      <c r="A126" s="1149"/>
      <c r="B126" s="1036"/>
      <c r="C126" s="1006" t="s">
        <v>474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489</v>
      </c>
      <c r="AB126" s="1049"/>
      <c r="AC126" s="1049"/>
      <c r="AD126" s="1049"/>
      <c r="AE126" s="1050"/>
      <c r="AF126" s="1051" t="s">
        <v>489</v>
      </c>
      <c r="AG126" s="1049"/>
      <c r="AH126" s="1049"/>
      <c r="AI126" s="1049"/>
      <c r="AJ126" s="1050"/>
      <c r="AK126" s="1051" t="s">
        <v>467</v>
      </c>
      <c r="AL126" s="1049"/>
      <c r="AM126" s="1049"/>
      <c r="AN126" s="1049"/>
      <c r="AO126" s="1050"/>
      <c r="AP126" s="1052" t="s">
        <v>467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492</v>
      </c>
      <c r="CQ126" s="1040"/>
      <c r="CR126" s="1040"/>
      <c r="CS126" s="1040"/>
      <c r="CT126" s="1040"/>
      <c r="CU126" s="1040"/>
      <c r="CV126" s="1040"/>
      <c r="CW126" s="1040"/>
      <c r="CX126" s="1040"/>
      <c r="CY126" s="1040"/>
      <c r="CZ126" s="1040"/>
      <c r="DA126" s="1040"/>
      <c r="DB126" s="1040"/>
      <c r="DC126" s="1040"/>
      <c r="DD126" s="1040"/>
      <c r="DE126" s="1040"/>
      <c r="DF126" s="1041"/>
      <c r="DG126" s="1009" t="s">
        <v>467</v>
      </c>
      <c r="DH126" s="1010"/>
      <c r="DI126" s="1010"/>
      <c r="DJ126" s="1010"/>
      <c r="DK126" s="1010"/>
      <c r="DL126" s="1010" t="s">
        <v>467</v>
      </c>
      <c r="DM126" s="1010"/>
      <c r="DN126" s="1010"/>
      <c r="DO126" s="1010"/>
      <c r="DP126" s="1010"/>
      <c r="DQ126" s="1010" t="s">
        <v>467</v>
      </c>
      <c r="DR126" s="1010"/>
      <c r="DS126" s="1010"/>
      <c r="DT126" s="1010"/>
      <c r="DU126" s="1010"/>
      <c r="DV126" s="1011" t="s">
        <v>467</v>
      </c>
      <c r="DW126" s="1011"/>
      <c r="DX126" s="1011"/>
      <c r="DY126" s="1011"/>
      <c r="DZ126" s="1012"/>
    </row>
    <row r="127" spans="1:130" s="246" customFormat="1" ht="26.25" customHeight="1">
      <c r="A127" s="1150"/>
      <c r="B127" s="1038"/>
      <c r="C127" s="1092" t="s">
        <v>493</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32552</v>
      </c>
      <c r="AB127" s="1049"/>
      <c r="AC127" s="1049"/>
      <c r="AD127" s="1049"/>
      <c r="AE127" s="1050"/>
      <c r="AF127" s="1051">
        <v>32552</v>
      </c>
      <c r="AG127" s="1049"/>
      <c r="AH127" s="1049"/>
      <c r="AI127" s="1049"/>
      <c r="AJ127" s="1050"/>
      <c r="AK127" s="1051">
        <v>33976</v>
      </c>
      <c r="AL127" s="1049"/>
      <c r="AM127" s="1049"/>
      <c r="AN127" s="1049"/>
      <c r="AO127" s="1050"/>
      <c r="AP127" s="1052">
        <v>0.6</v>
      </c>
      <c r="AQ127" s="1053"/>
      <c r="AR127" s="1053"/>
      <c r="AS127" s="1053"/>
      <c r="AT127" s="1054"/>
      <c r="AU127" s="282"/>
      <c r="AV127" s="282"/>
      <c r="AW127" s="282"/>
      <c r="AX127" s="1122" t="s">
        <v>494</v>
      </c>
      <c r="AY127" s="1123"/>
      <c r="AZ127" s="1123"/>
      <c r="BA127" s="1123"/>
      <c r="BB127" s="1123"/>
      <c r="BC127" s="1123"/>
      <c r="BD127" s="1123"/>
      <c r="BE127" s="1124"/>
      <c r="BF127" s="1125" t="s">
        <v>495</v>
      </c>
      <c r="BG127" s="1123"/>
      <c r="BH127" s="1123"/>
      <c r="BI127" s="1123"/>
      <c r="BJ127" s="1123"/>
      <c r="BK127" s="1123"/>
      <c r="BL127" s="1124"/>
      <c r="BM127" s="1125" t="s">
        <v>496</v>
      </c>
      <c r="BN127" s="1123"/>
      <c r="BO127" s="1123"/>
      <c r="BP127" s="1123"/>
      <c r="BQ127" s="1123"/>
      <c r="BR127" s="1123"/>
      <c r="BS127" s="1124"/>
      <c r="BT127" s="1125" t="s">
        <v>497</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498</v>
      </c>
      <c r="CQ127" s="1040"/>
      <c r="CR127" s="1040"/>
      <c r="CS127" s="1040"/>
      <c r="CT127" s="1040"/>
      <c r="CU127" s="1040"/>
      <c r="CV127" s="1040"/>
      <c r="CW127" s="1040"/>
      <c r="CX127" s="1040"/>
      <c r="CY127" s="1040"/>
      <c r="CZ127" s="1040"/>
      <c r="DA127" s="1040"/>
      <c r="DB127" s="1040"/>
      <c r="DC127" s="1040"/>
      <c r="DD127" s="1040"/>
      <c r="DE127" s="1040"/>
      <c r="DF127" s="1041"/>
      <c r="DG127" s="1009" t="s">
        <v>467</v>
      </c>
      <c r="DH127" s="1010"/>
      <c r="DI127" s="1010"/>
      <c r="DJ127" s="1010"/>
      <c r="DK127" s="1010"/>
      <c r="DL127" s="1010" t="s">
        <v>486</v>
      </c>
      <c r="DM127" s="1010"/>
      <c r="DN127" s="1010"/>
      <c r="DO127" s="1010"/>
      <c r="DP127" s="1010"/>
      <c r="DQ127" s="1010" t="s">
        <v>467</v>
      </c>
      <c r="DR127" s="1010"/>
      <c r="DS127" s="1010"/>
      <c r="DT127" s="1010"/>
      <c r="DU127" s="1010"/>
      <c r="DV127" s="1011" t="s">
        <v>467</v>
      </c>
      <c r="DW127" s="1011"/>
      <c r="DX127" s="1011"/>
      <c r="DY127" s="1011"/>
      <c r="DZ127" s="1012"/>
    </row>
    <row r="128" spans="1:130" s="246" customFormat="1" ht="26.25" customHeight="1" thickBot="1">
      <c r="A128" s="1133" t="s">
        <v>499</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500</v>
      </c>
      <c r="X128" s="1135"/>
      <c r="Y128" s="1135"/>
      <c r="Z128" s="1136"/>
      <c r="AA128" s="1137">
        <v>204139</v>
      </c>
      <c r="AB128" s="1138"/>
      <c r="AC128" s="1138"/>
      <c r="AD128" s="1138"/>
      <c r="AE128" s="1139"/>
      <c r="AF128" s="1140">
        <v>223872</v>
      </c>
      <c r="AG128" s="1138"/>
      <c r="AH128" s="1138"/>
      <c r="AI128" s="1138"/>
      <c r="AJ128" s="1139"/>
      <c r="AK128" s="1140">
        <v>156914</v>
      </c>
      <c r="AL128" s="1138"/>
      <c r="AM128" s="1138"/>
      <c r="AN128" s="1138"/>
      <c r="AO128" s="1139"/>
      <c r="AP128" s="1141"/>
      <c r="AQ128" s="1142"/>
      <c r="AR128" s="1142"/>
      <c r="AS128" s="1142"/>
      <c r="AT128" s="1143"/>
      <c r="AU128" s="282"/>
      <c r="AV128" s="282"/>
      <c r="AW128" s="282"/>
      <c r="AX128" s="978" t="s">
        <v>501</v>
      </c>
      <c r="AY128" s="979"/>
      <c r="AZ128" s="979"/>
      <c r="BA128" s="979"/>
      <c r="BB128" s="979"/>
      <c r="BC128" s="979"/>
      <c r="BD128" s="979"/>
      <c r="BE128" s="980"/>
      <c r="BF128" s="1144" t="s">
        <v>486</v>
      </c>
      <c r="BG128" s="1145"/>
      <c r="BH128" s="1145"/>
      <c r="BI128" s="1145"/>
      <c r="BJ128" s="1145"/>
      <c r="BK128" s="1145"/>
      <c r="BL128" s="1146"/>
      <c r="BM128" s="1144">
        <v>14.06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502</v>
      </c>
      <c r="CQ128" s="1127"/>
      <c r="CR128" s="1127"/>
      <c r="CS128" s="1127"/>
      <c r="CT128" s="1127"/>
      <c r="CU128" s="1127"/>
      <c r="CV128" s="1127"/>
      <c r="CW128" s="1127"/>
      <c r="CX128" s="1127"/>
      <c r="CY128" s="1127"/>
      <c r="CZ128" s="1127"/>
      <c r="DA128" s="1127"/>
      <c r="DB128" s="1127"/>
      <c r="DC128" s="1127"/>
      <c r="DD128" s="1127"/>
      <c r="DE128" s="1127"/>
      <c r="DF128" s="1128"/>
      <c r="DG128" s="1129" t="s">
        <v>467</v>
      </c>
      <c r="DH128" s="1130"/>
      <c r="DI128" s="1130"/>
      <c r="DJ128" s="1130"/>
      <c r="DK128" s="1130"/>
      <c r="DL128" s="1130" t="s">
        <v>467</v>
      </c>
      <c r="DM128" s="1130"/>
      <c r="DN128" s="1130"/>
      <c r="DO128" s="1130"/>
      <c r="DP128" s="1130"/>
      <c r="DQ128" s="1130" t="s">
        <v>472</v>
      </c>
      <c r="DR128" s="1130"/>
      <c r="DS128" s="1130"/>
      <c r="DT128" s="1130"/>
      <c r="DU128" s="1130"/>
      <c r="DV128" s="1131" t="s">
        <v>467</v>
      </c>
      <c r="DW128" s="1131"/>
      <c r="DX128" s="1131"/>
      <c r="DY128" s="1131"/>
      <c r="DZ128" s="1132"/>
    </row>
    <row r="129" spans="1:131" s="246" customFormat="1" ht="26.25" customHeight="1">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503</v>
      </c>
      <c r="X129" s="1164"/>
      <c r="Y129" s="1164"/>
      <c r="Z129" s="1165"/>
      <c r="AA129" s="1048">
        <v>7194715</v>
      </c>
      <c r="AB129" s="1049"/>
      <c r="AC129" s="1049"/>
      <c r="AD129" s="1049"/>
      <c r="AE129" s="1050"/>
      <c r="AF129" s="1051">
        <v>7019809</v>
      </c>
      <c r="AG129" s="1049"/>
      <c r="AH129" s="1049"/>
      <c r="AI129" s="1049"/>
      <c r="AJ129" s="1050"/>
      <c r="AK129" s="1051">
        <v>6959908</v>
      </c>
      <c r="AL129" s="1049"/>
      <c r="AM129" s="1049"/>
      <c r="AN129" s="1049"/>
      <c r="AO129" s="1050"/>
      <c r="AP129" s="1166"/>
      <c r="AQ129" s="1167"/>
      <c r="AR129" s="1167"/>
      <c r="AS129" s="1167"/>
      <c r="AT129" s="1168"/>
      <c r="AU129" s="284"/>
      <c r="AV129" s="284"/>
      <c r="AW129" s="284"/>
      <c r="AX129" s="1157" t="s">
        <v>504</v>
      </c>
      <c r="AY129" s="1040"/>
      <c r="AZ129" s="1040"/>
      <c r="BA129" s="1040"/>
      <c r="BB129" s="1040"/>
      <c r="BC129" s="1040"/>
      <c r="BD129" s="1040"/>
      <c r="BE129" s="1041"/>
      <c r="BF129" s="1158" t="s">
        <v>467</v>
      </c>
      <c r="BG129" s="1159"/>
      <c r="BH129" s="1159"/>
      <c r="BI129" s="1159"/>
      <c r="BJ129" s="1159"/>
      <c r="BK129" s="1159"/>
      <c r="BL129" s="1160"/>
      <c r="BM129" s="1158">
        <v>19.059999999999999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506</v>
      </c>
      <c r="X130" s="1164"/>
      <c r="Y130" s="1164"/>
      <c r="Z130" s="1165"/>
      <c r="AA130" s="1048">
        <v>1400887</v>
      </c>
      <c r="AB130" s="1049"/>
      <c r="AC130" s="1049"/>
      <c r="AD130" s="1049"/>
      <c r="AE130" s="1050"/>
      <c r="AF130" s="1051">
        <v>1311074</v>
      </c>
      <c r="AG130" s="1049"/>
      <c r="AH130" s="1049"/>
      <c r="AI130" s="1049"/>
      <c r="AJ130" s="1050"/>
      <c r="AK130" s="1051">
        <v>1232982</v>
      </c>
      <c r="AL130" s="1049"/>
      <c r="AM130" s="1049"/>
      <c r="AN130" s="1049"/>
      <c r="AO130" s="1050"/>
      <c r="AP130" s="1166"/>
      <c r="AQ130" s="1167"/>
      <c r="AR130" s="1167"/>
      <c r="AS130" s="1167"/>
      <c r="AT130" s="1168"/>
      <c r="AU130" s="284"/>
      <c r="AV130" s="284"/>
      <c r="AW130" s="284"/>
      <c r="AX130" s="1157" t="s">
        <v>507</v>
      </c>
      <c r="AY130" s="1040"/>
      <c r="AZ130" s="1040"/>
      <c r="BA130" s="1040"/>
      <c r="BB130" s="1040"/>
      <c r="BC130" s="1040"/>
      <c r="BD130" s="1040"/>
      <c r="BE130" s="1041"/>
      <c r="BF130" s="1194">
        <v>17.3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508</v>
      </c>
      <c r="X131" s="1202"/>
      <c r="Y131" s="1202"/>
      <c r="Z131" s="1203"/>
      <c r="AA131" s="1095">
        <v>5793828</v>
      </c>
      <c r="AB131" s="1074"/>
      <c r="AC131" s="1074"/>
      <c r="AD131" s="1074"/>
      <c r="AE131" s="1075"/>
      <c r="AF131" s="1073">
        <v>5708735</v>
      </c>
      <c r="AG131" s="1074"/>
      <c r="AH131" s="1074"/>
      <c r="AI131" s="1074"/>
      <c r="AJ131" s="1075"/>
      <c r="AK131" s="1073">
        <v>5726926</v>
      </c>
      <c r="AL131" s="1074"/>
      <c r="AM131" s="1074"/>
      <c r="AN131" s="1074"/>
      <c r="AO131" s="1075"/>
      <c r="AP131" s="1204"/>
      <c r="AQ131" s="1205"/>
      <c r="AR131" s="1205"/>
      <c r="AS131" s="1205"/>
      <c r="AT131" s="1206"/>
      <c r="AU131" s="284"/>
      <c r="AV131" s="284"/>
      <c r="AW131" s="284"/>
      <c r="AX131" s="1176" t="s">
        <v>509</v>
      </c>
      <c r="AY131" s="1127"/>
      <c r="AZ131" s="1127"/>
      <c r="BA131" s="1127"/>
      <c r="BB131" s="1127"/>
      <c r="BC131" s="1127"/>
      <c r="BD131" s="1127"/>
      <c r="BE131" s="1128"/>
      <c r="BF131" s="1177">
        <v>107.1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510</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511</v>
      </c>
      <c r="W132" s="1187"/>
      <c r="X132" s="1187"/>
      <c r="Y132" s="1187"/>
      <c r="Z132" s="1188"/>
      <c r="AA132" s="1189">
        <v>18.403169720000001</v>
      </c>
      <c r="AB132" s="1190"/>
      <c r="AC132" s="1190"/>
      <c r="AD132" s="1190"/>
      <c r="AE132" s="1191"/>
      <c r="AF132" s="1192">
        <v>18.173465749999998</v>
      </c>
      <c r="AG132" s="1190"/>
      <c r="AH132" s="1190"/>
      <c r="AI132" s="1190"/>
      <c r="AJ132" s="1191"/>
      <c r="AK132" s="1192">
        <v>15.60851319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512</v>
      </c>
      <c r="W133" s="1170"/>
      <c r="X133" s="1170"/>
      <c r="Y133" s="1170"/>
      <c r="Z133" s="1171"/>
      <c r="AA133" s="1172">
        <v>17.2</v>
      </c>
      <c r="AB133" s="1173"/>
      <c r="AC133" s="1173"/>
      <c r="AD133" s="1173"/>
      <c r="AE133" s="1174"/>
      <c r="AF133" s="1172">
        <v>17.3</v>
      </c>
      <c r="AG133" s="1173"/>
      <c r="AH133" s="1173"/>
      <c r="AI133" s="1173"/>
      <c r="AJ133" s="1174"/>
      <c r="AK133" s="1172">
        <v>17.3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Iv+VZmfjN7wiExa9plG9GLiWza2v9h8QlOv8v0p056pPsK3oD/LhGndoZyC+cu9M7iT3rJ54EdPolYk9v5eHeA==" saltValue="xZ3Fplp2yN27g+/b5Gon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Ap9d5l/zeZOYPsu4GoZsHWmPz+eYn27Qb2QCpJgExY1w1AzcRxYC0I/R6iWKkYMgZ5tssDsECbg4+SsP4lLwQ==" saltValue="DSKzKLejM6+aSXCYo/iO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u1mW5C88qMZIbSzHLlgB1JnbpCddsIC3dQiv6AtBgW2bsMyWoC+S3JE6R2ssSHvouy86K4nhAWHlyi/B5URYA==" saltValue="7rBqqs7I23tLXuW1lsrk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516</v>
      </c>
      <c r="AP7" s="303"/>
      <c r="AQ7" s="304" t="s">
        <v>517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518</v>
      </c>
      <c r="AQ8" s="310" t="s">
        <v>519</v>
      </c>
      <c r="AR8" s="311" t="s">
        <v>520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521</v>
      </c>
      <c r="AL9" s="1213"/>
      <c r="AM9" s="1213"/>
      <c r="AN9" s="1214"/>
      <c r="AO9" s="312">
        <v>1959526</v>
      </c>
      <c r="AP9" s="312">
        <v>88964</v>
      </c>
      <c r="AQ9" s="313">
        <v>90414</v>
      </c>
      <c r="AR9" s="314">
        <v>-1.6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522</v>
      </c>
      <c r="AL10" s="1213"/>
      <c r="AM10" s="1213"/>
      <c r="AN10" s="1214"/>
      <c r="AO10" s="315">
        <v>162262</v>
      </c>
      <c r="AP10" s="315">
        <v>7367</v>
      </c>
      <c r="AQ10" s="316">
        <v>7325</v>
      </c>
      <c r="AR10" s="317">
        <v>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523</v>
      </c>
      <c r="AL11" s="1213"/>
      <c r="AM11" s="1213"/>
      <c r="AN11" s="1214"/>
      <c r="AO11" s="315">
        <v>395791</v>
      </c>
      <c r="AP11" s="315">
        <v>17969</v>
      </c>
      <c r="AQ11" s="316">
        <v>9426</v>
      </c>
      <c r="AR11" s="317">
        <v>90.6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524</v>
      </c>
      <c r="AL12" s="1213"/>
      <c r="AM12" s="1213"/>
      <c r="AN12" s="1214"/>
      <c r="AO12" s="315" t="s">
        <v>525</v>
      </c>
      <c r="AP12" s="315" t="s">
        <v>525</v>
      </c>
      <c r="AQ12" s="316">
        <v>1167</v>
      </c>
      <c r="AR12" s="317" t="s">
        <v>525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526</v>
      </c>
      <c r="AL13" s="1213"/>
      <c r="AM13" s="1213"/>
      <c r="AN13" s="1214"/>
      <c r="AO13" s="315" t="s">
        <v>525</v>
      </c>
      <c r="AP13" s="315" t="s">
        <v>525</v>
      </c>
      <c r="AQ13" s="316">
        <v>3</v>
      </c>
      <c r="AR13" s="317" t="s">
        <v>525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527</v>
      </c>
      <c r="AL14" s="1213"/>
      <c r="AM14" s="1213"/>
      <c r="AN14" s="1214"/>
      <c r="AO14" s="315">
        <v>163007</v>
      </c>
      <c r="AP14" s="315">
        <v>7401</v>
      </c>
      <c r="AQ14" s="316">
        <v>4078</v>
      </c>
      <c r="AR14" s="317">
        <v>81.5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528</v>
      </c>
      <c r="AL15" s="1213"/>
      <c r="AM15" s="1213"/>
      <c r="AN15" s="1214"/>
      <c r="AO15" s="315">
        <v>38651</v>
      </c>
      <c r="AP15" s="315">
        <v>1755</v>
      </c>
      <c r="AQ15" s="316">
        <v>2195</v>
      </c>
      <c r="AR15" s="317">
        <v>-20</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529</v>
      </c>
      <c r="AL16" s="1216"/>
      <c r="AM16" s="1216"/>
      <c r="AN16" s="1217"/>
      <c r="AO16" s="315">
        <v>-288559</v>
      </c>
      <c r="AP16" s="315">
        <v>-13101</v>
      </c>
      <c r="AQ16" s="316">
        <v>-8893</v>
      </c>
      <c r="AR16" s="317">
        <v>47.3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2430678</v>
      </c>
      <c r="AP17" s="315">
        <v>110355</v>
      </c>
      <c r="AQ17" s="316">
        <v>105714</v>
      </c>
      <c r="AR17" s="317">
        <v>4.4000000000000004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534</v>
      </c>
      <c r="AL21" s="1208"/>
      <c r="AM21" s="1208"/>
      <c r="AN21" s="1209"/>
      <c r="AO21" s="327">
        <v>10.119999999999999</v>
      </c>
      <c r="AP21" s="328">
        <v>10.07</v>
      </c>
      <c r="AQ21" s="329">
        <v>0.05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535</v>
      </c>
      <c r="AL22" s="1208"/>
      <c r="AM22" s="1208"/>
      <c r="AN22" s="1209"/>
      <c r="AO22" s="332">
        <v>97.2</v>
      </c>
      <c r="AP22" s="333">
        <v>97.6</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516</v>
      </c>
      <c r="AP30" s="303"/>
      <c r="AQ30" s="304" t="s">
        <v>517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518</v>
      </c>
      <c r="AQ31" s="310" t="s">
        <v>519</v>
      </c>
      <c r="AR31" s="311" t="s">
        <v>520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539</v>
      </c>
      <c r="AL32" s="1224"/>
      <c r="AM32" s="1224"/>
      <c r="AN32" s="1225"/>
      <c r="AO32" s="342">
        <v>1969464</v>
      </c>
      <c r="AP32" s="342">
        <v>89415</v>
      </c>
      <c r="AQ32" s="343">
        <v>67110</v>
      </c>
      <c r="AR32" s="344">
        <v>33.200000000000003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540</v>
      </c>
      <c r="AL33" s="1224"/>
      <c r="AM33" s="1224"/>
      <c r="AN33" s="1225"/>
      <c r="AO33" s="342" t="s">
        <v>525</v>
      </c>
      <c r="AP33" s="342" t="s">
        <v>525</v>
      </c>
      <c r="AQ33" s="343" t="s">
        <v>525</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541</v>
      </c>
      <c r="AL34" s="1224"/>
      <c r="AM34" s="1224"/>
      <c r="AN34" s="1225"/>
      <c r="AO34" s="342" t="s">
        <v>525</v>
      </c>
      <c r="AP34" s="342" t="s">
        <v>525</v>
      </c>
      <c r="AQ34" s="343">
        <v>6</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542</v>
      </c>
      <c r="AL35" s="1224"/>
      <c r="AM35" s="1224"/>
      <c r="AN35" s="1225"/>
      <c r="AO35" s="342">
        <v>278777</v>
      </c>
      <c r="AP35" s="342">
        <v>12657</v>
      </c>
      <c r="AQ35" s="343">
        <v>17795</v>
      </c>
      <c r="AR35" s="344">
        <v>-28.9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543</v>
      </c>
      <c r="AL36" s="1224"/>
      <c r="AM36" s="1224"/>
      <c r="AN36" s="1225"/>
      <c r="AO36" s="342">
        <v>1567</v>
      </c>
      <c r="AP36" s="342">
        <v>71</v>
      </c>
      <c r="AQ36" s="343">
        <v>2500</v>
      </c>
      <c r="AR36" s="344">
        <v>-97.2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544</v>
      </c>
      <c r="AL37" s="1224"/>
      <c r="AM37" s="1224"/>
      <c r="AN37" s="1225"/>
      <c r="AO37" s="342">
        <v>33976</v>
      </c>
      <c r="AP37" s="342">
        <v>1543</v>
      </c>
      <c r="AQ37" s="343">
        <v>1001</v>
      </c>
      <c r="AR37" s="344">
        <v>54.1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545</v>
      </c>
      <c r="AL38" s="1227"/>
      <c r="AM38" s="1227"/>
      <c r="AN38" s="1228"/>
      <c r="AO38" s="345" t="s">
        <v>525</v>
      </c>
      <c r="AP38" s="345" t="s">
        <v>525</v>
      </c>
      <c r="AQ38" s="346">
        <v>4</v>
      </c>
      <c r="AR38" s="334" t="s">
        <v>525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546</v>
      </c>
      <c r="AL39" s="1227"/>
      <c r="AM39" s="1227"/>
      <c r="AN39" s="1228"/>
      <c r="AO39" s="342">
        <v>-156914</v>
      </c>
      <c r="AP39" s="342">
        <v>-7124</v>
      </c>
      <c r="AQ39" s="343">
        <v>-3748</v>
      </c>
      <c r="AR39" s="344">
        <v>90.1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547</v>
      </c>
      <c r="AL40" s="1224"/>
      <c r="AM40" s="1224"/>
      <c r="AN40" s="1225"/>
      <c r="AO40" s="342">
        <v>-1232982</v>
      </c>
      <c r="AP40" s="342">
        <v>-55978</v>
      </c>
      <c r="AQ40" s="343">
        <v>-58908</v>
      </c>
      <c r="AR40" s="344">
        <v>-5</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893888</v>
      </c>
      <c r="AP41" s="342">
        <v>40583</v>
      </c>
      <c r="AQ41" s="343">
        <v>25761</v>
      </c>
      <c r="AR41" s="344">
        <v>57.5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516</v>
      </c>
      <c r="AN49" s="1220" t="s">
        <v>551</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552</v>
      </c>
      <c r="AO50" s="359" t="s">
        <v>553</v>
      </c>
      <c r="AP50" s="360" t="s">
        <v>554</v>
      </c>
      <c r="AQ50" s="361" t="s">
        <v>555</v>
      </c>
      <c r="AR50" s="362" t="s">
        <v>556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1601869</v>
      </c>
      <c r="AN51" s="364">
        <v>68199</v>
      </c>
      <c r="AO51" s="365">
        <v>-26.8</v>
      </c>
      <c r="AP51" s="366">
        <v>106614</v>
      </c>
      <c r="AQ51" s="367">
        <v>17.2</v>
      </c>
      <c r="AR51" s="368">
        <v>-44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708527</v>
      </c>
      <c r="AN52" s="372">
        <v>30165</v>
      </c>
      <c r="AO52" s="373">
        <v>-29.6</v>
      </c>
      <c r="AP52" s="374">
        <v>45545</v>
      </c>
      <c r="AQ52" s="375">
        <v>20.7</v>
      </c>
      <c r="AR52" s="376">
        <v>-50.3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1785592</v>
      </c>
      <c r="AN53" s="364">
        <v>77121</v>
      </c>
      <c r="AO53" s="365">
        <v>13.1</v>
      </c>
      <c r="AP53" s="366">
        <v>85459</v>
      </c>
      <c r="AQ53" s="367">
        <v>-19.8</v>
      </c>
      <c r="AR53" s="368">
        <v>32.9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801300</v>
      </c>
      <c r="AN54" s="372">
        <v>34609</v>
      </c>
      <c r="AO54" s="373">
        <v>14.7</v>
      </c>
      <c r="AP54" s="374">
        <v>44378</v>
      </c>
      <c r="AQ54" s="375">
        <v>-2.6</v>
      </c>
      <c r="AR54" s="376">
        <v>17.3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1626993</v>
      </c>
      <c r="AN55" s="364">
        <v>71278</v>
      </c>
      <c r="AO55" s="365">
        <v>-7.6</v>
      </c>
      <c r="AP55" s="366">
        <v>83280</v>
      </c>
      <c r="AQ55" s="367">
        <v>-2.5</v>
      </c>
      <c r="AR55" s="368">
        <v>-5.0999999999999996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773818</v>
      </c>
      <c r="AN56" s="372">
        <v>33901</v>
      </c>
      <c r="AO56" s="373">
        <v>-2</v>
      </c>
      <c r="AP56" s="374">
        <v>43123</v>
      </c>
      <c r="AQ56" s="375">
        <v>-2.8</v>
      </c>
      <c r="AR56" s="376">
        <v>0.8</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1562319</v>
      </c>
      <c r="AN57" s="364">
        <v>69430</v>
      </c>
      <c r="AO57" s="365">
        <v>-2.6</v>
      </c>
      <c r="AP57" s="366">
        <v>88968</v>
      </c>
      <c r="AQ57" s="367">
        <v>6.8</v>
      </c>
      <c r="AR57" s="368">
        <v>-9.4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462386</v>
      </c>
      <c r="AN58" s="372">
        <v>20549</v>
      </c>
      <c r="AO58" s="373">
        <v>-39.4</v>
      </c>
      <c r="AP58" s="374">
        <v>45482</v>
      </c>
      <c r="AQ58" s="375">
        <v>5.5</v>
      </c>
      <c r="AR58" s="376">
        <v>-44.9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1753962</v>
      </c>
      <c r="AN59" s="364">
        <v>79631</v>
      </c>
      <c r="AO59" s="365">
        <v>14.7</v>
      </c>
      <c r="AP59" s="366">
        <v>85173</v>
      </c>
      <c r="AQ59" s="367">
        <v>-4.3</v>
      </c>
      <c r="AR59" s="368">
        <v>19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597128</v>
      </c>
      <c r="AN60" s="372">
        <v>27110</v>
      </c>
      <c r="AO60" s="373">
        <v>31.9</v>
      </c>
      <c r="AP60" s="374">
        <v>43913</v>
      </c>
      <c r="AQ60" s="375">
        <v>-3.4</v>
      </c>
      <c r="AR60" s="376">
        <v>35.299999999999997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1666147</v>
      </c>
      <c r="AN61" s="379">
        <v>73132</v>
      </c>
      <c r="AO61" s="380">
        <v>-1.8</v>
      </c>
      <c r="AP61" s="381">
        <v>89899</v>
      </c>
      <c r="AQ61" s="382">
        <v>-0.5</v>
      </c>
      <c r="AR61" s="368">
        <v>-1.3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668632</v>
      </c>
      <c r="AN62" s="372">
        <v>29267</v>
      </c>
      <c r="AO62" s="373">
        <v>-4.9000000000000004</v>
      </c>
      <c r="AP62" s="374">
        <v>44488</v>
      </c>
      <c r="AQ62" s="375">
        <v>3.5</v>
      </c>
      <c r="AR62" s="376">
        <v>-8.4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YACCCde3t0UycDKXBre9tziLs0szW5A9rVJNbMqrdhckYj5bTYOGKaroIMchaeB6ZJ7Ho0hW6YkrawBQIH6TRQ==" saltValue="qWJY66LW4CQCPmwA1RSy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ggUt7YmZ3N3t90rLUmrYZqci4KoXMm5cpSHQqaowKCrVxlTXww6dNppXTTkVOZuVBiBZUSO9yCsjf6eTCJPmg==" saltValue="nXwuQBI5KTrF5hKVBcFW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8ikWGmSkWq+H/UJxC/1Q5wkCvipdkGyh72KQWQmJboOdcXh3ZAcvLi8xno9XJ0zA/ZRiy8ofpXyuH0ufLCdqQ==" saltValue="maUL0QkZiLZLYCj0VXAO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32" t="s">
        <v>3</v>
      </c>
      <c r="D47" s="1232"/>
      <c r="E47" s="1233"/>
      <c r="F47" s="11">
        <v>4.47</v>
      </c>
      <c r="G47" s="12">
        <v>4.41</v>
      </c>
      <c r="H47" s="12">
        <v>4.58</v>
      </c>
      <c r="I47" s="12">
        <v>4.6900000000000004</v>
      </c>
      <c r="J47" s="13">
        <v>4.74</v>
      </c>
    </row>
    <row r="48" spans="2:10" ht="57.75" customHeight="1">
      <c r="B48" s="14"/>
      <c r="C48" s="1234" t="s">
        <v>4</v>
      </c>
      <c r="D48" s="1234"/>
      <c r="E48" s="1235"/>
      <c r="F48" s="15">
        <v>1.84</v>
      </c>
      <c r="G48" s="16">
        <v>7.32</v>
      </c>
      <c r="H48" s="16">
        <v>4.5599999999999996</v>
      </c>
      <c r="I48" s="16">
        <v>5.05</v>
      </c>
      <c r="J48" s="17">
        <v>8.25</v>
      </c>
    </row>
    <row r="49" spans="2:10" ht="57.75" customHeight="1" thickBot="1">
      <c r="B49" s="18"/>
      <c r="C49" s="1236" t="s">
        <v>5</v>
      </c>
      <c r="D49" s="1236"/>
      <c r="E49" s="1237"/>
      <c r="F49" s="19">
        <v>4.8099999999999996</v>
      </c>
      <c r="G49" s="20">
        <v>5.66</v>
      </c>
      <c r="H49" s="20">
        <v>2.66</v>
      </c>
      <c r="I49" s="20">
        <v>0.37</v>
      </c>
      <c r="J49" s="21">
        <v>3.17</v>
      </c>
    </row>
    <row r="50" spans="2:10" ht="13.5" customHeight="1"/>
    <row r="51" spans="2:10" ht="13.5" hidden="1" customHeight="1"/>
    <row r="52" spans="2:10" ht="13.5" hidden="1" customHeight="1"/>
    <row r="53" spans="2:10" ht="13.5" hidden="1" customHeight="1"/>
  </sheetData>
  <sheetProtection algorithmName="SHA-512" hashValue="eDzzPEKmWocGCVCo6uo8aclsK66gd8sv4yzy0hF0HWxl+nAv21lOLaJGzvxHpzYsJV7ZISBrdKGB3kYTpssd+Q==" saltValue="Hu2sAL8U3FM1/Zw1CK0s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2020-09-11T07:54:10Z</cp:lastPrinted>
  <dcterms:modified xsi:type="dcterms:W3CDTF">2020-09-29T01:59:38Z</dcterms:modified>
</cp:coreProperties>
</file>