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015" windowHeight="10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63" i="12"/>
  <c r="AP63"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AM35" i="10"/>
  <c r="C34" i="10"/>
  <c r="C35" i="10" l="1"/>
  <c r="C36" i="10" s="1"/>
  <c r="AM34" i="10"/>
  <c r="BW34" i="10" s="1"/>
  <c r="BW35" i="10" s="1"/>
  <c r="BW36" i="10" s="1"/>
  <c r="BW37" i="10" s="1"/>
  <c r="BW38" i="10" s="1"/>
  <c r="BW39" i="10" s="1"/>
  <c r="BW40" i="10" s="1"/>
  <c r="BW41" i="10" s="1"/>
  <c r="BW42" i="10" s="1"/>
  <c r="BW43" i="10" s="1"/>
  <c r="U34" i="10"/>
  <c r="U35" i="10" s="1"/>
  <c r="U36" i="10" s="1"/>
  <c r="U37" i="10" s="1"/>
  <c r="U38"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<sst xmlns="http://schemas.openxmlformats.org/spreadsheetml/2006/main" count="1122" uniqueCount="598">
  <si>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</si>
  <si>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</si>
  <si>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</si>
  <si>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</si>
  <si>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</si>
  <si>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</si>
  <si>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</si>
  <si>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</si>
  <si>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</si>
  <si>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</si>
  <si>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</si>
  <si>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</si>
  <si>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</si>
  <si>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</si>
  <si>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</si>
  <si>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</si>
  <si>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</si>
  <si>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</si>
  <si>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</si>
  <si>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</si>
  <si>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</si>
  <si>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</si>
  <si>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</si>
  <si>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</si>
  <si>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</si>
  <si>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</si>
  <si>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</si>
  <si>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</si>
  <si>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</si>
  <si>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</si>
  <si>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</si>
  <si>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</si>
  <si>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</si>
  <si>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</si>
  <si>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</si>
  <si>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</si>
  <si>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</si>
  <si>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</si>
  <si>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</si>
  <si>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</si>
  <si>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</si>
  <si>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</si>
  <si>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</si>
  <si>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</si>
  <si>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</si>
  <si>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</si>
  <si>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</si>
  <si>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</si>
  <si>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</si>
  <si>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</si>
  <si>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</si>
  <si>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</si>
  <si>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</si>
  <si>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</si>
  <si>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</si>
  <si>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</si>
  <si>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</si>
  <si>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</si>
  <si>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</si>
  <si>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</si>
  <si>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</si>
  <si>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</si>
  <si>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</si>
  <si>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</si>
  <si>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</si>
  <si>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</si>
  <si>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</si>
  <si>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</si>
  <si>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</si>
  <si>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</si>
  <si>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</si>
  <si>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</si>
  <si>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</si>
  <si>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</si>
  <si>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</si>
  <si>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</si>
  <si>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</si>
  <si>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</si>
  <si>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</si>
  <si>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</si>
  <si>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</si>
  <si>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</si>
  <si>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</si>
  <si>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</si>
  <si>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</si>
  <si>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</si>
  <si>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</si>
  <si>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</si>
  <si>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</si>
  <si>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</si>
  <si>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</si>
  <si>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</si>
  <si>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</si>
  <si>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</si>
  <si>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</si>
  <si>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</si>
  <si>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</si>
  <si>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</si>
  <si>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宿毛市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</si>
  <si>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</si>
  <si>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</si>
  <si>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</si>
  <si>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</si>
  <si>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</si>
  <si>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</si>
  <si>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</si>
  <si>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</si>
  <si>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</si>
  <si>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</si>
  <si>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</si>
  <si>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</si>
  <si>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</si>
  <si>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</si>
  <si>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</si>
  <si>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</si>
  <si>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</si>
  <si>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</si>
  <si>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</si>
  <si>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</si>
  <si>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</si>
  <si>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</si>
  <si>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</si>
  <si>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</si>
  <si>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</si>
  <si>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</si>
  <si>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</si>
  <si>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</si>
  <si>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</si>
  <si>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</si>
  <si>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</si>
  <si>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</si>
  <si>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</si>
  <si>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</si>
  <si>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</si>
  <si>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</si>
  <si>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</si>
  <si>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</si>
  <si>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</si>
  <si>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</si>
  <si>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</si>
  <si>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</si>
  <si>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</si>
  <si>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</si>
  <si>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</si>
  <si>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</si>
  <si>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</si>
  <si>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</si>
  <si>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</si>
  <si>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</si>
  <si>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</si>
  <si>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</si>
  <si>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</si>
  <si>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</si>
  <si>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</si>
  <si>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</si>
  <si>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</si>
  <si>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</si>
  <si>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</si>
  <si>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</si>
  <si>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</si>
  <si>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</si>
  <si>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</si>
  <si>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</si>
  <si>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</si>
  <si>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</si>
  <si>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</si>
  <si>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</si>
  <si>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</si>
  <si>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</si>
  <si>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</si>
  <si>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</si>
  <si>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</si>
  <si>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</si>
  <si>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</si>
  <si>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</si>
  <si>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</si>
  <si>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</si>
  <si>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</si>
  <si>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</si>
  <si>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</si>
  <si>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</si>
  <si>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</si>
  <si>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</si>
  <si>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</si>
  <si>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</si>
  <si>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</si>
  <si>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</si>
  <si>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</si>
  <si>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</si>
  <si>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</si>
  <si>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</si>
  <si>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</si>
  <si>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</si>
  <si>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</si>
  <si>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</si>
  <si>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</si>
  <si>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</si>
  <si>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</si>
  <si>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</si>
  <si>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</si>
  <si>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</si>
  <si>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</si>
  <si>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</si>
  <si>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</si>
  <si>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</si>
  <si>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</si>
  <si>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</si>
  <si>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</si>
  <si>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高知県宿毛市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</si>
  <si>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</si>
  <si>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</si>
  <si>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</si>
  <si>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</si>
  <si>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</si>
  <si>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</si>
  <si>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</si>
  <si>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</si>
  <si>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</si>
  <si>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</si>
  <si>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</si>
  <si>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</si>
  <si>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</si>
  <si>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</si>
  <si>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</si>
  <si>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</si>
  <si>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</si>
  <si>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</si>
  <si>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</si>
  <si>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</si>
  <si>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</si>
  <si>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</si>
  <si>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</si>
  <si>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</si>
  <si>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</si>
  <si>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</si>
  <si>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</si>
  <si>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</si>
  <si>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</si>
  <si>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</si>
  <si>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</si>
  <si>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</si>
  <si>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</si>
  <si>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</si>
  <si>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</si>
  <si>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</si>
  <si>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</si>
  <si>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</si>
  <si>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</si>
  <si>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</si>
  <si>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</si>
  <si>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</si>
  <si>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</si>
  <si>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</si>
  <si>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</si>
  <si>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</si>
  <si>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</si>
  <si>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</si>
  <si>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</si>
  <si>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</si>
  <si>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</si>
  <si>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</si>
  <si>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</si>
  <si>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</si>
  <si>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</si>
  <si>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</si>
  <si>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</si>
  <si>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</si>
  <si>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</si>
  <si>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</si>
  <si>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</si>
  <si>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</si>
  <si>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</si>
  <si>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</si>
  <si>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</si>
  <si>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</si>
  <si>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</si>
  <si>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</si>
  <si>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</si>
  <si>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</si>
  <si>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</si>
  <si>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</si>
  <si>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</si>
  <si>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</si>
  <si>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</si>
  <si>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</si>
  <si>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</si>
  <si>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</si>
  <si>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</si>
  <si>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</si>
  <si>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</si>
  <si>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</si>
  <si>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</si>
  <si>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</si>
  <si>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</si>
  <si>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</si>
  <si>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</si>
  <si>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</si>
  <si>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</si>
  <si>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</si>
  <si>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</si>
  <si>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</si>
  <si>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</si>
  <si>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</si>
  <si>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</si>
  <si>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</si>
  <si>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</si>
  <si>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</si>
  <si>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</si>
  <si>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</si>
  <si>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</si>
  <si>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</si>
  <si>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</si>
  <si>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</si>
  <si>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</si>
  <si>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</si>
  <si>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</si>
  <si>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</si>
  <si>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</si>
  <si>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</si>
  <si>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</si>
  <si>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</si>
  <si>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</si>
  <si>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</si>
  <si>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</si>
  <si>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</si>
  <si>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</si>
  <si>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</si>
  <si>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</si>
  <si>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</si>
  <si>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</si>
  <si>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</si>
  <si>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</si>
  <si>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</si>
  <si>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</si>
  <si>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</si>
  <si>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</si>
  <si>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</si>
  <si>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</si>
  <si>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</si>
  <si>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</si>
  <si>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</si>
  <si>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</si>
  <si>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</si>
  <si>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</si>
  <si>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</si>
  <si>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</si>
  <si>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</si>
  <si>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</si>
  <si>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</si>
  <si>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</si>
  <si>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</si>
  <si>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</si>
  <si>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</si>
  <si>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</si>
  <si>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</si>
  <si>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</si>
  <si>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</si>
  <si>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</si>
  <si>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高知県宿毛市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</si>
  <si>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</si>
  <si>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</si>
  <si>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</si>
  <si>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</si>
  <si>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</si>
  <si>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</si>
  <si>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</si>
  <si>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</si>
  <si>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</si>
  <si>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</si>
  <si>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</si>
  <si>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</si>
  <si>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</si>
  <si>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</si>
  <si>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</si>
  <si>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</si>
  <si>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</si>
  <si>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</si>
  <si>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</si>
  <si>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</si>
  <si>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</si>
  <si>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へき地診療事業特別会計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</si>
  <si>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</si>
  <si>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</si>
  <si>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</si>
  <si>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</si>
  <si>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</si>
  <si>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</si>
  <si>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</si>
  <si>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</si>
  <si>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</si>
  <si>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</si>
  <si>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</si>
  <si>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</si>
  <si>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</si>
  <si>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</si>
  <si>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</si>
  <si>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幡多西部介護認定審査会特別会計</t>
    <phoneticPr fontId="5"/>
  </si>
  <si>
    <t>後期高齢者医療特別会計</t>
    <phoneticPr fontId="5"/>
  </si>
  <si>
    <t>特別養護老人ホーム特別会計（介護サービス）</t>
    <phoneticPr fontId="5"/>
  </si>
  <si>
    <t>水道事業会計</t>
    <phoneticPr fontId="5"/>
  </si>
  <si>
    <t>定期船事業特別会計</t>
    <phoneticPr fontId="5"/>
  </si>
  <si>
    <t>下水道事業特別会計</t>
    <phoneticPr fontId="5"/>
  </si>
  <si>
    <t>国民宿舎運営事業特別会計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</si>
  <si>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</si>
  <si>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</si>
  <si>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</si>
  <si>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</si>
  <si>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</si>
  <si>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</si>
  <si>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</si>
  <si>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</si>
  <si>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</si>
  <si>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</si>
  <si>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</si>
  <si>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</si>
  <si>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</si>
  <si>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</si>
  <si>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</si>
  <si>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</si>
  <si>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</si>
  <si>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</si>
  <si>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</si>
  <si>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</si>
  <si>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</si>
  <si>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</si>
  <si>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</si>
  <si>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</si>
  <si>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</si>
  <si>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</si>
  <si>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</si>
  <si>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</si>
  <si>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</si>
  <si>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</si>
  <si>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</si>
  <si>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</si>
  <si>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</si>
  <si>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</si>
  <si>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</si>
  <si>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</si>
  <si>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</si>
  <si>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</si>
  <si>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</si>
  <si>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</si>
  <si>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</si>
  <si>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</si>
  <si>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</si>
  <si>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</si>
  <si>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</si>
  <si>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</si>
  <si>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</si>
  <si>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</si>
  <si>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</si>
  <si>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</si>
  <si>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</si>
  <si>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</si>
  <si>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</si>
  <si>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</si>
  <si>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</si>
  <si>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</si>
  <si>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</si>
  <si>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</si>
  <si>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</si>
  <si>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</si>
  <si>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</si>
  <si>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</si>
  <si>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</si>
  <si>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</si>
  <si>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</si>
  <si>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</si>
  <si>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</si>
  <si>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</si>
  <si>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</si>
  <si>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</si>
  <si>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</si>
  <si>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</si>
  <si>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</si>
  <si>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</si>
  <si>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</si>
  <si>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</si>
  <si>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</si>
  <si>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</si>
  <si>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</si>
  <si>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</si>
  <si>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</si>
  <si>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</si>
  <si>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</si>
  <si>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</si>
  <si>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</si>
  <si>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</si>
  <si>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</si>
  <si>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</si>
  <si>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</si>
  <si>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</si>
  <si>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</si>
  <si>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</si>
  <si>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</si>
  <si>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</si>
  <si>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</si>
  <si>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</si>
  <si>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</si>
  <si>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</si>
  <si>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</si>
  <si>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</si>
  <si>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</si>
  <si>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</si>
  <si>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</si>
  <si>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</si>
  <si>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</si>
  <si>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</si>
  <si>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</si>
  <si>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</si>
  <si>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</si>
  <si>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</si>
  <si>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</si>
  <si>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</si>
  <si>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</si>
  <si>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</si>
  <si>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</si>
  <si>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</si>
  <si>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</si>
  <si>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</si>
  <si>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</si>
  <si>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</si>
  <si>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</si>
  <si>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</si>
  <si>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</si>
  <si>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</si>
  <si>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</si>
  <si>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</si>
  <si>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</si>
  <si>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</si>
  <si>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</si>
  <si>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</si>
  <si>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</si>
  <si>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</si>
  <si>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</si>
  <si>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</si>
  <si>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</si>
  <si>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</si>
  <si>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</si>
  <si>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</si>
  <si>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</si>
  <si>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</si>
  <si>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0.01</t>
  </si>
  <si>
    <t>▲ 3.99</t>
  </si>
  <si>
    <t>▲ 2.12</t>
  </si>
  <si>
    <t>▲ 3.04</t>
  </si>
  <si>
    <t>学校給食事業特別会計</t>
  </si>
  <si>
    <t>▲ 0.00</t>
  </si>
  <si>
    <t>水道事業会計</t>
  </si>
  <si>
    <t>土地区画整理事業特別会計</t>
  </si>
  <si>
    <t>国民健康保険事業特別会計</t>
  </si>
  <si>
    <t>▲ 0.71</t>
  </si>
  <si>
    <t>後期高齢者医療特別会計</t>
  </si>
  <si>
    <t>一般会計</t>
  </si>
  <si>
    <t>へき地診療事業特別会計</t>
  </si>
  <si>
    <t>介護保険事業特別会計</t>
  </si>
  <si>
    <t>その他会計（赤字）</t>
  </si>
  <si>
    <t>その他会計（黒字）</t>
  </si>
  <si>
    <t>H25末</t>
    <phoneticPr fontId="5"/>
  </si>
  <si>
    <t>H26末</t>
    <phoneticPr fontId="5"/>
  </si>
  <si>
    <t>H27末</t>
    <phoneticPr fontId="5"/>
  </si>
  <si>
    <t>H28末</t>
    <phoneticPr fontId="5"/>
  </si>
  <si>
    <t>H29末</t>
    <phoneticPr fontId="5"/>
  </si>
  <si>
    <t>法適用企業</t>
  </si>
  <si>
    <t>法非適用企業</t>
  </si>
  <si>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2"/>
  </si>
  <si>
    <t>幡多広域市町村圏事務組合（ふるさと市町村圏事業特別会計）</t>
    <rPh sb="0" eb="2">
      <t>ハタ</t>
    </rPh>
    <rPh sb="2" eb="4">
      <t>コウイキ</t>
    </rPh>
    <rPh sb="4" eb="7">
      <t>シチョウソン</t>
    </rPh>
    <rPh sb="7" eb="8">
      <t>ケン</t>
    </rPh>
    <rPh sb="8" eb="10">
      <t>ジム</t>
    </rPh>
    <rPh sb="10" eb="12">
      <t>クミアイ</t>
    </rPh>
    <rPh sb="17" eb="20">
      <t>シチョウソン</t>
    </rPh>
    <rPh sb="20" eb="21">
      <t>ケン</t>
    </rPh>
    <rPh sb="21" eb="23">
      <t>ジギョウ</t>
    </rPh>
    <rPh sb="23" eb="25">
      <t>トクベツ</t>
    </rPh>
    <rPh sb="25" eb="27">
      <t>カイケイ</t>
    </rPh>
    <phoneticPr fontId="2"/>
  </si>
  <si>
    <t>幡多広域市町村圏事務組合（滞納整理事業特別会計）</t>
    <rPh sb="0" eb="7">
      <t>ハタコウイキシチョウソン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</si>
  <si>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幡多西部消防組合（一般会計）</t>
    <rPh sb="0" eb="2">
      <t>ハタ</t>
    </rPh>
    <rPh sb="2" eb="4">
      <t>セイブ</t>
    </rPh>
    <rPh sb="4" eb="6">
      <t>ショウボウ</t>
    </rPh>
    <rPh sb="6" eb="8">
      <t>クミアイ</t>
    </rPh>
    <rPh sb="9" eb="11">
      <t>イッパン</t>
    </rPh>
    <rPh sb="11" eb="13">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</si>
  <si>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</si>
  <si>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</si>
  <si>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</si>
  <si>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</si>
  <si>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</si>
  <si>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高知県宿毛市愛媛県南宇和郡愛南町篠山小中学校組合（一般会計）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rPh sb="25" eb="27">
      <t>イッパン</t>
    </rPh>
    <rPh sb="27" eb="29">
      <t>カイケイ</t>
    </rPh>
    <phoneticPr fontId="2"/>
  </si>
  <si>
    <t>㈱幡多情報エントランスセンター</t>
    <rPh sb="1" eb="3">
      <t>ハタ</t>
    </rPh>
    <rPh sb="3" eb="5">
      <t>ジョウホウ</t>
    </rPh>
    <phoneticPr fontId="2"/>
  </si>
  <si>
    <t>西南地域ネットワーク㈱</t>
    <rPh sb="0" eb="2">
      <t>セイナン</t>
    </rPh>
    <rPh sb="2" eb="4">
      <t>チイキ</t>
    </rPh>
    <phoneticPr fontId="2"/>
  </si>
  <si>
    <t>-</t>
    <phoneticPr fontId="2"/>
  </si>
  <si>
    <t>施設等整備基金</t>
    <rPh sb="0" eb="2">
      <t>シセツ</t>
    </rPh>
    <rPh sb="2" eb="3">
      <t>トウ</t>
    </rPh>
    <rPh sb="3" eb="5">
      <t>セイビ</t>
    </rPh>
    <rPh sb="5" eb="7">
      <t>キキン</t>
    </rPh>
    <phoneticPr fontId="2"/>
  </si>
  <si>
    <t>ふるさと寄附金基金</t>
    <rPh sb="4" eb="7">
      <t>キフキン</t>
    </rPh>
    <rPh sb="7" eb="9">
      <t>キキン</t>
    </rPh>
    <phoneticPr fontId="2"/>
  </si>
  <si>
    <t>地域振興基金</t>
    <rPh sb="0" eb="2">
      <t>チイキ</t>
    </rPh>
    <rPh sb="2" eb="4">
      <t>シンコウ</t>
    </rPh>
    <rPh sb="4" eb="6">
      <t>キキン</t>
    </rPh>
    <phoneticPr fontId="2"/>
  </si>
  <si>
    <t>総合運動公園施設整備等基金</t>
    <rPh sb="0" eb="2">
      <t>ソウゴウ</t>
    </rPh>
    <rPh sb="2" eb="4">
      <t>ウンドウ</t>
    </rPh>
    <rPh sb="4" eb="6">
      <t>コウエン</t>
    </rPh>
    <rPh sb="6" eb="8">
      <t>シセツ</t>
    </rPh>
    <rPh sb="8" eb="10">
      <t>セイビ</t>
    </rPh>
    <rPh sb="10" eb="11">
      <t>トウ</t>
    </rPh>
    <rPh sb="11" eb="13">
      <t>キキン</t>
    </rPh>
    <phoneticPr fontId="2"/>
  </si>
  <si>
    <t>地方改善事業共同事業施設整備基金</t>
    <rPh sb="0" eb="2">
      <t>チホウ</t>
    </rPh>
    <rPh sb="2" eb="4">
      <t>カイゼン</t>
    </rPh>
    <rPh sb="4" eb="6">
      <t>ジギョウ</t>
    </rPh>
    <rPh sb="6" eb="8">
      <t>キョウドウ</t>
    </rPh>
    <rPh sb="8" eb="10">
      <t>ジギョウ</t>
    </rPh>
    <rPh sb="10" eb="12">
      <t>シセツ</t>
    </rPh>
    <rPh sb="12" eb="14">
      <t>セイビ</t>
    </rPh>
    <rPh sb="14" eb="1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</si>
  <si>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</si>
  <si>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</si>
  <si>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</si>
  <si>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</si>
  <si>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</si>
  <si>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将来負担比率については減少傾向にあるものの、類似団体内平均値を大きく上回っている状況が続いている。有形固定資産減価償却率については類似団体内平均値を0.2ポイント下回っている。
今後も引続き発債の抑制及び基準財政需要額に算入される地方債を中心とした借入を行う等、将来負担比率の減少に取り組む。また、公共施設等総合管理計画に基づく公共施設等の整備を進めることにより、有形固定資産減価償却率の減少に取り組む。</t>
    <rPh sb="0" eb="2">
      <t>ショウライ</t>
    </rPh>
    <rPh sb="2" eb="4">
      <t>フタン</t>
    </rPh>
    <rPh sb="4" eb="6">
      <t>ヒリツ</t>
    </rPh>
    <rPh sb="11" eb="13">
      <t>ゲンショウ</t>
    </rPh>
    <rPh sb="13" eb="15">
      <t>ケイコウ</t>
    </rPh>
    <rPh sb="22" eb="24">
      <t>ルイジ</t>
    </rPh>
    <rPh sb="24" eb="26">
      <t>ダンタイ</t>
    </rPh>
    <rPh sb="26" eb="27">
      <t>ナイ</t>
    </rPh>
    <rPh sb="27" eb="30">
      <t>ヘイキンチ</t>
    </rPh>
    <rPh sb="31" eb="32">
      <t>オオ</t>
    </rPh>
    <rPh sb="34" eb="36">
      <t>ウワマワ</t>
    </rPh>
    <rPh sb="40" eb="42">
      <t>ジョウキョウ</t>
    </rPh>
    <rPh sb="43" eb="44">
      <t>ツヅ</t>
    </rPh>
    <rPh sb="49" eb="51">
      <t>ユウケイ</t>
    </rPh>
    <rPh sb="51" eb="53">
      <t>コテイ</t>
    </rPh>
    <rPh sb="53" eb="55">
      <t>シサン</t>
    </rPh>
    <rPh sb="55" eb="57">
      <t>ゲンカ</t>
    </rPh>
    <rPh sb="57" eb="59">
      <t>ショウキャク</t>
    </rPh>
    <rPh sb="59" eb="60">
      <t>リツ</t>
    </rPh>
    <rPh sb="65" eb="67">
      <t>ルイジ</t>
    </rPh>
    <rPh sb="67" eb="69">
      <t>ダンタイ</t>
    </rPh>
    <rPh sb="69" eb="70">
      <t>ナイ</t>
    </rPh>
    <rPh sb="70" eb="73">
      <t>ヘイキンチ</t>
    </rPh>
    <rPh sb="81" eb="83">
      <t>シタマワ</t>
    </rPh>
    <rPh sb="89" eb="91">
      <t>コンゴ</t>
    </rPh>
    <rPh sb="92" eb="94">
      <t>ヒキツヅ</t>
    </rPh>
    <rPh sb="110" eb="112">
      <t>サンニュウ</t>
    </rPh>
    <rPh sb="115" eb="118">
      <t>チホウサイ</t>
    </rPh>
    <rPh sb="119" eb="121">
      <t>チュウシン</t>
    </rPh>
    <rPh sb="124" eb="126">
      <t>カリイレ</t>
    </rPh>
    <rPh sb="127" eb="128">
      <t>オコナ</t>
    </rPh>
    <rPh sb="129" eb="130">
      <t>トウ</t>
    </rPh>
    <rPh sb="131" eb="133">
      <t>ショウライ</t>
    </rPh>
    <rPh sb="133" eb="135">
      <t>フタン</t>
    </rPh>
    <rPh sb="135" eb="137">
      <t>ヒリツ</t>
    </rPh>
    <rPh sb="138" eb="140">
      <t>ゲンショウ</t>
    </rPh>
    <rPh sb="141" eb="142">
      <t>ト</t>
    </rPh>
    <rPh sb="143" eb="144">
      <t>ク</t>
    </rPh>
    <rPh sb="149" eb="151">
      <t>コウキョウ</t>
    </rPh>
    <rPh sb="151" eb="153">
      <t>シセツ</t>
    </rPh>
    <rPh sb="153" eb="154">
      <t>トウ</t>
    </rPh>
    <rPh sb="154" eb="156">
      <t>ソウゴウ</t>
    </rPh>
    <rPh sb="156" eb="158">
      <t>カンリ</t>
    </rPh>
    <rPh sb="158" eb="160">
      <t>ケイカク</t>
    </rPh>
    <rPh sb="161" eb="162">
      <t>モト</t>
    </rPh>
    <rPh sb="164" eb="166">
      <t>コウキョウ</t>
    </rPh>
    <rPh sb="166" eb="168">
      <t>シセツ</t>
    </rPh>
    <rPh sb="168" eb="169">
      <t>トウ</t>
    </rPh>
    <rPh sb="170" eb="172">
      <t>セイビ</t>
    </rPh>
    <rPh sb="173" eb="174">
      <t>スス</t>
    </rPh>
    <rPh sb="182" eb="184">
      <t>ユウケイ</t>
    </rPh>
    <rPh sb="184" eb="186">
      <t>コテイ</t>
    </rPh>
    <rPh sb="186" eb="188">
      <t>シサン</t>
    </rPh>
    <rPh sb="188" eb="190">
      <t>ゲンカ</t>
    </rPh>
    <rPh sb="190" eb="192">
      <t>ショウキャク</t>
    </rPh>
    <rPh sb="192" eb="193">
      <t>リツ</t>
    </rPh>
    <rPh sb="194" eb="196">
      <t>ゲンショウ</t>
    </rPh>
    <rPh sb="197" eb="198">
      <t>ト</t>
    </rPh>
    <rPh sb="199" eb="20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</si>
  <si>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</si>
  <si>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</si>
  <si>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</si>
  <si>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</si>
  <si>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</si>
  <si>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</si>
  <si>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将来負担比率、実質公債費率共に減少傾向にあるものの類似団体内平均値より高い状況が続いている。
今後も引続き発債の抑制及び基準財政需要額に算入される地方債を中心とした借入を行う等、将来負担比率よび実質公債費比率の減少に取り組む。</t>
    <rPh sb="0" eb="2">
      <t>ショウライ</t>
    </rPh>
    <rPh sb="2" eb="4">
      <t>フタン</t>
    </rPh>
    <rPh sb="4" eb="6">
      <t>ヒリツ</t>
    </rPh>
    <rPh sb="7" eb="9">
      <t>ジッシツ</t>
    </rPh>
    <rPh sb="9" eb="12">
      <t>コウサイヒ</t>
    </rPh>
    <rPh sb="12" eb="13">
      <t>リツ</t>
    </rPh>
    <rPh sb="13" eb="14">
      <t>トモ</t>
    </rPh>
    <rPh sb="15" eb="17">
      <t>ゲンショウ</t>
    </rPh>
    <rPh sb="17" eb="19">
      <t>ケイコウ</t>
    </rPh>
    <rPh sb="25" eb="27">
      <t>ルイジ</t>
    </rPh>
    <rPh sb="27" eb="29">
      <t>ダンタイ</t>
    </rPh>
    <rPh sb="29" eb="30">
      <t>ナイ</t>
    </rPh>
    <rPh sb="30" eb="33">
      <t>ヘイキンチ</t>
    </rPh>
    <rPh sb="35" eb="36">
      <t>タカ</t>
    </rPh>
    <rPh sb="37" eb="39">
      <t>ジョウキョウ</t>
    </rPh>
    <rPh sb="40" eb="41">
      <t>ツヅ</t>
    </rPh>
    <rPh sb="97" eb="99">
      <t>ジッシツ</t>
    </rPh>
    <rPh sb="99" eb="102">
      <t>コウサイヒ</t>
    </rPh>
    <rPh sb="102" eb="104">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</si>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</sst>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D287-4DDE-A529-A0CBE57B0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92213</c:v>
                </c:pt>
                <c:pt idx="1">
                  <c:v>81770</c:v>
                </c:pt>
                <c:pt idx="2">
                  <c:v>55084</c:v>
                </c:pt>
                <c:pt idx="3">
                  <c:v>63902</c:v>
                </c:pt>
                <c:pt idx="4">
                  <c:v>64837</c:v>
                </c:pt>
              </c:numCache>
            </c:numRef>
          </c:val>
          <c:smooth val="0"/>
          <c:extLst xmlns:c16r2="http://schemas.microsoft.com/office/drawing/2015/06/chart">
            <c:ext xmlns:c16="http://schemas.microsoft.com/office/drawing/2014/chart" uri="{C3380CC4-5D6E-409C-BE32-E72D297353CC}">
              <c16:uniqueId val="{00000001-D287-4DDE-A529-A0CBE57B066A}"/>
            </c:ext>
          </c:extLst>
        </c:ser>
        <c:dLbls>
          <c:showLegendKey val="0"/>
          <c:showVal val="0"/>
          <c:showCatName val="0"/>
          <c:showSerName val="0"/>
          <c:showPercent val="0"/>
          <c:showBubbleSize val="0"/>
        </c:dLbls>
        <c:marker val="1"/>
        <c:smooth val="0"/>
        <c:axId val="181216000"/>
        <c:axId val="181217536"/>
      </c:lineChart>
      <c:catAx>
        <c:axId val="18121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217536"/>
        <c:crosses val="autoZero"/>
        <c:auto val="1"/>
        <c:lblAlgn val="ctr"/>
        <c:lblOffset val="100"/>
        <c:tickLblSkip val="1"/>
        <c:tickMarkSkip val="1"/>
        <c:noMultiLvlLbl val="0"/>
      </c:catAx>
      <c:valAx>
        <c:axId val="181217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21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4.32</c:v>
                </c:pt>
                <c:pt idx="1">
                  <c:v>3.49</c:v>
                </c:pt>
                <c:pt idx="2">
                  <c:v>1.35</c:v>
                </c:pt>
                <c:pt idx="3">
                  <c:v>2.37</c:v>
                </c:pt>
                <c:pt idx="4">
                  <c:v>-0.01</c:v>
                </c:pt>
              </c:numCache>
            </c:numRef>
          </c:val>
          <c:extLst xmlns:c16r2="http://schemas.microsoft.com/office/drawing/2015/06/chart">
            <c:ext xmlns:c16="http://schemas.microsoft.com/office/drawing/2014/chart" uri="{C3380CC4-5D6E-409C-BE32-E72D297353CC}">
              <c16:uniqueId val="{00000000-66B4-435D-829B-BE67383AEC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24.57</c:v>
                </c:pt>
                <c:pt idx="1">
                  <c:v>29.29</c:v>
                </c:pt>
                <c:pt idx="2">
                  <c:v>32.35</c:v>
                </c:pt>
                <c:pt idx="3">
                  <c:v>33.89</c:v>
                </c:pt>
                <c:pt idx="4">
                  <c:v>34.42</c:v>
                </c:pt>
              </c:numCache>
            </c:numRef>
          </c:val>
          <c:extLst xmlns:c16r2="http://schemas.microsoft.com/office/drawing/2015/06/chart">
            <c:ext xmlns:c16="http://schemas.microsoft.com/office/drawing/2014/chart" uri="{C3380CC4-5D6E-409C-BE32-E72D297353CC}">
              <c16:uniqueId val="{00000001-66B4-435D-829B-BE67383AEC08}"/>
            </c:ext>
          </c:extLst>
        </c:ser>
        <c:dLbls>
          <c:showLegendKey val="0"/>
          <c:showVal val="0"/>
          <c:showCatName val="0"/>
          <c:showSerName val="0"/>
          <c:showPercent val="0"/>
          <c:showBubbleSize val="0"/>
        </c:dLbls>
        <c:gapWidth val="250"/>
        <c:overlap val="100"/>
        <c:axId val="224753920"/>
        <c:axId val="22475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-3.99</c:v>
                </c:pt>
                <c:pt idx="1">
                  <c:v>2.23</c:v>
                </c:pt>
                <c:pt idx="2">
                  <c:v>-2.12</c:v>
                </c:pt>
                <c:pt idx="3">
                  <c:v>1.1100000000000001</c:v>
                </c:pt>
                <c:pt idx="4">
                  <c:v>-3.04</c:v>
                </c:pt>
              </c:numCache>
            </c:numRef>
          </c:val>
          <c:smooth val="0"/>
          <c:extLst xmlns:c16r2="http://schemas.microsoft.com/office/drawing/2015/06/chart">
            <c:ext xmlns:c16="http://schemas.microsoft.com/office/drawing/2014/chart" uri="{C3380CC4-5D6E-409C-BE32-E72D297353CC}">
              <c16:uniqueId val="{00000002-66B4-435D-829B-BE67383AEC08}"/>
            </c:ext>
          </c:extLst>
        </c:ser>
        <c:dLbls>
          <c:showLegendKey val="0"/>
          <c:showVal val="0"/>
          <c:showCatName val="0"/>
          <c:showSerName val="0"/>
          <c:showPercent val="0"/>
          <c:showBubbleSize val="0"/>
        </c:dLbls>
        <c:marker val="1"/>
        <c:smooth val="0"/>
        <c:axId val="224753920"/>
        <c:axId val="224756096"/>
      </c:lineChart>
      <c:catAx>
        <c:axId val="2247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756096"/>
        <c:crosses val="autoZero"/>
        <c:auto val="1"/>
        <c:lblAlgn val="ctr"/>
        <c:lblOffset val="100"/>
        <c:tickLblSkip val="1"/>
        <c:tickMarkSkip val="1"/>
        <c:noMultiLvlLbl val="0"/>
      </c:catAx>
      <c:valAx>
        <c:axId val="2247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0-ADD1-4CD8-BA41-90497023BE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D1-4CD8-BA41-90497023BE2F}"/>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0.53</c:v>
                </c:pt>
                <c:pt idx="2">
                  <c:v>#N/A</c:v>
                </c:pt>
                <c:pt idx="3">
                  <c:v>0.04</c:v>
                </c:pt>
                <c:pt idx="4">
                  <c:v>#N/A</c:v>
                </c:pt>
                <c:pt idx="5">
                  <c:v>0.39</c:v>
                </c:pt>
                <c:pt idx="6">
                  <c:v>#N/A</c:v>
                </c:pt>
                <c:pt idx="7">
                  <c:v>0.16</c:v>
                </c:pt>
                <c:pt idx="8">
                  <c:v>#N/A</c:v>
                </c:pt>
                <c:pt idx="9">
                  <c:v>0</c:v>
                </c:pt>
              </c:numCache>
            </c:numRef>
          </c:val>
          <c:extLst xmlns:c16r2="http://schemas.microsoft.com/office/drawing/2015/06/chart">
            <c:ext xmlns:c16="http://schemas.microsoft.com/office/drawing/2014/chart" uri="{C3380CC4-5D6E-409C-BE32-E72D297353CC}">
              <c16:uniqueId val="{00000002-ADD1-4CD8-BA41-90497023BE2F}"/>
            </c:ext>
          </c:extLst>
        </c:ser>
        <c:ser>
          <c:idx val="3"/>
          <c:order val="3"/>
          <c:tx>
            <c:strRef>
              <c:f>データシート!$A$30</c:f>
              <c:strCache>
                <c:ptCount val="1"/>
                <c:pt idx="0">
                  <c:v>へき地診療事業特別会計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DD1-4CD8-BA41-90497023BE2F}"/>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4.32</c:v>
                </c:pt>
                <c:pt idx="2">
                  <c:v>#N/A</c:v>
                </c:pt>
                <c:pt idx="3">
                  <c:v>3.49</c:v>
                </c:pt>
                <c:pt idx="4">
                  <c:v>#N/A</c:v>
                </c:pt>
                <c:pt idx="5">
                  <c:v>1.34</c:v>
                </c:pt>
                <c:pt idx="6">
                  <c:v>#N/A</c:v>
                </c:pt>
                <c:pt idx="7">
                  <c:v>2.37</c:v>
                </c:pt>
                <c:pt idx="8">
                  <c:v>#N/A</c:v>
                </c:pt>
                <c:pt idx="9">
                  <c:v>0</c:v>
                </c:pt>
              </c:numCache>
            </c:numRef>
          </c:val>
          <c:extLst xmlns:c16r2="http://schemas.microsoft.com/office/drawing/2015/06/chart">
            <c:ext xmlns:c16="http://schemas.microsoft.com/office/drawing/2014/chart" uri="{C3380CC4-5D6E-409C-BE32-E72D297353CC}">
              <c16:uniqueId val="{00000004-ADD1-4CD8-BA41-90497023BE2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0.03</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ADD1-4CD8-BA41-90497023BE2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0.71</c:v>
                </c:pt>
                <c:pt idx="3">
                  <c:v>#N/A</c:v>
                </c:pt>
                <c:pt idx="4">
                  <c:v>#N/A</c:v>
                </c:pt>
                <c:pt idx="5">
                  <c:v>0.54</c:v>
                </c:pt>
                <c:pt idx="6">
                  <c:v>#N/A</c:v>
                </c:pt>
                <c:pt idx="7">
                  <c:v>0.05</c:v>
                </c:pt>
                <c:pt idx="8">
                  <c:v>#N/A</c:v>
                </c:pt>
                <c:pt idx="9">
                  <c:v>0.77</c:v>
                </c:pt>
              </c:numCache>
            </c:numRef>
          </c:val>
          <c:extLst xmlns:c16r2="http://schemas.microsoft.com/office/drawing/2015/06/chart">
            <c:ext xmlns:c16="http://schemas.microsoft.com/office/drawing/2014/chart" uri="{C3380CC4-5D6E-409C-BE32-E72D297353CC}">
              <c16:uniqueId val="{00000006-ADD1-4CD8-BA41-90497023BE2F}"/>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1.74</c:v>
                </c:pt>
                <c:pt idx="2">
                  <c:v>#N/A</c:v>
                </c:pt>
                <c:pt idx="3">
                  <c:v>2.23</c:v>
                </c:pt>
                <c:pt idx="4">
                  <c:v>#N/A</c:v>
                </c:pt>
                <c:pt idx="5">
                  <c:v>3.38</c:v>
                </c:pt>
                <c:pt idx="6">
                  <c:v>#N/A</c:v>
                </c:pt>
                <c:pt idx="7">
                  <c:v>4.01</c:v>
                </c:pt>
                <c:pt idx="8">
                  <c:v>#N/A</c:v>
                </c:pt>
                <c:pt idx="9">
                  <c:v>4.5</c:v>
                </c:pt>
              </c:numCache>
            </c:numRef>
          </c:val>
          <c:extLst xmlns:c16r2="http://schemas.microsoft.com/office/drawing/2015/06/chart">
            <c:ext xmlns:c16="http://schemas.microsoft.com/office/drawing/2014/chart" uri="{C3380CC4-5D6E-409C-BE32-E72D297353CC}">
              <c16:uniqueId val="{00000007-ADD1-4CD8-BA41-90497023BE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3.49</c:v>
                </c:pt>
                <c:pt idx="2">
                  <c:v>#N/A</c:v>
                </c:pt>
                <c:pt idx="3">
                  <c:v>7.77</c:v>
                </c:pt>
                <c:pt idx="4">
                  <c:v>#N/A</c:v>
                </c:pt>
                <c:pt idx="5">
                  <c:v>9.7799999999999994</c:v>
                </c:pt>
                <c:pt idx="6">
                  <c:v>#N/A</c:v>
                </c:pt>
                <c:pt idx="7">
                  <c:v>11.76</c:v>
                </c:pt>
                <c:pt idx="8">
                  <c:v>#N/A</c:v>
                </c:pt>
                <c:pt idx="9">
                  <c:v>13.01</c:v>
                </c:pt>
              </c:numCache>
            </c:numRef>
          </c:val>
          <c:extLst xmlns:c16r2="http://schemas.microsoft.com/office/drawing/2015/06/chart">
            <c:ext xmlns:c16="http://schemas.microsoft.com/office/drawing/2014/chart" uri="{C3380CC4-5D6E-409C-BE32-E72D297353CC}">
              <c16:uniqueId val="{00000008-ADD1-4CD8-BA41-90497023BE2F}"/>
            </c:ext>
          </c:extLst>
        </c:ser>
        <c:ser>
          <c:idx val="9"/>
          <c:order val="9"/>
          <c:tx>
            <c:strRef>
              <c:f>データシート!$A$36</c:f>
              <c:strCache>
                <c:ptCount val="1"/>
                <c:pt idx="0">
                  <c:v>学校給食事業特別会計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ADD1-4CD8-BA41-90497023BE2F}"/>
            </c:ext>
          </c:extLst>
        </c:ser>
        <c:dLbls>
          <c:showLegendKey val="0"/>
          <c:showVal val="0"/>
          <c:showCatName val="0"/>
          <c:showSerName val="0"/>
          <c:showPercent val="0"/>
          <c:showBubbleSize val="0"/>
        </c:dLbls>
        <c:gapWidth val="150"/>
        <c:overlap val="100"/>
        <c:axId val="212546304"/>
        <c:axId val="212547840"/>
      </c:barChart>
      <c:catAx>
        <c:axId val="21254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547840"/>
        <c:crosses val="autoZero"/>
        <c:auto val="1"/>
        <c:lblAlgn val="ctr"/>
        <c:lblOffset val="100"/>
        <c:tickLblSkip val="1"/>
        <c:tickMarkSkip val="1"/>
        <c:noMultiLvlLbl val="0"/>
      </c:catAx>
      <c:valAx>
        <c:axId val="21254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4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1053</c:v>
                </c:pt>
                <c:pt idx="5">
                  <c:v>1099</c:v>
                </c:pt>
                <c:pt idx="8">
                  <c:v>1048</c:v>
                </c:pt>
                <c:pt idx="11">
                  <c:v>1051</c:v>
                </c:pt>
                <c:pt idx="14">
                  <c:v>1029</c:v>
                </c:pt>
              </c:numCache>
            </c:numRef>
          </c:val>
          <c:extLst xmlns:c16r2="http://schemas.microsoft.com/office/drawing/2015/06/chart">
            <c:ext xmlns:c16="http://schemas.microsoft.com/office/drawing/2014/chart" uri="{C3380CC4-5D6E-409C-BE32-E72D297353CC}">
              <c16:uniqueId val="{00000000-CBA6-4DA1-9A84-6232E8EC3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BA6-4DA1-9A84-6232E8EC3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10</c:v>
                </c:pt>
                <c:pt idx="6">
                  <c:v>10</c:v>
                </c:pt>
                <c:pt idx="9">
                  <c:v>9</c:v>
                </c:pt>
                <c:pt idx="12">
                  <c:v>3</c:v>
                </c:pt>
              </c:numCache>
            </c:numRef>
          </c:val>
          <c:extLst xmlns:c16r2="http://schemas.microsoft.com/office/drawing/2015/06/chart">
            <c:ext xmlns:c16="http://schemas.microsoft.com/office/drawing/2014/chart" uri="{C3380CC4-5D6E-409C-BE32-E72D297353CC}">
              <c16:uniqueId val="{00000002-CBA6-4DA1-9A84-6232E8EC3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193</c:v>
                </c:pt>
                <c:pt idx="3">
                  <c:v>200</c:v>
                </c:pt>
                <c:pt idx="6">
                  <c:v>164</c:v>
                </c:pt>
                <c:pt idx="9">
                  <c:v>90</c:v>
                </c:pt>
                <c:pt idx="12">
                  <c:v>42</c:v>
                </c:pt>
              </c:numCache>
            </c:numRef>
          </c:val>
          <c:extLst xmlns:c16r2="http://schemas.microsoft.com/office/drawing/2015/06/chart">
            <c:ext xmlns:c16="http://schemas.microsoft.com/office/drawing/2014/chart" uri="{C3380CC4-5D6E-409C-BE32-E72D297353CC}">
              <c16:uniqueId val="{00000003-CBA6-4DA1-9A84-6232E8EC3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520</c:v>
                </c:pt>
                <c:pt idx="3">
                  <c:v>467</c:v>
                </c:pt>
                <c:pt idx="6">
                  <c:v>460</c:v>
                </c:pt>
                <c:pt idx="9">
                  <c:v>489</c:v>
                </c:pt>
                <c:pt idx="12">
                  <c:v>489</c:v>
                </c:pt>
              </c:numCache>
            </c:numRef>
          </c:val>
          <c:extLst xmlns:c16r2="http://schemas.microsoft.com/office/drawing/2015/06/chart">
            <c:ext xmlns:c16="http://schemas.microsoft.com/office/drawing/2014/chart" uri="{C3380CC4-5D6E-409C-BE32-E72D297353CC}">
              <c16:uniqueId val="{00000004-CBA6-4DA1-9A84-6232E8EC3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A6-4DA1-9A84-6232E8EC3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A6-4DA1-9A84-6232E8EC3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1271</c:v>
                </c:pt>
                <c:pt idx="3">
                  <c:v>1187</c:v>
                </c:pt>
                <c:pt idx="6">
                  <c:v>1181</c:v>
                </c:pt>
                <c:pt idx="9">
                  <c:v>1237</c:v>
                </c:pt>
                <c:pt idx="12">
                  <c:v>1245</c:v>
                </c:pt>
              </c:numCache>
            </c:numRef>
          </c:val>
          <c:extLst xmlns:c16r2="http://schemas.microsoft.com/office/drawing/2015/06/chart">
            <c:ext xmlns:c16="http://schemas.microsoft.com/office/drawing/2014/chart" uri="{C3380CC4-5D6E-409C-BE32-E72D297353CC}">
              <c16:uniqueId val="{00000007-CBA6-4DA1-9A84-6232E8EC3338}"/>
            </c:ext>
          </c:extLst>
        </c:ser>
        <c:dLbls>
          <c:showLegendKey val="0"/>
          <c:showVal val="0"/>
          <c:showCatName val="0"/>
          <c:showSerName val="0"/>
          <c:showPercent val="0"/>
          <c:showBubbleSize val="0"/>
        </c:dLbls>
        <c:gapWidth val="100"/>
        <c:overlap val="100"/>
        <c:axId val="182920704"/>
        <c:axId val="18292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942</c:v>
                </c:pt>
                <c:pt idx="2">
                  <c:v>#N/A</c:v>
                </c:pt>
                <c:pt idx="3">
                  <c:v>#N/A</c:v>
                </c:pt>
                <c:pt idx="4">
                  <c:v>765</c:v>
                </c:pt>
                <c:pt idx="5">
                  <c:v>#N/A</c:v>
                </c:pt>
                <c:pt idx="6">
                  <c:v>#N/A</c:v>
                </c:pt>
                <c:pt idx="7">
                  <c:v>767</c:v>
                </c:pt>
                <c:pt idx="8">
                  <c:v>#N/A</c:v>
                </c:pt>
                <c:pt idx="9">
                  <c:v>#N/A</c:v>
                </c:pt>
                <c:pt idx="10">
                  <c:v>774</c:v>
                </c:pt>
                <c:pt idx="11">
                  <c:v>#N/A</c:v>
                </c:pt>
                <c:pt idx="12">
                  <c:v>#N/A</c:v>
                </c:pt>
                <c:pt idx="13">
                  <c:v>750</c:v>
                </c:pt>
                <c:pt idx="14">
                  <c:v>#N/A</c:v>
                </c:pt>
              </c:numCache>
            </c:numRef>
          </c:val>
          <c:smooth val="0"/>
          <c:extLst xmlns:c16r2="http://schemas.microsoft.com/office/drawing/2015/06/chart">
            <c:ext xmlns:c16="http://schemas.microsoft.com/office/drawing/2014/chart" uri="{C3380CC4-5D6E-409C-BE32-E72D297353CC}">
              <c16:uniqueId val="{00000008-CBA6-4DA1-9A84-6232E8EC3338}"/>
            </c:ext>
          </c:extLst>
        </c:ser>
        <c:dLbls>
          <c:showLegendKey val="0"/>
          <c:showVal val="0"/>
          <c:showCatName val="0"/>
          <c:showSerName val="0"/>
          <c:showPercent val="0"/>
          <c:showBubbleSize val="0"/>
        </c:dLbls>
        <c:marker val="1"/>
        <c:smooth val="0"/>
        <c:axId val="182920704"/>
        <c:axId val="182922624"/>
      </c:lineChart>
      <c:catAx>
        <c:axId val="1829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22624"/>
        <c:crosses val="autoZero"/>
        <c:auto val="1"/>
        <c:lblAlgn val="ctr"/>
        <c:lblOffset val="100"/>
        <c:tickLblSkip val="1"/>
        <c:tickMarkSkip val="1"/>
        <c:noMultiLvlLbl val="0"/>
      </c:catAx>
      <c:valAx>
        <c:axId val="18292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10881</c:v>
                </c:pt>
                <c:pt idx="5">
                  <c:v>10584</c:v>
                </c:pt>
                <c:pt idx="8">
                  <c:v>10152</c:v>
                </c:pt>
                <c:pt idx="11">
                  <c:v>9996</c:v>
                </c:pt>
                <c:pt idx="14">
                  <c:v>9821</c:v>
                </c:pt>
              </c:numCache>
            </c:numRef>
          </c:val>
          <c:extLst xmlns:c16r2="http://schemas.microsoft.com/office/drawing/2015/06/chart">
            <c:ext xmlns:c16="http://schemas.microsoft.com/office/drawing/2014/chart" uri="{C3380CC4-5D6E-409C-BE32-E72D297353CC}">
              <c16:uniqueId val="{00000000-2EFD-43DE-9F57-C2F8C2F5C9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c:v>
                </c:pt>
                <c:pt idx="5">
                  <c:v>63</c:v>
                </c:pt>
                <c:pt idx="8">
                  <c:v>53</c:v>
                </c:pt>
                <c:pt idx="11">
                  <c:v>59</c:v>
                </c:pt>
                <c:pt idx="14">
                  <c:v>100</c:v>
                </c:pt>
              </c:numCache>
            </c:numRef>
          </c:val>
          <c:extLst xmlns:c16r2="http://schemas.microsoft.com/office/drawing/2015/06/chart">
            <c:ext xmlns:c16="http://schemas.microsoft.com/office/drawing/2014/chart" uri="{C3380CC4-5D6E-409C-BE32-E72D297353CC}">
              <c16:uniqueId val="{00000001-2EFD-43DE-9F57-C2F8C2F5C9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2720</c:v>
                </c:pt>
                <c:pt idx="5">
                  <c:v>3564</c:v>
                </c:pt>
                <c:pt idx="8">
                  <c:v>3856</c:v>
                </c:pt>
                <c:pt idx="11">
                  <c:v>3813</c:v>
                </c:pt>
                <c:pt idx="14">
                  <c:v>4014</c:v>
                </c:pt>
              </c:numCache>
            </c:numRef>
          </c:val>
          <c:extLst xmlns:c16r2="http://schemas.microsoft.com/office/drawing/2015/06/chart">
            <c:ext xmlns:c16="http://schemas.microsoft.com/office/drawing/2014/chart" uri="{C3380CC4-5D6E-409C-BE32-E72D297353CC}">
              <c16:uniqueId val="{00000002-2EFD-43DE-9F57-C2F8C2F5C9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FD-43DE-9F57-C2F8C2F5C9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FD-43DE-9F57-C2F8C2F5C9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75</c:v>
                </c:pt>
                <c:pt idx="3">
                  <c:v>28</c:v>
                </c:pt>
                <c:pt idx="6">
                  <c:v>3</c:v>
                </c:pt>
                <c:pt idx="9">
                  <c:v>0</c:v>
                </c:pt>
                <c:pt idx="12">
                  <c:v>0</c:v>
                </c:pt>
              </c:numCache>
            </c:numRef>
          </c:val>
          <c:extLst xmlns:c16r2="http://schemas.microsoft.com/office/drawing/2015/06/chart">
            <c:ext xmlns:c16="http://schemas.microsoft.com/office/drawing/2014/chart" uri="{C3380CC4-5D6E-409C-BE32-E72D297353CC}">
              <c16:uniqueId val="{00000005-2EFD-43DE-9F57-C2F8C2F5C9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2962</c:v>
                </c:pt>
                <c:pt idx="3">
                  <c:v>2215</c:v>
                </c:pt>
                <c:pt idx="6">
                  <c:v>2140</c:v>
                </c:pt>
                <c:pt idx="9">
                  <c:v>2086</c:v>
                </c:pt>
                <c:pt idx="12">
                  <c:v>2146</c:v>
                </c:pt>
              </c:numCache>
            </c:numRef>
          </c:val>
          <c:extLst xmlns:c16r2="http://schemas.microsoft.com/office/drawing/2015/06/chart">
            <c:ext xmlns:c16="http://schemas.microsoft.com/office/drawing/2014/chart" uri="{C3380CC4-5D6E-409C-BE32-E72D297353CC}">
              <c16:uniqueId val="{00000006-2EFD-43DE-9F57-C2F8C2F5C9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515</c:v>
                </c:pt>
                <c:pt idx="3">
                  <c:v>350</c:v>
                </c:pt>
                <c:pt idx="6">
                  <c:v>197</c:v>
                </c:pt>
                <c:pt idx="9">
                  <c:v>145</c:v>
                </c:pt>
                <c:pt idx="12">
                  <c:v>126</c:v>
                </c:pt>
              </c:numCache>
            </c:numRef>
          </c:val>
          <c:extLst xmlns:c16r2="http://schemas.microsoft.com/office/drawing/2015/06/chart">
            <c:ext xmlns:c16="http://schemas.microsoft.com/office/drawing/2014/chart" uri="{C3380CC4-5D6E-409C-BE32-E72D297353CC}">
              <c16:uniqueId val="{00000007-2EFD-43DE-9F57-C2F8C2F5C9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5247</c:v>
                </c:pt>
                <c:pt idx="3">
                  <c:v>4773</c:v>
                </c:pt>
                <c:pt idx="6">
                  <c:v>4727</c:v>
                </c:pt>
                <c:pt idx="9">
                  <c:v>4795</c:v>
                </c:pt>
                <c:pt idx="12">
                  <c:v>4616</c:v>
                </c:pt>
              </c:numCache>
            </c:numRef>
          </c:val>
          <c:extLst xmlns:c16r2="http://schemas.microsoft.com/office/drawing/2015/06/chart">
            <c:ext xmlns:c16="http://schemas.microsoft.com/office/drawing/2014/chart" uri="{C3380CC4-5D6E-409C-BE32-E72D297353CC}">
              <c16:uniqueId val="{00000008-2EFD-43DE-9F57-C2F8C2F5C9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24</c:v>
                </c:pt>
                <c:pt idx="6">
                  <c:v>15</c:v>
                </c:pt>
                <c:pt idx="9">
                  <c:v>6</c:v>
                </c:pt>
                <c:pt idx="12">
                  <c:v>4</c:v>
                </c:pt>
              </c:numCache>
            </c:numRef>
          </c:val>
          <c:extLst xmlns:c16r2="http://schemas.microsoft.com/office/drawing/2015/06/chart">
            <c:ext xmlns:c16="http://schemas.microsoft.com/office/drawing/2014/chart" uri="{C3380CC4-5D6E-409C-BE32-E72D297353CC}">
              <c16:uniqueId val="{00000009-2EFD-43DE-9F57-C2F8C2F5C9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11252</c:v>
                </c:pt>
                <c:pt idx="3">
                  <c:v>11373</c:v>
                </c:pt>
                <c:pt idx="6">
                  <c:v>11020</c:v>
                </c:pt>
                <c:pt idx="9">
                  <c:v>10653</c:v>
                </c:pt>
                <c:pt idx="12">
                  <c:v>10706</c:v>
                </c:pt>
              </c:numCache>
            </c:numRef>
          </c:val>
          <c:extLst xmlns:c16r2="http://schemas.microsoft.com/office/drawing/2015/06/chart">
            <c:ext xmlns:c16="http://schemas.microsoft.com/office/drawing/2014/chart" uri="{C3380CC4-5D6E-409C-BE32-E72D297353CC}">
              <c16:uniqueId val="{0000000A-2EFD-43DE-9F57-C2F8C2F5C95B}"/>
            </c:ext>
          </c:extLst>
        </c:ser>
        <c:dLbls>
          <c:showLegendKey val="0"/>
          <c:showVal val="0"/>
          <c:showCatName val="0"/>
          <c:showSerName val="0"/>
          <c:showPercent val="0"/>
          <c:showBubbleSize val="0"/>
        </c:dLbls>
        <c:gapWidth val="100"/>
        <c:overlap val="100"/>
        <c:axId val="212670336"/>
        <c:axId val="21267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6412</c:v>
                </c:pt>
                <c:pt idx="2">
                  <c:v>#N/A</c:v>
                </c:pt>
                <c:pt idx="3">
                  <c:v>#N/A</c:v>
                </c:pt>
                <c:pt idx="4">
                  <c:v>4553</c:v>
                </c:pt>
                <c:pt idx="5">
                  <c:v>#N/A</c:v>
                </c:pt>
                <c:pt idx="6">
                  <c:v>#N/A</c:v>
                </c:pt>
                <c:pt idx="7">
                  <c:v>4039</c:v>
                </c:pt>
                <c:pt idx="8">
                  <c:v>#N/A</c:v>
                </c:pt>
                <c:pt idx="9">
                  <c:v>#N/A</c:v>
                </c:pt>
                <c:pt idx="10">
                  <c:v>3817</c:v>
                </c:pt>
                <c:pt idx="11">
                  <c:v>#N/A</c:v>
                </c:pt>
                <c:pt idx="12">
                  <c:v>#N/A</c:v>
                </c:pt>
                <c:pt idx="13">
                  <c:v>3663</c:v>
                </c:pt>
                <c:pt idx="14">
                  <c:v>#N/A</c:v>
                </c:pt>
              </c:numCache>
            </c:numRef>
          </c:val>
          <c:smooth val="0"/>
          <c:extLst xmlns:c16r2="http://schemas.microsoft.com/office/drawing/2015/06/chart">
            <c:ext xmlns:c16="http://schemas.microsoft.com/office/drawing/2014/chart" uri="{C3380CC4-5D6E-409C-BE32-E72D297353CC}">
              <c16:uniqueId val="{0000000B-2EFD-43DE-9F57-C2F8C2F5C95B}"/>
            </c:ext>
          </c:extLst>
        </c:ser>
        <c:dLbls>
          <c:showLegendKey val="0"/>
          <c:showVal val="0"/>
          <c:showCatName val="0"/>
          <c:showSerName val="0"/>
          <c:showPercent val="0"/>
          <c:showBubbleSize val="0"/>
        </c:dLbls>
        <c:marker val="1"/>
        <c:smooth val="0"/>
        <c:axId val="212670336"/>
        <c:axId val="212676608"/>
      </c:lineChart>
      <c:catAx>
        <c:axId val="2126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676608"/>
        <c:crosses val="autoZero"/>
        <c:auto val="1"/>
        <c:lblAlgn val="ctr"/>
        <c:lblOffset val="100"/>
        <c:tickLblSkip val="1"/>
        <c:tickMarkSkip val="1"/>
        <c:noMultiLvlLbl val="0"/>
      </c:catAx>
      <c:valAx>
        <c:axId val="21267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2191</c:v>
                </c:pt>
                <c:pt idx="1">
                  <c:v>2268</c:v>
                </c:pt>
                <c:pt idx="2">
                  <c:v>2322</c:v>
                </c:pt>
              </c:numCache>
            </c:numRef>
          </c:val>
          <c:extLst xmlns:c16r2="http://schemas.microsoft.com/office/drawing/2015/06/chart">
            <c:ext xmlns:c16="http://schemas.microsoft.com/office/drawing/2014/chart" uri="{C3380CC4-5D6E-409C-BE32-E72D297353CC}">
              <c16:uniqueId val="{00000000-821B-4BB7-9BA9-CB0ED97823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201</c:v>
                </c:pt>
                <c:pt idx="1">
                  <c:v>201</c:v>
                </c:pt>
                <c:pt idx="2">
                  <c:v>201</c:v>
                </c:pt>
              </c:numCache>
            </c:numRef>
          </c:val>
          <c:extLst xmlns:c16r2="http://schemas.microsoft.com/office/drawing/2015/06/chart">
            <c:ext xmlns:c16="http://schemas.microsoft.com/office/drawing/2014/chart" uri="{C3380CC4-5D6E-409C-BE32-E72D297353CC}">
              <c16:uniqueId val="{00000001-821B-4BB7-9BA9-CB0ED97823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993</c:v>
                </c:pt>
                <c:pt idx="1">
                  <c:v>1070</c:v>
                </c:pt>
                <c:pt idx="2">
                  <c:v>1216</c:v>
                </c:pt>
              </c:numCache>
            </c:numRef>
          </c:val>
          <c:extLst xmlns:c16r2="http://schemas.microsoft.com/office/drawing/2015/06/chart">
            <c:ext xmlns:c16="http://schemas.microsoft.com/office/drawing/2014/chart" uri="{C3380CC4-5D6E-409C-BE32-E72D297353CC}">
              <c16:uniqueId val="{00000002-821B-4BB7-9BA9-CB0ED9782392}"/>
            </c:ext>
          </c:extLst>
        </c:ser>
        <c:dLbls>
          <c:showLegendKey val="0"/>
          <c:showVal val="0"/>
          <c:showCatName val="0"/>
          <c:showSerName val="0"/>
          <c:showPercent val="0"/>
          <c:showBubbleSize val="0"/>
        </c:dLbls>
        <c:gapWidth val="120"/>
        <c:overlap val="100"/>
        <c:axId val="224857472"/>
        <c:axId val="224863360"/>
      </c:barChart>
      <c:catAx>
        <c:axId val="22485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863360"/>
        <c:crosses val="autoZero"/>
        <c:auto val="1"/>
        <c:lblAlgn val="ctr"/>
        <c:lblOffset val="100"/>
        <c:tickLblSkip val="1"/>
        <c:tickMarkSkip val="1"/>
        <c:noMultiLvlLbl val="0"/>
      </c:catAx>
      <c:valAx>
        <c:axId val="224863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85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{8C4EF737-76E7-4C31-B809-EE397FEF26E6}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D08-4510-BE81-ACD9B9BA589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{7CFA5384-A04B-43EA-A886-C5D775E0BEF0}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8-4510-BE81-ACD9B9BA589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{79266D0C-81C8-4343-8D76-4C05BED40DAC}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8-4510-BE81-ACD9B9BA589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{BE7D1E69-B5D3-4BB6-A156-07E932359EB0}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8-4510-BE81-ACD9B9BA589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{381ECECD-EF83-42D2-AD25-EE479D7E8B94}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8-4510-BE81-ACD9B9BA589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{A1E0BA81-398A-4E95-AEE5-898203A57C88}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D08-4510-BE81-ACD9B9BA589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{85E81A9E-90DC-4E4D-8D10-F293B4444FA5}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D08-4510-BE81-ACD9B9BA589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{85B8CDD9-9B24-48B1-830A-AB77CBF28CE6}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D08-4510-BE81-ACD9B9BA589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{B4D4CB69-03E6-4E11-A2A7-5D7D350441E8}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D08-4510-BE81-ACD9B9BA58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58.5</c:v>
                </c:pt>
                <c:pt idx="16">
                  <c:v>57.7</c:v>
                </c:pt>
                <c:pt idx="24">
                  <c:v>59</c:v>
                </c:pt>
                <c:pt idx="32">
                  <c:v>60.3</c:v>
                </c:pt>
              </c:numCache>
            </c:numRef>
          </c:xVal>
          <c:yVal>
            <c:numRef>
              <c:f>公会計指標分析・財政指標組合せ分析表!$BP$51:$DC$51</c:f>
              <c:numCache>
                <c:formatCode>#,##0.0;"▲ "#,##0.0</c:formatCode>
                <c:ptCount val="40"/>
                <c:pt idx="8">
                  <c:v>77.5</c:v>
                </c:pt>
                <c:pt idx="16">
                  <c:v>70.3</c:v>
                </c:pt>
                <c:pt idx="24">
                  <c:v>67.099999999999994</c:v>
                </c:pt>
                <c:pt idx="32">
                  <c:v>63.7</c:v>
                </c:pt>
              </c:numCache>
            </c:numRef>
          </c:yVal>
          <c:smooth val="0"/>
          <c:extLst xmlns:c16r2="http://schemas.microsoft.com/office/drawing/2015/06/chart">
            <c:ext xmlns:c16="http://schemas.microsoft.com/office/drawing/2014/chart" uri="{C3380CC4-5D6E-409C-BE32-E72D297353CC}">
              <c16:uniqueId val="{00000009-4D08-4510-BE81-ACD9B9BA58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{9898214C-986A-4B9D-83D3-F1B1256D070A}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D08-4510-BE81-ACD9B9BA589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{90518899-6B2C-4A7D-8A1B-B483643710FE}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8-4510-BE81-ACD9B9BA589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{A917A7CF-9C3A-4DB9-9A04-D5842B04336F}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8-4510-BE81-ACD9B9BA589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{A3E9F4E1-36A0-4417-B310-0011799C359C}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8-4510-BE81-ACD9B9BA589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{C3148527-A7FE-43AF-8C98-E98923CA1971}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8-4510-BE81-ACD9B9BA589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{24AE2E50-7B1B-4540-8DC0-4CB9767467FF}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D08-4510-BE81-ACD9B9BA589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{D131E838-E07B-46CF-9448-F400841E1C6F}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D08-4510-BE81-ACD9B9BA589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{FFD8789C-8E15-4B8E-86C6-5FE9C090E08A}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D08-4510-BE81-ACD9B9BA589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{5732F9BD-0295-42F8-B2BE-AE12050278A7}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D08-4510-BE81-ACD9B9BA58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D08-4510-BE81-ACD9B9BA589C}"/>
            </c:ext>
          </c:extLst>
        </c:ser>
        <c:dLbls>
          <c:showLegendKey val="0"/>
          <c:showVal val="1"/>
          <c:showCatName val="0"/>
          <c:showSerName val="0"/>
          <c:showPercent val="0"/>
          <c:showBubbleSize val="0"/>
        </c:dLbls>
        <c:axId val="225163904"/>
        <c:axId val="225194752"/>
      </c:scatterChart>
      <c:valAx>
        <c:axId val="225163904"/>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194752"/>
        <c:crosses val="autoZero"/>
        <c:crossBetween val="midCat"/>
      </c:valAx>
      <c:valAx>
        <c:axId val="225194752"/>
        <c:scaling>
          <c:orientation val="minMax"/>
          <c:max val="83"/>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16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{E5A9CAC6-137D-4B9A-AD67-8189467A9856}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FD-46AF-8143-C357C5D6AEF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{5D28A552-E202-4FC3-851A-231A7A882A8A}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FD-46AF-8143-C357C5D6AEF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{F5CAF886-3A72-4650-AE1A-47A6529BDE6E}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FD-46AF-8143-C357C5D6AEF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{2036B170-4D50-4ED8-B58C-3C0B5A27F204}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FD-46AF-8143-C357C5D6AEF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{5370B0F3-9DB4-4FF3-AB55-46A50555F134}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FD-46AF-8143-C357C5D6AEF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{2BA02DD7-914F-4AF1-9AC8-C31399567463}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FD-46AF-8143-C357C5D6AEF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{CB715CB2-D97E-4945-805D-43D229F90A76}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FD-46AF-8143-C357C5D6AEFE}"/>
                </c:ext>
              </c:extLst>
            </c:dLbl>
            <c:dLbl>
              <c:idx val="24"/>
              <c:layout>
                <c:manualLayout>
                  <c:x val="-4.5160355153971272E-2"/>
                  <c:y val="-6.575470218308426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{A71D0A0F-08BC-4E8C-8A42-4EA0C0B29C4D}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FD-46AF-8143-C357C5D6AEFE}"/>
                </c:ext>
              </c:extLst>
            </c:dLbl>
            <c:dLbl>
              <c:idx val="32"/>
              <c:layout>
                <c:manualLayout>
                  <c:x val="-1.8235628084250128E-2"/>
                  <c:y val="-5.907859199250363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{808B4E19-914A-43B8-B7BE-FE3F70F7B5C6}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FD-46AF-8143-C357C5D6A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15.4</c:v>
                </c:pt>
                <c:pt idx="16">
                  <c:v>14.3</c:v>
                </c:pt>
                <c:pt idx="24">
                  <c:v>13.3</c:v>
                </c:pt>
                <c:pt idx="32">
                  <c:v>13.3</c:v>
                </c:pt>
              </c:numCache>
            </c:numRef>
          </c:xVal>
          <c:yVal>
            <c:numRef>
              <c:f>公会計指標分析・財政指標組合せ分析表!$BP$73:$DC$73</c:f>
              <c:numCache>
                <c:formatCode>#,##0.0;"▲ "#,##0.0</c:formatCode>
                <c:ptCount val="40"/>
                <c:pt idx="0">
                  <c:v>113.5</c:v>
                </c:pt>
                <c:pt idx="8">
                  <c:v>77.5</c:v>
                </c:pt>
                <c:pt idx="16">
                  <c:v>70.3</c:v>
                </c:pt>
                <c:pt idx="24">
                  <c:v>67.099999999999994</c:v>
                </c:pt>
                <c:pt idx="32">
                  <c:v>63.7</c:v>
                </c:pt>
              </c:numCache>
            </c:numRef>
          </c:yVal>
          <c:smooth val="0"/>
          <c:extLst xmlns:c16r2="http://schemas.microsoft.com/office/drawing/2015/06/chart">
            <c:ext xmlns:c16="http://schemas.microsoft.com/office/drawing/2014/chart" uri="{C3380CC4-5D6E-409C-BE32-E72D297353CC}">
              <c16:uniqueId val="{00000009-FEFD-46AF-8143-C357C5D6AE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{E85A8487-51B3-43AA-9794-76A01DCB09FE}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FD-46AF-8143-C357C5D6AE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{FDF96119-9559-4D14-B7E7-E30A09E89A2E}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FD-46AF-8143-C357C5D6AEF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{4A942C48-EC7D-48AD-BE47-9F7356F24C3F}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FD-46AF-8143-C357C5D6AEF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{A05A324C-ACC5-4EDE-A372-4767AC8AFA02}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FD-46AF-8143-C357C5D6AEF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{23C4557E-7304-421F-BC20-9C7C1815CAA6}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FD-46AF-8143-C357C5D6AEF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{D6FB862E-DA75-43EA-9EA5-D22868CA3976}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FD-46AF-8143-C357C5D6AEFE}"/>
                </c:ext>
              </c:extLst>
            </c:dLbl>
            <c:dLbl>
              <c:idx val="16"/>
              <c:layout>
                <c:manualLayout>
                  <c:x val="-2.8090653975868185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{811B10C7-306C-497B-91A3-8544789D88EF}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FD-46AF-8143-C357C5D6AEFE}"/>
                </c:ext>
              </c:extLst>
            </c:dLbl>
            <c:dLbl>
              <c:idx val="24"/>
              <c:layout>
                <c:manualLayout>
                  <c:x val="-3.5305329262353115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{FCFCEB2C-52ED-447D-9EAF-4D29E3610A8C}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FD-46AF-8143-C357C5D6AEF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{3687B86C-5E5D-48EA-8AB1-29CC277D729C}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FD-46AF-8143-C357C5D6A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FEFD-46AF-8143-C357C5D6AEFE}"/>
            </c:ext>
          </c:extLst>
        </c:ser>
        <c:dLbls>
          <c:showLegendKey val="0"/>
          <c:showVal val="1"/>
          <c:showCatName val="0"/>
          <c:showSerName val="0"/>
          <c:showPercent val="0"/>
          <c:showBubbleSize val="0"/>
        </c:dLbls>
        <c:axId val="226056448"/>
        <c:axId val="226079104"/>
      </c:scatterChart>
      <c:valAx>
        <c:axId val="226056448"/>
        <c:scaling>
          <c:orientation val="minMax"/>
          <c:max val="17.700000000000003"/>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079104"/>
        <c:crosses val="autoZero"/>
        <c:crossBetween val="midCat"/>
      </c:valAx>
      <c:valAx>
        <c:axId val="226079104"/>
        <c:scaling>
          <c:orientation val="minMax"/>
          <c:max val="125"/>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056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
20,496
286.20
12,221,271
12,141,980
-395
6,745,156
10,705,549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13.3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長引く経済不況により地方税の減収が続く中、財政力指数については前年度から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ポイントの微増となったものの、依然として類似団体内平均値との比較で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a:t>
          </a:r>
        </a:p>
        <a:p>
          <a:r>
            <a:rPr kumimoji="1" lang="ja-JP" altLang="en-US" sz="1300">
              <a:latin typeface="ＭＳ Ｐゴシック" panose="020B0600070205080204" pitchFamily="50" charset="-128"/>
              <a:ea typeface="ＭＳ Ｐゴシック" panose="020B0600070205080204" pitchFamily="50" charset="-128"/>
            </a:rPr>
            <a:t>今後も、税の徴収強化等による税収の確保や事業費の見直しによる歳出削減等の取組みを継続する必要がある。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ポイントの上昇となった。人件費については、退職者数の減少により退職金が減額となったこと等から、経常経費充当一般財源は</a:t>
          </a:r>
          <a:r>
            <a:rPr kumimoji="1" lang="en-US" altLang="ja-JP" sz="1300">
              <a:latin typeface="ＭＳ Ｐゴシック" panose="020B0600070205080204" pitchFamily="50" charset="-128"/>
              <a:ea typeface="ＭＳ Ｐゴシック" panose="020B0600070205080204" pitchFamily="50" charset="-128"/>
            </a:rPr>
            <a:t>114,814</a:t>
          </a:r>
          <a:r>
            <a:rPr kumimoji="1" lang="ja-JP" altLang="en-US" sz="1300">
              <a:latin typeface="ＭＳ Ｐゴシック" panose="020B0600070205080204" pitchFamily="50" charset="-128"/>
              <a:ea typeface="ＭＳ Ｐゴシック" panose="020B0600070205080204" pitchFamily="50" charset="-128"/>
            </a:rPr>
            <a:t>千円の減額となったものの、物件費ではふるさと寄附金基金繰入金充当額の減額等により</a:t>
          </a:r>
          <a:r>
            <a:rPr kumimoji="1" lang="en-US" altLang="ja-JP" sz="1300">
              <a:latin typeface="ＭＳ Ｐゴシック" panose="020B0600070205080204" pitchFamily="50" charset="-128"/>
              <a:ea typeface="ＭＳ Ｐゴシック" panose="020B0600070205080204" pitchFamily="50" charset="-128"/>
            </a:rPr>
            <a:t>105,168</a:t>
          </a:r>
          <a:r>
            <a:rPr kumimoji="1" lang="ja-JP" altLang="en-US" sz="1300">
              <a:latin typeface="ＭＳ Ｐゴシック" panose="020B0600070205080204" pitchFamily="50" charset="-128"/>
              <a:ea typeface="ＭＳ Ｐゴシック" panose="020B0600070205080204" pitchFamily="50" charset="-128"/>
            </a:rPr>
            <a:t>千円の増額、年々増加傾向にある扶助費についても</a:t>
          </a:r>
          <a:r>
            <a:rPr kumimoji="1" lang="en-US" altLang="ja-JP" sz="1300">
              <a:latin typeface="ＭＳ Ｐゴシック" panose="020B0600070205080204" pitchFamily="50" charset="-128"/>
              <a:ea typeface="ＭＳ Ｐゴシック" panose="020B0600070205080204" pitchFamily="50" charset="-128"/>
            </a:rPr>
            <a:t>51,195</a:t>
          </a:r>
          <a:r>
            <a:rPr kumimoji="1" lang="ja-JP" altLang="en-US" sz="1300">
              <a:latin typeface="ＭＳ Ｐゴシック" panose="020B0600070205080204" pitchFamily="50" charset="-128"/>
              <a:ea typeface="ＭＳ Ｐゴシック" panose="020B0600070205080204" pitchFamily="50" charset="-128"/>
            </a:rPr>
            <a:t>千円の増額となったことが主な要因となる。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60</xdr:row>
      <xdr:rowOff>118473</xdr:rowOff>
    </xdr:to>
    <xdr:cxnSp macro="">
      <xdr:nvCxnSpPr>
        <xdr:cNvPr id="134" name="直線コネクタ 133"/>
        <xdr:cNvCxnSpPr/>
      </xdr:nvCxnSpPr>
      <xdr:spPr>
        <a:xfrm>
          <a:off x="4114800" y="1037789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169273</xdr:rowOff>
    </xdr:from>
    <xdr:to>
      <xdr:col>19</xdr:col>
      <xdr:colOff>133350</xdr:colOff>
      <xdr:row>60</xdr:row>
      <xdr:rowOff>90896</xdr:rowOff>
    </xdr:to>
    <xdr:cxnSp macro="">
      <xdr:nvCxnSpPr>
        <xdr:cNvPr id="137" name="直線コネクタ 136"/>
        <xdr:cNvCxnSpPr/>
      </xdr:nvCxnSpPr>
      <xdr:spPr>
        <a:xfrm>
          <a:off x="3225800" y="1028482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107224</xdr:rowOff>
    </xdr:from>
    <xdr:to>
      <xdr:col>15</xdr:col>
      <xdr:colOff>82550</xdr:colOff>
      <xdr:row>59</xdr:row>
      <xdr:rowOff>169273</xdr:rowOff>
    </xdr:to>
    <xdr:cxnSp macro="">
      <xdr:nvCxnSpPr>
        <xdr:cNvPr id="140" name="直線コネクタ 139"/>
        <xdr:cNvCxnSpPr/>
      </xdr:nvCxnSpPr>
      <xdr:spPr>
        <a:xfrm>
          <a:off x="2336800" y="102227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107224</xdr:rowOff>
    </xdr:from>
    <xdr:to>
      <xdr:col>11</xdr:col>
      <xdr:colOff>31750</xdr:colOff>
      <xdr:row>60</xdr:row>
      <xdr:rowOff>87449</xdr:rowOff>
    </xdr:to>
    <xdr:cxnSp macro="">
      <xdr:nvCxnSpPr>
        <xdr:cNvPr id="143" name="直線コネクタ 142"/>
        <xdr:cNvCxnSpPr/>
      </xdr:nvCxnSpPr>
      <xdr:spPr>
        <a:xfrm flipV="1">
          <a:off x="1447800" y="1022277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3" name="楕円 152"/>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4"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5" name="楕円 154"/>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126473</xdr:rowOff>
    </xdr:from>
    <xdr:ext cx="736600" cy="259045"/>
    <xdr:sp macro="" textlink="">
      <xdr:nvSpPr>
        <xdr:cNvPr id="156" name="テキスト ボックス 155"/>
        <xdr:cNvSpPr txBox="1"/>
      </xdr:nvSpPr>
      <xdr:spPr>
        <a:xfrm>
          <a:off x="3733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118473</xdr:rowOff>
    </xdr:from>
    <xdr:to>
      <xdr:col>15</xdr:col>
      <xdr:colOff>133350</xdr:colOff>
      <xdr:row>60</xdr:row>
      <xdr:rowOff>48623</xdr:rowOff>
    </xdr:to>
    <xdr:sp macro="" textlink="">
      <xdr:nvSpPr>
        <xdr:cNvPr id="157" name="楕円 156"/>
        <xdr:cNvSpPr/>
      </xdr:nvSpPr>
      <xdr:spPr>
        <a:xfrm>
          <a:off x="3175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58800</xdr:rowOff>
    </xdr:from>
    <xdr:ext cx="762000" cy="259045"/>
    <xdr:sp macro="" textlink="">
      <xdr:nvSpPr>
        <xdr:cNvPr id="158" name="テキスト ボックス 157"/>
        <xdr:cNvSpPr txBox="1"/>
      </xdr:nvSpPr>
      <xdr:spPr>
        <a:xfrm>
          <a:off x="2844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56424</xdr:rowOff>
    </xdr:from>
    <xdr:to>
      <xdr:col>11</xdr:col>
      <xdr:colOff>82550</xdr:colOff>
      <xdr:row>59</xdr:row>
      <xdr:rowOff>158024</xdr:rowOff>
    </xdr:to>
    <xdr:sp macro="" textlink="">
      <xdr:nvSpPr>
        <xdr:cNvPr id="159" name="楕円 158"/>
        <xdr:cNvSpPr/>
      </xdr:nvSpPr>
      <xdr:spPr>
        <a:xfrm>
          <a:off x="2286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168201</xdr:rowOff>
    </xdr:from>
    <xdr:ext cx="762000" cy="259045"/>
    <xdr:sp macro="" textlink="">
      <xdr:nvSpPr>
        <xdr:cNvPr id="160" name="テキスト ボックス 159"/>
        <xdr:cNvSpPr txBox="1"/>
      </xdr:nvSpPr>
      <xdr:spPr>
        <a:xfrm>
          <a:off x="1955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61" name="楕円 160"/>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62" name="テキスト ボックス 161"/>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16,720</a:t>
          </a:r>
          <a:r>
            <a:rPr kumimoji="1" lang="ja-JP" altLang="en-US" sz="1300">
              <a:latin typeface="ＭＳ Ｐゴシック" panose="020B0600070205080204" pitchFamily="50" charset="-128"/>
              <a:ea typeface="ＭＳ Ｐゴシック" panose="020B0600070205080204" pitchFamily="50" charset="-128"/>
            </a:rPr>
            <a:t>円下回っているものの、前年度より</a:t>
          </a:r>
          <a:r>
            <a:rPr kumimoji="1" lang="en-US" altLang="ja-JP" sz="1300">
              <a:latin typeface="ＭＳ Ｐゴシック" panose="020B0600070205080204" pitchFamily="50" charset="-128"/>
              <a:ea typeface="ＭＳ Ｐゴシック" panose="020B0600070205080204" pitchFamily="50" charset="-128"/>
            </a:rPr>
            <a:t>4,801</a:t>
          </a:r>
          <a:r>
            <a:rPr kumimoji="1" lang="ja-JP" altLang="en-US" sz="1300">
              <a:latin typeface="ＭＳ Ｐゴシック" panose="020B0600070205080204" pitchFamily="50" charset="-128"/>
              <a:ea typeface="ＭＳ Ｐゴシック" panose="020B0600070205080204" pitchFamily="50" charset="-128"/>
            </a:rPr>
            <a:t>円増となった。人件費については平成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月豪雨等の災害対応に要した時間外手当の増、物件費についても同災害対応経費となる住家流入土砂撤去費用の皆増が主な増額要因となる。これらは平成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年度特有の事象となるが、次年度以降も災害の発生状況によっては同程度の経費が生じ得るものと考えられる。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78370</xdr:rowOff>
    </xdr:from>
    <xdr:to>
      <xdr:col>23</xdr:col>
      <xdr:colOff>133350</xdr:colOff>
      <xdr:row>83</xdr:row>
      <xdr:rowOff>107331</xdr:rowOff>
    </xdr:to>
    <xdr:cxnSp macro="">
      <xdr:nvCxnSpPr>
        <xdr:cNvPr id="193" name="直線コネクタ 192"/>
        <xdr:cNvCxnSpPr/>
      </xdr:nvCxnSpPr>
      <xdr:spPr>
        <a:xfrm>
          <a:off x="4114800" y="14308720"/>
          <a:ext cx="838200" cy="2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4815</xdr:rowOff>
    </xdr:from>
    <xdr:to>
      <xdr:col>19</xdr:col>
      <xdr:colOff>133350</xdr:colOff>
      <xdr:row>83</xdr:row>
      <xdr:rowOff>78370</xdr:rowOff>
    </xdr:to>
    <xdr:cxnSp macro="">
      <xdr:nvCxnSpPr>
        <xdr:cNvPr id="196" name="直線コネクタ 195"/>
        <xdr:cNvCxnSpPr/>
      </xdr:nvCxnSpPr>
      <xdr:spPr>
        <a:xfrm>
          <a:off x="3225800" y="14235165"/>
          <a:ext cx="889000" cy="7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160485</xdr:rowOff>
    </xdr:from>
    <xdr:to>
      <xdr:col>15</xdr:col>
      <xdr:colOff>82550</xdr:colOff>
      <xdr:row>83</xdr:row>
      <xdr:rowOff>4815</xdr:rowOff>
    </xdr:to>
    <xdr:cxnSp macro="">
      <xdr:nvCxnSpPr>
        <xdr:cNvPr id="199" name="直線コネクタ 198"/>
        <xdr:cNvCxnSpPr/>
      </xdr:nvCxnSpPr>
      <xdr:spPr>
        <a:xfrm>
          <a:off x="2336800" y="14219385"/>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160485</xdr:rowOff>
    </xdr:from>
    <xdr:to>
      <xdr:col>11</xdr:col>
      <xdr:colOff>31750</xdr:colOff>
      <xdr:row>83</xdr:row>
      <xdr:rowOff>2034</xdr:rowOff>
    </xdr:to>
    <xdr:cxnSp macro="">
      <xdr:nvCxnSpPr>
        <xdr:cNvPr id="202" name="直線コネクタ 201"/>
        <xdr:cNvCxnSpPr/>
      </xdr:nvCxnSpPr>
      <xdr:spPr>
        <a:xfrm flipV="1">
          <a:off x="1447800" y="14219385"/>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56531</xdr:rowOff>
    </xdr:from>
    <xdr:to>
      <xdr:col>23</xdr:col>
      <xdr:colOff>184150</xdr:colOff>
      <xdr:row>83</xdr:row>
      <xdr:rowOff>158131</xdr:rowOff>
    </xdr:to>
    <xdr:sp macro="" textlink="">
      <xdr:nvSpPr>
        <xdr:cNvPr id="212" name="楕円 211"/>
        <xdr:cNvSpPr/>
      </xdr:nvSpPr>
      <xdr:spPr>
        <a:xfrm>
          <a:off x="4902200" y="142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73058</xdr:rowOff>
    </xdr:from>
    <xdr:ext cx="762000" cy="259045"/>
    <xdr:sp macro="" textlink="">
      <xdr:nvSpPr>
        <xdr:cNvPr id="213" name="人件費・物件費等の状況該当値テキスト"/>
        <xdr:cNvSpPr txBox="1"/>
      </xdr:nvSpPr>
      <xdr:spPr>
        <a:xfrm>
          <a:off x="5041900" y="1413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27570</xdr:rowOff>
    </xdr:from>
    <xdr:to>
      <xdr:col>19</xdr:col>
      <xdr:colOff>184150</xdr:colOff>
      <xdr:row>83</xdr:row>
      <xdr:rowOff>129170</xdr:rowOff>
    </xdr:to>
    <xdr:sp macro="" textlink="">
      <xdr:nvSpPr>
        <xdr:cNvPr id="214" name="楕円 213"/>
        <xdr:cNvSpPr/>
      </xdr:nvSpPr>
      <xdr:spPr>
        <a:xfrm>
          <a:off x="4064000" y="142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139347</xdr:rowOff>
    </xdr:from>
    <xdr:ext cx="736600" cy="259045"/>
    <xdr:sp macro="" textlink="">
      <xdr:nvSpPr>
        <xdr:cNvPr id="215" name="テキスト ボックス 214"/>
        <xdr:cNvSpPr txBox="1"/>
      </xdr:nvSpPr>
      <xdr:spPr>
        <a:xfrm>
          <a:off x="3733800" y="1402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125465</xdr:rowOff>
    </xdr:from>
    <xdr:to>
      <xdr:col>15</xdr:col>
      <xdr:colOff>133350</xdr:colOff>
      <xdr:row>83</xdr:row>
      <xdr:rowOff>55615</xdr:rowOff>
    </xdr:to>
    <xdr:sp macro="" textlink="">
      <xdr:nvSpPr>
        <xdr:cNvPr id="216" name="楕円 215"/>
        <xdr:cNvSpPr/>
      </xdr:nvSpPr>
      <xdr:spPr>
        <a:xfrm>
          <a:off x="3175000" y="141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65792</xdr:rowOff>
    </xdr:from>
    <xdr:ext cx="762000" cy="259045"/>
    <xdr:sp macro="" textlink="">
      <xdr:nvSpPr>
        <xdr:cNvPr id="217" name="テキスト ボックス 216"/>
        <xdr:cNvSpPr txBox="1"/>
      </xdr:nvSpPr>
      <xdr:spPr>
        <a:xfrm>
          <a:off x="2844800" y="1395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109685</xdr:rowOff>
    </xdr:from>
    <xdr:to>
      <xdr:col>11</xdr:col>
      <xdr:colOff>82550</xdr:colOff>
      <xdr:row>83</xdr:row>
      <xdr:rowOff>39835</xdr:rowOff>
    </xdr:to>
    <xdr:sp macro="" textlink="">
      <xdr:nvSpPr>
        <xdr:cNvPr id="218" name="楕円 217"/>
        <xdr:cNvSpPr/>
      </xdr:nvSpPr>
      <xdr:spPr>
        <a:xfrm>
          <a:off x="2286000" y="141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50012</xdr:rowOff>
    </xdr:from>
    <xdr:ext cx="762000" cy="259045"/>
    <xdr:sp macro="" textlink="">
      <xdr:nvSpPr>
        <xdr:cNvPr id="219" name="テキスト ボックス 218"/>
        <xdr:cNvSpPr txBox="1"/>
      </xdr:nvSpPr>
      <xdr:spPr>
        <a:xfrm>
          <a:off x="1955800" y="1393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122684</xdr:rowOff>
    </xdr:from>
    <xdr:to>
      <xdr:col>7</xdr:col>
      <xdr:colOff>31750</xdr:colOff>
      <xdr:row>83</xdr:row>
      <xdr:rowOff>52834</xdr:rowOff>
    </xdr:to>
    <xdr:sp macro="" textlink="">
      <xdr:nvSpPr>
        <xdr:cNvPr id="220" name="楕円 219"/>
        <xdr:cNvSpPr/>
      </xdr:nvSpPr>
      <xdr:spPr>
        <a:xfrm>
          <a:off x="1397000" y="141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63011</xdr:rowOff>
    </xdr:from>
    <xdr:ext cx="762000" cy="259045"/>
    <xdr:sp macro="" textlink="">
      <xdr:nvSpPr>
        <xdr:cNvPr id="221" name="テキスト ボックス 220"/>
        <xdr:cNvSpPr txBox="1"/>
      </xdr:nvSpPr>
      <xdr:spPr>
        <a:xfrm>
          <a:off x="1066800" y="139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若年層の新規採用職員が多かったことにより、前年度比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87</xdr:row>
      <xdr:rowOff>102507</xdr:rowOff>
    </xdr:to>
    <xdr:cxnSp macro="">
      <xdr:nvCxnSpPr>
        <xdr:cNvPr id="257" name="直線コネクタ 256"/>
        <xdr:cNvCxnSpPr/>
      </xdr:nvCxnSpPr>
      <xdr:spPr>
        <a:xfrm flipV="1">
          <a:off x="16179800" y="14869282"/>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125488</xdr:rowOff>
    </xdr:to>
    <xdr:cxnSp macro="">
      <xdr:nvCxnSpPr>
        <xdr:cNvPr id="260" name="直線コネクタ 259"/>
        <xdr:cNvCxnSpPr/>
      </xdr:nvCxnSpPr>
      <xdr:spPr>
        <a:xfrm flipV="1">
          <a:off x="15290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125488</xdr:rowOff>
    </xdr:to>
    <xdr:cxnSp macro="">
      <xdr:nvCxnSpPr>
        <xdr:cNvPr id="263" name="直線コネクタ 262"/>
        <xdr:cNvCxnSpPr/>
      </xdr:nvCxnSpPr>
      <xdr:spPr>
        <a:xfrm>
          <a:off x="14401800" y="149497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33564</xdr:rowOff>
    </xdr:to>
    <xdr:cxnSp macro="">
      <xdr:nvCxnSpPr>
        <xdr:cNvPr id="266" name="直線コネクタ 265"/>
        <xdr:cNvCxnSpPr/>
      </xdr:nvCxnSpPr>
      <xdr:spPr>
        <a:xfrm>
          <a:off x="13512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6" name="楕円 275"/>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90309</xdr:rowOff>
    </xdr:from>
    <xdr:ext cx="762000" cy="259045"/>
    <xdr:sp macro="" textlink="">
      <xdr:nvSpPr>
        <xdr:cNvPr id="277" name="給与水準   （国との比較）該当値テキスト"/>
        <xdr:cNvSpPr txBox="1"/>
      </xdr:nvSpPr>
      <xdr:spPr>
        <a:xfrm>
          <a:off x="171069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0" name="楕円 279"/>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1" name="テキスト ボックス 280"/>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83" name="テキスト ボックス 282"/>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集中改革プランに基づく人員削減等により、これまでに相当数の職員数削減を実施しているものの、類似団体内平均値との比較では</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人上回っている。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これは、県内唯一の有人離島を有するため支所・診療所・定期船に職員を配置しなければならない地理的要因や、私立保育園が市内に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園しかなく公立保育園を確保しなければならないこと等に起因する。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19836</xdr:rowOff>
    </xdr:from>
    <xdr:to>
      <xdr:col>81</xdr:col>
      <xdr:colOff>44450</xdr:colOff>
      <xdr:row>64</xdr:row>
      <xdr:rowOff>68096</xdr:rowOff>
    </xdr:to>
    <xdr:cxnSp macro="">
      <xdr:nvCxnSpPr>
        <xdr:cNvPr id="322" name="直線コネクタ 321"/>
        <xdr:cNvCxnSpPr/>
      </xdr:nvCxnSpPr>
      <xdr:spPr>
        <a:xfrm>
          <a:off x="16179800" y="109926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19836</xdr:rowOff>
    </xdr:from>
    <xdr:to>
      <xdr:col>77</xdr:col>
      <xdr:colOff>44450</xdr:colOff>
      <xdr:row>64</xdr:row>
      <xdr:rowOff>23283</xdr:rowOff>
    </xdr:to>
    <xdr:cxnSp macro="">
      <xdr:nvCxnSpPr>
        <xdr:cNvPr id="325" name="直線コネクタ 324"/>
        <xdr:cNvCxnSpPr/>
      </xdr:nvCxnSpPr>
      <xdr:spPr>
        <a:xfrm flipV="1">
          <a:off x="15290800" y="109926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53401</xdr:rowOff>
    </xdr:from>
    <xdr:to>
      <xdr:col>72</xdr:col>
      <xdr:colOff>203200</xdr:colOff>
      <xdr:row>64</xdr:row>
      <xdr:rowOff>23283</xdr:rowOff>
    </xdr:to>
    <xdr:cxnSp macro="">
      <xdr:nvCxnSpPr>
        <xdr:cNvPr id="328" name="直線コネクタ 327"/>
        <xdr:cNvCxnSpPr/>
      </xdr:nvCxnSpPr>
      <xdr:spPr>
        <a:xfrm>
          <a:off x="14401800" y="10854751"/>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53401</xdr:rowOff>
    </xdr:to>
    <xdr:cxnSp macro="">
      <xdr:nvCxnSpPr>
        <xdr:cNvPr id="331" name="直線コネクタ 330"/>
        <xdr:cNvCxnSpPr/>
      </xdr:nvCxnSpPr>
      <xdr:spPr>
        <a:xfrm>
          <a:off x="13512800" y="1085360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17296</xdr:rowOff>
    </xdr:from>
    <xdr:to>
      <xdr:col>81</xdr:col>
      <xdr:colOff>95250</xdr:colOff>
      <xdr:row>64</xdr:row>
      <xdr:rowOff>118896</xdr:rowOff>
    </xdr:to>
    <xdr:sp macro="" textlink="">
      <xdr:nvSpPr>
        <xdr:cNvPr id="341" name="楕円 340"/>
        <xdr:cNvSpPr/>
      </xdr:nvSpPr>
      <xdr:spPr>
        <a:xfrm>
          <a:off x="169672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160823</xdr:rowOff>
    </xdr:from>
    <xdr:ext cx="762000" cy="259045"/>
    <xdr:sp macro="" textlink="">
      <xdr:nvSpPr>
        <xdr:cNvPr id="342" name="定員管理の状況該当値テキスト"/>
        <xdr:cNvSpPr txBox="1"/>
      </xdr:nvSpPr>
      <xdr:spPr>
        <a:xfrm>
          <a:off x="17106900" y="1096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140486</xdr:rowOff>
    </xdr:from>
    <xdr:to>
      <xdr:col>77</xdr:col>
      <xdr:colOff>95250</xdr:colOff>
      <xdr:row>64</xdr:row>
      <xdr:rowOff>70636</xdr:rowOff>
    </xdr:to>
    <xdr:sp macro="" textlink="">
      <xdr:nvSpPr>
        <xdr:cNvPr id="343" name="楕円 342"/>
        <xdr:cNvSpPr/>
      </xdr:nvSpPr>
      <xdr:spPr>
        <a:xfrm>
          <a:off x="16129000" y="10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55413</xdr:rowOff>
    </xdr:from>
    <xdr:ext cx="736600" cy="259045"/>
    <xdr:sp macro="" textlink="">
      <xdr:nvSpPr>
        <xdr:cNvPr id="344" name="テキスト ボックス 343"/>
        <xdr:cNvSpPr txBox="1"/>
      </xdr:nvSpPr>
      <xdr:spPr>
        <a:xfrm>
          <a:off x="15798800" y="11028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143933</xdr:rowOff>
    </xdr:from>
    <xdr:to>
      <xdr:col>73</xdr:col>
      <xdr:colOff>44450</xdr:colOff>
      <xdr:row>64</xdr:row>
      <xdr:rowOff>74083</xdr:rowOff>
    </xdr:to>
    <xdr:sp macro="" textlink="">
      <xdr:nvSpPr>
        <xdr:cNvPr id="345" name="楕円 344"/>
        <xdr:cNvSpPr/>
      </xdr:nvSpPr>
      <xdr:spPr>
        <a:xfrm>
          <a:off x="15240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58860</xdr:rowOff>
    </xdr:from>
    <xdr:ext cx="762000" cy="259045"/>
    <xdr:sp macro="" textlink="">
      <xdr:nvSpPr>
        <xdr:cNvPr id="346" name="テキスト ボックス 345"/>
        <xdr:cNvSpPr txBox="1"/>
      </xdr:nvSpPr>
      <xdr:spPr>
        <a:xfrm>
          <a:off x="14909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2601</xdr:rowOff>
    </xdr:from>
    <xdr:to>
      <xdr:col>68</xdr:col>
      <xdr:colOff>203200</xdr:colOff>
      <xdr:row>63</xdr:row>
      <xdr:rowOff>104201</xdr:rowOff>
    </xdr:to>
    <xdr:sp macro="" textlink="">
      <xdr:nvSpPr>
        <xdr:cNvPr id="347" name="楕円 346"/>
        <xdr:cNvSpPr/>
      </xdr:nvSpPr>
      <xdr:spPr>
        <a:xfrm>
          <a:off x="143510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88978</xdr:rowOff>
    </xdr:from>
    <xdr:ext cx="762000" cy="259045"/>
    <xdr:sp macro="" textlink="">
      <xdr:nvSpPr>
        <xdr:cNvPr id="348" name="テキスト ボックス 347"/>
        <xdr:cNvSpPr txBox="1"/>
      </xdr:nvSpPr>
      <xdr:spPr>
        <a:xfrm>
          <a:off x="14020800" y="108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49" name="楕円 348"/>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50" name="テキスト ボックス 349"/>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を下回っており、本年度は前年度と変わらず</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年度については、新発債が元金償還額を上回ったものの、近年は元利償還金が基準財政需要額に算入される起債を優先的に借り入れていることにより、同数値での推移となった。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しかしながら、依然として類似団体内平均値を大幅に上回っているため、今後も事業の優先順位を決めつつ、新発債の抑制に努める必要がある。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104458</xdr:rowOff>
    </xdr:to>
    <xdr:cxnSp macro="">
      <xdr:nvCxnSpPr>
        <xdr:cNvPr id="384" name="直線コネクタ 383"/>
        <xdr:cNvCxnSpPr/>
      </xdr:nvCxnSpPr>
      <xdr:spPr>
        <a:xfrm>
          <a:off x="16179800" y="6448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124566</xdr:rowOff>
    </xdr:to>
    <xdr:cxnSp macro="">
      <xdr:nvCxnSpPr>
        <xdr:cNvPr id="387" name="直線コネクタ 386"/>
        <xdr:cNvCxnSpPr/>
      </xdr:nvCxnSpPr>
      <xdr:spPr>
        <a:xfrm flipV="1">
          <a:off x="15290800" y="644810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124566</xdr:rowOff>
    </xdr:from>
    <xdr:to>
      <xdr:col>72</xdr:col>
      <xdr:colOff>203200</xdr:colOff>
      <xdr:row>37</xdr:row>
      <xdr:rowOff>146685</xdr:rowOff>
    </xdr:to>
    <xdr:cxnSp macro="">
      <xdr:nvCxnSpPr>
        <xdr:cNvPr id="390" name="直線コネクタ 389"/>
        <xdr:cNvCxnSpPr/>
      </xdr:nvCxnSpPr>
      <xdr:spPr>
        <a:xfrm flipV="1">
          <a:off x="14401800" y="64682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146685</xdr:rowOff>
    </xdr:from>
    <xdr:to>
      <xdr:col>68</xdr:col>
      <xdr:colOff>152400</xdr:colOff>
      <xdr:row>38</xdr:row>
      <xdr:rowOff>7408</xdr:rowOff>
    </xdr:to>
    <xdr:cxnSp macro="">
      <xdr:nvCxnSpPr>
        <xdr:cNvPr id="393" name="直線コネクタ 392"/>
        <xdr:cNvCxnSpPr/>
      </xdr:nvCxnSpPr>
      <xdr:spPr>
        <a:xfrm flipV="1">
          <a:off x="13512800" y="64903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53658</xdr:rowOff>
    </xdr:from>
    <xdr:to>
      <xdr:col>81</xdr:col>
      <xdr:colOff>95250</xdr:colOff>
      <xdr:row>37</xdr:row>
      <xdr:rowOff>155258</xdr:rowOff>
    </xdr:to>
    <xdr:sp macro="" textlink="">
      <xdr:nvSpPr>
        <xdr:cNvPr id="403" name="楕円 402"/>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25735</xdr:rowOff>
    </xdr:from>
    <xdr:ext cx="762000" cy="259045"/>
    <xdr:sp macro="" textlink="">
      <xdr:nvSpPr>
        <xdr:cNvPr id="404" name="公債費負担の状況該当値テキスト"/>
        <xdr:cNvSpPr txBox="1"/>
      </xdr:nvSpPr>
      <xdr:spPr>
        <a:xfrm>
          <a:off x="17106900" y="63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5" name="楕円 404"/>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140034</xdr:rowOff>
    </xdr:from>
    <xdr:ext cx="736600" cy="259045"/>
    <xdr:sp macro="" textlink="">
      <xdr:nvSpPr>
        <xdr:cNvPr id="406" name="テキスト ボックス 405"/>
        <xdr:cNvSpPr txBox="1"/>
      </xdr:nvSpPr>
      <xdr:spPr>
        <a:xfrm>
          <a:off x="15798800" y="648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73766</xdr:rowOff>
    </xdr:from>
    <xdr:to>
      <xdr:col>73</xdr:col>
      <xdr:colOff>44450</xdr:colOff>
      <xdr:row>38</xdr:row>
      <xdr:rowOff>3916</xdr:rowOff>
    </xdr:to>
    <xdr:sp macro="" textlink="">
      <xdr:nvSpPr>
        <xdr:cNvPr id="407" name="楕円 406"/>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160143</xdr:rowOff>
    </xdr:from>
    <xdr:ext cx="762000" cy="259045"/>
    <xdr:sp macro="" textlink="">
      <xdr:nvSpPr>
        <xdr:cNvPr id="408" name="テキスト ボックス 407"/>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95885</xdr:rowOff>
    </xdr:from>
    <xdr:to>
      <xdr:col>68</xdr:col>
      <xdr:colOff>203200</xdr:colOff>
      <xdr:row>38</xdr:row>
      <xdr:rowOff>26035</xdr:rowOff>
    </xdr:to>
    <xdr:sp macro="" textlink="">
      <xdr:nvSpPr>
        <xdr:cNvPr id="409" name="楕円 408"/>
        <xdr:cNvSpPr/>
      </xdr:nvSpPr>
      <xdr:spPr>
        <a:xfrm>
          <a:off x="14351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10812</xdr:rowOff>
    </xdr:from>
    <xdr:ext cx="762000" cy="259045"/>
    <xdr:sp macro="" textlink="">
      <xdr:nvSpPr>
        <xdr:cNvPr id="410" name="テキスト ボックス 409"/>
        <xdr:cNvSpPr txBox="1"/>
      </xdr:nvSpPr>
      <xdr:spPr>
        <a:xfrm>
          <a:off x="14020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128058</xdr:rowOff>
    </xdr:from>
    <xdr:to>
      <xdr:col>64</xdr:col>
      <xdr:colOff>152400</xdr:colOff>
      <xdr:row>38</xdr:row>
      <xdr:rowOff>58209</xdr:rowOff>
    </xdr:to>
    <xdr:sp macro="" textlink="">
      <xdr:nvSpPr>
        <xdr:cNvPr id="411" name="楕円 410"/>
        <xdr:cNvSpPr/>
      </xdr:nvSpPr>
      <xdr:spPr>
        <a:xfrm>
          <a:off x="13462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42985</xdr:rowOff>
    </xdr:from>
    <xdr:ext cx="762000" cy="259045"/>
    <xdr:sp macro="" textlink="">
      <xdr:nvSpPr>
        <xdr:cNvPr id="412" name="テキスト ボックス 411"/>
        <xdr:cNvSpPr txBox="1"/>
      </xdr:nvSpPr>
      <xdr:spPr>
        <a:xfrm>
          <a:off x="13131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ポイント減少。これは、公営企業債等繰入見込額及び組合負担等見込額の減少が主な要因である。類似団体内平均値との差は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ポイントと、引き続き平均値より高い数値が続いている。</a:t>
          </a:r>
        </a:p>
        <a:p>
          <a:r>
            <a:rPr kumimoji="1" lang="ja-JP" altLang="en-US" sz="1300">
              <a:latin typeface="ＭＳ Ｐゴシック" panose="020B0600070205080204" pitchFamily="50" charset="-128"/>
              <a:ea typeface="ＭＳ Ｐゴシック" panose="020B0600070205080204" pitchFamily="50" charset="-128"/>
            </a:rPr>
            <a:t>今後も新規発行債の抑制に努め、借り入れる場合も基準財政需要額に算入される起債を中心に借入れを行い、将来負担比率の減少に取り組む。</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132497</xdr:rowOff>
    </xdr:from>
    <xdr:to>
      <xdr:col>81</xdr:col>
      <xdr:colOff>44450</xdr:colOff>
      <xdr:row>14</xdr:row>
      <xdr:rowOff>144218</xdr:rowOff>
    </xdr:to>
    <xdr:cxnSp macro="">
      <xdr:nvCxnSpPr>
        <xdr:cNvPr id="448" name="直線コネクタ 447"/>
        <xdr:cNvCxnSpPr/>
      </xdr:nvCxnSpPr>
      <xdr:spPr>
        <a:xfrm flipV="1">
          <a:off x="16179800" y="2532797"/>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144218</xdr:rowOff>
    </xdr:from>
    <xdr:to>
      <xdr:col>77</xdr:col>
      <xdr:colOff>44450</xdr:colOff>
      <xdr:row>14</xdr:row>
      <xdr:rowOff>155248</xdr:rowOff>
    </xdr:to>
    <xdr:cxnSp macro="">
      <xdr:nvCxnSpPr>
        <xdr:cNvPr id="451" name="直線コネクタ 450"/>
        <xdr:cNvCxnSpPr/>
      </xdr:nvCxnSpPr>
      <xdr:spPr>
        <a:xfrm flipV="1">
          <a:off x="15290800" y="2544518"/>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155248</xdr:rowOff>
    </xdr:from>
    <xdr:to>
      <xdr:col>72</xdr:col>
      <xdr:colOff>203200</xdr:colOff>
      <xdr:row>15</xdr:row>
      <xdr:rowOff>8618</xdr:rowOff>
    </xdr:to>
    <xdr:cxnSp macro="">
      <xdr:nvCxnSpPr>
        <xdr:cNvPr id="454" name="直線コネクタ 453"/>
        <xdr:cNvCxnSpPr/>
      </xdr:nvCxnSpPr>
      <xdr:spPr>
        <a:xfrm flipV="1">
          <a:off x="14401800" y="2555548"/>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8618</xdr:rowOff>
    </xdr:from>
    <xdr:to>
      <xdr:col>68</xdr:col>
      <xdr:colOff>152400</xdr:colOff>
      <xdr:row>15</xdr:row>
      <xdr:rowOff>132715</xdr:rowOff>
    </xdr:to>
    <xdr:cxnSp macro="">
      <xdr:nvCxnSpPr>
        <xdr:cNvPr id="457" name="直線コネクタ 456"/>
        <xdr:cNvCxnSpPr/>
      </xdr:nvCxnSpPr>
      <xdr:spPr>
        <a:xfrm flipV="1">
          <a:off x="13512800" y="2580368"/>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81697</xdr:rowOff>
    </xdr:from>
    <xdr:to>
      <xdr:col>81</xdr:col>
      <xdr:colOff>95250</xdr:colOff>
      <xdr:row>15</xdr:row>
      <xdr:rowOff>11847</xdr:rowOff>
    </xdr:to>
    <xdr:sp macro="" textlink="">
      <xdr:nvSpPr>
        <xdr:cNvPr id="467" name="楕円 466"/>
        <xdr:cNvSpPr/>
      </xdr:nvSpPr>
      <xdr:spPr>
        <a:xfrm>
          <a:off x="16967200" y="24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53774</xdr:rowOff>
    </xdr:from>
    <xdr:ext cx="762000" cy="259045"/>
    <xdr:sp macro="" textlink="">
      <xdr:nvSpPr>
        <xdr:cNvPr id="468" name="将来負担の状況該当値テキスト"/>
        <xdr:cNvSpPr txBox="1"/>
      </xdr:nvSpPr>
      <xdr:spPr>
        <a:xfrm>
          <a:off x="17106900" y="245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93418</xdr:rowOff>
    </xdr:from>
    <xdr:to>
      <xdr:col>77</xdr:col>
      <xdr:colOff>95250</xdr:colOff>
      <xdr:row>15</xdr:row>
      <xdr:rowOff>23568</xdr:rowOff>
    </xdr:to>
    <xdr:sp macro="" textlink="">
      <xdr:nvSpPr>
        <xdr:cNvPr id="469" name="楕円 468"/>
        <xdr:cNvSpPr/>
      </xdr:nvSpPr>
      <xdr:spPr>
        <a:xfrm>
          <a:off x="16129000" y="249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8345</xdr:rowOff>
    </xdr:from>
    <xdr:ext cx="736600" cy="259045"/>
    <xdr:sp macro="" textlink="">
      <xdr:nvSpPr>
        <xdr:cNvPr id="470" name="テキスト ボックス 469"/>
        <xdr:cNvSpPr txBox="1"/>
      </xdr:nvSpPr>
      <xdr:spPr>
        <a:xfrm>
          <a:off x="15798800" y="258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104448</xdr:rowOff>
    </xdr:from>
    <xdr:to>
      <xdr:col>73</xdr:col>
      <xdr:colOff>44450</xdr:colOff>
      <xdr:row>15</xdr:row>
      <xdr:rowOff>34598</xdr:rowOff>
    </xdr:to>
    <xdr:sp macro="" textlink="">
      <xdr:nvSpPr>
        <xdr:cNvPr id="471" name="楕円 470"/>
        <xdr:cNvSpPr/>
      </xdr:nvSpPr>
      <xdr:spPr>
        <a:xfrm>
          <a:off x="15240000" y="2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19375</xdr:rowOff>
    </xdr:from>
    <xdr:ext cx="762000" cy="259045"/>
    <xdr:sp macro="" textlink="">
      <xdr:nvSpPr>
        <xdr:cNvPr id="472" name="テキスト ボックス 471"/>
        <xdr:cNvSpPr txBox="1"/>
      </xdr:nvSpPr>
      <xdr:spPr>
        <a:xfrm>
          <a:off x="14909800" y="25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129268</xdr:rowOff>
    </xdr:from>
    <xdr:to>
      <xdr:col>68</xdr:col>
      <xdr:colOff>203200</xdr:colOff>
      <xdr:row>15</xdr:row>
      <xdr:rowOff>59418</xdr:rowOff>
    </xdr:to>
    <xdr:sp macro="" textlink="">
      <xdr:nvSpPr>
        <xdr:cNvPr id="473" name="楕円 472"/>
        <xdr:cNvSpPr/>
      </xdr:nvSpPr>
      <xdr:spPr>
        <a:xfrm>
          <a:off x="14351000" y="2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44195</xdr:rowOff>
    </xdr:from>
    <xdr:ext cx="762000" cy="259045"/>
    <xdr:sp macro="" textlink="">
      <xdr:nvSpPr>
        <xdr:cNvPr id="474" name="テキスト ボックス 473"/>
        <xdr:cNvSpPr txBox="1"/>
      </xdr:nvSpPr>
      <xdr:spPr>
        <a:xfrm>
          <a:off x="14020800" y="26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75" name="楕円 474"/>
        <xdr:cNvSpPr/>
      </xdr:nvSpPr>
      <xdr:spPr>
        <a:xfrm>
          <a:off x="1346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168292</xdr:rowOff>
    </xdr:from>
    <xdr:ext cx="762000" cy="259045"/>
    <xdr:sp macro="" textlink="">
      <xdr:nvSpPr>
        <xdr:cNvPr id="476" name="テキスト ボックス 475"/>
        <xdr:cNvSpPr txBox="1"/>
      </xdr:nvSpPr>
      <xdr:spPr>
        <a:xfrm>
          <a:off x="13131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
20,496
286.20
12,221,271
12,141,980
-395
6,745,156
10,705,549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13.3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ポイント減少したものの、依然類似団体内平均値を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月豪雨等の災害対応等に要した時間外手当については</a:t>
          </a:r>
          <a:r>
            <a:rPr kumimoji="1" lang="en-US" altLang="ja-JP" sz="1300">
              <a:latin typeface="ＭＳ Ｐゴシック" panose="020B0600070205080204" pitchFamily="50" charset="-128"/>
              <a:ea typeface="ＭＳ Ｐゴシック" panose="020B0600070205080204" pitchFamily="50" charset="-128"/>
            </a:rPr>
            <a:t>18,413</a:t>
          </a:r>
          <a:r>
            <a:rPr kumimoji="1" lang="ja-JP" altLang="en-US" sz="1300">
              <a:latin typeface="ＭＳ Ｐゴシック" panose="020B0600070205080204" pitchFamily="50" charset="-128"/>
              <a:ea typeface="ＭＳ Ｐゴシック" panose="020B0600070205080204" pitchFamily="50" charset="-128"/>
            </a:rPr>
            <a:t>千円増となったが、それ以上に退職者数の減少により退職金が</a:t>
          </a:r>
          <a:r>
            <a:rPr kumimoji="1" lang="en-US" altLang="ja-JP" sz="1300">
              <a:latin typeface="ＭＳ Ｐゴシック" panose="020B0600070205080204" pitchFamily="50" charset="-128"/>
              <a:ea typeface="ＭＳ Ｐゴシック" panose="020B0600070205080204" pitchFamily="50" charset="-128"/>
            </a:rPr>
            <a:t>108,777</a:t>
          </a:r>
          <a:r>
            <a:rPr kumimoji="1" lang="ja-JP" altLang="en-US" sz="1300">
              <a:latin typeface="ＭＳ Ｐゴシック" panose="020B0600070205080204" pitchFamily="50" charset="-128"/>
              <a:ea typeface="ＭＳ Ｐゴシック" panose="020B0600070205080204" pitchFamily="50" charset="-128"/>
            </a:rPr>
            <a:t>千円減となったことが主な減少要因となる。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161290</xdr:rowOff>
    </xdr:to>
    <xdr:cxnSp macro="">
      <xdr:nvCxnSpPr>
        <xdr:cNvPr id="64" name="直線コネクタ 63"/>
        <xdr:cNvCxnSpPr/>
      </xdr:nvCxnSpPr>
      <xdr:spPr>
        <a:xfrm flipV="1">
          <a:off x="3987800" y="641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161290</xdr:rowOff>
    </xdr:to>
    <xdr:cxnSp macro="">
      <xdr:nvCxnSpPr>
        <xdr:cNvPr id="67" name="直線コネクタ 66"/>
        <xdr:cNvCxnSpPr/>
      </xdr:nvCxnSpPr>
      <xdr:spPr>
        <a:xfrm>
          <a:off x="3098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37846</xdr:rowOff>
    </xdr:to>
    <xdr:cxnSp macro="">
      <xdr:nvCxnSpPr>
        <xdr:cNvPr id="70" name="直線コネクタ 69"/>
        <xdr:cNvCxnSpPr/>
      </xdr:nvCxnSpPr>
      <xdr:spPr>
        <a:xfrm flipV="1">
          <a:off x="2209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65278</xdr:rowOff>
    </xdr:to>
    <xdr:cxnSp macro="">
      <xdr:nvCxnSpPr>
        <xdr:cNvPr id="73" name="直線コネクタ 72"/>
        <xdr:cNvCxnSpPr/>
      </xdr:nvCxnSpPr>
      <xdr:spPr>
        <a:xfrm flipV="1">
          <a:off x="1320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物件費自体の歳出決算額としては前年度比</a:t>
          </a:r>
          <a:r>
            <a:rPr kumimoji="1" lang="en-US" altLang="ja-JP" sz="1300">
              <a:latin typeface="ＭＳ Ｐゴシック" panose="020B0600070205080204" pitchFamily="50" charset="-128"/>
              <a:ea typeface="ＭＳ Ｐゴシック" panose="020B0600070205080204" pitchFamily="50" charset="-128"/>
            </a:rPr>
            <a:t>14,152</a:t>
          </a:r>
          <a:r>
            <a:rPr kumimoji="1" lang="ja-JP" altLang="en-US" sz="1300">
              <a:latin typeface="ＭＳ Ｐゴシック" panose="020B0600070205080204" pitchFamily="50" charset="-128"/>
              <a:ea typeface="ＭＳ Ｐゴシック" panose="020B0600070205080204" pitchFamily="50" charset="-128"/>
            </a:rPr>
            <a:t>千円の増となったが、ふるさと寄附金基金の活用方法を変更したことにより、前年度基金繰入金を充当していたふるさと寄附金事業にかかる物件費が一般財源対応となったことを主な要因として、前年度比</a:t>
          </a:r>
          <a:r>
            <a:rPr kumimoji="1" lang="en-US" altLang="ja-JP" sz="1300">
              <a:latin typeface="ＭＳ Ｐゴシック" panose="020B0600070205080204" pitchFamily="50" charset="-128"/>
              <a:ea typeface="ＭＳ Ｐゴシック" panose="020B0600070205080204" pitchFamily="50" charset="-128"/>
            </a:rPr>
            <a:t>105,168</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依然類似団体内平均値を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ポイント下回っている状況ではあるが、今後も競争によるコスト削減に努め物件費の縮減を図る。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118836</xdr:rowOff>
    </xdr:to>
    <xdr:cxnSp macro="">
      <xdr:nvCxnSpPr>
        <xdr:cNvPr id="127" name="直線コネクタ 126"/>
        <xdr:cNvCxnSpPr/>
      </xdr:nvCxnSpPr>
      <xdr:spPr>
        <a:xfrm>
          <a:off x="15671800" y="25273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53521</xdr:rowOff>
    </xdr:to>
    <xdr:cxnSp macro="">
      <xdr:nvCxnSpPr>
        <xdr:cNvPr id="130" name="直線コネクタ 129"/>
        <xdr:cNvCxnSpPr/>
      </xdr:nvCxnSpPr>
      <xdr:spPr>
        <a:xfrm flipV="1">
          <a:off x="14782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53521</xdr:rowOff>
    </xdr:to>
    <xdr:cxnSp macro="">
      <xdr:nvCxnSpPr>
        <xdr:cNvPr id="133" name="直線コネクタ 132"/>
        <xdr:cNvCxnSpPr/>
      </xdr:nvCxnSpPr>
      <xdr:spPr>
        <a:xfrm>
          <a:off x="13893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148771</xdr:rowOff>
    </xdr:to>
    <xdr:cxnSp macro="">
      <xdr:nvCxnSpPr>
        <xdr:cNvPr id="136" name="直線コネクタ 135"/>
        <xdr:cNvCxnSpPr/>
      </xdr:nvCxnSpPr>
      <xdr:spPr>
        <a:xfrm>
          <a:off x="13004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2" name="楕円 151"/>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38298</xdr:rowOff>
    </xdr:from>
    <xdr:ext cx="762000" cy="259045"/>
    <xdr:sp macro="" textlink="">
      <xdr:nvSpPr>
        <xdr:cNvPr id="153" name="テキスト ボックス 152"/>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4" name="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私立保育園運営委託料及び障害介護給付費等の増加により、前年度から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ポイントの増加となっており、昨年度に引き続き類似団体内平均値との比較も増加することとなった。今後は、なおいっそうの削減に向けた取組みが必要である。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124278</xdr:rowOff>
    </xdr:to>
    <xdr:cxnSp macro="">
      <xdr:nvCxnSpPr>
        <xdr:cNvPr id="190" name="直線コネクタ 189"/>
        <xdr:cNvCxnSpPr/>
      </xdr:nvCxnSpPr>
      <xdr:spPr>
        <a:xfrm>
          <a:off x="3987800" y="9831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58965</xdr:rowOff>
    </xdr:to>
    <xdr:cxnSp macro="">
      <xdr:nvCxnSpPr>
        <xdr:cNvPr id="193" name="直線コネクタ 192"/>
        <xdr:cNvCxnSpPr/>
      </xdr:nvCxnSpPr>
      <xdr:spPr>
        <a:xfrm>
          <a:off x="3098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4535</xdr:rowOff>
    </xdr:to>
    <xdr:cxnSp macro="">
      <xdr:nvCxnSpPr>
        <xdr:cNvPr id="196" name="直線コネクタ 195"/>
        <xdr:cNvCxnSpPr/>
      </xdr:nvCxnSpPr>
      <xdr:spPr>
        <a:xfrm flipV="1">
          <a:off x="2209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4535</xdr:rowOff>
    </xdr:to>
    <xdr:cxnSp macro="">
      <xdr:nvCxnSpPr>
        <xdr:cNvPr id="199" name="直線コネクタ 198"/>
        <xdr:cNvCxnSpPr/>
      </xdr:nvCxnSpPr>
      <xdr:spPr>
        <a:xfrm>
          <a:off x="1320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9" name="楕円 208"/>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0"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1" name="楕円 210"/>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2" name="テキスト ボックス 211"/>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3" name="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5" name="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7" name="楕円 216"/>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8" name="テキスト ボックス 217"/>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ポイント上回っており、今後は繰出金等の抑制に努める必要がある。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82913</xdr:rowOff>
    </xdr:from>
    <xdr:to>
      <xdr:col>82</xdr:col>
      <xdr:colOff>107950</xdr:colOff>
      <xdr:row>57</xdr:row>
      <xdr:rowOff>115570</xdr:rowOff>
    </xdr:to>
    <xdr:cxnSp macro="">
      <xdr:nvCxnSpPr>
        <xdr:cNvPr id="253" name="直線コネクタ 252"/>
        <xdr:cNvCxnSpPr/>
      </xdr:nvCxnSpPr>
      <xdr:spPr>
        <a:xfrm>
          <a:off x="15671800" y="98555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56787</xdr:rowOff>
    </xdr:from>
    <xdr:to>
      <xdr:col>78</xdr:col>
      <xdr:colOff>69850</xdr:colOff>
      <xdr:row>57</xdr:row>
      <xdr:rowOff>82913</xdr:rowOff>
    </xdr:to>
    <xdr:cxnSp macro="">
      <xdr:nvCxnSpPr>
        <xdr:cNvPr id="256" name="直線コネクタ 255"/>
        <xdr:cNvCxnSpPr/>
      </xdr:nvCxnSpPr>
      <xdr:spPr>
        <a:xfrm>
          <a:off x="14782800" y="9829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57</xdr:row>
      <xdr:rowOff>56787</xdr:rowOff>
    </xdr:to>
    <xdr:cxnSp macro="">
      <xdr:nvCxnSpPr>
        <xdr:cNvPr id="259" name="直線コネクタ 258"/>
        <xdr:cNvCxnSpPr/>
      </xdr:nvCxnSpPr>
      <xdr:spPr>
        <a:xfrm>
          <a:off x="13893800" y="97249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56</xdr:row>
      <xdr:rowOff>156391</xdr:rowOff>
    </xdr:to>
    <xdr:cxnSp macro="">
      <xdr:nvCxnSpPr>
        <xdr:cNvPr id="262" name="直線コネクタ 261"/>
        <xdr:cNvCxnSpPr/>
      </xdr:nvCxnSpPr>
      <xdr:spPr>
        <a:xfrm flipV="1">
          <a:off x="13004800" y="97249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32113</xdr:rowOff>
    </xdr:from>
    <xdr:to>
      <xdr:col>78</xdr:col>
      <xdr:colOff>120650</xdr:colOff>
      <xdr:row>57</xdr:row>
      <xdr:rowOff>133713</xdr:rowOff>
    </xdr:to>
    <xdr:sp macro="" textlink="">
      <xdr:nvSpPr>
        <xdr:cNvPr id="274" name="楕円 273"/>
        <xdr:cNvSpPr/>
      </xdr:nvSpPr>
      <xdr:spPr>
        <a:xfrm>
          <a:off x="15621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118490</xdr:rowOff>
    </xdr:from>
    <xdr:ext cx="736600" cy="259045"/>
    <xdr:sp macro="" textlink="">
      <xdr:nvSpPr>
        <xdr:cNvPr id="275" name="テキスト ボックス 274"/>
        <xdr:cNvSpPr txBox="1"/>
      </xdr:nvSpPr>
      <xdr:spPr>
        <a:xfrm>
          <a:off x="15290800" y="989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76" name="楕円 275"/>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92364</xdr:rowOff>
    </xdr:from>
    <xdr:ext cx="762000" cy="259045"/>
    <xdr:sp macro="" textlink="">
      <xdr:nvSpPr>
        <xdr:cNvPr id="277" name="テキスト ボックス 276"/>
        <xdr:cNvSpPr txBox="1"/>
      </xdr:nvSpPr>
      <xdr:spPr>
        <a:xfrm>
          <a:off x="1440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8" name="楕円 277"/>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9" name="テキスト ボックス 278"/>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80" name="楕円 279"/>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1" name="テキスト ボックス 280"/>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連結団体である一部事務組合において、車両購入等施設整備に要する経費が増となったことにより、前年度比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ポイントの増となったものの、依然類似団体内平均値を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ポイント下回っている。引き続き補助金の見直しを中心とした補助費等の抑制に取り組む。</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53848</xdr:rowOff>
    </xdr:to>
    <xdr:cxnSp macro="">
      <xdr:nvCxnSpPr>
        <xdr:cNvPr id="311" name="直線コネクタ 310"/>
        <xdr:cNvCxnSpPr/>
      </xdr:nvCxnSpPr>
      <xdr:spPr>
        <a:xfrm>
          <a:off x="15671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104140</xdr:rowOff>
    </xdr:to>
    <xdr:cxnSp macro="">
      <xdr:nvCxnSpPr>
        <xdr:cNvPr id="314" name="直線コネクタ 313"/>
        <xdr:cNvCxnSpPr/>
      </xdr:nvCxnSpPr>
      <xdr:spPr>
        <a:xfrm flipV="1">
          <a:off x="14782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131572</xdr:rowOff>
    </xdr:to>
    <xdr:cxnSp macro="">
      <xdr:nvCxnSpPr>
        <xdr:cNvPr id="317" name="直線コネクタ 316"/>
        <xdr:cNvCxnSpPr/>
      </xdr:nvCxnSpPr>
      <xdr:spPr>
        <a:xfrm flipV="1">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20" name="直線コネクタ 319"/>
        <xdr:cNvCxnSpPr/>
      </xdr:nvCxnSpPr>
      <xdr:spPr>
        <a:xfrm flipV="1">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5" name="テキスト ボックス 334"/>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6" name="楕円 33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7" name="テキスト ボックス 336"/>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8" name="楕円 337"/>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9" name="テキスト ボックス 338"/>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今後も市庁舎、保育所及び学校教育施設等の移転・改築など大型建設事業が控えているため、普通建設事業費を平準化することで新規発行債の大幅な増加を防ぐ必要がある。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74</xdr:row>
      <xdr:rowOff>161290</xdr:rowOff>
    </xdr:to>
    <xdr:cxnSp macro="">
      <xdr:nvCxnSpPr>
        <xdr:cNvPr id="371" name="直線コネクタ 370"/>
        <xdr:cNvCxnSpPr/>
      </xdr:nvCxnSpPr>
      <xdr:spPr>
        <a:xfrm>
          <a:off x="3987800" y="128466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159385</xdr:rowOff>
    </xdr:to>
    <xdr:cxnSp macro="">
      <xdr:nvCxnSpPr>
        <xdr:cNvPr id="374" name="直線コネクタ 373"/>
        <xdr:cNvCxnSpPr/>
      </xdr:nvCxnSpPr>
      <xdr:spPr>
        <a:xfrm>
          <a:off x="3098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149860</xdr:rowOff>
    </xdr:to>
    <xdr:cxnSp macro="">
      <xdr:nvCxnSpPr>
        <xdr:cNvPr id="377" name="直線コネクタ 376"/>
        <xdr:cNvCxnSpPr/>
      </xdr:nvCxnSpPr>
      <xdr:spPr>
        <a:xfrm>
          <a:off x="2209800" y="12821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75</xdr:row>
      <xdr:rowOff>20320</xdr:rowOff>
    </xdr:to>
    <xdr:cxnSp macro="">
      <xdr:nvCxnSpPr>
        <xdr:cNvPr id="380" name="直線コネクタ 379"/>
        <xdr:cNvCxnSpPr/>
      </xdr:nvCxnSpPr>
      <xdr:spPr>
        <a:xfrm flipV="1">
          <a:off x="1320800" y="12821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108585</xdr:rowOff>
    </xdr:from>
    <xdr:to>
      <xdr:col>20</xdr:col>
      <xdr:colOff>38100</xdr:colOff>
      <xdr:row>75</xdr:row>
      <xdr:rowOff>38735</xdr:rowOff>
    </xdr:to>
    <xdr:sp macro="" textlink="">
      <xdr:nvSpPr>
        <xdr:cNvPr id="392" name="楕円 391"/>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48912</xdr:rowOff>
    </xdr:from>
    <xdr:ext cx="736600" cy="259045"/>
    <xdr:sp macro="" textlink="">
      <xdr:nvSpPr>
        <xdr:cNvPr id="393" name="テキスト ボックス 392"/>
        <xdr:cNvSpPr txBox="1"/>
      </xdr:nvSpPr>
      <xdr:spPr>
        <a:xfrm>
          <a:off x="3606800" y="125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6" name="楕円 395"/>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7" name="テキスト ボックス 396"/>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98" name="楕円 397"/>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9" name="テキスト ボックス 398"/>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ポイントの増となっており、類似団体内平均値より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ポイント高い状況となっている。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123189</xdr:rowOff>
    </xdr:to>
    <xdr:cxnSp macro="">
      <xdr:nvCxnSpPr>
        <xdr:cNvPr id="432" name="直線コネクタ 431"/>
        <xdr:cNvCxnSpPr/>
      </xdr:nvCxnSpPr>
      <xdr:spPr>
        <a:xfrm>
          <a:off x="15671800" y="134696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96520</xdr:rowOff>
    </xdr:to>
    <xdr:cxnSp macro="">
      <xdr:nvCxnSpPr>
        <xdr:cNvPr id="435" name="直線コネクタ 434"/>
        <xdr:cNvCxnSpPr/>
      </xdr:nvCxnSpPr>
      <xdr:spPr>
        <a:xfrm>
          <a:off x="14782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12700</xdr:rowOff>
    </xdr:to>
    <xdr:cxnSp macro="">
      <xdr:nvCxnSpPr>
        <xdr:cNvPr id="438" name="直線コネクタ 437"/>
        <xdr:cNvCxnSpPr/>
      </xdr:nvCxnSpPr>
      <xdr:spPr>
        <a:xfrm>
          <a:off x="13893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27939</xdr:rowOff>
    </xdr:to>
    <xdr:cxnSp macro="">
      <xdr:nvCxnSpPr>
        <xdr:cNvPr id="441" name="直線コネクタ 440"/>
        <xdr:cNvCxnSpPr/>
      </xdr:nvCxnSpPr>
      <xdr:spPr>
        <a:xfrm flipV="1">
          <a:off x="13004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51" name="楕円 450"/>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52"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53" name="楕円 452"/>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54" name="テキスト ボックス 453"/>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7" name="楕円 456"/>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8" name="テキスト ボックス 45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9" name="楕円 458"/>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60" name="テキスト ボックス 459"/>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63830</xdr:rowOff>
    </xdr:from>
    <xdr:to>
      <xdr:col>29</xdr:col>
      <xdr:colOff>127000</xdr:colOff>
      <xdr:row>16</xdr:row>
      <xdr:rowOff>134582</xdr:rowOff>
    </xdr:to>
    <xdr:cxnSp macro="">
      <xdr:nvCxnSpPr>
        <xdr:cNvPr id="50" name="直線コネクタ 49"/>
        <xdr:cNvCxnSpPr/>
      </xdr:nvCxnSpPr>
      <xdr:spPr bwMode="auto">
        <a:xfrm flipV="1">
          <a:off x="5003800" y="2854655"/>
          <a:ext cx="6477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134582</xdr:rowOff>
    </xdr:from>
    <xdr:to>
      <xdr:col>26</xdr:col>
      <xdr:colOff>50800</xdr:colOff>
      <xdr:row>17</xdr:row>
      <xdr:rowOff>76860</xdr:rowOff>
    </xdr:to>
    <xdr:cxnSp macro="">
      <xdr:nvCxnSpPr>
        <xdr:cNvPr id="53" name="直線コネクタ 52"/>
        <xdr:cNvCxnSpPr/>
      </xdr:nvCxnSpPr>
      <xdr:spPr bwMode="auto">
        <a:xfrm flipV="1">
          <a:off x="4305300" y="2925407"/>
          <a:ext cx="698500" cy="1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71260</xdr:rowOff>
    </xdr:from>
    <xdr:to>
      <xdr:col>22</xdr:col>
      <xdr:colOff>114300</xdr:colOff>
      <xdr:row>17</xdr:row>
      <xdr:rowOff>76860</xdr:rowOff>
    </xdr:to>
    <xdr:cxnSp macro="">
      <xdr:nvCxnSpPr>
        <xdr:cNvPr id="56" name="直線コネクタ 55"/>
        <xdr:cNvCxnSpPr/>
      </xdr:nvCxnSpPr>
      <xdr:spPr bwMode="auto">
        <a:xfrm>
          <a:off x="3606800" y="3033535"/>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71260</xdr:rowOff>
    </xdr:from>
    <xdr:to>
      <xdr:col>18</xdr:col>
      <xdr:colOff>177800</xdr:colOff>
      <xdr:row>17</xdr:row>
      <xdr:rowOff>90805</xdr:rowOff>
    </xdr:to>
    <xdr:cxnSp macro="">
      <xdr:nvCxnSpPr>
        <xdr:cNvPr id="59" name="直線コネクタ 58"/>
        <xdr:cNvCxnSpPr/>
      </xdr:nvCxnSpPr>
      <xdr:spPr bwMode="auto">
        <a:xfrm flipV="1">
          <a:off x="2908300" y="3033535"/>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13030</xdr:rowOff>
    </xdr:from>
    <xdr:to>
      <xdr:col>29</xdr:col>
      <xdr:colOff>177800</xdr:colOff>
      <xdr:row>16</xdr:row>
      <xdr:rowOff>114630</xdr:rowOff>
    </xdr:to>
    <xdr:sp macro="" textlink="">
      <xdr:nvSpPr>
        <xdr:cNvPr id="69" name="楕円 68"/>
        <xdr:cNvSpPr/>
      </xdr:nvSpPr>
      <xdr:spPr bwMode="auto">
        <a:xfrm>
          <a:off x="5600700" y="280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29557</xdr:rowOff>
    </xdr:from>
    <xdr:ext cx="762000" cy="259045"/>
    <xdr:sp macro="" textlink="">
      <xdr:nvSpPr>
        <xdr:cNvPr id="70" name="人口1人当たり決算額の推移該当値テキスト130"/>
        <xdr:cNvSpPr txBox="1"/>
      </xdr:nvSpPr>
      <xdr:spPr>
        <a:xfrm>
          <a:off x="5740400" y="264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83782</xdr:rowOff>
    </xdr:from>
    <xdr:to>
      <xdr:col>26</xdr:col>
      <xdr:colOff>101600</xdr:colOff>
      <xdr:row>17</xdr:row>
      <xdr:rowOff>13932</xdr:rowOff>
    </xdr:to>
    <xdr:sp macro="" textlink="">
      <xdr:nvSpPr>
        <xdr:cNvPr id="71" name="楕円 70"/>
        <xdr:cNvSpPr/>
      </xdr:nvSpPr>
      <xdr:spPr bwMode="auto">
        <a:xfrm>
          <a:off x="4953000" y="28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24109</xdr:rowOff>
    </xdr:from>
    <xdr:ext cx="736600" cy="259045"/>
    <xdr:sp macro="" textlink="">
      <xdr:nvSpPr>
        <xdr:cNvPr id="72" name="テキスト ボックス 71"/>
        <xdr:cNvSpPr txBox="1"/>
      </xdr:nvSpPr>
      <xdr:spPr>
        <a:xfrm>
          <a:off x="4622800" y="264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26060</xdr:rowOff>
    </xdr:from>
    <xdr:to>
      <xdr:col>22</xdr:col>
      <xdr:colOff>165100</xdr:colOff>
      <xdr:row>17</xdr:row>
      <xdr:rowOff>127660</xdr:rowOff>
    </xdr:to>
    <xdr:sp macro="" textlink="">
      <xdr:nvSpPr>
        <xdr:cNvPr id="73" name="楕円 72"/>
        <xdr:cNvSpPr/>
      </xdr:nvSpPr>
      <xdr:spPr bwMode="auto">
        <a:xfrm>
          <a:off x="4254500" y="298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112437</xdr:rowOff>
    </xdr:from>
    <xdr:ext cx="762000" cy="259045"/>
    <xdr:sp macro="" textlink="">
      <xdr:nvSpPr>
        <xdr:cNvPr id="74" name="テキスト ボックス 73"/>
        <xdr:cNvSpPr txBox="1"/>
      </xdr:nvSpPr>
      <xdr:spPr>
        <a:xfrm>
          <a:off x="3924300" y="3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20460</xdr:rowOff>
    </xdr:from>
    <xdr:to>
      <xdr:col>19</xdr:col>
      <xdr:colOff>38100</xdr:colOff>
      <xdr:row>17</xdr:row>
      <xdr:rowOff>122060</xdr:rowOff>
    </xdr:to>
    <xdr:sp macro="" textlink="">
      <xdr:nvSpPr>
        <xdr:cNvPr id="75" name="楕円 74"/>
        <xdr:cNvSpPr/>
      </xdr:nvSpPr>
      <xdr:spPr bwMode="auto">
        <a:xfrm>
          <a:off x="35560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106837</xdr:rowOff>
    </xdr:from>
    <xdr:ext cx="762000" cy="259045"/>
    <xdr:sp macro="" textlink="">
      <xdr:nvSpPr>
        <xdr:cNvPr id="76" name="テキスト ボックス 75"/>
        <xdr:cNvSpPr txBox="1"/>
      </xdr:nvSpPr>
      <xdr:spPr>
        <a:xfrm>
          <a:off x="3225800" y="30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40005</xdr:rowOff>
    </xdr:from>
    <xdr:to>
      <xdr:col>15</xdr:col>
      <xdr:colOff>101600</xdr:colOff>
      <xdr:row>17</xdr:row>
      <xdr:rowOff>141605</xdr:rowOff>
    </xdr:to>
    <xdr:sp macro="" textlink="">
      <xdr:nvSpPr>
        <xdr:cNvPr id="77" name="楕円 76"/>
        <xdr:cNvSpPr/>
      </xdr:nvSpPr>
      <xdr:spPr bwMode="auto">
        <a:xfrm>
          <a:off x="2857500" y="300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151782</xdr:rowOff>
    </xdr:from>
    <xdr:ext cx="762000" cy="259045"/>
    <xdr:sp macro="" textlink="">
      <xdr:nvSpPr>
        <xdr:cNvPr id="78" name="テキスト ボックス 77"/>
        <xdr:cNvSpPr txBox="1"/>
      </xdr:nvSpPr>
      <xdr:spPr>
        <a:xfrm>
          <a:off x="25273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291002</xdr:rowOff>
    </xdr:from>
    <xdr:to>
      <xdr:col>29</xdr:col>
      <xdr:colOff>127000</xdr:colOff>
      <xdr:row>37</xdr:row>
      <xdr:rowOff>292933</xdr:rowOff>
    </xdr:to>
    <xdr:cxnSp macro="">
      <xdr:nvCxnSpPr>
        <xdr:cNvPr id="112" name="直線コネクタ 111"/>
        <xdr:cNvCxnSpPr/>
      </xdr:nvCxnSpPr>
      <xdr:spPr bwMode="auto">
        <a:xfrm>
          <a:off x="5003800" y="7415702"/>
          <a:ext cx="647700" cy="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277711</xdr:rowOff>
    </xdr:from>
    <xdr:ext cx="762000" cy="259045"/>
    <xdr:sp macro="" textlink="">
      <xdr:nvSpPr>
        <xdr:cNvPr id="113" name="人口1人当たり決算額の推移平均値テキスト445"/>
        <xdr:cNvSpPr txBox="1"/>
      </xdr:nvSpPr>
      <xdr:spPr>
        <a:xfrm>
          <a:off x="5740400" y="7402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291002</xdr:rowOff>
    </xdr:from>
    <xdr:to>
      <xdr:col>26</xdr:col>
      <xdr:colOff>50800</xdr:colOff>
      <xdr:row>37</xdr:row>
      <xdr:rowOff>294674</xdr:rowOff>
    </xdr:to>
    <xdr:cxnSp macro="">
      <xdr:nvCxnSpPr>
        <xdr:cNvPr id="115" name="直線コネクタ 114"/>
        <xdr:cNvCxnSpPr/>
      </xdr:nvCxnSpPr>
      <xdr:spPr bwMode="auto">
        <a:xfrm flipV="1">
          <a:off x="4305300" y="7415702"/>
          <a:ext cx="698500" cy="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294674</xdr:rowOff>
    </xdr:from>
    <xdr:to>
      <xdr:col>22</xdr:col>
      <xdr:colOff>114300</xdr:colOff>
      <xdr:row>37</xdr:row>
      <xdr:rowOff>297006</xdr:rowOff>
    </xdr:to>
    <xdr:cxnSp macro="">
      <xdr:nvCxnSpPr>
        <xdr:cNvPr id="118" name="直線コネクタ 117"/>
        <xdr:cNvCxnSpPr/>
      </xdr:nvCxnSpPr>
      <xdr:spPr bwMode="auto">
        <a:xfrm flipV="1">
          <a:off x="3606800" y="7419374"/>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267738</xdr:rowOff>
    </xdr:from>
    <xdr:to>
      <xdr:col>18</xdr:col>
      <xdr:colOff>177800</xdr:colOff>
      <xdr:row>37</xdr:row>
      <xdr:rowOff>297006</xdr:rowOff>
    </xdr:to>
    <xdr:cxnSp macro="">
      <xdr:nvCxnSpPr>
        <xdr:cNvPr id="121" name="直線コネクタ 120"/>
        <xdr:cNvCxnSpPr/>
      </xdr:nvCxnSpPr>
      <xdr:spPr bwMode="auto">
        <a:xfrm>
          <a:off x="2908300" y="7392438"/>
          <a:ext cx="698500" cy="2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242133</xdr:rowOff>
    </xdr:from>
    <xdr:to>
      <xdr:col>29</xdr:col>
      <xdr:colOff>177800</xdr:colOff>
      <xdr:row>38</xdr:row>
      <xdr:rowOff>833</xdr:rowOff>
    </xdr:to>
    <xdr:sp macro="" textlink="">
      <xdr:nvSpPr>
        <xdr:cNvPr id="131" name="楕円 130"/>
        <xdr:cNvSpPr/>
      </xdr:nvSpPr>
      <xdr:spPr bwMode="auto">
        <a:xfrm>
          <a:off x="5600700" y="7366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87210</xdr:rowOff>
    </xdr:from>
    <xdr:ext cx="762000" cy="259045"/>
    <xdr:sp macro="" textlink="">
      <xdr:nvSpPr>
        <xdr:cNvPr id="132" name="人口1人当たり決算額の推移該当値テキスト445"/>
        <xdr:cNvSpPr txBox="1"/>
      </xdr:nvSpPr>
      <xdr:spPr>
        <a:xfrm>
          <a:off x="5740400" y="721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240202</xdr:rowOff>
    </xdr:from>
    <xdr:to>
      <xdr:col>26</xdr:col>
      <xdr:colOff>101600</xdr:colOff>
      <xdr:row>37</xdr:row>
      <xdr:rowOff>341802</xdr:rowOff>
    </xdr:to>
    <xdr:sp macro="" textlink="">
      <xdr:nvSpPr>
        <xdr:cNvPr id="133" name="楕円 132"/>
        <xdr:cNvSpPr/>
      </xdr:nvSpPr>
      <xdr:spPr bwMode="auto">
        <a:xfrm>
          <a:off x="4953000" y="73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9079</xdr:rowOff>
    </xdr:from>
    <xdr:ext cx="736600" cy="259045"/>
    <xdr:sp macro="" textlink="">
      <xdr:nvSpPr>
        <xdr:cNvPr id="134" name="テキスト ボックス 133"/>
        <xdr:cNvSpPr txBox="1"/>
      </xdr:nvSpPr>
      <xdr:spPr>
        <a:xfrm>
          <a:off x="4622800" y="713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243874</xdr:rowOff>
    </xdr:from>
    <xdr:to>
      <xdr:col>22</xdr:col>
      <xdr:colOff>165100</xdr:colOff>
      <xdr:row>38</xdr:row>
      <xdr:rowOff>2574</xdr:rowOff>
    </xdr:to>
    <xdr:sp macro="" textlink="">
      <xdr:nvSpPr>
        <xdr:cNvPr id="135" name="楕円 134"/>
        <xdr:cNvSpPr/>
      </xdr:nvSpPr>
      <xdr:spPr bwMode="auto">
        <a:xfrm>
          <a:off x="4254500" y="736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12751</xdr:rowOff>
    </xdr:from>
    <xdr:ext cx="762000" cy="259045"/>
    <xdr:sp macro="" textlink="">
      <xdr:nvSpPr>
        <xdr:cNvPr id="136" name="テキスト ボックス 135"/>
        <xdr:cNvSpPr txBox="1"/>
      </xdr:nvSpPr>
      <xdr:spPr>
        <a:xfrm>
          <a:off x="3924300" y="713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246206</xdr:rowOff>
    </xdr:from>
    <xdr:to>
      <xdr:col>19</xdr:col>
      <xdr:colOff>38100</xdr:colOff>
      <xdr:row>38</xdr:row>
      <xdr:rowOff>4906</xdr:rowOff>
    </xdr:to>
    <xdr:sp macro="" textlink="">
      <xdr:nvSpPr>
        <xdr:cNvPr id="137" name="楕円 136"/>
        <xdr:cNvSpPr/>
      </xdr:nvSpPr>
      <xdr:spPr bwMode="auto">
        <a:xfrm>
          <a:off x="3556000" y="737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15083</xdr:rowOff>
    </xdr:from>
    <xdr:ext cx="762000" cy="259045"/>
    <xdr:sp macro="" textlink="">
      <xdr:nvSpPr>
        <xdr:cNvPr id="138" name="テキスト ボックス 137"/>
        <xdr:cNvSpPr txBox="1"/>
      </xdr:nvSpPr>
      <xdr:spPr>
        <a:xfrm>
          <a:off x="3225800" y="713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216938</xdr:rowOff>
    </xdr:from>
    <xdr:to>
      <xdr:col>15</xdr:col>
      <xdr:colOff>101600</xdr:colOff>
      <xdr:row>37</xdr:row>
      <xdr:rowOff>318538</xdr:rowOff>
    </xdr:to>
    <xdr:sp macro="" textlink="">
      <xdr:nvSpPr>
        <xdr:cNvPr id="139" name="楕円 138"/>
        <xdr:cNvSpPr/>
      </xdr:nvSpPr>
      <xdr:spPr bwMode="auto">
        <a:xfrm>
          <a:off x="2857500" y="734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157265</xdr:rowOff>
    </xdr:from>
    <xdr:ext cx="762000" cy="259045"/>
    <xdr:sp macro="" textlink="">
      <xdr:nvSpPr>
        <xdr:cNvPr id="140" name="テキスト ボックス 139"/>
        <xdr:cNvSpPr txBox="1"/>
      </xdr:nvSpPr>
      <xdr:spPr>
        <a:xfrm>
          <a:off x="2527300" y="711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
20,496
286.20
12,221,271
12,141,980
-395
6,745,156
10,705,549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13.3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45199</xdr:rowOff>
    </xdr:from>
    <xdr:to>
      <xdr:col>24</xdr:col>
      <xdr:colOff>63500</xdr:colOff>
      <xdr:row>34</xdr:row>
      <xdr:rowOff>67666</xdr:rowOff>
    </xdr:to>
    <xdr:cxnSp macro="">
      <xdr:nvCxnSpPr>
        <xdr:cNvPr id="61" name="直線コネクタ 60"/>
        <xdr:cNvCxnSpPr/>
      </xdr:nvCxnSpPr>
      <xdr:spPr>
        <a:xfrm>
          <a:off x="3797300" y="5874499"/>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45199</xdr:rowOff>
    </xdr:from>
    <xdr:to>
      <xdr:col>19</xdr:col>
      <xdr:colOff>177800</xdr:colOff>
      <xdr:row>34</xdr:row>
      <xdr:rowOff>127978</xdr:rowOff>
    </xdr:to>
    <xdr:cxnSp macro="">
      <xdr:nvCxnSpPr>
        <xdr:cNvPr id="64" name="直線コネクタ 63"/>
        <xdr:cNvCxnSpPr/>
      </xdr:nvCxnSpPr>
      <xdr:spPr>
        <a:xfrm flipV="1">
          <a:off x="2908300" y="5874499"/>
          <a:ext cx="889000" cy="8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54064</xdr:rowOff>
    </xdr:from>
    <xdr:to>
      <xdr:col>15</xdr:col>
      <xdr:colOff>50800</xdr:colOff>
      <xdr:row>34</xdr:row>
      <xdr:rowOff>127978</xdr:rowOff>
    </xdr:to>
    <xdr:cxnSp macro="">
      <xdr:nvCxnSpPr>
        <xdr:cNvPr id="67" name="直線コネクタ 66"/>
        <xdr:cNvCxnSpPr/>
      </xdr:nvCxnSpPr>
      <xdr:spPr>
        <a:xfrm>
          <a:off x="2019300" y="5883364"/>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54064</xdr:rowOff>
    </xdr:from>
    <xdr:to>
      <xdr:col>10</xdr:col>
      <xdr:colOff>114300</xdr:colOff>
      <xdr:row>34</xdr:row>
      <xdr:rowOff>150698</xdr:rowOff>
    </xdr:to>
    <xdr:cxnSp macro="">
      <xdr:nvCxnSpPr>
        <xdr:cNvPr id="70" name="直線コネクタ 69"/>
        <xdr:cNvCxnSpPr/>
      </xdr:nvCxnSpPr>
      <xdr:spPr>
        <a:xfrm flipV="1">
          <a:off x="1130300" y="5883364"/>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16866</xdr:rowOff>
    </xdr:from>
    <xdr:to>
      <xdr:col>24</xdr:col>
      <xdr:colOff>114300</xdr:colOff>
      <xdr:row>34</xdr:row>
      <xdr:rowOff>118466</xdr:rowOff>
    </xdr:to>
    <xdr:sp macro="" textlink="">
      <xdr:nvSpPr>
        <xdr:cNvPr id="80" name="楕円 79"/>
        <xdr:cNvSpPr/>
      </xdr:nvSpPr>
      <xdr:spPr>
        <a:xfrm>
          <a:off x="4584700" y="58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39743</xdr:rowOff>
    </xdr:from>
    <xdr:ext cx="534377" cy="259045"/>
    <xdr:sp macro="" textlink="">
      <xdr:nvSpPr>
        <xdr:cNvPr id="81" name="人件費該当値テキスト"/>
        <xdr:cNvSpPr txBox="1"/>
      </xdr:nvSpPr>
      <xdr:spPr>
        <a:xfrm>
          <a:off x="4686300" y="569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165849</xdr:rowOff>
    </xdr:from>
    <xdr:to>
      <xdr:col>20</xdr:col>
      <xdr:colOff>38100</xdr:colOff>
      <xdr:row>34</xdr:row>
      <xdr:rowOff>95999</xdr:rowOff>
    </xdr:to>
    <xdr:sp macro="" textlink="">
      <xdr:nvSpPr>
        <xdr:cNvPr id="82" name="楕円 81"/>
        <xdr:cNvSpPr/>
      </xdr:nvSpPr>
      <xdr:spPr>
        <a:xfrm>
          <a:off x="3746500" y="58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112526</xdr:rowOff>
    </xdr:from>
    <xdr:ext cx="534377" cy="259045"/>
    <xdr:sp macro="" textlink="">
      <xdr:nvSpPr>
        <xdr:cNvPr id="83" name="テキスト ボックス 82"/>
        <xdr:cNvSpPr txBox="1"/>
      </xdr:nvSpPr>
      <xdr:spPr>
        <a:xfrm>
          <a:off x="3530111" y="5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77178</xdr:rowOff>
    </xdr:from>
    <xdr:to>
      <xdr:col>15</xdr:col>
      <xdr:colOff>101600</xdr:colOff>
      <xdr:row>35</xdr:row>
      <xdr:rowOff>7328</xdr:rowOff>
    </xdr:to>
    <xdr:sp macro="" textlink="">
      <xdr:nvSpPr>
        <xdr:cNvPr id="84" name="楕円 83"/>
        <xdr:cNvSpPr/>
      </xdr:nvSpPr>
      <xdr:spPr>
        <a:xfrm>
          <a:off x="2857500" y="59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23855</xdr:rowOff>
    </xdr:from>
    <xdr:ext cx="534377" cy="259045"/>
    <xdr:sp macro="" textlink="">
      <xdr:nvSpPr>
        <xdr:cNvPr id="85" name="テキスト ボックス 84"/>
        <xdr:cNvSpPr txBox="1"/>
      </xdr:nvSpPr>
      <xdr:spPr>
        <a:xfrm>
          <a:off x="2641111" y="56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3264</xdr:rowOff>
    </xdr:from>
    <xdr:to>
      <xdr:col>10</xdr:col>
      <xdr:colOff>165100</xdr:colOff>
      <xdr:row>34</xdr:row>
      <xdr:rowOff>104864</xdr:rowOff>
    </xdr:to>
    <xdr:sp macro="" textlink="">
      <xdr:nvSpPr>
        <xdr:cNvPr id="86" name="楕円 85"/>
        <xdr:cNvSpPr/>
      </xdr:nvSpPr>
      <xdr:spPr>
        <a:xfrm>
          <a:off x="1968500" y="58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121391</xdr:rowOff>
    </xdr:from>
    <xdr:ext cx="534377" cy="259045"/>
    <xdr:sp macro="" textlink="">
      <xdr:nvSpPr>
        <xdr:cNvPr id="87" name="テキスト ボックス 86"/>
        <xdr:cNvSpPr txBox="1"/>
      </xdr:nvSpPr>
      <xdr:spPr>
        <a:xfrm>
          <a:off x="1752111" y="56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99898</xdr:rowOff>
    </xdr:from>
    <xdr:to>
      <xdr:col>6</xdr:col>
      <xdr:colOff>38100</xdr:colOff>
      <xdr:row>35</xdr:row>
      <xdr:rowOff>30048</xdr:rowOff>
    </xdr:to>
    <xdr:sp macro="" textlink="">
      <xdr:nvSpPr>
        <xdr:cNvPr id="88" name="楕円 87"/>
        <xdr:cNvSpPr/>
      </xdr:nvSpPr>
      <xdr:spPr>
        <a:xfrm>
          <a:off x="1079500" y="5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46575</xdr:rowOff>
    </xdr:from>
    <xdr:ext cx="534377" cy="259045"/>
    <xdr:sp macro="" textlink="">
      <xdr:nvSpPr>
        <xdr:cNvPr id="89" name="テキスト ボックス 88"/>
        <xdr:cNvSpPr txBox="1"/>
      </xdr:nvSpPr>
      <xdr:spPr>
        <a:xfrm>
          <a:off x="863111" y="57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103461</xdr:rowOff>
    </xdr:from>
    <xdr:to>
      <xdr:col>24</xdr:col>
      <xdr:colOff>63500</xdr:colOff>
      <xdr:row>57</xdr:row>
      <xdr:rowOff>122534</xdr:rowOff>
    </xdr:to>
    <xdr:cxnSp macro="">
      <xdr:nvCxnSpPr>
        <xdr:cNvPr id="121" name="直線コネクタ 120"/>
        <xdr:cNvCxnSpPr/>
      </xdr:nvCxnSpPr>
      <xdr:spPr>
        <a:xfrm flipV="1">
          <a:off x="3797300" y="9876111"/>
          <a:ext cx="8382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122534</xdr:rowOff>
    </xdr:from>
    <xdr:to>
      <xdr:col>19</xdr:col>
      <xdr:colOff>177800</xdr:colOff>
      <xdr:row>57</xdr:row>
      <xdr:rowOff>158118</xdr:rowOff>
    </xdr:to>
    <xdr:cxnSp macro="">
      <xdr:nvCxnSpPr>
        <xdr:cNvPr id="124" name="直線コネクタ 123"/>
        <xdr:cNvCxnSpPr/>
      </xdr:nvCxnSpPr>
      <xdr:spPr>
        <a:xfrm flipV="1">
          <a:off x="2908300" y="9895184"/>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158118</xdr:rowOff>
    </xdr:from>
    <xdr:to>
      <xdr:col>15</xdr:col>
      <xdr:colOff>50800</xdr:colOff>
      <xdr:row>58</xdr:row>
      <xdr:rowOff>31572</xdr:rowOff>
    </xdr:to>
    <xdr:cxnSp macro="">
      <xdr:nvCxnSpPr>
        <xdr:cNvPr id="127" name="直線コネクタ 126"/>
        <xdr:cNvCxnSpPr/>
      </xdr:nvCxnSpPr>
      <xdr:spPr>
        <a:xfrm flipV="1">
          <a:off x="2019300" y="9930768"/>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165118</xdr:rowOff>
    </xdr:from>
    <xdr:to>
      <xdr:col>10</xdr:col>
      <xdr:colOff>114300</xdr:colOff>
      <xdr:row>58</xdr:row>
      <xdr:rowOff>31572</xdr:rowOff>
    </xdr:to>
    <xdr:cxnSp macro="">
      <xdr:nvCxnSpPr>
        <xdr:cNvPr id="130" name="直線コネクタ 129"/>
        <xdr:cNvCxnSpPr/>
      </xdr:nvCxnSpPr>
      <xdr:spPr>
        <a:xfrm>
          <a:off x="1130300" y="9937768"/>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52661</xdr:rowOff>
    </xdr:from>
    <xdr:to>
      <xdr:col>24</xdr:col>
      <xdr:colOff>114300</xdr:colOff>
      <xdr:row>57</xdr:row>
      <xdr:rowOff>154261</xdr:rowOff>
    </xdr:to>
    <xdr:sp macro="" textlink="">
      <xdr:nvSpPr>
        <xdr:cNvPr id="140" name="楕円 139"/>
        <xdr:cNvSpPr/>
      </xdr:nvSpPr>
      <xdr:spPr>
        <a:xfrm>
          <a:off x="4584700" y="98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31088</xdr:rowOff>
    </xdr:from>
    <xdr:ext cx="534377" cy="259045"/>
    <xdr:sp macro="" textlink="">
      <xdr:nvSpPr>
        <xdr:cNvPr id="141" name="物件費該当値テキスト"/>
        <xdr:cNvSpPr txBox="1"/>
      </xdr:nvSpPr>
      <xdr:spPr>
        <a:xfrm>
          <a:off x="4686300" y="98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71734</xdr:rowOff>
    </xdr:from>
    <xdr:to>
      <xdr:col>20</xdr:col>
      <xdr:colOff>38100</xdr:colOff>
      <xdr:row>58</xdr:row>
      <xdr:rowOff>1884</xdr:rowOff>
    </xdr:to>
    <xdr:sp macro="" textlink="">
      <xdr:nvSpPr>
        <xdr:cNvPr id="142" name="楕円 141"/>
        <xdr:cNvSpPr/>
      </xdr:nvSpPr>
      <xdr:spPr>
        <a:xfrm>
          <a:off x="3746500" y="98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164461</xdr:rowOff>
    </xdr:from>
    <xdr:ext cx="534377" cy="259045"/>
    <xdr:sp macro="" textlink="">
      <xdr:nvSpPr>
        <xdr:cNvPr id="143" name="テキスト ボックス 142"/>
        <xdr:cNvSpPr txBox="1"/>
      </xdr:nvSpPr>
      <xdr:spPr>
        <a:xfrm>
          <a:off x="3530111" y="99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107318</xdr:rowOff>
    </xdr:from>
    <xdr:to>
      <xdr:col>15</xdr:col>
      <xdr:colOff>101600</xdr:colOff>
      <xdr:row>58</xdr:row>
      <xdr:rowOff>37468</xdr:rowOff>
    </xdr:to>
    <xdr:sp macro="" textlink="">
      <xdr:nvSpPr>
        <xdr:cNvPr id="144" name="楕円 143"/>
        <xdr:cNvSpPr/>
      </xdr:nvSpPr>
      <xdr:spPr>
        <a:xfrm>
          <a:off x="2857500" y="98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28595</xdr:rowOff>
    </xdr:from>
    <xdr:ext cx="534377" cy="259045"/>
    <xdr:sp macro="" textlink="">
      <xdr:nvSpPr>
        <xdr:cNvPr id="145" name="テキスト ボックス 144"/>
        <xdr:cNvSpPr txBox="1"/>
      </xdr:nvSpPr>
      <xdr:spPr>
        <a:xfrm>
          <a:off x="2641111" y="99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152222</xdr:rowOff>
    </xdr:from>
    <xdr:to>
      <xdr:col>10</xdr:col>
      <xdr:colOff>165100</xdr:colOff>
      <xdr:row>58</xdr:row>
      <xdr:rowOff>82372</xdr:rowOff>
    </xdr:to>
    <xdr:sp macro="" textlink="">
      <xdr:nvSpPr>
        <xdr:cNvPr id="146" name="楕円 145"/>
        <xdr:cNvSpPr/>
      </xdr:nvSpPr>
      <xdr:spPr>
        <a:xfrm>
          <a:off x="1968500" y="9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73499</xdr:rowOff>
    </xdr:from>
    <xdr:ext cx="534377" cy="259045"/>
    <xdr:sp macro="" textlink="">
      <xdr:nvSpPr>
        <xdr:cNvPr id="147" name="テキスト ボックス 146"/>
        <xdr:cNvSpPr txBox="1"/>
      </xdr:nvSpPr>
      <xdr:spPr>
        <a:xfrm>
          <a:off x="1752111" y="100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114318</xdr:rowOff>
    </xdr:from>
    <xdr:to>
      <xdr:col>6</xdr:col>
      <xdr:colOff>38100</xdr:colOff>
      <xdr:row>58</xdr:row>
      <xdr:rowOff>44468</xdr:rowOff>
    </xdr:to>
    <xdr:sp macro="" textlink="">
      <xdr:nvSpPr>
        <xdr:cNvPr id="148" name="楕円 147"/>
        <xdr:cNvSpPr/>
      </xdr:nvSpPr>
      <xdr:spPr>
        <a:xfrm>
          <a:off x="1079500" y="98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35595</xdr:rowOff>
    </xdr:from>
    <xdr:ext cx="534377" cy="259045"/>
    <xdr:sp macro="" textlink="">
      <xdr:nvSpPr>
        <xdr:cNvPr id="149" name="テキスト ボックス 148"/>
        <xdr:cNvSpPr txBox="1"/>
      </xdr:nvSpPr>
      <xdr:spPr>
        <a:xfrm>
          <a:off x="863111" y="99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46499</xdr:rowOff>
    </xdr:from>
    <xdr:to>
      <xdr:col>24</xdr:col>
      <xdr:colOff>63500</xdr:colOff>
      <xdr:row>78</xdr:row>
      <xdr:rowOff>58479</xdr:rowOff>
    </xdr:to>
    <xdr:cxnSp macro="">
      <xdr:nvCxnSpPr>
        <xdr:cNvPr id="176" name="直線コネクタ 175"/>
        <xdr:cNvCxnSpPr/>
      </xdr:nvCxnSpPr>
      <xdr:spPr>
        <a:xfrm flipV="1">
          <a:off x="3797300" y="13419599"/>
          <a:ext cx="8382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58479</xdr:rowOff>
    </xdr:from>
    <xdr:to>
      <xdr:col>19</xdr:col>
      <xdr:colOff>177800</xdr:colOff>
      <xdr:row>78</xdr:row>
      <xdr:rowOff>63599</xdr:rowOff>
    </xdr:to>
    <xdr:cxnSp macro="">
      <xdr:nvCxnSpPr>
        <xdr:cNvPr id="179" name="直線コネクタ 178"/>
        <xdr:cNvCxnSpPr/>
      </xdr:nvCxnSpPr>
      <xdr:spPr>
        <a:xfrm flipV="1">
          <a:off x="2908300" y="13431579"/>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63599</xdr:rowOff>
    </xdr:from>
    <xdr:to>
      <xdr:col>15</xdr:col>
      <xdr:colOff>50800</xdr:colOff>
      <xdr:row>78</xdr:row>
      <xdr:rowOff>64467</xdr:rowOff>
    </xdr:to>
    <xdr:cxnSp macro="">
      <xdr:nvCxnSpPr>
        <xdr:cNvPr id="182" name="直線コネクタ 181"/>
        <xdr:cNvCxnSpPr/>
      </xdr:nvCxnSpPr>
      <xdr:spPr>
        <a:xfrm flipV="1">
          <a:off x="2019300" y="1343669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64467</xdr:rowOff>
    </xdr:from>
    <xdr:to>
      <xdr:col>10</xdr:col>
      <xdr:colOff>114300</xdr:colOff>
      <xdr:row>78</xdr:row>
      <xdr:rowOff>69817</xdr:rowOff>
    </xdr:to>
    <xdr:cxnSp macro="">
      <xdr:nvCxnSpPr>
        <xdr:cNvPr id="185" name="直線コネクタ 184"/>
        <xdr:cNvCxnSpPr/>
      </xdr:nvCxnSpPr>
      <xdr:spPr>
        <a:xfrm flipV="1">
          <a:off x="1130300" y="13437567"/>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167149</xdr:rowOff>
    </xdr:from>
    <xdr:to>
      <xdr:col>24</xdr:col>
      <xdr:colOff>114300</xdr:colOff>
      <xdr:row>78</xdr:row>
      <xdr:rowOff>97299</xdr:rowOff>
    </xdr:to>
    <xdr:sp macro="" textlink="">
      <xdr:nvSpPr>
        <xdr:cNvPr id="195" name="楕円 194"/>
        <xdr:cNvSpPr/>
      </xdr:nvSpPr>
      <xdr:spPr>
        <a:xfrm>
          <a:off x="45847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82076</xdr:rowOff>
    </xdr:from>
    <xdr:ext cx="469744" cy="259045"/>
    <xdr:sp macro="" textlink="">
      <xdr:nvSpPr>
        <xdr:cNvPr id="196" name="維持補修費該当値テキスト"/>
        <xdr:cNvSpPr txBox="1"/>
      </xdr:nvSpPr>
      <xdr:spPr>
        <a:xfrm>
          <a:off x="4686300" y="1328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7679</xdr:rowOff>
    </xdr:from>
    <xdr:to>
      <xdr:col>20</xdr:col>
      <xdr:colOff>38100</xdr:colOff>
      <xdr:row>78</xdr:row>
      <xdr:rowOff>109279</xdr:rowOff>
    </xdr:to>
    <xdr:sp macro="" textlink="">
      <xdr:nvSpPr>
        <xdr:cNvPr id="197" name="楕円 196"/>
        <xdr:cNvSpPr/>
      </xdr:nvSpPr>
      <xdr:spPr>
        <a:xfrm>
          <a:off x="3746500" y="133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100406</xdr:rowOff>
    </xdr:from>
    <xdr:ext cx="469744" cy="259045"/>
    <xdr:sp macro="" textlink="">
      <xdr:nvSpPr>
        <xdr:cNvPr id="198" name="テキスト ボックス 197"/>
        <xdr:cNvSpPr txBox="1"/>
      </xdr:nvSpPr>
      <xdr:spPr>
        <a:xfrm>
          <a:off x="3562428" y="1347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12799</xdr:rowOff>
    </xdr:from>
    <xdr:to>
      <xdr:col>15</xdr:col>
      <xdr:colOff>101600</xdr:colOff>
      <xdr:row>78</xdr:row>
      <xdr:rowOff>114399</xdr:rowOff>
    </xdr:to>
    <xdr:sp macro="" textlink="">
      <xdr:nvSpPr>
        <xdr:cNvPr id="199" name="楕円 198"/>
        <xdr:cNvSpPr/>
      </xdr:nvSpPr>
      <xdr:spPr>
        <a:xfrm>
          <a:off x="2857500" y="1338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105526</xdr:rowOff>
    </xdr:from>
    <xdr:ext cx="469744" cy="259045"/>
    <xdr:sp macro="" textlink="">
      <xdr:nvSpPr>
        <xdr:cNvPr id="200" name="テキスト ボックス 199"/>
        <xdr:cNvSpPr txBox="1"/>
      </xdr:nvSpPr>
      <xdr:spPr>
        <a:xfrm>
          <a:off x="2673428" y="1347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13667</xdr:rowOff>
    </xdr:from>
    <xdr:to>
      <xdr:col>10</xdr:col>
      <xdr:colOff>165100</xdr:colOff>
      <xdr:row>78</xdr:row>
      <xdr:rowOff>115267</xdr:rowOff>
    </xdr:to>
    <xdr:sp macro="" textlink="">
      <xdr:nvSpPr>
        <xdr:cNvPr id="201" name="楕円 200"/>
        <xdr:cNvSpPr/>
      </xdr:nvSpPr>
      <xdr:spPr>
        <a:xfrm>
          <a:off x="1968500" y="133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106394</xdr:rowOff>
    </xdr:from>
    <xdr:ext cx="469744" cy="259045"/>
    <xdr:sp macro="" textlink="">
      <xdr:nvSpPr>
        <xdr:cNvPr id="202" name="テキスト ボックス 201"/>
        <xdr:cNvSpPr txBox="1"/>
      </xdr:nvSpPr>
      <xdr:spPr>
        <a:xfrm>
          <a:off x="1784428" y="1347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19017</xdr:rowOff>
    </xdr:from>
    <xdr:to>
      <xdr:col>6</xdr:col>
      <xdr:colOff>38100</xdr:colOff>
      <xdr:row>78</xdr:row>
      <xdr:rowOff>120617</xdr:rowOff>
    </xdr:to>
    <xdr:sp macro="" textlink="">
      <xdr:nvSpPr>
        <xdr:cNvPr id="203" name="楕円 202"/>
        <xdr:cNvSpPr/>
      </xdr:nvSpPr>
      <xdr:spPr>
        <a:xfrm>
          <a:off x="1079500" y="133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111744</xdr:rowOff>
    </xdr:from>
    <xdr:ext cx="469744" cy="259045"/>
    <xdr:sp macro="" textlink="">
      <xdr:nvSpPr>
        <xdr:cNvPr id="204" name="テキスト ボックス 203"/>
        <xdr:cNvSpPr txBox="1"/>
      </xdr:nvSpPr>
      <xdr:spPr>
        <a:xfrm>
          <a:off x="895428" y="1348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64567</xdr:rowOff>
    </xdr:from>
    <xdr:to>
      <xdr:col>24</xdr:col>
      <xdr:colOff>63500</xdr:colOff>
      <xdr:row>95</xdr:row>
      <xdr:rowOff>73406</xdr:rowOff>
    </xdr:to>
    <xdr:cxnSp macro="">
      <xdr:nvCxnSpPr>
        <xdr:cNvPr id="234" name="直線コネクタ 233"/>
        <xdr:cNvCxnSpPr/>
      </xdr:nvCxnSpPr>
      <xdr:spPr>
        <a:xfrm>
          <a:off x="3797300" y="16352317"/>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64567</xdr:rowOff>
    </xdr:from>
    <xdr:to>
      <xdr:col>19</xdr:col>
      <xdr:colOff>177800</xdr:colOff>
      <xdr:row>95</xdr:row>
      <xdr:rowOff>97662</xdr:rowOff>
    </xdr:to>
    <xdr:cxnSp macro="">
      <xdr:nvCxnSpPr>
        <xdr:cNvPr id="237" name="直線コネクタ 236"/>
        <xdr:cNvCxnSpPr/>
      </xdr:nvCxnSpPr>
      <xdr:spPr>
        <a:xfrm flipV="1">
          <a:off x="2908300" y="16352317"/>
          <a:ext cx="8890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97662</xdr:rowOff>
    </xdr:from>
    <xdr:to>
      <xdr:col>15</xdr:col>
      <xdr:colOff>50800</xdr:colOff>
      <xdr:row>95</xdr:row>
      <xdr:rowOff>159435</xdr:rowOff>
    </xdr:to>
    <xdr:cxnSp macro="">
      <xdr:nvCxnSpPr>
        <xdr:cNvPr id="240" name="直線コネクタ 239"/>
        <xdr:cNvCxnSpPr/>
      </xdr:nvCxnSpPr>
      <xdr:spPr>
        <a:xfrm flipV="1">
          <a:off x="2019300" y="16385412"/>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159435</xdr:rowOff>
    </xdr:from>
    <xdr:to>
      <xdr:col>10</xdr:col>
      <xdr:colOff>114300</xdr:colOff>
      <xdr:row>96</xdr:row>
      <xdr:rowOff>52769</xdr:rowOff>
    </xdr:to>
    <xdr:cxnSp macro="">
      <xdr:nvCxnSpPr>
        <xdr:cNvPr id="243" name="直線コネクタ 242"/>
        <xdr:cNvCxnSpPr/>
      </xdr:nvCxnSpPr>
      <xdr:spPr>
        <a:xfrm flipV="1">
          <a:off x="1130300" y="16447185"/>
          <a:ext cx="8890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22606</xdr:rowOff>
    </xdr:from>
    <xdr:to>
      <xdr:col>24</xdr:col>
      <xdr:colOff>114300</xdr:colOff>
      <xdr:row>95</xdr:row>
      <xdr:rowOff>124206</xdr:rowOff>
    </xdr:to>
    <xdr:sp macro="" textlink="">
      <xdr:nvSpPr>
        <xdr:cNvPr id="253" name="楕円 252"/>
        <xdr:cNvSpPr/>
      </xdr:nvSpPr>
      <xdr:spPr>
        <a:xfrm>
          <a:off x="45847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45483</xdr:rowOff>
    </xdr:from>
    <xdr:ext cx="599010" cy="259045"/>
    <xdr:sp macro="" textlink="">
      <xdr:nvSpPr>
        <xdr:cNvPr id="254" name="扶助費該当値テキスト"/>
        <xdr:cNvSpPr txBox="1"/>
      </xdr:nvSpPr>
      <xdr:spPr>
        <a:xfrm>
          <a:off x="4686300" y="161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13767</xdr:rowOff>
    </xdr:from>
    <xdr:to>
      <xdr:col>20</xdr:col>
      <xdr:colOff>38100</xdr:colOff>
      <xdr:row>95</xdr:row>
      <xdr:rowOff>115367</xdr:rowOff>
    </xdr:to>
    <xdr:sp macro="" textlink="">
      <xdr:nvSpPr>
        <xdr:cNvPr id="255" name="楕円 254"/>
        <xdr:cNvSpPr/>
      </xdr:nvSpPr>
      <xdr:spPr>
        <a:xfrm>
          <a:off x="3746500" y="1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131894</xdr:rowOff>
    </xdr:from>
    <xdr:ext cx="599010" cy="259045"/>
    <xdr:sp macro="" textlink="">
      <xdr:nvSpPr>
        <xdr:cNvPr id="256" name="テキスト ボックス 255"/>
        <xdr:cNvSpPr txBox="1"/>
      </xdr:nvSpPr>
      <xdr:spPr>
        <a:xfrm>
          <a:off x="3497795" y="1607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46862</xdr:rowOff>
    </xdr:from>
    <xdr:to>
      <xdr:col>15</xdr:col>
      <xdr:colOff>101600</xdr:colOff>
      <xdr:row>95</xdr:row>
      <xdr:rowOff>148462</xdr:rowOff>
    </xdr:to>
    <xdr:sp macro="" textlink="">
      <xdr:nvSpPr>
        <xdr:cNvPr id="257" name="楕円 256"/>
        <xdr:cNvSpPr/>
      </xdr:nvSpPr>
      <xdr:spPr>
        <a:xfrm>
          <a:off x="2857500" y="16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164989</xdr:rowOff>
    </xdr:from>
    <xdr:ext cx="599010" cy="259045"/>
    <xdr:sp macro="" textlink="">
      <xdr:nvSpPr>
        <xdr:cNvPr id="258" name="テキスト ボックス 257"/>
        <xdr:cNvSpPr txBox="1"/>
      </xdr:nvSpPr>
      <xdr:spPr>
        <a:xfrm>
          <a:off x="2608795" y="161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108635</xdr:rowOff>
    </xdr:from>
    <xdr:to>
      <xdr:col>10</xdr:col>
      <xdr:colOff>165100</xdr:colOff>
      <xdr:row>96</xdr:row>
      <xdr:rowOff>38785</xdr:rowOff>
    </xdr:to>
    <xdr:sp macro="" textlink="">
      <xdr:nvSpPr>
        <xdr:cNvPr id="259" name="楕円 258"/>
        <xdr:cNvSpPr/>
      </xdr:nvSpPr>
      <xdr:spPr>
        <a:xfrm>
          <a:off x="19685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55312</xdr:rowOff>
    </xdr:from>
    <xdr:ext cx="599010" cy="259045"/>
    <xdr:sp macro="" textlink="">
      <xdr:nvSpPr>
        <xdr:cNvPr id="260" name="テキスト ボックス 259"/>
        <xdr:cNvSpPr txBox="1"/>
      </xdr:nvSpPr>
      <xdr:spPr>
        <a:xfrm>
          <a:off x="1719795" y="161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1969</xdr:rowOff>
    </xdr:from>
    <xdr:to>
      <xdr:col>6</xdr:col>
      <xdr:colOff>38100</xdr:colOff>
      <xdr:row>96</xdr:row>
      <xdr:rowOff>103569</xdr:rowOff>
    </xdr:to>
    <xdr:sp macro="" textlink="">
      <xdr:nvSpPr>
        <xdr:cNvPr id="261" name="楕円 260"/>
        <xdr:cNvSpPr/>
      </xdr:nvSpPr>
      <xdr:spPr>
        <a:xfrm>
          <a:off x="1079500" y="164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120096</xdr:rowOff>
    </xdr:from>
    <xdr:ext cx="534377" cy="259045"/>
    <xdr:sp macro="" textlink="">
      <xdr:nvSpPr>
        <xdr:cNvPr id="262" name="テキスト ボックス 261"/>
        <xdr:cNvSpPr txBox="1"/>
      </xdr:nvSpPr>
      <xdr:spPr>
        <a:xfrm>
          <a:off x="863111" y="162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69428</xdr:rowOff>
    </xdr:from>
    <xdr:to>
      <xdr:col>55</xdr:col>
      <xdr:colOff>0</xdr:colOff>
      <xdr:row>36</xdr:row>
      <xdr:rowOff>71036</xdr:rowOff>
    </xdr:to>
    <xdr:cxnSp macro="">
      <xdr:nvCxnSpPr>
        <xdr:cNvPr id="291" name="直線コネクタ 290"/>
        <xdr:cNvCxnSpPr/>
      </xdr:nvCxnSpPr>
      <xdr:spPr>
        <a:xfrm>
          <a:off x="9639300" y="6241628"/>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69428</xdr:rowOff>
    </xdr:from>
    <xdr:to>
      <xdr:col>50</xdr:col>
      <xdr:colOff>114300</xdr:colOff>
      <xdr:row>36</xdr:row>
      <xdr:rowOff>101829</xdr:rowOff>
    </xdr:to>
    <xdr:cxnSp macro="">
      <xdr:nvCxnSpPr>
        <xdr:cNvPr id="294" name="直線コネクタ 293"/>
        <xdr:cNvCxnSpPr/>
      </xdr:nvCxnSpPr>
      <xdr:spPr>
        <a:xfrm flipV="1">
          <a:off x="8750300" y="6241628"/>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101829</xdr:rowOff>
    </xdr:from>
    <xdr:to>
      <xdr:col>45</xdr:col>
      <xdr:colOff>177800</xdr:colOff>
      <xdr:row>36</xdr:row>
      <xdr:rowOff>118631</xdr:rowOff>
    </xdr:to>
    <xdr:cxnSp macro="">
      <xdr:nvCxnSpPr>
        <xdr:cNvPr id="297" name="直線コネクタ 296"/>
        <xdr:cNvCxnSpPr/>
      </xdr:nvCxnSpPr>
      <xdr:spPr>
        <a:xfrm flipV="1">
          <a:off x="7861300" y="627402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79136</xdr:rowOff>
    </xdr:from>
    <xdr:to>
      <xdr:col>41</xdr:col>
      <xdr:colOff>50800</xdr:colOff>
      <xdr:row>36</xdr:row>
      <xdr:rowOff>118631</xdr:rowOff>
    </xdr:to>
    <xdr:cxnSp macro="">
      <xdr:nvCxnSpPr>
        <xdr:cNvPr id="300" name="直線コネクタ 299"/>
        <xdr:cNvCxnSpPr/>
      </xdr:nvCxnSpPr>
      <xdr:spPr>
        <a:xfrm>
          <a:off x="6972300" y="6251336"/>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20236</xdr:rowOff>
    </xdr:from>
    <xdr:to>
      <xdr:col>55</xdr:col>
      <xdr:colOff>50800</xdr:colOff>
      <xdr:row>36</xdr:row>
      <xdr:rowOff>121836</xdr:rowOff>
    </xdr:to>
    <xdr:sp macro="" textlink="">
      <xdr:nvSpPr>
        <xdr:cNvPr id="310" name="楕円 309"/>
        <xdr:cNvSpPr/>
      </xdr:nvSpPr>
      <xdr:spPr>
        <a:xfrm>
          <a:off x="10426700" y="61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170113</xdr:rowOff>
    </xdr:from>
    <xdr:ext cx="534377" cy="259045"/>
    <xdr:sp macro="" textlink="">
      <xdr:nvSpPr>
        <xdr:cNvPr id="311" name="補助費等該当値テキスト"/>
        <xdr:cNvSpPr txBox="1"/>
      </xdr:nvSpPr>
      <xdr:spPr>
        <a:xfrm>
          <a:off x="10528300" y="61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18628</xdr:rowOff>
    </xdr:from>
    <xdr:to>
      <xdr:col>50</xdr:col>
      <xdr:colOff>165100</xdr:colOff>
      <xdr:row>36</xdr:row>
      <xdr:rowOff>120228</xdr:rowOff>
    </xdr:to>
    <xdr:sp macro="" textlink="">
      <xdr:nvSpPr>
        <xdr:cNvPr id="312" name="楕円 311"/>
        <xdr:cNvSpPr/>
      </xdr:nvSpPr>
      <xdr:spPr>
        <a:xfrm>
          <a:off x="9588500" y="61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111355</xdr:rowOff>
    </xdr:from>
    <xdr:ext cx="534377" cy="259045"/>
    <xdr:sp macro="" textlink="">
      <xdr:nvSpPr>
        <xdr:cNvPr id="313" name="テキスト ボックス 312"/>
        <xdr:cNvSpPr txBox="1"/>
      </xdr:nvSpPr>
      <xdr:spPr>
        <a:xfrm>
          <a:off x="9372111" y="62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51029</xdr:rowOff>
    </xdr:from>
    <xdr:to>
      <xdr:col>46</xdr:col>
      <xdr:colOff>38100</xdr:colOff>
      <xdr:row>36</xdr:row>
      <xdr:rowOff>152629</xdr:rowOff>
    </xdr:to>
    <xdr:sp macro="" textlink="">
      <xdr:nvSpPr>
        <xdr:cNvPr id="314" name="楕円 313"/>
        <xdr:cNvSpPr/>
      </xdr:nvSpPr>
      <xdr:spPr>
        <a:xfrm>
          <a:off x="8699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143756</xdr:rowOff>
    </xdr:from>
    <xdr:ext cx="534377" cy="259045"/>
    <xdr:sp macro="" textlink="">
      <xdr:nvSpPr>
        <xdr:cNvPr id="315" name="テキスト ボックス 314"/>
        <xdr:cNvSpPr txBox="1"/>
      </xdr:nvSpPr>
      <xdr:spPr>
        <a:xfrm>
          <a:off x="8483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67831</xdr:rowOff>
    </xdr:from>
    <xdr:to>
      <xdr:col>41</xdr:col>
      <xdr:colOff>101600</xdr:colOff>
      <xdr:row>36</xdr:row>
      <xdr:rowOff>169431</xdr:rowOff>
    </xdr:to>
    <xdr:sp macro="" textlink="">
      <xdr:nvSpPr>
        <xdr:cNvPr id="316" name="楕円 315"/>
        <xdr:cNvSpPr/>
      </xdr:nvSpPr>
      <xdr:spPr>
        <a:xfrm>
          <a:off x="7810500" y="62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160558</xdr:rowOff>
    </xdr:from>
    <xdr:ext cx="534377" cy="259045"/>
    <xdr:sp macro="" textlink="">
      <xdr:nvSpPr>
        <xdr:cNvPr id="317" name="テキスト ボックス 316"/>
        <xdr:cNvSpPr txBox="1"/>
      </xdr:nvSpPr>
      <xdr:spPr>
        <a:xfrm>
          <a:off x="7594111" y="63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28336</xdr:rowOff>
    </xdr:from>
    <xdr:to>
      <xdr:col>36</xdr:col>
      <xdr:colOff>165100</xdr:colOff>
      <xdr:row>36</xdr:row>
      <xdr:rowOff>129936</xdr:rowOff>
    </xdr:to>
    <xdr:sp macro="" textlink="">
      <xdr:nvSpPr>
        <xdr:cNvPr id="318" name="楕円 317"/>
        <xdr:cNvSpPr/>
      </xdr:nvSpPr>
      <xdr:spPr>
        <a:xfrm>
          <a:off x="6921500" y="62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146463</xdr:rowOff>
    </xdr:from>
    <xdr:ext cx="534377" cy="259045"/>
    <xdr:sp macro="" textlink="">
      <xdr:nvSpPr>
        <xdr:cNvPr id="319" name="テキスト ボックス 318"/>
        <xdr:cNvSpPr txBox="1"/>
      </xdr:nvSpPr>
      <xdr:spPr>
        <a:xfrm>
          <a:off x="6705111" y="597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14715</xdr:rowOff>
    </xdr:from>
    <xdr:to>
      <xdr:col>55</xdr:col>
      <xdr:colOff>0</xdr:colOff>
      <xdr:row>57</xdr:row>
      <xdr:rowOff>18990</xdr:rowOff>
    </xdr:to>
    <xdr:cxnSp macro="">
      <xdr:nvCxnSpPr>
        <xdr:cNvPr id="346" name="直線コネクタ 345"/>
        <xdr:cNvCxnSpPr/>
      </xdr:nvCxnSpPr>
      <xdr:spPr>
        <a:xfrm flipV="1">
          <a:off x="9639300" y="9787365"/>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18990</xdr:rowOff>
    </xdr:from>
    <xdr:to>
      <xdr:col>50</xdr:col>
      <xdr:colOff>114300</xdr:colOff>
      <xdr:row>57</xdr:row>
      <xdr:rowOff>59306</xdr:rowOff>
    </xdr:to>
    <xdr:cxnSp macro="">
      <xdr:nvCxnSpPr>
        <xdr:cNvPr id="349" name="直線コネクタ 348"/>
        <xdr:cNvCxnSpPr/>
      </xdr:nvCxnSpPr>
      <xdr:spPr>
        <a:xfrm flipV="1">
          <a:off x="8750300" y="9791640"/>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108748</xdr:rowOff>
    </xdr:from>
    <xdr:to>
      <xdr:col>45</xdr:col>
      <xdr:colOff>177800</xdr:colOff>
      <xdr:row>57</xdr:row>
      <xdr:rowOff>59306</xdr:rowOff>
    </xdr:to>
    <xdr:cxnSp macro="">
      <xdr:nvCxnSpPr>
        <xdr:cNvPr id="352" name="直線コネクタ 351"/>
        <xdr:cNvCxnSpPr/>
      </xdr:nvCxnSpPr>
      <xdr:spPr>
        <a:xfrm>
          <a:off x="7861300" y="9709948"/>
          <a:ext cx="8890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61002</xdr:rowOff>
    </xdr:from>
    <xdr:to>
      <xdr:col>41</xdr:col>
      <xdr:colOff>50800</xdr:colOff>
      <xdr:row>56</xdr:row>
      <xdr:rowOff>108748</xdr:rowOff>
    </xdr:to>
    <xdr:cxnSp macro="">
      <xdr:nvCxnSpPr>
        <xdr:cNvPr id="355" name="直線コネクタ 354"/>
        <xdr:cNvCxnSpPr/>
      </xdr:nvCxnSpPr>
      <xdr:spPr>
        <a:xfrm>
          <a:off x="6972300" y="9662202"/>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135365</xdr:rowOff>
    </xdr:from>
    <xdr:to>
      <xdr:col>55</xdr:col>
      <xdr:colOff>50800</xdr:colOff>
      <xdr:row>57</xdr:row>
      <xdr:rowOff>65515</xdr:rowOff>
    </xdr:to>
    <xdr:sp macro="" textlink="">
      <xdr:nvSpPr>
        <xdr:cNvPr id="365" name="楕円 364"/>
        <xdr:cNvSpPr/>
      </xdr:nvSpPr>
      <xdr:spPr>
        <a:xfrm>
          <a:off x="10426700" y="97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113792</xdr:rowOff>
    </xdr:from>
    <xdr:ext cx="534377" cy="259045"/>
    <xdr:sp macro="" textlink="">
      <xdr:nvSpPr>
        <xdr:cNvPr id="366" name="普通建設事業費該当値テキスト"/>
        <xdr:cNvSpPr txBox="1"/>
      </xdr:nvSpPr>
      <xdr:spPr>
        <a:xfrm>
          <a:off x="10528300" y="971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139640</xdr:rowOff>
    </xdr:from>
    <xdr:to>
      <xdr:col>50</xdr:col>
      <xdr:colOff>165100</xdr:colOff>
      <xdr:row>57</xdr:row>
      <xdr:rowOff>69790</xdr:rowOff>
    </xdr:to>
    <xdr:sp macro="" textlink="">
      <xdr:nvSpPr>
        <xdr:cNvPr id="367" name="楕円 366"/>
        <xdr:cNvSpPr/>
      </xdr:nvSpPr>
      <xdr:spPr>
        <a:xfrm>
          <a:off x="9588500" y="97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60917</xdr:rowOff>
    </xdr:from>
    <xdr:ext cx="534377" cy="259045"/>
    <xdr:sp macro="" textlink="">
      <xdr:nvSpPr>
        <xdr:cNvPr id="368" name="テキスト ボックス 367"/>
        <xdr:cNvSpPr txBox="1"/>
      </xdr:nvSpPr>
      <xdr:spPr>
        <a:xfrm>
          <a:off x="9372111" y="98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8506</xdr:rowOff>
    </xdr:from>
    <xdr:to>
      <xdr:col>46</xdr:col>
      <xdr:colOff>38100</xdr:colOff>
      <xdr:row>57</xdr:row>
      <xdr:rowOff>110106</xdr:rowOff>
    </xdr:to>
    <xdr:sp macro="" textlink="">
      <xdr:nvSpPr>
        <xdr:cNvPr id="369" name="楕円 368"/>
        <xdr:cNvSpPr/>
      </xdr:nvSpPr>
      <xdr:spPr>
        <a:xfrm>
          <a:off x="8699500" y="97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101233</xdr:rowOff>
    </xdr:from>
    <xdr:ext cx="534377" cy="259045"/>
    <xdr:sp macro="" textlink="">
      <xdr:nvSpPr>
        <xdr:cNvPr id="370" name="テキスト ボックス 369"/>
        <xdr:cNvSpPr txBox="1"/>
      </xdr:nvSpPr>
      <xdr:spPr>
        <a:xfrm>
          <a:off x="8483111" y="9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57948</xdr:rowOff>
    </xdr:from>
    <xdr:to>
      <xdr:col>41</xdr:col>
      <xdr:colOff>101600</xdr:colOff>
      <xdr:row>56</xdr:row>
      <xdr:rowOff>159548</xdr:rowOff>
    </xdr:to>
    <xdr:sp macro="" textlink="">
      <xdr:nvSpPr>
        <xdr:cNvPr id="371" name="楕円 370"/>
        <xdr:cNvSpPr/>
      </xdr:nvSpPr>
      <xdr:spPr>
        <a:xfrm>
          <a:off x="7810500" y="96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150675</xdr:rowOff>
    </xdr:from>
    <xdr:ext cx="534377" cy="259045"/>
    <xdr:sp macro="" textlink="">
      <xdr:nvSpPr>
        <xdr:cNvPr id="372" name="テキスト ボックス 371"/>
        <xdr:cNvSpPr txBox="1"/>
      </xdr:nvSpPr>
      <xdr:spPr>
        <a:xfrm>
          <a:off x="7594111" y="97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10202</xdr:rowOff>
    </xdr:from>
    <xdr:to>
      <xdr:col>36</xdr:col>
      <xdr:colOff>165100</xdr:colOff>
      <xdr:row>56</xdr:row>
      <xdr:rowOff>111802</xdr:rowOff>
    </xdr:to>
    <xdr:sp macro="" textlink="">
      <xdr:nvSpPr>
        <xdr:cNvPr id="373" name="楕円 372"/>
        <xdr:cNvSpPr/>
      </xdr:nvSpPr>
      <xdr:spPr>
        <a:xfrm>
          <a:off x="6921500" y="96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102929</xdr:rowOff>
    </xdr:from>
    <xdr:ext cx="534377" cy="259045"/>
    <xdr:sp macro="" textlink="">
      <xdr:nvSpPr>
        <xdr:cNvPr id="374" name="テキスト ボックス 373"/>
        <xdr:cNvSpPr txBox="1"/>
      </xdr:nvSpPr>
      <xdr:spPr>
        <a:xfrm>
          <a:off x="6705111" y="97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119373</xdr:rowOff>
    </xdr:from>
    <xdr:to>
      <xdr:col>55</xdr:col>
      <xdr:colOff>0</xdr:colOff>
      <xdr:row>78</xdr:row>
      <xdr:rowOff>138302</xdr:rowOff>
    </xdr:to>
    <xdr:cxnSp macro="">
      <xdr:nvCxnSpPr>
        <xdr:cNvPr id="401" name="直線コネクタ 400"/>
        <xdr:cNvCxnSpPr/>
      </xdr:nvCxnSpPr>
      <xdr:spPr>
        <a:xfrm flipV="1">
          <a:off x="9639300" y="13492473"/>
          <a:ext cx="8382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87030</xdr:rowOff>
    </xdr:from>
    <xdr:to>
      <xdr:col>50</xdr:col>
      <xdr:colOff>114300</xdr:colOff>
      <xdr:row>78</xdr:row>
      <xdr:rowOff>138302</xdr:rowOff>
    </xdr:to>
    <xdr:cxnSp macro="">
      <xdr:nvCxnSpPr>
        <xdr:cNvPr id="404" name="直線コネクタ 403"/>
        <xdr:cNvCxnSpPr/>
      </xdr:nvCxnSpPr>
      <xdr:spPr>
        <a:xfrm>
          <a:off x="8750300" y="1346013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157091</xdr:rowOff>
    </xdr:from>
    <xdr:to>
      <xdr:col>45</xdr:col>
      <xdr:colOff>177800</xdr:colOff>
      <xdr:row>78</xdr:row>
      <xdr:rowOff>87030</xdr:rowOff>
    </xdr:to>
    <xdr:cxnSp macro="">
      <xdr:nvCxnSpPr>
        <xdr:cNvPr id="407" name="直線コネクタ 406"/>
        <xdr:cNvCxnSpPr/>
      </xdr:nvCxnSpPr>
      <xdr:spPr>
        <a:xfrm>
          <a:off x="7861300" y="13015841"/>
          <a:ext cx="889000" cy="44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157091</xdr:rowOff>
    </xdr:from>
    <xdr:to>
      <xdr:col>41</xdr:col>
      <xdr:colOff>50800</xdr:colOff>
      <xdr:row>77</xdr:row>
      <xdr:rowOff>117928</xdr:rowOff>
    </xdr:to>
    <xdr:cxnSp macro="">
      <xdr:nvCxnSpPr>
        <xdr:cNvPr id="410" name="直線コネクタ 409"/>
        <xdr:cNvCxnSpPr/>
      </xdr:nvCxnSpPr>
      <xdr:spPr>
        <a:xfrm flipV="1">
          <a:off x="6972300" y="13015841"/>
          <a:ext cx="889000" cy="3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68573</xdr:rowOff>
    </xdr:from>
    <xdr:to>
      <xdr:col>55</xdr:col>
      <xdr:colOff>50800</xdr:colOff>
      <xdr:row>78</xdr:row>
      <xdr:rowOff>170173</xdr:rowOff>
    </xdr:to>
    <xdr:sp macro="" textlink="">
      <xdr:nvSpPr>
        <xdr:cNvPr id="420" name="楕円 419"/>
        <xdr:cNvSpPr/>
      </xdr:nvSpPr>
      <xdr:spPr>
        <a:xfrm>
          <a:off x="10426700" y="13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154950</xdr:rowOff>
    </xdr:from>
    <xdr:ext cx="469744" cy="259045"/>
    <xdr:sp macro="" textlink="">
      <xdr:nvSpPr>
        <xdr:cNvPr id="421" name="普通建設事業費 （ うち新規整備　）該当値テキスト"/>
        <xdr:cNvSpPr txBox="1"/>
      </xdr:nvSpPr>
      <xdr:spPr>
        <a:xfrm>
          <a:off x="10528300" y="133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87502</xdr:rowOff>
    </xdr:from>
    <xdr:to>
      <xdr:col>50</xdr:col>
      <xdr:colOff>165100</xdr:colOff>
      <xdr:row>79</xdr:row>
      <xdr:rowOff>17652</xdr:rowOff>
    </xdr:to>
    <xdr:sp macro="" textlink="">
      <xdr:nvSpPr>
        <xdr:cNvPr id="422" name="楕円 421"/>
        <xdr:cNvSpPr/>
      </xdr:nvSpPr>
      <xdr:spPr>
        <a:xfrm>
          <a:off x="9588500" y="134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8779</xdr:rowOff>
    </xdr:from>
    <xdr:ext cx="378565" cy="259045"/>
    <xdr:sp macro="" textlink="">
      <xdr:nvSpPr>
        <xdr:cNvPr id="423" name="テキスト ボックス 422"/>
        <xdr:cNvSpPr txBox="1"/>
      </xdr:nvSpPr>
      <xdr:spPr>
        <a:xfrm>
          <a:off x="9450017" y="1355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36230</xdr:rowOff>
    </xdr:from>
    <xdr:to>
      <xdr:col>46</xdr:col>
      <xdr:colOff>38100</xdr:colOff>
      <xdr:row>78</xdr:row>
      <xdr:rowOff>137830</xdr:rowOff>
    </xdr:to>
    <xdr:sp macro="" textlink="">
      <xdr:nvSpPr>
        <xdr:cNvPr id="424" name="楕円 423"/>
        <xdr:cNvSpPr/>
      </xdr:nvSpPr>
      <xdr:spPr>
        <a:xfrm>
          <a:off x="8699500" y="134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128957</xdr:rowOff>
    </xdr:from>
    <xdr:ext cx="469744" cy="259045"/>
    <xdr:sp macro="" textlink="">
      <xdr:nvSpPr>
        <xdr:cNvPr id="425" name="テキスト ボックス 424"/>
        <xdr:cNvSpPr txBox="1"/>
      </xdr:nvSpPr>
      <xdr:spPr>
        <a:xfrm>
          <a:off x="8515428" y="1350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106292</xdr:rowOff>
    </xdr:from>
    <xdr:to>
      <xdr:col>41</xdr:col>
      <xdr:colOff>101600</xdr:colOff>
      <xdr:row>76</xdr:row>
      <xdr:rowOff>36441</xdr:rowOff>
    </xdr:to>
    <xdr:sp macro="" textlink="">
      <xdr:nvSpPr>
        <xdr:cNvPr id="426" name="楕円 425"/>
        <xdr:cNvSpPr/>
      </xdr:nvSpPr>
      <xdr:spPr>
        <a:xfrm>
          <a:off x="7810500" y="12965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52969</xdr:rowOff>
    </xdr:from>
    <xdr:ext cx="534377" cy="259045"/>
    <xdr:sp macro="" textlink="">
      <xdr:nvSpPr>
        <xdr:cNvPr id="427" name="テキスト ボックス 426"/>
        <xdr:cNvSpPr txBox="1"/>
      </xdr:nvSpPr>
      <xdr:spPr>
        <a:xfrm>
          <a:off x="7594111" y="127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67128</xdr:rowOff>
    </xdr:from>
    <xdr:to>
      <xdr:col>36</xdr:col>
      <xdr:colOff>165100</xdr:colOff>
      <xdr:row>77</xdr:row>
      <xdr:rowOff>168728</xdr:rowOff>
    </xdr:to>
    <xdr:sp macro="" textlink="">
      <xdr:nvSpPr>
        <xdr:cNvPr id="428" name="楕円 427"/>
        <xdr:cNvSpPr/>
      </xdr:nvSpPr>
      <xdr:spPr>
        <a:xfrm>
          <a:off x="6921500" y="132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159855</xdr:rowOff>
    </xdr:from>
    <xdr:ext cx="534377" cy="259045"/>
    <xdr:sp macro="" textlink="">
      <xdr:nvSpPr>
        <xdr:cNvPr id="429" name="テキスト ボックス 428"/>
        <xdr:cNvSpPr txBox="1"/>
      </xdr:nvSpPr>
      <xdr:spPr>
        <a:xfrm>
          <a:off x="6705111" y="133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40531</xdr:rowOff>
    </xdr:from>
    <xdr:to>
      <xdr:col>55</xdr:col>
      <xdr:colOff>0</xdr:colOff>
      <xdr:row>96</xdr:row>
      <xdr:rowOff>49719</xdr:rowOff>
    </xdr:to>
    <xdr:cxnSp macro="">
      <xdr:nvCxnSpPr>
        <xdr:cNvPr id="460" name="直線コネクタ 459"/>
        <xdr:cNvCxnSpPr/>
      </xdr:nvCxnSpPr>
      <xdr:spPr>
        <a:xfrm>
          <a:off x="9639300" y="16499731"/>
          <a:ext cx="838200" cy="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40531</xdr:rowOff>
    </xdr:from>
    <xdr:to>
      <xdr:col>50</xdr:col>
      <xdr:colOff>114300</xdr:colOff>
      <xdr:row>97</xdr:row>
      <xdr:rowOff>24377</xdr:rowOff>
    </xdr:to>
    <xdr:cxnSp macro="">
      <xdr:nvCxnSpPr>
        <xdr:cNvPr id="463" name="直線コネクタ 462"/>
        <xdr:cNvCxnSpPr/>
      </xdr:nvCxnSpPr>
      <xdr:spPr>
        <a:xfrm flipV="1">
          <a:off x="8750300" y="16499731"/>
          <a:ext cx="889000" cy="1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24377</xdr:rowOff>
    </xdr:from>
    <xdr:to>
      <xdr:col>45</xdr:col>
      <xdr:colOff>177800</xdr:colOff>
      <xdr:row>98</xdr:row>
      <xdr:rowOff>153786</xdr:rowOff>
    </xdr:to>
    <xdr:cxnSp macro="">
      <xdr:nvCxnSpPr>
        <xdr:cNvPr id="466" name="直線コネクタ 465"/>
        <xdr:cNvCxnSpPr/>
      </xdr:nvCxnSpPr>
      <xdr:spPr>
        <a:xfrm flipV="1">
          <a:off x="7861300" y="16655027"/>
          <a:ext cx="889000" cy="30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161037</xdr:rowOff>
    </xdr:from>
    <xdr:to>
      <xdr:col>41</xdr:col>
      <xdr:colOff>50800</xdr:colOff>
      <xdr:row>98</xdr:row>
      <xdr:rowOff>153786</xdr:rowOff>
    </xdr:to>
    <xdr:cxnSp macro="">
      <xdr:nvCxnSpPr>
        <xdr:cNvPr id="469" name="直線コネクタ 468"/>
        <xdr:cNvCxnSpPr/>
      </xdr:nvCxnSpPr>
      <xdr:spPr>
        <a:xfrm>
          <a:off x="6972300" y="16620237"/>
          <a:ext cx="889000" cy="3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170369</xdr:rowOff>
    </xdr:from>
    <xdr:to>
      <xdr:col>55</xdr:col>
      <xdr:colOff>50800</xdr:colOff>
      <xdr:row>96</xdr:row>
      <xdr:rowOff>100519</xdr:rowOff>
    </xdr:to>
    <xdr:sp macro="" textlink="">
      <xdr:nvSpPr>
        <xdr:cNvPr id="479" name="楕円 478"/>
        <xdr:cNvSpPr/>
      </xdr:nvSpPr>
      <xdr:spPr>
        <a:xfrm>
          <a:off x="10426700" y="164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21796</xdr:rowOff>
    </xdr:from>
    <xdr:ext cx="534377" cy="259045"/>
    <xdr:sp macro="" textlink="">
      <xdr:nvSpPr>
        <xdr:cNvPr id="480" name="普通建設事業費 （ うち更新整備　）該当値テキスト"/>
        <xdr:cNvSpPr txBox="1"/>
      </xdr:nvSpPr>
      <xdr:spPr>
        <a:xfrm>
          <a:off x="10528300" y="1630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161181</xdr:rowOff>
    </xdr:from>
    <xdr:to>
      <xdr:col>50</xdr:col>
      <xdr:colOff>165100</xdr:colOff>
      <xdr:row>96</xdr:row>
      <xdr:rowOff>91331</xdr:rowOff>
    </xdr:to>
    <xdr:sp macro="" textlink="">
      <xdr:nvSpPr>
        <xdr:cNvPr id="481" name="楕円 480"/>
        <xdr:cNvSpPr/>
      </xdr:nvSpPr>
      <xdr:spPr>
        <a:xfrm>
          <a:off x="9588500" y="16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107858</xdr:rowOff>
    </xdr:from>
    <xdr:ext cx="534377" cy="259045"/>
    <xdr:sp macro="" textlink="">
      <xdr:nvSpPr>
        <xdr:cNvPr id="482" name="テキスト ボックス 481"/>
        <xdr:cNvSpPr txBox="1"/>
      </xdr:nvSpPr>
      <xdr:spPr>
        <a:xfrm>
          <a:off x="9372111" y="162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145027</xdr:rowOff>
    </xdr:from>
    <xdr:to>
      <xdr:col>46</xdr:col>
      <xdr:colOff>38100</xdr:colOff>
      <xdr:row>97</xdr:row>
      <xdr:rowOff>75177</xdr:rowOff>
    </xdr:to>
    <xdr:sp macro="" textlink="">
      <xdr:nvSpPr>
        <xdr:cNvPr id="483" name="楕円 482"/>
        <xdr:cNvSpPr/>
      </xdr:nvSpPr>
      <xdr:spPr>
        <a:xfrm>
          <a:off x="8699500" y="166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66304</xdr:rowOff>
    </xdr:from>
    <xdr:ext cx="534377" cy="259045"/>
    <xdr:sp macro="" textlink="">
      <xdr:nvSpPr>
        <xdr:cNvPr id="484" name="テキスト ボックス 483"/>
        <xdr:cNvSpPr txBox="1"/>
      </xdr:nvSpPr>
      <xdr:spPr>
        <a:xfrm>
          <a:off x="8483111" y="166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102986</xdr:rowOff>
    </xdr:from>
    <xdr:to>
      <xdr:col>41</xdr:col>
      <xdr:colOff>101600</xdr:colOff>
      <xdr:row>99</xdr:row>
      <xdr:rowOff>33136</xdr:rowOff>
    </xdr:to>
    <xdr:sp macro="" textlink="">
      <xdr:nvSpPr>
        <xdr:cNvPr id="485" name="楕円 484"/>
        <xdr:cNvSpPr/>
      </xdr:nvSpPr>
      <xdr:spPr>
        <a:xfrm>
          <a:off x="7810500" y="169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24263</xdr:rowOff>
    </xdr:from>
    <xdr:ext cx="534377" cy="259045"/>
    <xdr:sp macro="" textlink="">
      <xdr:nvSpPr>
        <xdr:cNvPr id="486" name="テキスト ボックス 485"/>
        <xdr:cNvSpPr txBox="1"/>
      </xdr:nvSpPr>
      <xdr:spPr>
        <a:xfrm>
          <a:off x="7594111" y="169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110237</xdr:rowOff>
    </xdr:from>
    <xdr:to>
      <xdr:col>36</xdr:col>
      <xdr:colOff>165100</xdr:colOff>
      <xdr:row>97</xdr:row>
      <xdr:rowOff>40387</xdr:rowOff>
    </xdr:to>
    <xdr:sp macro="" textlink="">
      <xdr:nvSpPr>
        <xdr:cNvPr id="487" name="楕円 486"/>
        <xdr:cNvSpPr/>
      </xdr:nvSpPr>
      <xdr:spPr>
        <a:xfrm>
          <a:off x="6921500" y="165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56914</xdr:rowOff>
    </xdr:from>
    <xdr:ext cx="534377" cy="259045"/>
    <xdr:sp macro="" textlink="">
      <xdr:nvSpPr>
        <xdr:cNvPr id="488" name="テキスト ボックス 487"/>
        <xdr:cNvSpPr txBox="1"/>
      </xdr:nvSpPr>
      <xdr:spPr>
        <a:xfrm>
          <a:off x="6705111" y="163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169507</xdr:rowOff>
    </xdr:from>
    <xdr:to>
      <xdr:col>85</xdr:col>
      <xdr:colOff>127000</xdr:colOff>
      <xdr:row>38</xdr:row>
      <xdr:rowOff>156413</xdr:rowOff>
    </xdr:to>
    <xdr:cxnSp macro="">
      <xdr:nvCxnSpPr>
        <xdr:cNvPr id="517" name="直線コネクタ 516"/>
        <xdr:cNvCxnSpPr/>
      </xdr:nvCxnSpPr>
      <xdr:spPr>
        <a:xfrm flipV="1">
          <a:off x="15481300" y="6341707"/>
          <a:ext cx="838200" cy="3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156413</xdr:rowOff>
    </xdr:from>
    <xdr:to>
      <xdr:col>81</xdr:col>
      <xdr:colOff>50800</xdr:colOff>
      <xdr:row>38</xdr:row>
      <xdr:rowOff>163550</xdr:rowOff>
    </xdr:to>
    <xdr:cxnSp macro="">
      <xdr:nvCxnSpPr>
        <xdr:cNvPr id="520" name="直線コネクタ 519"/>
        <xdr:cNvCxnSpPr/>
      </xdr:nvCxnSpPr>
      <xdr:spPr>
        <a:xfrm flipV="1">
          <a:off x="14592300" y="6671513"/>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163550</xdr:rowOff>
    </xdr:from>
    <xdr:to>
      <xdr:col>76</xdr:col>
      <xdr:colOff>114300</xdr:colOff>
      <xdr:row>39</xdr:row>
      <xdr:rowOff>13360</xdr:rowOff>
    </xdr:to>
    <xdr:cxnSp macro="">
      <xdr:nvCxnSpPr>
        <xdr:cNvPr id="523" name="直線コネクタ 522"/>
        <xdr:cNvCxnSpPr/>
      </xdr:nvCxnSpPr>
      <xdr:spPr>
        <a:xfrm flipV="1">
          <a:off x="13703300" y="667865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148133</xdr:rowOff>
    </xdr:from>
    <xdr:to>
      <xdr:col>71</xdr:col>
      <xdr:colOff>177800</xdr:colOff>
      <xdr:row>39</xdr:row>
      <xdr:rowOff>13360</xdr:rowOff>
    </xdr:to>
    <xdr:cxnSp macro="">
      <xdr:nvCxnSpPr>
        <xdr:cNvPr id="526" name="直線コネクタ 525"/>
        <xdr:cNvCxnSpPr/>
      </xdr:nvCxnSpPr>
      <xdr:spPr>
        <a:xfrm>
          <a:off x="12814300" y="6663233"/>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118707</xdr:rowOff>
    </xdr:from>
    <xdr:to>
      <xdr:col>85</xdr:col>
      <xdr:colOff>177800</xdr:colOff>
      <xdr:row>37</xdr:row>
      <xdr:rowOff>48857</xdr:rowOff>
    </xdr:to>
    <xdr:sp macro="" textlink="">
      <xdr:nvSpPr>
        <xdr:cNvPr id="536" name="楕円 535"/>
        <xdr:cNvSpPr/>
      </xdr:nvSpPr>
      <xdr:spPr>
        <a:xfrm>
          <a:off x="16268700" y="62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141584</xdr:rowOff>
    </xdr:from>
    <xdr:ext cx="534377" cy="259045"/>
    <xdr:sp macro="" textlink="">
      <xdr:nvSpPr>
        <xdr:cNvPr id="537" name="災害復旧事業費該当値テキスト"/>
        <xdr:cNvSpPr txBox="1"/>
      </xdr:nvSpPr>
      <xdr:spPr>
        <a:xfrm>
          <a:off x="16370300" y="61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105613</xdr:rowOff>
    </xdr:from>
    <xdr:to>
      <xdr:col>81</xdr:col>
      <xdr:colOff>101600</xdr:colOff>
      <xdr:row>39</xdr:row>
      <xdr:rowOff>35763</xdr:rowOff>
    </xdr:to>
    <xdr:sp macro="" textlink="">
      <xdr:nvSpPr>
        <xdr:cNvPr id="538" name="楕円 537"/>
        <xdr:cNvSpPr/>
      </xdr:nvSpPr>
      <xdr:spPr>
        <a:xfrm>
          <a:off x="15430500" y="66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26890</xdr:rowOff>
    </xdr:from>
    <xdr:ext cx="469744" cy="259045"/>
    <xdr:sp macro="" textlink="">
      <xdr:nvSpPr>
        <xdr:cNvPr id="539" name="テキスト ボックス 538"/>
        <xdr:cNvSpPr txBox="1"/>
      </xdr:nvSpPr>
      <xdr:spPr>
        <a:xfrm>
          <a:off x="15246428" y="67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112750</xdr:rowOff>
    </xdr:from>
    <xdr:to>
      <xdr:col>76</xdr:col>
      <xdr:colOff>165100</xdr:colOff>
      <xdr:row>39</xdr:row>
      <xdr:rowOff>42900</xdr:rowOff>
    </xdr:to>
    <xdr:sp macro="" textlink="">
      <xdr:nvSpPr>
        <xdr:cNvPr id="540" name="楕円 539"/>
        <xdr:cNvSpPr/>
      </xdr:nvSpPr>
      <xdr:spPr>
        <a:xfrm>
          <a:off x="14541500" y="66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34027</xdr:rowOff>
    </xdr:from>
    <xdr:ext cx="469744" cy="259045"/>
    <xdr:sp macro="" textlink="">
      <xdr:nvSpPr>
        <xdr:cNvPr id="541" name="テキスト ボックス 540"/>
        <xdr:cNvSpPr txBox="1"/>
      </xdr:nvSpPr>
      <xdr:spPr>
        <a:xfrm>
          <a:off x="14357428" y="67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134010</xdr:rowOff>
    </xdr:from>
    <xdr:to>
      <xdr:col>72</xdr:col>
      <xdr:colOff>38100</xdr:colOff>
      <xdr:row>39</xdr:row>
      <xdr:rowOff>64160</xdr:rowOff>
    </xdr:to>
    <xdr:sp macro="" textlink="">
      <xdr:nvSpPr>
        <xdr:cNvPr id="542" name="楕円 541"/>
        <xdr:cNvSpPr/>
      </xdr:nvSpPr>
      <xdr:spPr>
        <a:xfrm>
          <a:off x="13652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55287</xdr:rowOff>
    </xdr:from>
    <xdr:ext cx="469744" cy="259045"/>
    <xdr:sp macro="" textlink="">
      <xdr:nvSpPr>
        <xdr:cNvPr id="543" name="テキスト ボックス 542"/>
        <xdr:cNvSpPr txBox="1"/>
      </xdr:nvSpPr>
      <xdr:spPr>
        <a:xfrm>
          <a:off x="13468428" y="67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97333</xdr:rowOff>
    </xdr:from>
    <xdr:to>
      <xdr:col>67</xdr:col>
      <xdr:colOff>101600</xdr:colOff>
      <xdr:row>39</xdr:row>
      <xdr:rowOff>27483</xdr:rowOff>
    </xdr:to>
    <xdr:sp macro="" textlink="">
      <xdr:nvSpPr>
        <xdr:cNvPr id="544" name="楕円 543"/>
        <xdr:cNvSpPr/>
      </xdr:nvSpPr>
      <xdr:spPr>
        <a:xfrm>
          <a:off x="12763500" y="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18610</xdr:rowOff>
    </xdr:from>
    <xdr:ext cx="469744" cy="259045"/>
    <xdr:sp macro="" textlink="">
      <xdr:nvSpPr>
        <xdr:cNvPr id="545" name="テキスト ボックス 544"/>
        <xdr:cNvSpPr txBox="1"/>
      </xdr:nvSpPr>
      <xdr:spPr>
        <a:xfrm>
          <a:off x="12579428" y="67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156745</xdr:rowOff>
    </xdr:from>
    <xdr:to>
      <xdr:col>85</xdr:col>
      <xdr:colOff>127000</xdr:colOff>
      <xdr:row>77</xdr:row>
      <xdr:rowOff>162320</xdr:rowOff>
    </xdr:to>
    <xdr:cxnSp macro="">
      <xdr:nvCxnSpPr>
        <xdr:cNvPr id="631" name="直線コネクタ 630"/>
        <xdr:cNvCxnSpPr/>
      </xdr:nvCxnSpPr>
      <xdr:spPr>
        <a:xfrm flipV="1">
          <a:off x="15481300" y="13358395"/>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162320</xdr:rowOff>
    </xdr:from>
    <xdr:to>
      <xdr:col>81</xdr:col>
      <xdr:colOff>50800</xdr:colOff>
      <xdr:row>78</xdr:row>
      <xdr:rowOff>4727</xdr:rowOff>
    </xdr:to>
    <xdr:cxnSp macro="">
      <xdr:nvCxnSpPr>
        <xdr:cNvPr id="634" name="直線コネクタ 633"/>
        <xdr:cNvCxnSpPr/>
      </xdr:nvCxnSpPr>
      <xdr:spPr>
        <a:xfrm flipV="1">
          <a:off x="14592300" y="13363970"/>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4727</xdr:rowOff>
    </xdr:from>
    <xdr:to>
      <xdr:col>76</xdr:col>
      <xdr:colOff>114300</xdr:colOff>
      <xdr:row>78</xdr:row>
      <xdr:rowOff>6486</xdr:rowOff>
    </xdr:to>
    <xdr:cxnSp macro="">
      <xdr:nvCxnSpPr>
        <xdr:cNvPr id="637" name="直線コネクタ 636"/>
        <xdr:cNvCxnSpPr/>
      </xdr:nvCxnSpPr>
      <xdr:spPr>
        <a:xfrm flipV="1">
          <a:off x="13703300" y="1337782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152864</xdr:rowOff>
    </xdr:from>
    <xdr:to>
      <xdr:col>71</xdr:col>
      <xdr:colOff>177800</xdr:colOff>
      <xdr:row>78</xdr:row>
      <xdr:rowOff>6486</xdr:rowOff>
    </xdr:to>
    <xdr:cxnSp macro="">
      <xdr:nvCxnSpPr>
        <xdr:cNvPr id="640" name="直線コネクタ 639"/>
        <xdr:cNvCxnSpPr/>
      </xdr:nvCxnSpPr>
      <xdr:spPr>
        <a:xfrm>
          <a:off x="12814300" y="13354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105945</xdr:rowOff>
    </xdr:from>
    <xdr:to>
      <xdr:col>85</xdr:col>
      <xdr:colOff>177800</xdr:colOff>
      <xdr:row>78</xdr:row>
      <xdr:rowOff>36095</xdr:rowOff>
    </xdr:to>
    <xdr:sp macro="" textlink="">
      <xdr:nvSpPr>
        <xdr:cNvPr id="650" name="楕円 649"/>
        <xdr:cNvSpPr/>
      </xdr:nvSpPr>
      <xdr:spPr>
        <a:xfrm>
          <a:off x="16268700" y="133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84372</xdr:rowOff>
    </xdr:from>
    <xdr:ext cx="534377" cy="259045"/>
    <xdr:sp macro="" textlink="">
      <xdr:nvSpPr>
        <xdr:cNvPr id="651" name="公債費該当値テキスト"/>
        <xdr:cNvSpPr txBox="1"/>
      </xdr:nvSpPr>
      <xdr:spPr>
        <a:xfrm>
          <a:off x="16370300" y="132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111520</xdr:rowOff>
    </xdr:from>
    <xdr:to>
      <xdr:col>81</xdr:col>
      <xdr:colOff>101600</xdr:colOff>
      <xdr:row>78</xdr:row>
      <xdr:rowOff>41670</xdr:rowOff>
    </xdr:to>
    <xdr:sp macro="" textlink="">
      <xdr:nvSpPr>
        <xdr:cNvPr id="652" name="楕円 651"/>
        <xdr:cNvSpPr/>
      </xdr:nvSpPr>
      <xdr:spPr>
        <a:xfrm>
          <a:off x="15430500" y="13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32797</xdr:rowOff>
    </xdr:from>
    <xdr:ext cx="534377" cy="259045"/>
    <xdr:sp macro="" textlink="">
      <xdr:nvSpPr>
        <xdr:cNvPr id="653" name="テキスト ボックス 652"/>
        <xdr:cNvSpPr txBox="1"/>
      </xdr:nvSpPr>
      <xdr:spPr>
        <a:xfrm>
          <a:off x="15214111" y="13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125377</xdr:rowOff>
    </xdr:from>
    <xdr:to>
      <xdr:col>76</xdr:col>
      <xdr:colOff>165100</xdr:colOff>
      <xdr:row>78</xdr:row>
      <xdr:rowOff>55527</xdr:rowOff>
    </xdr:to>
    <xdr:sp macro="" textlink="">
      <xdr:nvSpPr>
        <xdr:cNvPr id="654" name="楕円 653"/>
        <xdr:cNvSpPr/>
      </xdr:nvSpPr>
      <xdr:spPr>
        <a:xfrm>
          <a:off x="14541500" y="133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46654</xdr:rowOff>
    </xdr:from>
    <xdr:ext cx="534377" cy="259045"/>
    <xdr:sp macro="" textlink="">
      <xdr:nvSpPr>
        <xdr:cNvPr id="655" name="テキスト ボックス 654"/>
        <xdr:cNvSpPr txBox="1"/>
      </xdr:nvSpPr>
      <xdr:spPr>
        <a:xfrm>
          <a:off x="14325111" y="134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127136</xdr:rowOff>
    </xdr:from>
    <xdr:to>
      <xdr:col>72</xdr:col>
      <xdr:colOff>38100</xdr:colOff>
      <xdr:row>78</xdr:row>
      <xdr:rowOff>57286</xdr:rowOff>
    </xdr:to>
    <xdr:sp macro="" textlink="">
      <xdr:nvSpPr>
        <xdr:cNvPr id="656" name="楕円 655"/>
        <xdr:cNvSpPr/>
      </xdr:nvSpPr>
      <xdr:spPr>
        <a:xfrm>
          <a:off x="13652500" y="133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48413</xdr:rowOff>
    </xdr:from>
    <xdr:ext cx="534377" cy="259045"/>
    <xdr:sp macro="" textlink="">
      <xdr:nvSpPr>
        <xdr:cNvPr id="657" name="テキスト ボックス 656"/>
        <xdr:cNvSpPr txBox="1"/>
      </xdr:nvSpPr>
      <xdr:spPr>
        <a:xfrm>
          <a:off x="13436111" y="134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102064</xdr:rowOff>
    </xdr:from>
    <xdr:to>
      <xdr:col>67</xdr:col>
      <xdr:colOff>101600</xdr:colOff>
      <xdr:row>78</xdr:row>
      <xdr:rowOff>32214</xdr:rowOff>
    </xdr:to>
    <xdr:sp macro="" textlink="">
      <xdr:nvSpPr>
        <xdr:cNvPr id="658" name="楕円 657"/>
        <xdr:cNvSpPr/>
      </xdr:nvSpPr>
      <xdr:spPr>
        <a:xfrm>
          <a:off x="12763500" y="133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23341</xdr:rowOff>
    </xdr:from>
    <xdr:ext cx="534377" cy="259045"/>
    <xdr:sp macro="" textlink="">
      <xdr:nvSpPr>
        <xdr:cNvPr id="659" name="テキスト ボックス 658"/>
        <xdr:cNvSpPr txBox="1"/>
      </xdr:nvSpPr>
      <xdr:spPr>
        <a:xfrm>
          <a:off x="12547111" y="133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84739</xdr:rowOff>
    </xdr:from>
    <xdr:to>
      <xdr:col>85</xdr:col>
      <xdr:colOff>127000</xdr:colOff>
      <xdr:row>97</xdr:row>
      <xdr:rowOff>94678</xdr:rowOff>
    </xdr:to>
    <xdr:cxnSp macro="">
      <xdr:nvCxnSpPr>
        <xdr:cNvPr id="684" name="直線コネクタ 683"/>
        <xdr:cNvCxnSpPr/>
      </xdr:nvCxnSpPr>
      <xdr:spPr>
        <a:xfrm>
          <a:off x="15481300" y="16715389"/>
          <a:ext cx="8382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84739</xdr:rowOff>
    </xdr:from>
    <xdr:to>
      <xdr:col>81</xdr:col>
      <xdr:colOff>50800</xdr:colOff>
      <xdr:row>97</xdr:row>
      <xdr:rowOff>134396</xdr:rowOff>
    </xdr:to>
    <xdr:cxnSp macro="">
      <xdr:nvCxnSpPr>
        <xdr:cNvPr id="687" name="直線コネクタ 686"/>
        <xdr:cNvCxnSpPr/>
      </xdr:nvCxnSpPr>
      <xdr:spPr>
        <a:xfrm flipV="1">
          <a:off x="14592300" y="16715389"/>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89630</xdr:rowOff>
    </xdr:from>
    <xdr:to>
      <xdr:col>76</xdr:col>
      <xdr:colOff>114300</xdr:colOff>
      <xdr:row>97</xdr:row>
      <xdr:rowOff>134396</xdr:rowOff>
    </xdr:to>
    <xdr:cxnSp macro="">
      <xdr:nvCxnSpPr>
        <xdr:cNvPr id="690" name="直線コネクタ 689"/>
        <xdr:cNvCxnSpPr/>
      </xdr:nvCxnSpPr>
      <xdr:spPr>
        <a:xfrm>
          <a:off x="13703300" y="16720280"/>
          <a:ext cx="889000" cy="4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89630</xdr:rowOff>
    </xdr:from>
    <xdr:to>
      <xdr:col>71</xdr:col>
      <xdr:colOff>177800</xdr:colOff>
      <xdr:row>98</xdr:row>
      <xdr:rowOff>14067</xdr:rowOff>
    </xdr:to>
    <xdr:cxnSp macro="">
      <xdr:nvCxnSpPr>
        <xdr:cNvPr id="693" name="直線コネクタ 692"/>
        <xdr:cNvCxnSpPr/>
      </xdr:nvCxnSpPr>
      <xdr:spPr>
        <a:xfrm flipV="1">
          <a:off x="12814300" y="16720280"/>
          <a:ext cx="889000" cy="9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43878</xdr:rowOff>
    </xdr:from>
    <xdr:to>
      <xdr:col>85</xdr:col>
      <xdr:colOff>177800</xdr:colOff>
      <xdr:row>97</xdr:row>
      <xdr:rowOff>145478</xdr:rowOff>
    </xdr:to>
    <xdr:sp macro="" textlink="">
      <xdr:nvSpPr>
        <xdr:cNvPr id="703" name="楕円 702"/>
        <xdr:cNvSpPr/>
      </xdr:nvSpPr>
      <xdr:spPr>
        <a:xfrm>
          <a:off x="16268700" y="166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1360</xdr:rowOff>
    </xdr:from>
    <xdr:ext cx="534377" cy="259045"/>
    <xdr:sp macro="" textlink="">
      <xdr:nvSpPr>
        <xdr:cNvPr id="704" name="積立金該当値テキスト"/>
        <xdr:cNvSpPr txBox="1"/>
      </xdr:nvSpPr>
      <xdr:spPr>
        <a:xfrm>
          <a:off x="16370300" y="166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33939</xdr:rowOff>
    </xdr:from>
    <xdr:to>
      <xdr:col>81</xdr:col>
      <xdr:colOff>101600</xdr:colOff>
      <xdr:row>97</xdr:row>
      <xdr:rowOff>135539</xdr:rowOff>
    </xdr:to>
    <xdr:sp macro="" textlink="">
      <xdr:nvSpPr>
        <xdr:cNvPr id="705" name="楕円 704"/>
        <xdr:cNvSpPr/>
      </xdr:nvSpPr>
      <xdr:spPr>
        <a:xfrm>
          <a:off x="15430500" y="166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126666</xdr:rowOff>
    </xdr:from>
    <xdr:ext cx="534377" cy="259045"/>
    <xdr:sp macro="" textlink="">
      <xdr:nvSpPr>
        <xdr:cNvPr id="706" name="テキスト ボックス 705"/>
        <xdr:cNvSpPr txBox="1"/>
      </xdr:nvSpPr>
      <xdr:spPr>
        <a:xfrm>
          <a:off x="15214111" y="1675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83596</xdr:rowOff>
    </xdr:from>
    <xdr:to>
      <xdr:col>76</xdr:col>
      <xdr:colOff>165100</xdr:colOff>
      <xdr:row>98</xdr:row>
      <xdr:rowOff>13746</xdr:rowOff>
    </xdr:to>
    <xdr:sp macro="" textlink="">
      <xdr:nvSpPr>
        <xdr:cNvPr id="707" name="楕円 706"/>
        <xdr:cNvSpPr/>
      </xdr:nvSpPr>
      <xdr:spPr>
        <a:xfrm>
          <a:off x="14541500" y="167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4873</xdr:rowOff>
    </xdr:from>
    <xdr:ext cx="534377" cy="259045"/>
    <xdr:sp macro="" textlink="">
      <xdr:nvSpPr>
        <xdr:cNvPr id="708" name="テキスト ボックス 707"/>
        <xdr:cNvSpPr txBox="1"/>
      </xdr:nvSpPr>
      <xdr:spPr>
        <a:xfrm>
          <a:off x="14325111" y="168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38830</xdr:rowOff>
    </xdr:from>
    <xdr:to>
      <xdr:col>72</xdr:col>
      <xdr:colOff>38100</xdr:colOff>
      <xdr:row>97</xdr:row>
      <xdr:rowOff>140430</xdr:rowOff>
    </xdr:to>
    <xdr:sp macro="" textlink="">
      <xdr:nvSpPr>
        <xdr:cNvPr id="709" name="楕円 708"/>
        <xdr:cNvSpPr/>
      </xdr:nvSpPr>
      <xdr:spPr>
        <a:xfrm>
          <a:off x="13652500" y="166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131557</xdr:rowOff>
    </xdr:from>
    <xdr:ext cx="534377" cy="259045"/>
    <xdr:sp macro="" textlink="">
      <xdr:nvSpPr>
        <xdr:cNvPr id="710" name="テキスト ボックス 709"/>
        <xdr:cNvSpPr txBox="1"/>
      </xdr:nvSpPr>
      <xdr:spPr>
        <a:xfrm>
          <a:off x="13436111" y="167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134717</xdr:rowOff>
    </xdr:from>
    <xdr:to>
      <xdr:col>67</xdr:col>
      <xdr:colOff>101600</xdr:colOff>
      <xdr:row>98</xdr:row>
      <xdr:rowOff>64867</xdr:rowOff>
    </xdr:to>
    <xdr:sp macro="" textlink="">
      <xdr:nvSpPr>
        <xdr:cNvPr id="711" name="楕円 710"/>
        <xdr:cNvSpPr/>
      </xdr:nvSpPr>
      <xdr:spPr>
        <a:xfrm>
          <a:off x="12763500" y="167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55994</xdr:rowOff>
    </xdr:from>
    <xdr:ext cx="469744" cy="259045"/>
    <xdr:sp macro="" textlink="">
      <xdr:nvSpPr>
        <xdr:cNvPr id="712" name="テキスト ボックス 711"/>
        <xdr:cNvSpPr txBox="1"/>
      </xdr:nvSpPr>
      <xdr:spPr>
        <a:xfrm>
          <a:off x="12579428" y="168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139471</xdr:rowOff>
    </xdr:from>
    <xdr:to>
      <xdr:col>116</xdr:col>
      <xdr:colOff>63500</xdr:colOff>
      <xdr:row>58</xdr:row>
      <xdr:rowOff>139517</xdr:rowOff>
    </xdr:to>
    <xdr:cxnSp macro="">
      <xdr:nvCxnSpPr>
        <xdr:cNvPr id="796" name="直線コネクタ 795"/>
        <xdr:cNvCxnSpPr/>
      </xdr:nvCxnSpPr>
      <xdr:spPr>
        <a:xfrm>
          <a:off x="21323300" y="1008357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134122</xdr:rowOff>
    </xdr:from>
    <xdr:to>
      <xdr:col>111</xdr:col>
      <xdr:colOff>177800</xdr:colOff>
      <xdr:row>58</xdr:row>
      <xdr:rowOff>139471</xdr:rowOff>
    </xdr:to>
    <xdr:cxnSp macro="">
      <xdr:nvCxnSpPr>
        <xdr:cNvPr id="799" name="直線コネクタ 798"/>
        <xdr:cNvCxnSpPr/>
      </xdr:nvCxnSpPr>
      <xdr:spPr>
        <a:xfrm>
          <a:off x="20434300" y="1007822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134122</xdr:rowOff>
    </xdr:from>
    <xdr:to>
      <xdr:col>107</xdr:col>
      <xdr:colOff>50800</xdr:colOff>
      <xdr:row>58</xdr:row>
      <xdr:rowOff>134305</xdr:rowOff>
    </xdr:to>
    <xdr:cxnSp macro="">
      <xdr:nvCxnSpPr>
        <xdr:cNvPr id="802" name="直線コネクタ 801"/>
        <xdr:cNvCxnSpPr/>
      </xdr:nvCxnSpPr>
      <xdr:spPr>
        <a:xfrm flipV="1">
          <a:off x="19545300" y="1007822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134305</xdr:rowOff>
    </xdr:from>
    <xdr:to>
      <xdr:col>102</xdr:col>
      <xdr:colOff>114300</xdr:colOff>
      <xdr:row>58</xdr:row>
      <xdr:rowOff>134465</xdr:rowOff>
    </xdr:to>
    <xdr:cxnSp macro="">
      <xdr:nvCxnSpPr>
        <xdr:cNvPr id="805" name="直線コネクタ 804"/>
        <xdr:cNvCxnSpPr/>
      </xdr:nvCxnSpPr>
      <xdr:spPr>
        <a:xfrm flipV="1">
          <a:off x="18656300" y="10078405"/>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88717</xdr:rowOff>
    </xdr:from>
    <xdr:to>
      <xdr:col>116</xdr:col>
      <xdr:colOff>114300</xdr:colOff>
      <xdr:row>59</xdr:row>
      <xdr:rowOff>18867</xdr:rowOff>
    </xdr:to>
    <xdr:sp macro="" textlink="">
      <xdr:nvSpPr>
        <xdr:cNvPr id="815" name="楕円 814"/>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3644</xdr:rowOff>
    </xdr:from>
    <xdr:ext cx="249299" cy="259045"/>
    <xdr:sp macro="" textlink="">
      <xdr:nvSpPr>
        <xdr:cNvPr id="816" name="貸付金該当値テキスト"/>
        <xdr:cNvSpPr txBox="1"/>
      </xdr:nvSpPr>
      <xdr:spPr>
        <a:xfrm>
          <a:off x="22212300" y="9947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88671</xdr:rowOff>
    </xdr:from>
    <xdr:to>
      <xdr:col>112</xdr:col>
      <xdr:colOff>38100</xdr:colOff>
      <xdr:row>59</xdr:row>
      <xdr:rowOff>18821</xdr:rowOff>
    </xdr:to>
    <xdr:sp macro="" textlink="">
      <xdr:nvSpPr>
        <xdr:cNvPr id="817" name="楕円 816"/>
        <xdr:cNvSpPr/>
      </xdr:nvSpPr>
      <xdr:spPr>
        <a:xfrm>
          <a:off x="21272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9948</xdr:rowOff>
    </xdr:from>
    <xdr:ext cx="313932" cy="259045"/>
    <xdr:sp macro="" textlink="">
      <xdr:nvSpPr>
        <xdr:cNvPr id="818" name="テキスト ボックス 817"/>
        <xdr:cNvSpPr txBox="1"/>
      </xdr:nvSpPr>
      <xdr:spPr>
        <a:xfrm>
          <a:off x="21166333" y="10125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83322</xdr:rowOff>
    </xdr:from>
    <xdr:to>
      <xdr:col>107</xdr:col>
      <xdr:colOff>101600</xdr:colOff>
      <xdr:row>59</xdr:row>
      <xdr:rowOff>13472</xdr:rowOff>
    </xdr:to>
    <xdr:sp macro="" textlink="">
      <xdr:nvSpPr>
        <xdr:cNvPr id="819" name="楕円 818"/>
        <xdr:cNvSpPr/>
      </xdr:nvSpPr>
      <xdr:spPr>
        <a:xfrm>
          <a:off x="20383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4599</xdr:rowOff>
    </xdr:from>
    <xdr:ext cx="378565" cy="259045"/>
    <xdr:sp macro="" textlink="">
      <xdr:nvSpPr>
        <xdr:cNvPr id="820" name="テキスト ボックス 819"/>
        <xdr:cNvSpPr txBox="1"/>
      </xdr:nvSpPr>
      <xdr:spPr>
        <a:xfrm>
          <a:off x="20245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83505</xdr:rowOff>
    </xdr:from>
    <xdr:to>
      <xdr:col>102</xdr:col>
      <xdr:colOff>165100</xdr:colOff>
      <xdr:row>59</xdr:row>
      <xdr:rowOff>13655</xdr:rowOff>
    </xdr:to>
    <xdr:sp macro="" textlink="">
      <xdr:nvSpPr>
        <xdr:cNvPr id="821" name="楕円 820"/>
        <xdr:cNvSpPr/>
      </xdr:nvSpPr>
      <xdr:spPr>
        <a:xfrm>
          <a:off x="19494500" y="10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4782</xdr:rowOff>
    </xdr:from>
    <xdr:ext cx="378565" cy="259045"/>
    <xdr:sp macro="" textlink="">
      <xdr:nvSpPr>
        <xdr:cNvPr id="822" name="テキスト ボックス 821"/>
        <xdr:cNvSpPr txBox="1"/>
      </xdr:nvSpPr>
      <xdr:spPr>
        <a:xfrm>
          <a:off x="19356017" y="1012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83665</xdr:rowOff>
    </xdr:from>
    <xdr:to>
      <xdr:col>98</xdr:col>
      <xdr:colOff>38100</xdr:colOff>
      <xdr:row>59</xdr:row>
      <xdr:rowOff>13815</xdr:rowOff>
    </xdr:to>
    <xdr:sp macro="" textlink="">
      <xdr:nvSpPr>
        <xdr:cNvPr id="823" name="楕円 822"/>
        <xdr:cNvSpPr/>
      </xdr:nvSpPr>
      <xdr:spPr>
        <a:xfrm>
          <a:off x="18605500" y="10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4942</xdr:rowOff>
    </xdr:from>
    <xdr:ext cx="378565" cy="259045"/>
    <xdr:sp macro="" textlink="">
      <xdr:nvSpPr>
        <xdr:cNvPr id="824" name="テキスト ボックス 823"/>
        <xdr:cNvSpPr txBox="1"/>
      </xdr:nvSpPr>
      <xdr:spPr>
        <a:xfrm>
          <a:off x="18467017" y="1012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152746</xdr:rowOff>
    </xdr:from>
    <xdr:to>
      <xdr:col>116</xdr:col>
      <xdr:colOff>63500</xdr:colOff>
      <xdr:row>74</xdr:row>
      <xdr:rowOff>24029</xdr:rowOff>
    </xdr:to>
    <xdr:cxnSp macro="">
      <xdr:nvCxnSpPr>
        <xdr:cNvPr id="856" name="直線コネクタ 855"/>
        <xdr:cNvCxnSpPr/>
      </xdr:nvCxnSpPr>
      <xdr:spPr>
        <a:xfrm flipV="1">
          <a:off x="21323300" y="12668596"/>
          <a:ext cx="8382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5838</xdr:rowOff>
    </xdr:from>
    <xdr:to>
      <xdr:col>111</xdr:col>
      <xdr:colOff>177800</xdr:colOff>
      <xdr:row>74</xdr:row>
      <xdr:rowOff>24029</xdr:rowOff>
    </xdr:to>
    <xdr:cxnSp macro="">
      <xdr:nvCxnSpPr>
        <xdr:cNvPr id="859" name="直線コネクタ 858"/>
        <xdr:cNvCxnSpPr/>
      </xdr:nvCxnSpPr>
      <xdr:spPr>
        <a:xfrm>
          <a:off x="20434300" y="12693138"/>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5838</xdr:rowOff>
    </xdr:from>
    <xdr:to>
      <xdr:col>107</xdr:col>
      <xdr:colOff>50800</xdr:colOff>
      <xdr:row>74</xdr:row>
      <xdr:rowOff>83415</xdr:rowOff>
    </xdr:to>
    <xdr:cxnSp macro="">
      <xdr:nvCxnSpPr>
        <xdr:cNvPr id="862" name="直線コネクタ 861"/>
        <xdr:cNvCxnSpPr/>
      </xdr:nvCxnSpPr>
      <xdr:spPr>
        <a:xfrm flipV="1">
          <a:off x="19545300" y="12693138"/>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83415</xdr:rowOff>
    </xdr:from>
    <xdr:to>
      <xdr:col>102</xdr:col>
      <xdr:colOff>114300</xdr:colOff>
      <xdr:row>74</xdr:row>
      <xdr:rowOff>133969</xdr:rowOff>
    </xdr:to>
    <xdr:cxnSp macro="">
      <xdr:nvCxnSpPr>
        <xdr:cNvPr id="865" name="直線コネクタ 864"/>
        <xdr:cNvCxnSpPr/>
      </xdr:nvCxnSpPr>
      <xdr:spPr>
        <a:xfrm flipV="1">
          <a:off x="18656300" y="12770715"/>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101946</xdr:rowOff>
    </xdr:from>
    <xdr:to>
      <xdr:col>116</xdr:col>
      <xdr:colOff>114300</xdr:colOff>
      <xdr:row>74</xdr:row>
      <xdr:rowOff>32096</xdr:rowOff>
    </xdr:to>
    <xdr:sp macro="" textlink="">
      <xdr:nvSpPr>
        <xdr:cNvPr id="875" name="楕円 874"/>
        <xdr:cNvSpPr/>
      </xdr:nvSpPr>
      <xdr:spPr>
        <a:xfrm>
          <a:off x="22110700" y="126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124823</xdr:rowOff>
    </xdr:from>
    <xdr:ext cx="534377" cy="259045"/>
    <xdr:sp macro="" textlink="">
      <xdr:nvSpPr>
        <xdr:cNvPr id="876" name="繰出金該当値テキスト"/>
        <xdr:cNvSpPr txBox="1"/>
      </xdr:nvSpPr>
      <xdr:spPr>
        <a:xfrm>
          <a:off x="22212300" y="1246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144679</xdr:rowOff>
    </xdr:from>
    <xdr:to>
      <xdr:col>112</xdr:col>
      <xdr:colOff>38100</xdr:colOff>
      <xdr:row>74</xdr:row>
      <xdr:rowOff>74829</xdr:rowOff>
    </xdr:to>
    <xdr:sp macro="" textlink="">
      <xdr:nvSpPr>
        <xdr:cNvPr id="877" name="楕円 876"/>
        <xdr:cNvSpPr/>
      </xdr:nvSpPr>
      <xdr:spPr>
        <a:xfrm>
          <a:off x="21272500" y="126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91356</xdr:rowOff>
    </xdr:from>
    <xdr:ext cx="534377" cy="259045"/>
    <xdr:sp macro="" textlink="">
      <xdr:nvSpPr>
        <xdr:cNvPr id="878" name="テキスト ボックス 877"/>
        <xdr:cNvSpPr txBox="1"/>
      </xdr:nvSpPr>
      <xdr:spPr>
        <a:xfrm>
          <a:off x="21056111" y="124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126488</xdr:rowOff>
    </xdr:from>
    <xdr:to>
      <xdr:col>107</xdr:col>
      <xdr:colOff>101600</xdr:colOff>
      <xdr:row>74</xdr:row>
      <xdr:rowOff>56638</xdr:rowOff>
    </xdr:to>
    <xdr:sp macro="" textlink="">
      <xdr:nvSpPr>
        <xdr:cNvPr id="879" name="楕円 878"/>
        <xdr:cNvSpPr/>
      </xdr:nvSpPr>
      <xdr:spPr>
        <a:xfrm>
          <a:off x="20383500" y="12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73165</xdr:rowOff>
    </xdr:from>
    <xdr:ext cx="534377" cy="259045"/>
    <xdr:sp macro="" textlink="">
      <xdr:nvSpPr>
        <xdr:cNvPr id="880" name="テキスト ボックス 879"/>
        <xdr:cNvSpPr txBox="1"/>
      </xdr:nvSpPr>
      <xdr:spPr>
        <a:xfrm>
          <a:off x="20167111" y="124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32615</xdr:rowOff>
    </xdr:from>
    <xdr:to>
      <xdr:col>102</xdr:col>
      <xdr:colOff>165100</xdr:colOff>
      <xdr:row>74</xdr:row>
      <xdr:rowOff>134215</xdr:rowOff>
    </xdr:to>
    <xdr:sp macro="" textlink="">
      <xdr:nvSpPr>
        <xdr:cNvPr id="881" name="楕円 880"/>
        <xdr:cNvSpPr/>
      </xdr:nvSpPr>
      <xdr:spPr>
        <a:xfrm>
          <a:off x="19494500" y="127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150742</xdr:rowOff>
    </xdr:from>
    <xdr:ext cx="534377" cy="259045"/>
    <xdr:sp macro="" textlink="">
      <xdr:nvSpPr>
        <xdr:cNvPr id="882" name="テキスト ボックス 881"/>
        <xdr:cNvSpPr txBox="1"/>
      </xdr:nvSpPr>
      <xdr:spPr>
        <a:xfrm>
          <a:off x="19278111" y="12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83169</xdr:rowOff>
    </xdr:from>
    <xdr:to>
      <xdr:col>98</xdr:col>
      <xdr:colOff>38100</xdr:colOff>
      <xdr:row>75</xdr:row>
      <xdr:rowOff>13319</xdr:rowOff>
    </xdr:to>
    <xdr:sp macro="" textlink="">
      <xdr:nvSpPr>
        <xdr:cNvPr id="883" name="楕円 882"/>
        <xdr:cNvSpPr/>
      </xdr:nvSpPr>
      <xdr:spPr>
        <a:xfrm>
          <a:off x="18605500" y="127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29846</xdr:rowOff>
    </xdr:from>
    <xdr:ext cx="534377" cy="259045"/>
    <xdr:sp macro="" textlink="">
      <xdr:nvSpPr>
        <xdr:cNvPr id="884" name="テキスト ボックス 883"/>
        <xdr:cNvSpPr txBox="1"/>
      </xdr:nvSpPr>
      <xdr:spPr>
        <a:xfrm>
          <a:off x="18389111" y="125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義務的経費については、全体で</a:t>
          </a:r>
          <a:r>
            <a:rPr kumimoji="1" lang="en-US" altLang="ja-JP" sz="1300">
              <a:latin typeface="ＭＳ Ｐゴシック" panose="020B0600070205080204" pitchFamily="50" charset="-128"/>
              <a:ea typeface="ＭＳ Ｐゴシック" panose="020B0600070205080204" pitchFamily="50" charset="-128"/>
            </a:rPr>
            <a:t>119,857</a:t>
          </a:r>
          <a:r>
            <a:rPr kumimoji="1" lang="ja-JP" altLang="en-US" sz="1300">
              <a:latin typeface="ＭＳ Ｐゴシック" panose="020B0600070205080204" pitchFamily="50" charset="-128"/>
              <a:ea typeface="ＭＳ Ｐゴシック" panose="020B0600070205080204" pitchFamily="50" charset="-128"/>
            </a:rPr>
            <a:t>千円の減額となっており、人件費のうち退職金が</a:t>
          </a:r>
          <a:r>
            <a:rPr kumimoji="1" lang="en-US" altLang="ja-JP" sz="1300">
              <a:latin typeface="ＭＳ Ｐゴシック" panose="020B0600070205080204" pitchFamily="50" charset="-128"/>
              <a:ea typeface="ＭＳ Ｐゴシック" panose="020B0600070205080204" pitchFamily="50" charset="-128"/>
            </a:rPr>
            <a:t>76,530</a:t>
          </a:r>
          <a:r>
            <a:rPr kumimoji="1" lang="ja-JP" altLang="en-US" sz="1300">
              <a:latin typeface="ＭＳ Ｐゴシック" panose="020B0600070205080204" pitchFamily="50" charset="-128"/>
              <a:ea typeface="ＭＳ Ｐゴシック" panose="020B0600070205080204" pitchFamily="50" charset="-128"/>
            </a:rPr>
            <a:t>千円減となったことが主な減少要因である。また、扶助費についても、生活・医療扶助合わせて</a:t>
          </a:r>
          <a:r>
            <a:rPr kumimoji="1" lang="en-US" altLang="ja-JP" sz="1300">
              <a:latin typeface="ＭＳ Ｐゴシック" panose="020B0600070205080204" pitchFamily="50" charset="-128"/>
              <a:ea typeface="ＭＳ Ｐゴシック" panose="020B0600070205080204" pitchFamily="50" charset="-128"/>
            </a:rPr>
            <a:t>88,318</a:t>
          </a:r>
          <a:r>
            <a:rPr kumimoji="1" lang="ja-JP" altLang="en-US" sz="1300">
              <a:latin typeface="ＭＳ Ｐゴシック" panose="020B0600070205080204" pitchFamily="50" charset="-128"/>
              <a:ea typeface="ＭＳ Ｐゴシック" panose="020B0600070205080204" pitchFamily="50" charset="-128"/>
            </a:rPr>
            <a:t>千円の減額を主な要因として扶助費全体で</a:t>
          </a:r>
          <a:r>
            <a:rPr kumimoji="1" lang="en-US" altLang="ja-JP" sz="1300">
              <a:latin typeface="ＭＳ Ｐゴシック" panose="020B0600070205080204" pitchFamily="50" charset="-128"/>
              <a:ea typeface="ＭＳ Ｐゴシック" panose="020B0600070205080204" pitchFamily="50" charset="-128"/>
            </a:rPr>
            <a:t>55.805</a:t>
          </a:r>
          <a:r>
            <a:rPr kumimoji="1" lang="ja-JP" altLang="en-US" sz="1300">
              <a:latin typeface="ＭＳ Ｐゴシック" panose="020B0600070205080204" pitchFamily="50" charset="-128"/>
              <a:ea typeface="ＭＳ Ｐゴシック" panose="020B0600070205080204" pitchFamily="50" charset="-128"/>
            </a:rPr>
            <a:t>千円減少している。公債費については、平成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年度発生災害の復旧事業費借入分等の元金償還が開始されたことにより</a:t>
          </a:r>
          <a:r>
            <a:rPr kumimoji="1" lang="en-US" altLang="ja-JP" sz="1300">
              <a:latin typeface="ＭＳ Ｐゴシック" panose="020B0600070205080204" pitchFamily="50" charset="-128"/>
              <a:ea typeface="ＭＳ Ｐゴシック" panose="020B0600070205080204" pitchFamily="50" charset="-128"/>
            </a:rPr>
            <a:t>8,303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投資的経費については、前年度比</a:t>
          </a:r>
          <a:r>
            <a:rPr kumimoji="1" lang="en-US" altLang="ja-JP" sz="1300">
              <a:latin typeface="ＭＳ Ｐゴシック" panose="020B0600070205080204" pitchFamily="50" charset="-128"/>
              <a:ea typeface="ＭＳ Ｐゴシック" panose="020B0600070205080204" pitchFamily="50" charset="-128"/>
            </a:rPr>
            <a:t>528,205</a:t>
          </a:r>
          <a:r>
            <a:rPr kumimoji="1" lang="ja-JP" altLang="en-US" sz="1300">
              <a:latin typeface="ＭＳ Ｐゴシック" panose="020B0600070205080204" pitchFamily="50" charset="-128"/>
              <a:ea typeface="ＭＳ Ｐゴシック" panose="020B0600070205080204" pitchFamily="50" charset="-128"/>
            </a:rPr>
            <a:t>千円の増となった。普通建設事業費では、例年通り現に所有する施設の改修・維持に資する費用の割合が高く、前年度比</a:t>
          </a:r>
          <a:r>
            <a:rPr kumimoji="1" lang="en-US" altLang="ja-JP" sz="1300">
              <a:latin typeface="ＭＳ Ｐゴシック" panose="020B0600070205080204" pitchFamily="50" charset="-128"/>
              <a:ea typeface="ＭＳ Ｐゴシック" panose="020B0600070205080204" pitchFamily="50" charset="-128"/>
            </a:rPr>
            <a:t>4.349</a:t>
          </a:r>
          <a:r>
            <a:rPr kumimoji="1" lang="ja-JP" altLang="en-US" sz="1300">
              <a:latin typeface="ＭＳ Ｐゴシック" panose="020B0600070205080204" pitchFamily="50" charset="-128"/>
              <a:ea typeface="ＭＳ Ｐゴシック" panose="020B0600070205080204" pitchFamily="50" charset="-128"/>
            </a:rPr>
            <a:t>千円の減とほぼ横ばいといった状況である。今年度大幅な増となった要因は災害復旧事業費にあり、これは平成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月豪雨等災害の復旧費用が前年度比</a:t>
          </a:r>
          <a:r>
            <a:rPr kumimoji="1" lang="en-US" altLang="ja-JP" sz="1300">
              <a:latin typeface="ＭＳ Ｐゴシック" panose="020B0600070205080204" pitchFamily="50" charset="-128"/>
              <a:ea typeface="ＭＳ Ｐゴシック" panose="020B0600070205080204" pitchFamily="50" charset="-128"/>
            </a:rPr>
            <a:t>532,554</a:t>
          </a:r>
          <a:r>
            <a:rPr kumimoji="1" lang="ja-JP" altLang="en-US" sz="1300">
              <a:latin typeface="ＭＳ Ｐゴシック" panose="020B0600070205080204" pitchFamily="50" charset="-128"/>
              <a:ea typeface="ＭＳ Ｐゴシック" panose="020B0600070205080204" pitchFamily="50" charset="-128"/>
            </a:rPr>
            <a:t>千円増となったもの。災害復旧事業費としては、復旧完了を予定している令和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年度まで高い水準で推移すると想定している。</a:t>
          </a:r>
        </a:p>
        <a:p>
          <a:r>
            <a:rPr kumimoji="1" lang="ja-JP" altLang="en-US" sz="1300">
              <a:latin typeface="ＭＳ Ｐゴシック" panose="020B0600070205080204" pitchFamily="50" charset="-128"/>
              <a:ea typeface="ＭＳ Ｐゴシック" panose="020B0600070205080204" pitchFamily="50" charset="-128"/>
            </a:rPr>
            <a:t>　その他の経費は前年度比</a:t>
          </a:r>
          <a:r>
            <a:rPr kumimoji="1" lang="en-US" altLang="ja-JP" sz="1300">
              <a:latin typeface="ＭＳ Ｐゴシック" panose="020B0600070205080204" pitchFamily="50" charset="-128"/>
              <a:ea typeface="ＭＳ Ｐゴシック" panose="020B0600070205080204" pitchFamily="50" charset="-128"/>
            </a:rPr>
            <a:t>22,083</a:t>
          </a:r>
          <a:r>
            <a:rPr kumimoji="1" lang="ja-JP" altLang="en-US" sz="1300">
              <a:latin typeface="ＭＳ Ｐゴシック" panose="020B0600070205080204" pitchFamily="50" charset="-128"/>
              <a:ea typeface="ＭＳ Ｐゴシック" panose="020B0600070205080204" pitchFamily="50" charset="-128"/>
            </a:rPr>
            <a:t>千円の減となっており、ふるさと寄附金額の減少に伴う基金積立金</a:t>
          </a:r>
          <a:r>
            <a:rPr kumimoji="1" lang="en-US" altLang="ja-JP" sz="1300">
              <a:latin typeface="ＭＳ Ｐゴシック" panose="020B0600070205080204" pitchFamily="50" charset="-128"/>
              <a:ea typeface="ＭＳ Ｐゴシック" panose="020B0600070205080204" pitchFamily="50" charset="-128"/>
            </a:rPr>
            <a:t>85,966</a:t>
          </a:r>
          <a:r>
            <a:rPr kumimoji="1" lang="ja-JP" altLang="en-US" sz="1300">
              <a:latin typeface="ＭＳ Ｐゴシック" panose="020B0600070205080204" pitchFamily="50" charset="-128"/>
              <a:ea typeface="ＭＳ Ｐゴシック" panose="020B0600070205080204" pitchFamily="50" charset="-128"/>
            </a:rPr>
            <a:t>千円の減及び臨時福祉給付金</a:t>
          </a:r>
          <a:r>
            <a:rPr kumimoji="1" lang="en-US" altLang="ja-JP" sz="1300">
              <a:latin typeface="ＭＳ Ｐゴシック" panose="020B0600070205080204" pitchFamily="50" charset="-128"/>
              <a:ea typeface="ＭＳ Ｐゴシック" panose="020B0600070205080204" pitchFamily="50" charset="-128"/>
            </a:rPr>
            <a:t>88,905</a:t>
          </a:r>
          <a:r>
            <a:rPr kumimoji="1" lang="ja-JP" altLang="en-US" sz="1300">
              <a:latin typeface="ＭＳ Ｐゴシック" panose="020B0600070205080204" pitchFamily="50" charset="-128"/>
              <a:ea typeface="ＭＳ Ｐゴシック" panose="020B0600070205080204" pitchFamily="50" charset="-128"/>
            </a:rPr>
            <a:t>千円の皆減が主な減少要因となっている。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
20,496
286.20
12,221,271
12,141,980
-395
6,745,156
10,705,549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13.3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83884</xdr:rowOff>
    </xdr:from>
    <xdr:to>
      <xdr:col>24</xdr:col>
      <xdr:colOff>63500</xdr:colOff>
      <xdr:row>34</xdr:row>
      <xdr:rowOff>111887</xdr:rowOff>
    </xdr:to>
    <xdr:cxnSp macro="">
      <xdr:nvCxnSpPr>
        <xdr:cNvPr id="61" name="直線コネクタ 60"/>
        <xdr:cNvCxnSpPr/>
      </xdr:nvCxnSpPr>
      <xdr:spPr>
        <a:xfrm flipV="1">
          <a:off x="3797300" y="591318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111887</xdr:rowOff>
    </xdr:from>
    <xdr:to>
      <xdr:col>19</xdr:col>
      <xdr:colOff>177800</xdr:colOff>
      <xdr:row>34</xdr:row>
      <xdr:rowOff>152845</xdr:rowOff>
    </xdr:to>
    <xdr:cxnSp macro="">
      <xdr:nvCxnSpPr>
        <xdr:cNvPr id="64" name="直線コネクタ 63"/>
        <xdr:cNvCxnSpPr/>
      </xdr:nvCxnSpPr>
      <xdr:spPr>
        <a:xfrm flipV="1">
          <a:off x="2908300" y="5941187"/>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85598</xdr:rowOff>
    </xdr:from>
    <xdr:to>
      <xdr:col>15</xdr:col>
      <xdr:colOff>50800</xdr:colOff>
      <xdr:row>34</xdr:row>
      <xdr:rowOff>152845</xdr:rowOff>
    </xdr:to>
    <xdr:cxnSp macro="">
      <xdr:nvCxnSpPr>
        <xdr:cNvPr id="67" name="直線コネクタ 66"/>
        <xdr:cNvCxnSpPr/>
      </xdr:nvCxnSpPr>
      <xdr:spPr>
        <a:xfrm>
          <a:off x="2019300" y="5914898"/>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85598</xdr:rowOff>
    </xdr:from>
    <xdr:to>
      <xdr:col>10</xdr:col>
      <xdr:colOff>114300</xdr:colOff>
      <xdr:row>34</xdr:row>
      <xdr:rowOff>139319</xdr:rowOff>
    </xdr:to>
    <xdr:cxnSp macro="">
      <xdr:nvCxnSpPr>
        <xdr:cNvPr id="70" name="直線コネクタ 69"/>
        <xdr:cNvCxnSpPr/>
      </xdr:nvCxnSpPr>
      <xdr:spPr>
        <a:xfrm flipV="1">
          <a:off x="1130300" y="591489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33084</xdr:rowOff>
    </xdr:from>
    <xdr:to>
      <xdr:col>24</xdr:col>
      <xdr:colOff>114300</xdr:colOff>
      <xdr:row>34</xdr:row>
      <xdr:rowOff>134684</xdr:rowOff>
    </xdr:to>
    <xdr:sp macro="" textlink="">
      <xdr:nvSpPr>
        <xdr:cNvPr id="80" name="楕円 79"/>
        <xdr:cNvSpPr/>
      </xdr:nvSpPr>
      <xdr:spPr>
        <a:xfrm>
          <a:off x="4584700" y="58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55961</xdr:rowOff>
    </xdr:from>
    <xdr:ext cx="469744" cy="259045"/>
    <xdr:sp macro="" textlink="">
      <xdr:nvSpPr>
        <xdr:cNvPr id="81" name="議会費該当値テキスト"/>
        <xdr:cNvSpPr txBox="1"/>
      </xdr:nvSpPr>
      <xdr:spPr>
        <a:xfrm>
          <a:off x="4686300" y="57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61087</xdr:rowOff>
    </xdr:from>
    <xdr:to>
      <xdr:col>20</xdr:col>
      <xdr:colOff>38100</xdr:colOff>
      <xdr:row>34</xdr:row>
      <xdr:rowOff>162687</xdr:rowOff>
    </xdr:to>
    <xdr:sp macro="" textlink="">
      <xdr:nvSpPr>
        <xdr:cNvPr id="82" name="楕円 81"/>
        <xdr:cNvSpPr/>
      </xdr:nvSpPr>
      <xdr:spPr>
        <a:xfrm>
          <a:off x="3746500" y="58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7764</xdr:rowOff>
    </xdr:from>
    <xdr:ext cx="469744" cy="259045"/>
    <xdr:sp macro="" textlink="">
      <xdr:nvSpPr>
        <xdr:cNvPr id="83" name="テキスト ボックス 82"/>
        <xdr:cNvSpPr txBox="1"/>
      </xdr:nvSpPr>
      <xdr:spPr>
        <a:xfrm>
          <a:off x="3562428" y="56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102045</xdr:rowOff>
    </xdr:from>
    <xdr:to>
      <xdr:col>15</xdr:col>
      <xdr:colOff>101600</xdr:colOff>
      <xdr:row>35</xdr:row>
      <xdr:rowOff>32195</xdr:rowOff>
    </xdr:to>
    <xdr:sp macro="" textlink="">
      <xdr:nvSpPr>
        <xdr:cNvPr id="84" name="楕円 83"/>
        <xdr:cNvSpPr/>
      </xdr:nvSpPr>
      <xdr:spPr>
        <a:xfrm>
          <a:off x="28575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48722</xdr:rowOff>
    </xdr:from>
    <xdr:ext cx="469744" cy="259045"/>
    <xdr:sp macro="" textlink="">
      <xdr:nvSpPr>
        <xdr:cNvPr id="85" name="テキスト ボックス 84"/>
        <xdr:cNvSpPr txBox="1"/>
      </xdr:nvSpPr>
      <xdr:spPr>
        <a:xfrm>
          <a:off x="2673428" y="5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34798</xdr:rowOff>
    </xdr:from>
    <xdr:to>
      <xdr:col>10</xdr:col>
      <xdr:colOff>165100</xdr:colOff>
      <xdr:row>34</xdr:row>
      <xdr:rowOff>136398</xdr:rowOff>
    </xdr:to>
    <xdr:sp macro="" textlink="">
      <xdr:nvSpPr>
        <xdr:cNvPr id="86" name="楕円 85"/>
        <xdr:cNvSpPr/>
      </xdr:nvSpPr>
      <xdr:spPr>
        <a:xfrm>
          <a:off x="196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152925</xdr:rowOff>
    </xdr:from>
    <xdr:ext cx="469744" cy="259045"/>
    <xdr:sp macro="" textlink="">
      <xdr:nvSpPr>
        <xdr:cNvPr id="87" name="テキスト ボックス 86"/>
        <xdr:cNvSpPr txBox="1"/>
      </xdr:nvSpPr>
      <xdr:spPr>
        <a:xfrm>
          <a:off x="1784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88519</xdr:rowOff>
    </xdr:from>
    <xdr:to>
      <xdr:col>6</xdr:col>
      <xdr:colOff>38100</xdr:colOff>
      <xdr:row>35</xdr:row>
      <xdr:rowOff>18669</xdr:rowOff>
    </xdr:to>
    <xdr:sp macro="" textlink="">
      <xdr:nvSpPr>
        <xdr:cNvPr id="88" name="楕円 87"/>
        <xdr:cNvSpPr/>
      </xdr:nvSpPr>
      <xdr:spPr>
        <a:xfrm>
          <a:off x="1079500" y="59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35196</xdr:rowOff>
    </xdr:from>
    <xdr:ext cx="469744" cy="259045"/>
    <xdr:sp macro="" textlink="">
      <xdr:nvSpPr>
        <xdr:cNvPr id="89" name="テキスト ボックス 88"/>
        <xdr:cNvSpPr txBox="1"/>
      </xdr:nvSpPr>
      <xdr:spPr>
        <a:xfrm>
          <a:off x="895428" y="56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79487</xdr:rowOff>
    </xdr:from>
    <xdr:to>
      <xdr:col>24</xdr:col>
      <xdr:colOff>63500</xdr:colOff>
      <xdr:row>57</xdr:row>
      <xdr:rowOff>89511</xdr:rowOff>
    </xdr:to>
    <xdr:cxnSp macro="">
      <xdr:nvCxnSpPr>
        <xdr:cNvPr id="118" name="直線コネクタ 117"/>
        <xdr:cNvCxnSpPr/>
      </xdr:nvCxnSpPr>
      <xdr:spPr>
        <a:xfrm>
          <a:off x="3797300" y="9852137"/>
          <a:ext cx="8382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79487</xdr:rowOff>
    </xdr:from>
    <xdr:to>
      <xdr:col>19</xdr:col>
      <xdr:colOff>177800</xdr:colOff>
      <xdr:row>57</xdr:row>
      <xdr:rowOff>117937</xdr:rowOff>
    </xdr:to>
    <xdr:cxnSp macro="">
      <xdr:nvCxnSpPr>
        <xdr:cNvPr id="121" name="直線コネクタ 120"/>
        <xdr:cNvCxnSpPr/>
      </xdr:nvCxnSpPr>
      <xdr:spPr>
        <a:xfrm flipV="1">
          <a:off x="2908300" y="9852137"/>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91900</xdr:rowOff>
    </xdr:from>
    <xdr:to>
      <xdr:col>15</xdr:col>
      <xdr:colOff>50800</xdr:colOff>
      <xdr:row>57</xdr:row>
      <xdr:rowOff>117937</xdr:rowOff>
    </xdr:to>
    <xdr:cxnSp macro="">
      <xdr:nvCxnSpPr>
        <xdr:cNvPr id="124" name="直線コネクタ 123"/>
        <xdr:cNvCxnSpPr/>
      </xdr:nvCxnSpPr>
      <xdr:spPr>
        <a:xfrm>
          <a:off x="2019300" y="9864550"/>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91900</xdr:rowOff>
    </xdr:from>
    <xdr:to>
      <xdr:col>10</xdr:col>
      <xdr:colOff>114300</xdr:colOff>
      <xdr:row>58</xdr:row>
      <xdr:rowOff>27998</xdr:rowOff>
    </xdr:to>
    <xdr:cxnSp macro="">
      <xdr:nvCxnSpPr>
        <xdr:cNvPr id="127" name="直線コネクタ 126"/>
        <xdr:cNvCxnSpPr/>
      </xdr:nvCxnSpPr>
      <xdr:spPr>
        <a:xfrm flipV="1">
          <a:off x="1130300" y="9864550"/>
          <a:ext cx="889000" cy="1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38711</xdr:rowOff>
    </xdr:from>
    <xdr:to>
      <xdr:col>24</xdr:col>
      <xdr:colOff>114300</xdr:colOff>
      <xdr:row>57</xdr:row>
      <xdr:rowOff>140311</xdr:rowOff>
    </xdr:to>
    <xdr:sp macro="" textlink="">
      <xdr:nvSpPr>
        <xdr:cNvPr id="137" name="楕円 136"/>
        <xdr:cNvSpPr/>
      </xdr:nvSpPr>
      <xdr:spPr>
        <a:xfrm>
          <a:off x="4584700" y="98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17138</xdr:rowOff>
    </xdr:from>
    <xdr:ext cx="534377" cy="259045"/>
    <xdr:sp macro="" textlink="">
      <xdr:nvSpPr>
        <xdr:cNvPr id="138" name="総務費該当値テキスト"/>
        <xdr:cNvSpPr txBox="1"/>
      </xdr:nvSpPr>
      <xdr:spPr>
        <a:xfrm>
          <a:off x="4686300" y="97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28687</xdr:rowOff>
    </xdr:from>
    <xdr:to>
      <xdr:col>20</xdr:col>
      <xdr:colOff>38100</xdr:colOff>
      <xdr:row>57</xdr:row>
      <xdr:rowOff>130287</xdr:rowOff>
    </xdr:to>
    <xdr:sp macro="" textlink="">
      <xdr:nvSpPr>
        <xdr:cNvPr id="139" name="楕円 138"/>
        <xdr:cNvSpPr/>
      </xdr:nvSpPr>
      <xdr:spPr>
        <a:xfrm>
          <a:off x="3746500" y="9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121414</xdr:rowOff>
    </xdr:from>
    <xdr:ext cx="534377" cy="259045"/>
    <xdr:sp macro="" textlink="">
      <xdr:nvSpPr>
        <xdr:cNvPr id="140" name="テキスト ボックス 139"/>
        <xdr:cNvSpPr txBox="1"/>
      </xdr:nvSpPr>
      <xdr:spPr>
        <a:xfrm>
          <a:off x="3530111" y="98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67137</xdr:rowOff>
    </xdr:from>
    <xdr:to>
      <xdr:col>15</xdr:col>
      <xdr:colOff>101600</xdr:colOff>
      <xdr:row>57</xdr:row>
      <xdr:rowOff>168737</xdr:rowOff>
    </xdr:to>
    <xdr:sp macro="" textlink="">
      <xdr:nvSpPr>
        <xdr:cNvPr id="141" name="楕円 140"/>
        <xdr:cNvSpPr/>
      </xdr:nvSpPr>
      <xdr:spPr>
        <a:xfrm>
          <a:off x="28575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159864</xdr:rowOff>
    </xdr:from>
    <xdr:ext cx="534377" cy="259045"/>
    <xdr:sp macro="" textlink="">
      <xdr:nvSpPr>
        <xdr:cNvPr id="142" name="テキスト ボックス 141"/>
        <xdr:cNvSpPr txBox="1"/>
      </xdr:nvSpPr>
      <xdr:spPr>
        <a:xfrm>
          <a:off x="2641111" y="99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41100</xdr:rowOff>
    </xdr:from>
    <xdr:to>
      <xdr:col>10</xdr:col>
      <xdr:colOff>165100</xdr:colOff>
      <xdr:row>57</xdr:row>
      <xdr:rowOff>142700</xdr:rowOff>
    </xdr:to>
    <xdr:sp macro="" textlink="">
      <xdr:nvSpPr>
        <xdr:cNvPr id="143" name="楕円 142"/>
        <xdr:cNvSpPr/>
      </xdr:nvSpPr>
      <xdr:spPr>
        <a:xfrm>
          <a:off x="1968500" y="98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133827</xdr:rowOff>
    </xdr:from>
    <xdr:ext cx="534377" cy="259045"/>
    <xdr:sp macro="" textlink="">
      <xdr:nvSpPr>
        <xdr:cNvPr id="144" name="テキスト ボックス 143"/>
        <xdr:cNvSpPr txBox="1"/>
      </xdr:nvSpPr>
      <xdr:spPr>
        <a:xfrm>
          <a:off x="1752111" y="99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148648</xdr:rowOff>
    </xdr:from>
    <xdr:to>
      <xdr:col>6</xdr:col>
      <xdr:colOff>38100</xdr:colOff>
      <xdr:row>58</xdr:row>
      <xdr:rowOff>78798</xdr:rowOff>
    </xdr:to>
    <xdr:sp macro="" textlink="">
      <xdr:nvSpPr>
        <xdr:cNvPr id="145" name="楕円 144"/>
        <xdr:cNvSpPr/>
      </xdr:nvSpPr>
      <xdr:spPr>
        <a:xfrm>
          <a:off x="1079500" y="99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69925</xdr:rowOff>
    </xdr:from>
    <xdr:ext cx="534377" cy="259045"/>
    <xdr:sp macro="" textlink="">
      <xdr:nvSpPr>
        <xdr:cNvPr id="146" name="テキスト ボックス 145"/>
        <xdr:cNvSpPr txBox="1"/>
      </xdr:nvSpPr>
      <xdr:spPr>
        <a:xfrm>
          <a:off x="863111" y="100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47392</xdr:rowOff>
    </xdr:from>
    <xdr:to>
      <xdr:col>24</xdr:col>
      <xdr:colOff>63500</xdr:colOff>
      <xdr:row>74</xdr:row>
      <xdr:rowOff>63500</xdr:rowOff>
    </xdr:to>
    <xdr:cxnSp macro="">
      <xdr:nvCxnSpPr>
        <xdr:cNvPr id="176" name="直線コネクタ 175"/>
        <xdr:cNvCxnSpPr/>
      </xdr:nvCxnSpPr>
      <xdr:spPr>
        <a:xfrm>
          <a:off x="3797300" y="12734692"/>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47392</xdr:rowOff>
    </xdr:from>
    <xdr:to>
      <xdr:col>19</xdr:col>
      <xdr:colOff>177800</xdr:colOff>
      <xdr:row>74</xdr:row>
      <xdr:rowOff>100442</xdr:rowOff>
    </xdr:to>
    <xdr:cxnSp macro="">
      <xdr:nvCxnSpPr>
        <xdr:cNvPr id="179" name="直線コネクタ 178"/>
        <xdr:cNvCxnSpPr/>
      </xdr:nvCxnSpPr>
      <xdr:spPr>
        <a:xfrm flipV="1">
          <a:off x="2908300" y="12734692"/>
          <a:ext cx="889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95900</xdr:rowOff>
    </xdr:from>
    <xdr:to>
      <xdr:col>15</xdr:col>
      <xdr:colOff>50800</xdr:colOff>
      <xdr:row>74</xdr:row>
      <xdr:rowOff>100442</xdr:rowOff>
    </xdr:to>
    <xdr:cxnSp macro="">
      <xdr:nvCxnSpPr>
        <xdr:cNvPr id="182" name="直線コネクタ 181"/>
        <xdr:cNvCxnSpPr/>
      </xdr:nvCxnSpPr>
      <xdr:spPr>
        <a:xfrm>
          <a:off x="2019300" y="12783200"/>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95900</xdr:rowOff>
    </xdr:from>
    <xdr:to>
      <xdr:col>10</xdr:col>
      <xdr:colOff>114300</xdr:colOff>
      <xdr:row>75</xdr:row>
      <xdr:rowOff>7135</xdr:rowOff>
    </xdr:to>
    <xdr:cxnSp macro="">
      <xdr:nvCxnSpPr>
        <xdr:cNvPr id="185" name="直線コネクタ 184"/>
        <xdr:cNvCxnSpPr/>
      </xdr:nvCxnSpPr>
      <xdr:spPr>
        <a:xfrm flipV="1">
          <a:off x="1130300" y="12783200"/>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12700</xdr:rowOff>
    </xdr:from>
    <xdr:to>
      <xdr:col>24</xdr:col>
      <xdr:colOff>114300</xdr:colOff>
      <xdr:row>74</xdr:row>
      <xdr:rowOff>114300</xdr:rowOff>
    </xdr:to>
    <xdr:sp macro="" textlink="">
      <xdr:nvSpPr>
        <xdr:cNvPr id="195" name="楕円 194"/>
        <xdr:cNvSpPr/>
      </xdr:nvSpPr>
      <xdr:spPr>
        <a:xfrm>
          <a:off x="45847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599010" cy="259045"/>
    <xdr:sp macro="" textlink="">
      <xdr:nvSpPr>
        <xdr:cNvPr id="196" name="民生費該当値テキスト"/>
        <xdr:cNvSpPr txBox="1"/>
      </xdr:nvSpPr>
      <xdr:spPr>
        <a:xfrm>
          <a:off x="4686300" y="1255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168042</xdr:rowOff>
    </xdr:from>
    <xdr:to>
      <xdr:col>20</xdr:col>
      <xdr:colOff>38100</xdr:colOff>
      <xdr:row>74</xdr:row>
      <xdr:rowOff>98192</xdr:rowOff>
    </xdr:to>
    <xdr:sp macro="" textlink="">
      <xdr:nvSpPr>
        <xdr:cNvPr id="197" name="楕円 196"/>
        <xdr:cNvSpPr/>
      </xdr:nvSpPr>
      <xdr:spPr>
        <a:xfrm>
          <a:off x="3746500" y="126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114719</xdr:rowOff>
    </xdr:from>
    <xdr:ext cx="599010" cy="259045"/>
    <xdr:sp macro="" textlink="">
      <xdr:nvSpPr>
        <xdr:cNvPr id="198" name="テキスト ボックス 197"/>
        <xdr:cNvSpPr txBox="1"/>
      </xdr:nvSpPr>
      <xdr:spPr>
        <a:xfrm>
          <a:off x="3497795" y="124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49642</xdr:rowOff>
    </xdr:from>
    <xdr:to>
      <xdr:col>15</xdr:col>
      <xdr:colOff>101600</xdr:colOff>
      <xdr:row>74</xdr:row>
      <xdr:rowOff>151242</xdr:rowOff>
    </xdr:to>
    <xdr:sp macro="" textlink="">
      <xdr:nvSpPr>
        <xdr:cNvPr id="199" name="楕円 198"/>
        <xdr:cNvSpPr/>
      </xdr:nvSpPr>
      <xdr:spPr>
        <a:xfrm>
          <a:off x="2857500" y="127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167769</xdr:rowOff>
    </xdr:from>
    <xdr:ext cx="599010" cy="259045"/>
    <xdr:sp macro="" textlink="">
      <xdr:nvSpPr>
        <xdr:cNvPr id="200" name="テキスト ボックス 199"/>
        <xdr:cNvSpPr txBox="1"/>
      </xdr:nvSpPr>
      <xdr:spPr>
        <a:xfrm>
          <a:off x="2608795" y="1251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45100</xdr:rowOff>
    </xdr:from>
    <xdr:to>
      <xdr:col>10</xdr:col>
      <xdr:colOff>165100</xdr:colOff>
      <xdr:row>74</xdr:row>
      <xdr:rowOff>146700</xdr:rowOff>
    </xdr:to>
    <xdr:sp macro="" textlink="">
      <xdr:nvSpPr>
        <xdr:cNvPr id="201" name="楕円 200"/>
        <xdr:cNvSpPr/>
      </xdr:nvSpPr>
      <xdr:spPr>
        <a:xfrm>
          <a:off x="1968500" y="12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163227</xdr:rowOff>
    </xdr:from>
    <xdr:ext cx="599010" cy="259045"/>
    <xdr:sp macro="" textlink="">
      <xdr:nvSpPr>
        <xdr:cNvPr id="202" name="テキスト ボックス 201"/>
        <xdr:cNvSpPr txBox="1"/>
      </xdr:nvSpPr>
      <xdr:spPr>
        <a:xfrm>
          <a:off x="1719795" y="1250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127785</xdr:rowOff>
    </xdr:from>
    <xdr:to>
      <xdr:col>6</xdr:col>
      <xdr:colOff>38100</xdr:colOff>
      <xdr:row>75</xdr:row>
      <xdr:rowOff>57935</xdr:rowOff>
    </xdr:to>
    <xdr:sp macro="" textlink="">
      <xdr:nvSpPr>
        <xdr:cNvPr id="203" name="楕円 202"/>
        <xdr:cNvSpPr/>
      </xdr:nvSpPr>
      <xdr:spPr>
        <a:xfrm>
          <a:off x="1079500" y="128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74462</xdr:rowOff>
    </xdr:from>
    <xdr:ext cx="599010" cy="259045"/>
    <xdr:sp macro="" textlink="">
      <xdr:nvSpPr>
        <xdr:cNvPr id="204" name="テキスト ボックス 203"/>
        <xdr:cNvSpPr txBox="1"/>
      </xdr:nvSpPr>
      <xdr:spPr>
        <a:xfrm>
          <a:off x="830795" y="1259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25476</xdr:rowOff>
    </xdr:from>
    <xdr:to>
      <xdr:col>24</xdr:col>
      <xdr:colOff>63500</xdr:colOff>
      <xdr:row>97</xdr:row>
      <xdr:rowOff>29200</xdr:rowOff>
    </xdr:to>
    <xdr:cxnSp macro="">
      <xdr:nvCxnSpPr>
        <xdr:cNvPr id="235" name="直線コネクタ 234"/>
        <xdr:cNvCxnSpPr/>
      </xdr:nvCxnSpPr>
      <xdr:spPr>
        <a:xfrm>
          <a:off x="3797300" y="16656126"/>
          <a:ext cx="8382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20904</xdr:rowOff>
    </xdr:from>
    <xdr:to>
      <xdr:col>19</xdr:col>
      <xdr:colOff>177800</xdr:colOff>
      <xdr:row>97</xdr:row>
      <xdr:rowOff>25476</xdr:rowOff>
    </xdr:to>
    <xdr:cxnSp macro="">
      <xdr:nvCxnSpPr>
        <xdr:cNvPr id="238" name="直線コネクタ 237"/>
        <xdr:cNvCxnSpPr/>
      </xdr:nvCxnSpPr>
      <xdr:spPr>
        <a:xfrm>
          <a:off x="2908300" y="166515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14874</xdr:rowOff>
    </xdr:from>
    <xdr:to>
      <xdr:col>15</xdr:col>
      <xdr:colOff>50800</xdr:colOff>
      <xdr:row>97</xdr:row>
      <xdr:rowOff>20904</xdr:rowOff>
    </xdr:to>
    <xdr:cxnSp macro="">
      <xdr:nvCxnSpPr>
        <xdr:cNvPr id="241" name="直線コネクタ 240"/>
        <xdr:cNvCxnSpPr/>
      </xdr:nvCxnSpPr>
      <xdr:spPr>
        <a:xfrm>
          <a:off x="2019300" y="16645524"/>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14874</xdr:rowOff>
    </xdr:from>
    <xdr:to>
      <xdr:col>10</xdr:col>
      <xdr:colOff>114300</xdr:colOff>
      <xdr:row>97</xdr:row>
      <xdr:rowOff>22417</xdr:rowOff>
    </xdr:to>
    <xdr:cxnSp macro="">
      <xdr:nvCxnSpPr>
        <xdr:cNvPr id="244" name="直線コネクタ 243"/>
        <xdr:cNvCxnSpPr/>
      </xdr:nvCxnSpPr>
      <xdr:spPr>
        <a:xfrm flipV="1">
          <a:off x="1130300" y="16645524"/>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149850</xdr:rowOff>
    </xdr:from>
    <xdr:to>
      <xdr:col>24</xdr:col>
      <xdr:colOff>114300</xdr:colOff>
      <xdr:row>97</xdr:row>
      <xdr:rowOff>80000</xdr:rowOff>
    </xdr:to>
    <xdr:sp macro="" textlink="">
      <xdr:nvSpPr>
        <xdr:cNvPr id="254" name="楕円 253"/>
        <xdr:cNvSpPr/>
      </xdr:nvSpPr>
      <xdr:spPr>
        <a:xfrm>
          <a:off x="4584700" y="166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128277</xdr:rowOff>
    </xdr:from>
    <xdr:ext cx="534377" cy="259045"/>
    <xdr:sp macro="" textlink="">
      <xdr:nvSpPr>
        <xdr:cNvPr id="255" name="衛生費該当値テキスト"/>
        <xdr:cNvSpPr txBox="1"/>
      </xdr:nvSpPr>
      <xdr:spPr>
        <a:xfrm>
          <a:off x="4686300" y="165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146126</xdr:rowOff>
    </xdr:from>
    <xdr:to>
      <xdr:col>20</xdr:col>
      <xdr:colOff>38100</xdr:colOff>
      <xdr:row>97</xdr:row>
      <xdr:rowOff>76276</xdr:rowOff>
    </xdr:to>
    <xdr:sp macro="" textlink="">
      <xdr:nvSpPr>
        <xdr:cNvPr id="256" name="楕円 255"/>
        <xdr:cNvSpPr/>
      </xdr:nvSpPr>
      <xdr:spPr>
        <a:xfrm>
          <a:off x="3746500" y="166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67403</xdr:rowOff>
    </xdr:from>
    <xdr:ext cx="534377" cy="259045"/>
    <xdr:sp macro="" textlink="">
      <xdr:nvSpPr>
        <xdr:cNvPr id="257" name="テキスト ボックス 256"/>
        <xdr:cNvSpPr txBox="1"/>
      </xdr:nvSpPr>
      <xdr:spPr>
        <a:xfrm>
          <a:off x="3530111" y="166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141554</xdr:rowOff>
    </xdr:from>
    <xdr:to>
      <xdr:col>15</xdr:col>
      <xdr:colOff>101600</xdr:colOff>
      <xdr:row>97</xdr:row>
      <xdr:rowOff>71704</xdr:rowOff>
    </xdr:to>
    <xdr:sp macro="" textlink="">
      <xdr:nvSpPr>
        <xdr:cNvPr id="258" name="楕円 257"/>
        <xdr:cNvSpPr/>
      </xdr:nvSpPr>
      <xdr:spPr>
        <a:xfrm>
          <a:off x="2857500" y="1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62831</xdr:rowOff>
    </xdr:from>
    <xdr:ext cx="534377" cy="259045"/>
    <xdr:sp macro="" textlink="">
      <xdr:nvSpPr>
        <xdr:cNvPr id="259" name="テキスト ボックス 258"/>
        <xdr:cNvSpPr txBox="1"/>
      </xdr:nvSpPr>
      <xdr:spPr>
        <a:xfrm>
          <a:off x="2641111" y="166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135524</xdr:rowOff>
    </xdr:from>
    <xdr:to>
      <xdr:col>10</xdr:col>
      <xdr:colOff>165100</xdr:colOff>
      <xdr:row>97</xdr:row>
      <xdr:rowOff>65674</xdr:rowOff>
    </xdr:to>
    <xdr:sp macro="" textlink="">
      <xdr:nvSpPr>
        <xdr:cNvPr id="260" name="楕円 259"/>
        <xdr:cNvSpPr/>
      </xdr:nvSpPr>
      <xdr:spPr>
        <a:xfrm>
          <a:off x="1968500" y="165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56801</xdr:rowOff>
    </xdr:from>
    <xdr:ext cx="534377" cy="259045"/>
    <xdr:sp macro="" textlink="">
      <xdr:nvSpPr>
        <xdr:cNvPr id="261" name="テキスト ボックス 260"/>
        <xdr:cNvSpPr txBox="1"/>
      </xdr:nvSpPr>
      <xdr:spPr>
        <a:xfrm>
          <a:off x="1752111" y="166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143067</xdr:rowOff>
    </xdr:from>
    <xdr:to>
      <xdr:col>6</xdr:col>
      <xdr:colOff>38100</xdr:colOff>
      <xdr:row>97</xdr:row>
      <xdr:rowOff>73217</xdr:rowOff>
    </xdr:to>
    <xdr:sp macro="" textlink="">
      <xdr:nvSpPr>
        <xdr:cNvPr id="262" name="楕円 261"/>
        <xdr:cNvSpPr/>
      </xdr:nvSpPr>
      <xdr:spPr>
        <a:xfrm>
          <a:off x="1079500" y="166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64344</xdr:rowOff>
    </xdr:from>
    <xdr:ext cx="534377" cy="259045"/>
    <xdr:sp macro="" textlink="">
      <xdr:nvSpPr>
        <xdr:cNvPr id="263" name="テキスト ボックス 262"/>
        <xdr:cNvSpPr txBox="1"/>
      </xdr:nvSpPr>
      <xdr:spPr>
        <a:xfrm>
          <a:off x="863111" y="166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83530</xdr:rowOff>
    </xdr:from>
    <xdr:to>
      <xdr:col>45</xdr:col>
      <xdr:colOff>177800</xdr:colOff>
      <xdr:row>39</xdr:row>
      <xdr:rowOff>98878</xdr:rowOff>
    </xdr:to>
    <xdr:cxnSp macro="">
      <xdr:nvCxnSpPr>
        <xdr:cNvPr id="300" name="直線コネクタ 299"/>
        <xdr:cNvCxnSpPr/>
      </xdr:nvCxnSpPr>
      <xdr:spPr>
        <a:xfrm>
          <a:off x="7861300" y="6770080"/>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119452</xdr:rowOff>
    </xdr:from>
    <xdr:to>
      <xdr:col>41</xdr:col>
      <xdr:colOff>50800</xdr:colOff>
      <xdr:row>39</xdr:row>
      <xdr:rowOff>83530</xdr:rowOff>
    </xdr:to>
    <xdr:cxnSp macro="">
      <xdr:nvCxnSpPr>
        <xdr:cNvPr id="303" name="直線コネクタ 302"/>
        <xdr:cNvCxnSpPr/>
      </xdr:nvCxnSpPr>
      <xdr:spPr>
        <a:xfrm>
          <a:off x="6972300" y="5262952"/>
          <a:ext cx="889000" cy="150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32730</xdr:rowOff>
    </xdr:from>
    <xdr:to>
      <xdr:col>41</xdr:col>
      <xdr:colOff>101600</xdr:colOff>
      <xdr:row>39</xdr:row>
      <xdr:rowOff>134330</xdr:rowOff>
    </xdr:to>
    <xdr:sp macro="" textlink="">
      <xdr:nvSpPr>
        <xdr:cNvPr id="319" name="楕円 318"/>
        <xdr:cNvSpPr/>
      </xdr:nvSpPr>
      <xdr:spPr>
        <a:xfrm>
          <a:off x="7810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125457</xdr:rowOff>
    </xdr:from>
    <xdr:ext cx="313932" cy="259045"/>
    <xdr:sp macro="" textlink="">
      <xdr:nvSpPr>
        <xdr:cNvPr id="320" name="テキスト ボックス 319"/>
        <xdr:cNvSpPr txBox="1"/>
      </xdr:nvSpPr>
      <xdr:spPr>
        <a:xfrm>
          <a:off x="7704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68652</xdr:rowOff>
    </xdr:from>
    <xdr:to>
      <xdr:col>36</xdr:col>
      <xdr:colOff>165100</xdr:colOff>
      <xdr:row>30</xdr:row>
      <xdr:rowOff>170252</xdr:rowOff>
    </xdr:to>
    <xdr:sp macro="" textlink="">
      <xdr:nvSpPr>
        <xdr:cNvPr id="321" name="楕円 320"/>
        <xdr:cNvSpPr/>
      </xdr:nvSpPr>
      <xdr:spPr>
        <a:xfrm>
          <a:off x="6921500" y="52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15329</xdr:rowOff>
    </xdr:from>
    <xdr:ext cx="469744" cy="259045"/>
    <xdr:sp macro="" textlink="">
      <xdr:nvSpPr>
        <xdr:cNvPr id="322" name="テキスト ボックス 321"/>
        <xdr:cNvSpPr txBox="1"/>
      </xdr:nvSpPr>
      <xdr:spPr>
        <a:xfrm>
          <a:off x="6737428" y="49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126352</xdr:rowOff>
    </xdr:from>
    <xdr:to>
      <xdr:col>55</xdr:col>
      <xdr:colOff>0</xdr:colOff>
      <xdr:row>58</xdr:row>
      <xdr:rowOff>9614</xdr:rowOff>
    </xdr:to>
    <xdr:cxnSp macro="">
      <xdr:nvCxnSpPr>
        <xdr:cNvPr id="351" name="直線コネクタ 350"/>
        <xdr:cNvCxnSpPr/>
      </xdr:nvCxnSpPr>
      <xdr:spPr>
        <a:xfrm>
          <a:off x="9639300" y="9899002"/>
          <a:ext cx="8382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126352</xdr:rowOff>
    </xdr:from>
    <xdr:to>
      <xdr:col>50</xdr:col>
      <xdr:colOff>114300</xdr:colOff>
      <xdr:row>57</xdr:row>
      <xdr:rowOff>145262</xdr:rowOff>
    </xdr:to>
    <xdr:cxnSp macro="">
      <xdr:nvCxnSpPr>
        <xdr:cNvPr id="354" name="直線コネクタ 353"/>
        <xdr:cNvCxnSpPr/>
      </xdr:nvCxnSpPr>
      <xdr:spPr>
        <a:xfrm flipV="1">
          <a:off x="8750300" y="9899002"/>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117399</xdr:rowOff>
    </xdr:from>
    <xdr:to>
      <xdr:col>45</xdr:col>
      <xdr:colOff>177800</xdr:colOff>
      <xdr:row>57</xdr:row>
      <xdr:rowOff>145262</xdr:rowOff>
    </xdr:to>
    <xdr:cxnSp macro="">
      <xdr:nvCxnSpPr>
        <xdr:cNvPr id="357" name="直線コネクタ 356"/>
        <xdr:cNvCxnSpPr/>
      </xdr:nvCxnSpPr>
      <xdr:spPr>
        <a:xfrm>
          <a:off x="7861300" y="9890049"/>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117399</xdr:rowOff>
    </xdr:from>
    <xdr:to>
      <xdr:col>41</xdr:col>
      <xdr:colOff>50800</xdr:colOff>
      <xdr:row>57</xdr:row>
      <xdr:rowOff>146545</xdr:rowOff>
    </xdr:to>
    <xdr:cxnSp macro="">
      <xdr:nvCxnSpPr>
        <xdr:cNvPr id="360" name="直線コネクタ 359"/>
        <xdr:cNvCxnSpPr/>
      </xdr:nvCxnSpPr>
      <xdr:spPr>
        <a:xfrm flipV="1">
          <a:off x="6972300" y="9890049"/>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130264</xdr:rowOff>
    </xdr:from>
    <xdr:to>
      <xdr:col>55</xdr:col>
      <xdr:colOff>50800</xdr:colOff>
      <xdr:row>58</xdr:row>
      <xdr:rowOff>60414</xdr:rowOff>
    </xdr:to>
    <xdr:sp macro="" textlink="">
      <xdr:nvSpPr>
        <xdr:cNvPr id="370" name="楕円 369"/>
        <xdr:cNvSpPr/>
      </xdr:nvSpPr>
      <xdr:spPr>
        <a:xfrm>
          <a:off x="10426700" y="99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108691</xdr:rowOff>
    </xdr:from>
    <xdr:ext cx="534377" cy="259045"/>
    <xdr:sp macro="" textlink="">
      <xdr:nvSpPr>
        <xdr:cNvPr id="371" name="農林水産業費該当値テキスト"/>
        <xdr:cNvSpPr txBox="1"/>
      </xdr:nvSpPr>
      <xdr:spPr>
        <a:xfrm>
          <a:off x="10528300" y="98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75552</xdr:rowOff>
    </xdr:from>
    <xdr:to>
      <xdr:col>50</xdr:col>
      <xdr:colOff>165100</xdr:colOff>
      <xdr:row>58</xdr:row>
      <xdr:rowOff>5702</xdr:rowOff>
    </xdr:to>
    <xdr:sp macro="" textlink="">
      <xdr:nvSpPr>
        <xdr:cNvPr id="372" name="楕円 371"/>
        <xdr:cNvSpPr/>
      </xdr:nvSpPr>
      <xdr:spPr>
        <a:xfrm>
          <a:off x="9588500" y="98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168279</xdr:rowOff>
    </xdr:from>
    <xdr:ext cx="534377" cy="259045"/>
    <xdr:sp macro="" textlink="">
      <xdr:nvSpPr>
        <xdr:cNvPr id="373" name="テキスト ボックス 372"/>
        <xdr:cNvSpPr txBox="1"/>
      </xdr:nvSpPr>
      <xdr:spPr>
        <a:xfrm>
          <a:off x="9372111" y="99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94462</xdr:rowOff>
    </xdr:from>
    <xdr:to>
      <xdr:col>46</xdr:col>
      <xdr:colOff>38100</xdr:colOff>
      <xdr:row>58</xdr:row>
      <xdr:rowOff>24612</xdr:rowOff>
    </xdr:to>
    <xdr:sp macro="" textlink="">
      <xdr:nvSpPr>
        <xdr:cNvPr id="374" name="楕円 373"/>
        <xdr:cNvSpPr/>
      </xdr:nvSpPr>
      <xdr:spPr>
        <a:xfrm>
          <a:off x="86995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15739</xdr:rowOff>
    </xdr:from>
    <xdr:ext cx="534377" cy="259045"/>
    <xdr:sp macro="" textlink="">
      <xdr:nvSpPr>
        <xdr:cNvPr id="375" name="テキスト ボックス 374"/>
        <xdr:cNvSpPr txBox="1"/>
      </xdr:nvSpPr>
      <xdr:spPr>
        <a:xfrm>
          <a:off x="8483111" y="9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66599</xdr:rowOff>
    </xdr:from>
    <xdr:to>
      <xdr:col>41</xdr:col>
      <xdr:colOff>101600</xdr:colOff>
      <xdr:row>57</xdr:row>
      <xdr:rowOff>168199</xdr:rowOff>
    </xdr:to>
    <xdr:sp macro="" textlink="">
      <xdr:nvSpPr>
        <xdr:cNvPr id="376" name="楕円 375"/>
        <xdr:cNvSpPr/>
      </xdr:nvSpPr>
      <xdr:spPr>
        <a:xfrm>
          <a:off x="7810500" y="98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159326</xdr:rowOff>
    </xdr:from>
    <xdr:ext cx="534377" cy="259045"/>
    <xdr:sp macro="" textlink="">
      <xdr:nvSpPr>
        <xdr:cNvPr id="377" name="テキスト ボックス 376"/>
        <xdr:cNvSpPr txBox="1"/>
      </xdr:nvSpPr>
      <xdr:spPr>
        <a:xfrm>
          <a:off x="7594111" y="99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95745</xdr:rowOff>
    </xdr:from>
    <xdr:to>
      <xdr:col>36</xdr:col>
      <xdr:colOff>165100</xdr:colOff>
      <xdr:row>58</xdr:row>
      <xdr:rowOff>25895</xdr:rowOff>
    </xdr:to>
    <xdr:sp macro="" textlink="">
      <xdr:nvSpPr>
        <xdr:cNvPr id="378" name="楕円 377"/>
        <xdr:cNvSpPr/>
      </xdr:nvSpPr>
      <xdr:spPr>
        <a:xfrm>
          <a:off x="6921500" y="98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17022</xdr:rowOff>
    </xdr:from>
    <xdr:ext cx="534377" cy="259045"/>
    <xdr:sp macro="" textlink="">
      <xdr:nvSpPr>
        <xdr:cNvPr id="379" name="テキスト ボックス 378"/>
        <xdr:cNvSpPr txBox="1"/>
      </xdr:nvSpPr>
      <xdr:spPr>
        <a:xfrm>
          <a:off x="6705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66815</xdr:rowOff>
    </xdr:from>
    <xdr:to>
      <xdr:col>55</xdr:col>
      <xdr:colOff>0</xdr:colOff>
      <xdr:row>79</xdr:row>
      <xdr:rowOff>2594</xdr:rowOff>
    </xdr:to>
    <xdr:cxnSp macro="">
      <xdr:nvCxnSpPr>
        <xdr:cNvPr id="408" name="直線コネクタ 407"/>
        <xdr:cNvCxnSpPr/>
      </xdr:nvCxnSpPr>
      <xdr:spPr>
        <a:xfrm>
          <a:off x="9639300" y="13439915"/>
          <a:ext cx="838200" cy="10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66815</xdr:rowOff>
    </xdr:from>
    <xdr:to>
      <xdr:col>50</xdr:col>
      <xdr:colOff>114300</xdr:colOff>
      <xdr:row>78</xdr:row>
      <xdr:rowOff>163330</xdr:rowOff>
    </xdr:to>
    <xdr:cxnSp macro="">
      <xdr:nvCxnSpPr>
        <xdr:cNvPr id="411" name="直線コネクタ 410"/>
        <xdr:cNvCxnSpPr/>
      </xdr:nvCxnSpPr>
      <xdr:spPr>
        <a:xfrm flipV="1">
          <a:off x="8750300" y="13439915"/>
          <a:ext cx="8890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155870</xdr:rowOff>
    </xdr:from>
    <xdr:to>
      <xdr:col>45</xdr:col>
      <xdr:colOff>177800</xdr:colOff>
      <xdr:row>78</xdr:row>
      <xdr:rowOff>163330</xdr:rowOff>
    </xdr:to>
    <xdr:cxnSp macro="">
      <xdr:nvCxnSpPr>
        <xdr:cNvPr id="414" name="直線コネクタ 413"/>
        <xdr:cNvCxnSpPr/>
      </xdr:nvCxnSpPr>
      <xdr:spPr>
        <a:xfrm>
          <a:off x="7861300" y="1352897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155870</xdr:rowOff>
    </xdr:from>
    <xdr:to>
      <xdr:col>41</xdr:col>
      <xdr:colOff>50800</xdr:colOff>
      <xdr:row>78</xdr:row>
      <xdr:rowOff>160755</xdr:rowOff>
    </xdr:to>
    <xdr:cxnSp macro="">
      <xdr:nvCxnSpPr>
        <xdr:cNvPr id="417" name="直線コネクタ 416"/>
        <xdr:cNvCxnSpPr/>
      </xdr:nvCxnSpPr>
      <xdr:spPr>
        <a:xfrm flipV="1">
          <a:off x="6972300" y="13528970"/>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123244</xdr:rowOff>
    </xdr:from>
    <xdr:to>
      <xdr:col>55</xdr:col>
      <xdr:colOff>50800</xdr:colOff>
      <xdr:row>79</xdr:row>
      <xdr:rowOff>53394</xdr:rowOff>
    </xdr:to>
    <xdr:sp macro="" textlink="">
      <xdr:nvSpPr>
        <xdr:cNvPr id="427" name="楕円 426"/>
        <xdr:cNvSpPr/>
      </xdr:nvSpPr>
      <xdr:spPr>
        <a:xfrm>
          <a:off x="10426700" y="134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38171</xdr:rowOff>
    </xdr:from>
    <xdr:ext cx="469744" cy="259045"/>
    <xdr:sp macro="" textlink="">
      <xdr:nvSpPr>
        <xdr:cNvPr id="428" name="商工費該当値テキスト"/>
        <xdr:cNvSpPr txBox="1"/>
      </xdr:nvSpPr>
      <xdr:spPr>
        <a:xfrm>
          <a:off x="10528300" y="1341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16015</xdr:rowOff>
    </xdr:from>
    <xdr:to>
      <xdr:col>50</xdr:col>
      <xdr:colOff>165100</xdr:colOff>
      <xdr:row>78</xdr:row>
      <xdr:rowOff>117615</xdr:rowOff>
    </xdr:to>
    <xdr:sp macro="" textlink="">
      <xdr:nvSpPr>
        <xdr:cNvPr id="429" name="楕円 428"/>
        <xdr:cNvSpPr/>
      </xdr:nvSpPr>
      <xdr:spPr>
        <a:xfrm>
          <a:off x="9588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134142</xdr:rowOff>
    </xdr:from>
    <xdr:ext cx="534377" cy="259045"/>
    <xdr:sp macro="" textlink="">
      <xdr:nvSpPr>
        <xdr:cNvPr id="430" name="テキスト ボックス 429"/>
        <xdr:cNvSpPr txBox="1"/>
      </xdr:nvSpPr>
      <xdr:spPr>
        <a:xfrm>
          <a:off x="9372111" y="131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112530</xdr:rowOff>
    </xdr:from>
    <xdr:to>
      <xdr:col>46</xdr:col>
      <xdr:colOff>38100</xdr:colOff>
      <xdr:row>79</xdr:row>
      <xdr:rowOff>42680</xdr:rowOff>
    </xdr:to>
    <xdr:sp macro="" textlink="">
      <xdr:nvSpPr>
        <xdr:cNvPr id="431" name="楕円 430"/>
        <xdr:cNvSpPr/>
      </xdr:nvSpPr>
      <xdr:spPr>
        <a:xfrm>
          <a:off x="8699500" y="13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33807</xdr:rowOff>
    </xdr:from>
    <xdr:ext cx="469744" cy="259045"/>
    <xdr:sp macro="" textlink="">
      <xdr:nvSpPr>
        <xdr:cNvPr id="432" name="テキスト ボックス 431"/>
        <xdr:cNvSpPr txBox="1"/>
      </xdr:nvSpPr>
      <xdr:spPr>
        <a:xfrm>
          <a:off x="8515428" y="135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105070</xdr:rowOff>
    </xdr:from>
    <xdr:to>
      <xdr:col>41</xdr:col>
      <xdr:colOff>101600</xdr:colOff>
      <xdr:row>79</xdr:row>
      <xdr:rowOff>35220</xdr:rowOff>
    </xdr:to>
    <xdr:sp macro="" textlink="">
      <xdr:nvSpPr>
        <xdr:cNvPr id="433" name="楕円 432"/>
        <xdr:cNvSpPr/>
      </xdr:nvSpPr>
      <xdr:spPr>
        <a:xfrm>
          <a:off x="7810500" y="134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26347</xdr:rowOff>
    </xdr:from>
    <xdr:ext cx="469744" cy="259045"/>
    <xdr:sp macro="" textlink="">
      <xdr:nvSpPr>
        <xdr:cNvPr id="434" name="テキスト ボックス 433"/>
        <xdr:cNvSpPr txBox="1"/>
      </xdr:nvSpPr>
      <xdr:spPr>
        <a:xfrm>
          <a:off x="7626428" y="13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109955</xdr:rowOff>
    </xdr:from>
    <xdr:to>
      <xdr:col>36</xdr:col>
      <xdr:colOff>165100</xdr:colOff>
      <xdr:row>79</xdr:row>
      <xdr:rowOff>40105</xdr:rowOff>
    </xdr:to>
    <xdr:sp macro="" textlink="">
      <xdr:nvSpPr>
        <xdr:cNvPr id="435" name="楕円 434"/>
        <xdr:cNvSpPr/>
      </xdr:nvSpPr>
      <xdr:spPr>
        <a:xfrm>
          <a:off x="6921500" y="134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31232</xdr:rowOff>
    </xdr:from>
    <xdr:ext cx="469744" cy="259045"/>
    <xdr:sp macro="" textlink="">
      <xdr:nvSpPr>
        <xdr:cNvPr id="436" name="テキスト ボックス 435"/>
        <xdr:cNvSpPr txBox="1"/>
      </xdr:nvSpPr>
      <xdr:spPr>
        <a:xfrm>
          <a:off x="6737428" y="135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154711</xdr:rowOff>
    </xdr:from>
    <xdr:to>
      <xdr:col>55</xdr:col>
      <xdr:colOff>0</xdr:colOff>
      <xdr:row>97</xdr:row>
      <xdr:rowOff>26505</xdr:rowOff>
    </xdr:to>
    <xdr:cxnSp macro="">
      <xdr:nvCxnSpPr>
        <xdr:cNvPr id="465" name="直線コネクタ 464"/>
        <xdr:cNvCxnSpPr/>
      </xdr:nvCxnSpPr>
      <xdr:spPr>
        <a:xfrm flipV="1">
          <a:off x="9639300" y="16613911"/>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23899</xdr:rowOff>
    </xdr:from>
    <xdr:to>
      <xdr:col>50</xdr:col>
      <xdr:colOff>114300</xdr:colOff>
      <xdr:row>97</xdr:row>
      <xdr:rowOff>26505</xdr:rowOff>
    </xdr:to>
    <xdr:cxnSp macro="">
      <xdr:nvCxnSpPr>
        <xdr:cNvPr id="468" name="直線コネクタ 467"/>
        <xdr:cNvCxnSpPr/>
      </xdr:nvCxnSpPr>
      <xdr:spPr>
        <a:xfrm>
          <a:off x="8750300" y="1665454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166874</xdr:rowOff>
    </xdr:from>
    <xdr:to>
      <xdr:col>45</xdr:col>
      <xdr:colOff>177800</xdr:colOff>
      <xdr:row>97</xdr:row>
      <xdr:rowOff>23899</xdr:rowOff>
    </xdr:to>
    <xdr:cxnSp macro="">
      <xdr:nvCxnSpPr>
        <xdr:cNvPr id="471" name="直線コネクタ 470"/>
        <xdr:cNvCxnSpPr/>
      </xdr:nvCxnSpPr>
      <xdr:spPr>
        <a:xfrm>
          <a:off x="7861300" y="16626074"/>
          <a:ext cx="889000" cy="2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76065</xdr:rowOff>
    </xdr:from>
    <xdr:to>
      <xdr:col>41</xdr:col>
      <xdr:colOff>50800</xdr:colOff>
      <xdr:row>96</xdr:row>
      <xdr:rowOff>166874</xdr:rowOff>
    </xdr:to>
    <xdr:cxnSp macro="">
      <xdr:nvCxnSpPr>
        <xdr:cNvPr id="474" name="直線コネクタ 473"/>
        <xdr:cNvCxnSpPr/>
      </xdr:nvCxnSpPr>
      <xdr:spPr>
        <a:xfrm>
          <a:off x="6972300" y="16535265"/>
          <a:ext cx="889000" cy="9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103911</xdr:rowOff>
    </xdr:from>
    <xdr:to>
      <xdr:col>55</xdr:col>
      <xdr:colOff>50800</xdr:colOff>
      <xdr:row>97</xdr:row>
      <xdr:rowOff>34061</xdr:rowOff>
    </xdr:to>
    <xdr:sp macro="" textlink="">
      <xdr:nvSpPr>
        <xdr:cNvPr id="484" name="楕円 483"/>
        <xdr:cNvSpPr/>
      </xdr:nvSpPr>
      <xdr:spPr>
        <a:xfrm>
          <a:off x="104267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82338</xdr:rowOff>
    </xdr:from>
    <xdr:ext cx="534377" cy="259045"/>
    <xdr:sp macro="" textlink="">
      <xdr:nvSpPr>
        <xdr:cNvPr id="485" name="土木費該当値テキスト"/>
        <xdr:cNvSpPr txBox="1"/>
      </xdr:nvSpPr>
      <xdr:spPr>
        <a:xfrm>
          <a:off x="10528300" y="165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147155</xdr:rowOff>
    </xdr:from>
    <xdr:to>
      <xdr:col>50</xdr:col>
      <xdr:colOff>165100</xdr:colOff>
      <xdr:row>97</xdr:row>
      <xdr:rowOff>77305</xdr:rowOff>
    </xdr:to>
    <xdr:sp macro="" textlink="">
      <xdr:nvSpPr>
        <xdr:cNvPr id="486" name="楕円 485"/>
        <xdr:cNvSpPr/>
      </xdr:nvSpPr>
      <xdr:spPr>
        <a:xfrm>
          <a:off x="9588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68432</xdr:rowOff>
    </xdr:from>
    <xdr:ext cx="534377" cy="259045"/>
    <xdr:sp macro="" textlink="">
      <xdr:nvSpPr>
        <xdr:cNvPr id="487" name="テキスト ボックス 486"/>
        <xdr:cNvSpPr txBox="1"/>
      </xdr:nvSpPr>
      <xdr:spPr>
        <a:xfrm>
          <a:off x="9372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144549</xdr:rowOff>
    </xdr:from>
    <xdr:to>
      <xdr:col>46</xdr:col>
      <xdr:colOff>38100</xdr:colOff>
      <xdr:row>97</xdr:row>
      <xdr:rowOff>74699</xdr:rowOff>
    </xdr:to>
    <xdr:sp macro="" textlink="">
      <xdr:nvSpPr>
        <xdr:cNvPr id="488" name="楕円 487"/>
        <xdr:cNvSpPr/>
      </xdr:nvSpPr>
      <xdr:spPr>
        <a:xfrm>
          <a:off x="8699500" y="1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65826</xdr:rowOff>
    </xdr:from>
    <xdr:ext cx="534377" cy="259045"/>
    <xdr:sp macro="" textlink="">
      <xdr:nvSpPr>
        <xdr:cNvPr id="489" name="テキスト ボックス 488"/>
        <xdr:cNvSpPr txBox="1"/>
      </xdr:nvSpPr>
      <xdr:spPr>
        <a:xfrm>
          <a:off x="8483111" y="166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116074</xdr:rowOff>
    </xdr:from>
    <xdr:to>
      <xdr:col>41</xdr:col>
      <xdr:colOff>101600</xdr:colOff>
      <xdr:row>97</xdr:row>
      <xdr:rowOff>46224</xdr:rowOff>
    </xdr:to>
    <xdr:sp macro="" textlink="">
      <xdr:nvSpPr>
        <xdr:cNvPr id="490" name="楕円 489"/>
        <xdr:cNvSpPr/>
      </xdr:nvSpPr>
      <xdr:spPr>
        <a:xfrm>
          <a:off x="7810500" y="165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37351</xdr:rowOff>
    </xdr:from>
    <xdr:ext cx="534377" cy="259045"/>
    <xdr:sp macro="" textlink="">
      <xdr:nvSpPr>
        <xdr:cNvPr id="491" name="テキスト ボックス 490"/>
        <xdr:cNvSpPr txBox="1"/>
      </xdr:nvSpPr>
      <xdr:spPr>
        <a:xfrm>
          <a:off x="7594111" y="16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25265</xdr:rowOff>
    </xdr:from>
    <xdr:to>
      <xdr:col>36</xdr:col>
      <xdr:colOff>165100</xdr:colOff>
      <xdr:row>96</xdr:row>
      <xdr:rowOff>126865</xdr:rowOff>
    </xdr:to>
    <xdr:sp macro="" textlink="">
      <xdr:nvSpPr>
        <xdr:cNvPr id="492" name="楕円 491"/>
        <xdr:cNvSpPr/>
      </xdr:nvSpPr>
      <xdr:spPr>
        <a:xfrm>
          <a:off x="6921500" y="1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117992</xdr:rowOff>
    </xdr:from>
    <xdr:ext cx="534377" cy="259045"/>
    <xdr:sp macro="" textlink="">
      <xdr:nvSpPr>
        <xdr:cNvPr id="493" name="テキスト ボックス 492"/>
        <xdr:cNvSpPr txBox="1"/>
      </xdr:nvSpPr>
      <xdr:spPr>
        <a:xfrm>
          <a:off x="6705111" y="165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9608</xdr:rowOff>
    </xdr:from>
    <xdr:to>
      <xdr:col>85</xdr:col>
      <xdr:colOff>127000</xdr:colOff>
      <xdr:row>36</xdr:row>
      <xdr:rowOff>133490</xdr:rowOff>
    </xdr:to>
    <xdr:cxnSp macro="">
      <xdr:nvCxnSpPr>
        <xdr:cNvPr id="522" name="直線コネクタ 521"/>
        <xdr:cNvCxnSpPr/>
      </xdr:nvCxnSpPr>
      <xdr:spPr>
        <a:xfrm flipV="1">
          <a:off x="15481300" y="618180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63710</xdr:rowOff>
    </xdr:from>
    <xdr:to>
      <xdr:col>81</xdr:col>
      <xdr:colOff>50800</xdr:colOff>
      <xdr:row>36</xdr:row>
      <xdr:rowOff>133490</xdr:rowOff>
    </xdr:to>
    <xdr:cxnSp macro="">
      <xdr:nvCxnSpPr>
        <xdr:cNvPr id="525" name="直線コネクタ 524"/>
        <xdr:cNvCxnSpPr/>
      </xdr:nvCxnSpPr>
      <xdr:spPr>
        <a:xfrm>
          <a:off x="14592300" y="6235910"/>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142767</xdr:rowOff>
    </xdr:from>
    <xdr:to>
      <xdr:col>76</xdr:col>
      <xdr:colOff>114300</xdr:colOff>
      <xdr:row>36</xdr:row>
      <xdr:rowOff>63710</xdr:rowOff>
    </xdr:to>
    <xdr:cxnSp macro="">
      <xdr:nvCxnSpPr>
        <xdr:cNvPr id="528" name="直線コネクタ 527"/>
        <xdr:cNvCxnSpPr/>
      </xdr:nvCxnSpPr>
      <xdr:spPr>
        <a:xfrm>
          <a:off x="13703300" y="5972067"/>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142767</xdr:rowOff>
    </xdr:from>
    <xdr:to>
      <xdr:col>71</xdr:col>
      <xdr:colOff>177800</xdr:colOff>
      <xdr:row>35</xdr:row>
      <xdr:rowOff>75006</xdr:rowOff>
    </xdr:to>
    <xdr:cxnSp macro="">
      <xdr:nvCxnSpPr>
        <xdr:cNvPr id="531" name="直線コネクタ 530"/>
        <xdr:cNvCxnSpPr/>
      </xdr:nvCxnSpPr>
      <xdr:spPr>
        <a:xfrm flipV="1">
          <a:off x="12814300" y="5972067"/>
          <a:ext cx="889000" cy="10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130258</xdr:rowOff>
    </xdr:from>
    <xdr:to>
      <xdr:col>85</xdr:col>
      <xdr:colOff>177800</xdr:colOff>
      <xdr:row>36</xdr:row>
      <xdr:rowOff>60408</xdr:rowOff>
    </xdr:to>
    <xdr:sp macro="" textlink="">
      <xdr:nvSpPr>
        <xdr:cNvPr id="541" name="楕円 540"/>
        <xdr:cNvSpPr/>
      </xdr:nvSpPr>
      <xdr:spPr>
        <a:xfrm>
          <a:off x="16268700" y="61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153135</xdr:rowOff>
    </xdr:from>
    <xdr:ext cx="534377" cy="259045"/>
    <xdr:sp macro="" textlink="">
      <xdr:nvSpPr>
        <xdr:cNvPr id="542" name="消防費該当値テキスト"/>
        <xdr:cNvSpPr txBox="1"/>
      </xdr:nvSpPr>
      <xdr:spPr>
        <a:xfrm>
          <a:off x="16370300" y="59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82690</xdr:rowOff>
    </xdr:from>
    <xdr:to>
      <xdr:col>81</xdr:col>
      <xdr:colOff>101600</xdr:colOff>
      <xdr:row>37</xdr:row>
      <xdr:rowOff>12840</xdr:rowOff>
    </xdr:to>
    <xdr:sp macro="" textlink="">
      <xdr:nvSpPr>
        <xdr:cNvPr id="543" name="楕円 542"/>
        <xdr:cNvSpPr/>
      </xdr:nvSpPr>
      <xdr:spPr>
        <a:xfrm>
          <a:off x="15430500" y="62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3967</xdr:rowOff>
    </xdr:from>
    <xdr:ext cx="534377" cy="259045"/>
    <xdr:sp macro="" textlink="">
      <xdr:nvSpPr>
        <xdr:cNvPr id="544" name="テキスト ボックス 543"/>
        <xdr:cNvSpPr txBox="1"/>
      </xdr:nvSpPr>
      <xdr:spPr>
        <a:xfrm>
          <a:off x="15214111" y="63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12910</xdr:rowOff>
    </xdr:from>
    <xdr:to>
      <xdr:col>76</xdr:col>
      <xdr:colOff>165100</xdr:colOff>
      <xdr:row>36</xdr:row>
      <xdr:rowOff>114510</xdr:rowOff>
    </xdr:to>
    <xdr:sp macro="" textlink="">
      <xdr:nvSpPr>
        <xdr:cNvPr id="545" name="楕円 544"/>
        <xdr:cNvSpPr/>
      </xdr:nvSpPr>
      <xdr:spPr>
        <a:xfrm>
          <a:off x="14541500" y="61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131037</xdr:rowOff>
    </xdr:from>
    <xdr:ext cx="534377" cy="259045"/>
    <xdr:sp macro="" textlink="">
      <xdr:nvSpPr>
        <xdr:cNvPr id="546" name="テキスト ボックス 545"/>
        <xdr:cNvSpPr txBox="1"/>
      </xdr:nvSpPr>
      <xdr:spPr>
        <a:xfrm>
          <a:off x="14325111" y="59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91967</xdr:rowOff>
    </xdr:from>
    <xdr:to>
      <xdr:col>72</xdr:col>
      <xdr:colOff>38100</xdr:colOff>
      <xdr:row>35</xdr:row>
      <xdr:rowOff>22117</xdr:rowOff>
    </xdr:to>
    <xdr:sp macro="" textlink="">
      <xdr:nvSpPr>
        <xdr:cNvPr id="547" name="楕円 546"/>
        <xdr:cNvSpPr/>
      </xdr:nvSpPr>
      <xdr:spPr>
        <a:xfrm>
          <a:off x="13652500" y="592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38644</xdr:rowOff>
    </xdr:from>
    <xdr:ext cx="534377" cy="259045"/>
    <xdr:sp macro="" textlink="">
      <xdr:nvSpPr>
        <xdr:cNvPr id="548" name="テキスト ボックス 547"/>
        <xdr:cNvSpPr txBox="1"/>
      </xdr:nvSpPr>
      <xdr:spPr>
        <a:xfrm>
          <a:off x="13436111" y="56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24206</xdr:rowOff>
    </xdr:from>
    <xdr:to>
      <xdr:col>67</xdr:col>
      <xdr:colOff>101600</xdr:colOff>
      <xdr:row>35</xdr:row>
      <xdr:rowOff>125806</xdr:rowOff>
    </xdr:to>
    <xdr:sp macro="" textlink="">
      <xdr:nvSpPr>
        <xdr:cNvPr id="549" name="楕円 548"/>
        <xdr:cNvSpPr/>
      </xdr:nvSpPr>
      <xdr:spPr>
        <a:xfrm>
          <a:off x="12763500" y="60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142333</xdr:rowOff>
    </xdr:from>
    <xdr:ext cx="534377" cy="259045"/>
    <xdr:sp macro="" textlink="">
      <xdr:nvSpPr>
        <xdr:cNvPr id="550" name="テキスト ボックス 549"/>
        <xdr:cNvSpPr txBox="1"/>
      </xdr:nvSpPr>
      <xdr:spPr>
        <a:xfrm>
          <a:off x="12547111" y="58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83678</xdr:rowOff>
    </xdr:from>
    <xdr:to>
      <xdr:col>85</xdr:col>
      <xdr:colOff>127000</xdr:colOff>
      <xdr:row>57</xdr:row>
      <xdr:rowOff>2784</xdr:rowOff>
    </xdr:to>
    <xdr:cxnSp macro="">
      <xdr:nvCxnSpPr>
        <xdr:cNvPr id="579" name="直線コネクタ 578"/>
        <xdr:cNvCxnSpPr/>
      </xdr:nvCxnSpPr>
      <xdr:spPr>
        <a:xfrm flipV="1">
          <a:off x="15481300" y="9684878"/>
          <a:ext cx="838200" cy="9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2784</xdr:rowOff>
    </xdr:from>
    <xdr:to>
      <xdr:col>81</xdr:col>
      <xdr:colOff>50800</xdr:colOff>
      <xdr:row>57</xdr:row>
      <xdr:rowOff>53945</xdr:rowOff>
    </xdr:to>
    <xdr:cxnSp macro="">
      <xdr:nvCxnSpPr>
        <xdr:cNvPr id="582" name="直線コネクタ 581"/>
        <xdr:cNvCxnSpPr/>
      </xdr:nvCxnSpPr>
      <xdr:spPr>
        <a:xfrm flipV="1">
          <a:off x="14592300" y="9775434"/>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53945</xdr:rowOff>
    </xdr:from>
    <xdr:to>
      <xdr:col>76</xdr:col>
      <xdr:colOff>114300</xdr:colOff>
      <xdr:row>57</xdr:row>
      <xdr:rowOff>87450</xdr:rowOff>
    </xdr:to>
    <xdr:cxnSp macro="">
      <xdr:nvCxnSpPr>
        <xdr:cNvPr id="585" name="直線コネクタ 584"/>
        <xdr:cNvCxnSpPr/>
      </xdr:nvCxnSpPr>
      <xdr:spPr>
        <a:xfrm flipV="1">
          <a:off x="13703300" y="9826595"/>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40975</xdr:rowOff>
    </xdr:from>
    <xdr:to>
      <xdr:col>71</xdr:col>
      <xdr:colOff>177800</xdr:colOff>
      <xdr:row>57</xdr:row>
      <xdr:rowOff>87450</xdr:rowOff>
    </xdr:to>
    <xdr:cxnSp macro="">
      <xdr:nvCxnSpPr>
        <xdr:cNvPr id="588" name="直線コネクタ 587"/>
        <xdr:cNvCxnSpPr/>
      </xdr:nvCxnSpPr>
      <xdr:spPr>
        <a:xfrm>
          <a:off x="12814300" y="9813625"/>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32878</xdr:rowOff>
    </xdr:from>
    <xdr:to>
      <xdr:col>85</xdr:col>
      <xdr:colOff>177800</xdr:colOff>
      <xdr:row>56</xdr:row>
      <xdr:rowOff>134478</xdr:rowOff>
    </xdr:to>
    <xdr:sp macro="" textlink="">
      <xdr:nvSpPr>
        <xdr:cNvPr id="598" name="楕円 597"/>
        <xdr:cNvSpPr/>
      </xdr:nvSpPr>
      <xdr:spPr>
        <a:xfrm>
          <a:off x="16268700" y="96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55755</xdr:rowOff>
    </xdr:from>
    <xdr:ext cx="534377" cy="259045"/>
    <xdr:sp macro="" textlink="">
      <xdr:nvSpPr>
        <xdr:cNvPr id="599" name="教育費該当値テキスト"/>
        <xdr:cNvSpPr txBox="1"/>
      </xdr:nvSpPr>
      <xdr:spPr>
        <a:xfrm>
          <a:off x="16370300" y="94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123434</xdr:rowOff>
    </xdr:from>
    <xdr:to>
      <xdr:col>81</xdr:col>
      <xdr:colOff>101600</xdr:colOff>
      <xdr:row>57</xdr:row>
      <xdr:rowOff>53584</xdr:rowOff>
    </xdr:to>
    <xdr:sp macro="" textlink="">
      <xdr:nvSpPr>
        <xdr:cNvPr id="600" name="楕円 599"/>
        <xdr:cNvSpPr/>
      </xdr:nvSpPr>
      <xdr:spPr>
        <a:xfrm>
          <a:off x="15430500" y="97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44711</xdr:rowOff>
    </xdr:from>
    <xdr:ext cx="534377" cy="259045"/>
    <xdr:sp macro="" textlink="">
      <xdr:nvSpPr>
        <xdr:cNvPr id="601" name="テキスト ボックス 600"/>
        <xdr:cNvSpPr txBox="1"/>
      </xdr:nvSpPr>
      <xdr:spPr>
        <a:xfrm>
          <a:off x="15214111" y="981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3145</xdr:rowOff>
    </xdr:from>
    <xdr:to>
      <xdr:col>76</xdr:col>
      <xdr:colOff>165100</xdr:colOff>
      <xdr:row>57</xdr:row>
      <xdr:rowOff>104745</xdr:rowOff>
    </xdr:to>
    <xdr:sp macro="" textlink="">
      <xdr:nvSpPr>
        <xdr:cNvPr id="602" name="楕円 601"/>
        <xdr:cNvSpPr/>
      </xdr:nvSpPr>
      <xdr:spPr>
        <a:xfrm>
          <a:off x="14541500" y="97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95872</xdr:rowOff>
    </xdr:from>
    <xdr:ext cx="534377" cy="259045"/>
    <xdr:sp macro="" textlink="">
      <xdr:nvSpPr>
        <xdr:cNvPr id="603" name="テキスト ボックス 602"/>
        <xdr:cNvSpPr txBox="1"/>
      </xdr:nvSpPr>
      <xdr:spPr>
        <a:xfrm>
          <a:off x="14325111" y="98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36650</xdr:rowOff>
    </xdr:from>
    <xdr:to>
      <xdr:col>72</xdr:col>
      <xdr:colOff>38100</xdr:colOff>
      <xdr:row>57</xdr:row>
      <xdr:rowOff>138250</xdr:rowOff>
    </xdr:to>
    <xdr:sp macro="" textlink="">
      <xdr:nvSpPr>
        <xdr:cNvPr id="604" name="楕円 603"/>
        <xdr:cNvSpPr/>
      </xdr:nvSpPr>
      <xdr:spPr>
        <a:xfrm>
          <a:off x="13652500" y="98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129377</xdr:rowOff>
    </xdr:from>
    <xdr:ext cx="534377" cy="259045"/>
    <xdr:sp macro="" textlink="">
      <xdr:nvSpPr>
        <xdr:cNvPr id="605" name="テキスト ボックス 604"/>
        <xdr:cNvSpPr txBox="1"/>
      </xdr:nvSpPr>
      <xdr:spPr>
        <a:xfrm>
          <a:off x="13436111" y="99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161625</xdr:rowOff>
    </xdr:from>
    <xdr:to>
      <xdr:col>67</xdr:col>
      <xdr:colOff>101600</xdr:colOff>
      <xdr:row>57</xdr:row>
      <xdr:rowOff>91775</xdr:rowOff>
    </xdr:to>
    <xdr:sp macro="" textlink="">
      <xdr:nvSpPr>
        <xdr:cNvPr id="606" name="楕円 605"/>
        <xdr:cNvSpPr/>
      </xdr:nvSpPr>
      <xdr:spPr>
        <a:xfrm>
          <a:off x="12763500" y="97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82902</xdr:rowOff>
    </xdr:from>
    <xdr:ext cx="534377" cy="259045"/>
    <xdr:sp macro="" textlink="">
      <xdr:nvSpPr>
        <xdr:cNvPr id="607" name="テキスト ボックス 606"/>
        <xdr:cNvSpPr txBox="1"/>
      </xdr:nvSpPr>
      <xdr:spPr>
        <a:xfrm>
          <a:off x="12547111" y="98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169507</xdr:rowOff>
    </xdr:from>
    <xdr:to>
      <xdr:col>85</xdr:col>
      <xdr:colOff>127000</xdr:colOff>
      <xdr:row>78</xdr:row>
      <xdr:rowOff>156414</xdr:rowOff>
    </xdr:to>
    <xdr:cxnSp macro="">
      <xdr:nvCxnSpPr>
        <xdr:cNvPr id="636" name="直線コネクタ 635"/>
        <xdr:cNvCxnSpPr/>
      </xdr:nvCxnSpPr>
      <xdr:spPr>
        <a:xfrm flipV="1">
          <a:off x="15481300" y="13199707"/>
          <a:ext cx="838200" cy="3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156414</xdr:rowOff>
    </xdr:from>
    <xdr:to>
      <xdr:col>81</xdr:col>
      <xdr:colOff>50800</xdr:colOff>
      <xdr:row>78</xdr:row>
      <xdr:rowOff>163551</xdr:rowOff>
    </xdr:to>
    <xdr:cxnSp macro="">
      <xdr:nvCxnSpPr>
        <xdr:cNvPr id="639" name="直線コネクタ 638"/>
        <xdr:cNvCxnSpPr/>
      </xdr:nvCxnSpPr>
      <xdr:spPr>
        <a:xfrm flipV="1">
          <a:off x="14592300" y="13529514"/>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163551</xdr:rowOff>
    </xdr:from>
    <xdr:to>
      <xdr:col>76</xdr:col>
      <xdr:colOff>114300</xdr:colOff>
      <xdr:row>79</xdr:row>
      <xdr:rowOff>13360</xdr:rowOff>
    </xdr:to>
    <xdr:cxnSp macro="">
      <xdr:nvCxnSpPr>
        <xdr:cNvPr id="642" name="直線コネクタ 641"/>
        <xdr:cNvCxnSpPr/>
      </xdr:nvCxnSpPr>
      <xdr:spPr>
        <a:xfrm flipV="1">
          <a:off x="13703300" y="1353665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148132</xdr:rowOff>
    </xdr:from>
    <xdr:to>
      <xdr:col>71</xdr:col>
      <xdr:colOff>177800</xdr:colOff>
      <xdr:row>79</xdr:row>
      <xdr:rowOff>13360</xdr:rowOff>
    </xdr:to>
    <xdr:cxnSp macro="">
      <xdr:nvCxnSpPr>
        <xdr:cNvPr id="645" name="直線コネクタ 644"/>
        <xdr:cNvCxnSpPr/>
      </xdr:nvCxnSpPr>
      <xdr:spPr>
        <a:xfrm>
          <a:off x="12814300" y="1352123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118707</xdr:rowOff>
    </xdr:from>
    <xdr:to>
      <xdr:col>85</xdr:col>
      <xdr:colOff>177800</xdr:colOff>
      <xdr:row>77</xdr:row>
      <xdr:rowOff>48857</xdr:rowOff>
    </xdr:to>
    <xdr:sp macro="" textlink="">
      <xdr:nvSpPr>
        <xdr:cNvPr id="655" name="楕円 654"/>
        <xdr:cNvSpPr/>
      </xdr:nvSpPr>
      <xdr:spPr>
        <a:xfrm>
          <a:off x="16268700" y="131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141584</xdr:rowOff>
    </xdr:from>
    <xdr:ext cx="534377" cy="259045"/>
    <xdr:sp macro="" textlink="">
      <xdr:nvSpPr>
        <xdr:cNvPr id="656" name="災害復旧費該当値テキスト"/>
        <xdr:cNvSpPr txBox="1"/>
      </xdr:nvSpPr>
      <xdr:spPr>
        <a:xfrm>
          <a:off x="16370300" y="130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105614</xdr:rowOff>
    </xdr:from>
    <xdr:to>
      <xdr:col>81</xdr:col>
      <xdr:colOff>101600</xdr:colOff>
      <xdr:row>79</xdr:row>
      <xdr:rowOff>35764</xdr:rowOff>
    </xdr:to>
    <xdr:sp macro="" textlink="">
      <xdr:nvSpPr>
        <xdr:cNvPr id="657" name="楕円 656"/>
        <xdr:cNvSpPr/>
      </xdr:nvSpPr>
      <xdr:spPr>
        <a:xfrm>
          <a:off x="15430500" y="134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26891</xdr:rowOff>
    </xdr:from>
    <xdr:ext cx="469744" cy="259045"/>
    <xdr:sp macro="" textlink="">
      <xdr:nvSpPr>
        <xdr:cNvPr id="658" name="テキスト ボックス 657"/>
        <xdr:cNvSpPr txBox="1"/>
      </xdr:nvSpPr>
      <xdr:spPr>
        <a:xfrm>
          <a:off x="15246428" y="135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112751</xdr:rowOff>
    </xdr:from>
    <xdr:to>
      <xdr:col>76</xdr:col>
      <xdr:colOff>165100</xdr:colOff>
      <xdr:row>79</xdr:row>
      <xdr:rowOff>42901</xdr:rowOff>
    </xdr:to>
    <xdr:sp macro="" textlink="">
      <xdr:nvSpPr>
        <xdr:cNvPr id="659" name="楕円 658"/>
        <xdr:cNvSpPr/>
      </xdr:nvSpPr>
      <xdr:spPr>
        <a:xfrm>
          <a:off x="14541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34028</xdr:rowOff>
    </xdr:from>
    <xdr:ext cx="469744" cy="259045"/>
    <xdr:sp macro="" textlink="">
      <xdr:nvSpPr>
        <xdr:cNvPr id="660" name="テキスト ボックス 659"/>
        <xdr:cNvSpPr txBox="1"/>
      </xdr:nvSpPr>
      <xdr:spPr>
        <a:xfrm>
          <a:off x="14357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134010</xdr:rowOff>
    </xdr:from>
    <xdr:to>
      <xdr:col>72</xdr:col>
      <xdr:colOff>38100</xdr:colOff>
      <xdr:row>79</xdr:row>
      <xdr:rowOff>64160</xdr:rowOff>
    </xdr:to>
    <xdr:sp macro="" textlink="">
      <xdr:nvSpPr>
        <xdr:cNvPr id="661" name="楕円 660"/>
        <xdr:cNvSpPr/>
      </xdr:nvSpPr>
      <xdr:spPr>
        <a:xfrm>
          <a:off x="13652500" y="135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55287</xdr:rowOff>
    </xdr:from>
    <xdr:ext cx="469744" cy="259045"/>
    <xdr:sp macro="" textlink="">
      <xdr:nvSpPr>
        <xdr:cNvPr id="662" name="テキスト ボックス 661"/>
        <xdr:cNvSpPr txBox="1"/>
      </xdr:nvSpPr>
      <xdr:spPr>
        <a:xfrm>
          <a:off x="13468428" y="135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97332</xdr:rowOff>
    </xdr:from>
    <xdr:to>
      <xdr:col>67</xdr:col>
      <xdr:colOff>101600</xdr:colOff>
      <xdr:row>79</xdr:row>
      <xdr:rowOff>27482</xdr:rowOff>
    </xdr:to>
    <xdr:sp macro="" textlink="">
      <xdr:nvSpPr>
        <xdr:cNvPr id="663" name="楕円 662"/>
        <xdr:cNvSpPr/>
      </xdr:nvSpPr>
      <xdr:spPr>
        <a:xfrm>
          <a:off x="12763500" y="13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18609</xdr:rowOff>
    </xdr:from>
    <xdr:ext cx="469744" cy="259045"/>
    <xdr:sp macro="" textlink="">
      <xdr:nvSpPr>
        <xdr:cNvPr id="664" name="テキスト ボックス 663"/>
        <xdr:cNvSpPr txBox="1"/>
      </xdr:nvSpPr>
      <xdr:spPr>
        <a:xfrm>
          <a:off x="12579428"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156745</xdr:rowOff>
    </xdr:from>
    <xdr:to>
      <xdr:col>85</xdr:col>
      <xdr:colOff>127000</xdr:colOff>
      <xdr:row>97</xdr:row>
      <xdr:rowOff>162320</xdr:rowOff>
    </xdr:to>
    <xdr:cxnSp macro="">
      <xdr:nvCxnSpPr>
        <xdr:cNvPr id="693" name="直線コネクタ 692"/>
        <xdr:cNvCxnSpPr/>
      </xdr:nvCxnSpPr>
      <xdr:spPr>
        <a:xfrm flipV="1">
          <a:off x="15481300" y="16787395"/>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162320</xdr:rowOff>
    </xdr:from>
    <xdr:to>
      <xdr:col>81</xdr:col>
      <xdr:colOff>50800</xdr:colOff>
      <xdr:row>98</xdr:row>
      <xdr:rowOff>4727</xdr:rowOff>
    </xdr:to>
    <xdr:cxnSp macro="">
      <xdr:nvCxnSpPr>
        <xdr:cNvPr id="696" name="直線コネクタ 695"/>
        <xdr:cNvCxnSpPr/>
      </xdr:nvCxnSpPr>
      <xdr:spPr>
        <a:xfrm flipV="1">
          <a:off x="14592300" y="16792970"/>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4727</xdr:rowOff>
    </xdr:from>
    <xdr:to>
      <xdr:col>76</xdr:col>
      <xdr:colOff>114300</xdr:colOff>
      <xdr:row>98</xdr:row>
      <xdr:rowOff>6486</xdr:rowOff>
    </xdr:to>
    <xdr:cxnSp macro="">
      <xdr:nvCxnSpPr>
        <xdr:cNvPr id="699" name="直線コネクタ 698"/>
        <xdr:cNvCxnSpPr/>
      </xdr:nvCxnSpPr>
      <xdr:spPr>
        <a:xfrm flipV="1">
          <a:off x="13703300" y="1680682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152864</xdr:rowOff>
    </xdr:from>
    <xdr:to>
      <xdr:col>71</xdr:col>
      <xdr:colOff>177800</xdr:colOff>
      <xdr:row>98</xdr:row>
      <xdr:rowOff>6486</xdr:rowOff>
    </xdr:to>
    <xdr:cxnSp macro="">
      <xdr:nvCxnSpPr>
        <xdr:cNvPr id="702" name="直線コネクタ 701"/>
        <xdr:cNvCxnSpPr/>
      </xdr:nvCxnSpPr>
      <xdr:spPr>
        <a:xfrm>
          <a:off x="12814300" y="16783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105945</xdr:rowOff>
    </xdr:from>
    <xdr:to>
      <xdr:col>85</xdr:col>
      <xdr:colOff>177800</xdr:colOff>
      <xdr:row>98</xdr:row>
      <xdr:rowOff>36095</xdr:rowOff>
    </xdr:to>
    <xdr:sp macro="" textlink="">
      <xdr:nvSpPr>
        <xdr:cNvPr id="712" name="楕円 711"/>
        <xdr:cNvSpPr/>
      </xdr:nvSpPr>
      <xdr:spPr>
        <a:xfrm>
          <a:off x="16268700" y="167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84372</xdr:rowOff>
    </xdr:from>
    <xdr:ext cx="534377" cy="259045"/>
    <xdr:sp macro="" textlink="">
      <xdr:nvSpPr>
        <xdr:cNvPr id="713" name="公債費該当値テキスト"/>
        <xdr:cNvSpPr txBox="1"/>
      </xdr:nvSpPr>
      <xdr:spPr>
        <a:xfrm>
          <a:off x="16370300" y="167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111520</xdr:rowOff>
    </xdr:from>
    <xdr:to>
      <xdr:col>81</xdr:col>
      <xdr:colOff>101600</xdr:colOff>
      <xdr:row>98</xdr:row>
      <xdr:rowOff>41670</xdr:rowOff>
    </xdr:to>
    <xdr:sp macro="" textlink="">
      <xdr:nvSpPr>
        <xdr:cNvPr id="714" name="楕円 713"/>
        <xdr:cNvSpPr/>
      </xdr:nvSpPr>
      <xdr:spPr>
        <a:xfrm>
          <a:off x="15430500" y="16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32797</xdr:rowOff>
    </xdr:from>
    <xdr:ext cx="534377" cy="259045"/>
    <xdr:sp macro="" textlink="">
      <xdr:nvSpPr>
        <xdr:cNvPr id="715" name="テキスト ボックス 714"/>
        <xdr:cNvSpPr txBox="1"/>
      </xdr:nvSpPr>
      <xdr:spPr>
        <a:xfrm>
          <a:off x="15214111" y="168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125377</xdr:rowOff>
    </xdr:from>
    <xdr:to>
      <xdr:col>76</xdr:col>
      <xdr:colOff>165100</xdr:colOff>
      <xdr:row>98</xdr:row>
      <xdr:rowOff>55527</xdr:rowOff>
    </xdr:to>
    <xdr:sp macro="" textlink="">
      <xdr:nvSpPr>
        <xdr:cNvPr id="716" name="楕円 715"/>
        <xdr:cNvSpPr/>
      </xdr:nvSpPr>
      <xdr:spPr>
        <a:xfrm>
          <a:off x="145415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46654</xdr:rowOff>
    </xdr:from>
    <xdr:ext cx="534377" cy="259045"/>
    <xdr:sp macro="" textlink="">
      <xdr:nvSpPr>
        <xdr:cNvPr id="717" name="テキスト ボックス 716"/>
        <xdr:cNvSpPr txBox="1"/>
      </xdr:nvSpPr>
      <xdr:spPr>
        <a:xfrm>
          <a:off x="14325111" y="168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127136</xdr:rowOff>
    </xdr:from>
    <xdr:to>
      <xdr:col>72</xdr:col>
      <xdr:colOff>38100</xdr:colOff>
      <xdr:row>98</xdr:row>
      <xdr:rowOff>57286</xdr:rowOff>
    </xdr:to>
    <xdr:sp macro="" textlink="">
      <xdr:nvSpPr>
        <xdr:cNvPr id="718" name="楕円 717"/>
        <xdr:cNvSpPr/>
      </xdr:nvSpPr>
      <xdr:spPr>
        <a:xfrm>
          <a:off x="13652500" y="167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48413</xdr:rowOff>
    </xdr:from>
    <xdr:ext cx="534377" cy="259045"/>
    <xdr:sp macro="" textlink="">
      <xdr:nvSpPr>
        <xdr:cNvPr id="719" name="テキスト ボックス 718"/>
        <xdr:cNvSpPr txBox="1"/>
      </xdr:nvSpPr>
      <xdr:spPr>
        <a:xfrm>
          <a:off x="13436111" y="168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102064</xdr:rowOff>
    </xdr:from>
    <xdr:to>
      <xdr:col>67</xdr:col>
      <xdr:colOff>101600</xdr:colOff>
      <xdr:row>98</xdr:row>
      <xdr:rowOff>32214</xdr:rowOff>
    </xdr:to>
    <xdr:sp macro="" textlink="">
      <xdr:nvSpPr>
        <xdr:cNvPr id="720" name="楕円 719"/>
        <xdr:cNvSpPr/>
      </xdr:nvSpPr>
      <xdr:spPr>
        <a:xfrm>
          <a:off x="12763500" y="167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23341</xdr:rowOff>
    </xdr:from>
    <xdr:ext cx="534377" cy="259045"/>
    <xdr:sp macro="" textlink="">
      <xdr:nvSpPr>
        <xdr:cNvPr id="721" name="テキスト ボックス 720"/>
        <xdr:cNvSpPr txBox="1"/>
      </xdr:nvSpPr>
      <xdr:spPr>
        <a:xfrm>
          <a:off x="12547111" y="168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133731</xdr:rowOff>
    </xdr:from>
    <xdr:to>
      <xdr:col>116</xdr:col>
      <xdr:colOff>62864</xdr:colOff>
      <xdr:row>39</xdr:row>
      <xdr:rowOff>44450</xdr:rowOff>
    </xdr:to>
    <xdr:cxnSp macro="">
      <xdr:nvCxnSpPr>
        <xdr:cNvPr id="745" name="直線コネクタ 744"/>
        <xdr:cNvCxnSpPr/>
      </xdr:nvCxnSpPr>
      <xdr:spPr>
        <a:xfrm flipV="1">
          <a:off x="22159595" y="5791581"/>
          <a:ext cx="1269" cy="939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78630</xdr:rowOff>
    </xdr:from>
    <xdr:ext cx="249299" cy="259045"/>
    <xdr:sp macro="" textlink="">
      <xdr:nvSpPr>
        <xdr:cNvPr id="746" name="諸支出金最小値テキスト"/>
        <xdr:cNvSpPr txBox="1"/>
      </xdr:nvSpPr>
      <xdr:spPr>
        <a:xfrm>
          <a:off x="22212300" y="67651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80408</xdr:rowOff>
    </xdr:from>
    <xdr:ext cx="469744" cy="259045"/>
    <xdr:sp macro="" textlink="">
      <xdr:nvSpPr>
        <xdr:cNvPr id="748" name="諸支出金最大値テキスト"/>
        <xdr:cNvSpPr txBox="1"/>
      </xdr:nvSpPr>
      <xdr:spPr>
        <a:xfrm>
          <a:off x="22212300" y="55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133731</xdr:rowOff>
    </xdr:from>
    <xdr:to>
      <xdr:col>116</xdr:col>
      <xdr:colOff>152400</xdr:colOff>
      <xdr:row>33</xdr:row>
      <xdr:rowOff>133731</xdr:rowOff>
    </xdr:to>
    <xdr:cxnSp macro="">
      <xdr:nvCxnSpPr>
        <xdr:cNvPr id="749" name="直線コネクタ 748"/>
        <xdr:cNvCxnSpPr/>
      </xdr:nvCxnSpPr>
      <xdr:spPr>
        <a:xfrm>
          <a:off x="22072600" y="579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130810</xdr:rowOff>
    </xdr:from>
    <xdr:to>
      <xdr:col>116</xdr:col>
      <xdr:colOff>63500</xdr:colOff>
      <xdr:row>39</xdr:row>
      <xdr:rowOff>44450</xdr:rowOff>
    </xdr:to>
    <xdr:cxnSp macro="">
      <xdr:nvCxnSpPr>
        <xdr:cNvPr id="750" name="直線コネクタ 749"/>
        <xdr:cNvCxnSpPr/>
      </xdr:nvCxnSpPr>
      <xdr:spPr>
        <a:xfrm flipV="1">
          <a:off x="21323300" y="664591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123080</xdr:rowOff>
    </xdr:from>
    <xdr:ext cx="378565" cy="259045"/>
    <xdr:sp macro="" textlink="">
      <xdr:nvSpPr>
        <xdr:cNvPr id="751" name="諸支出金平均値テキスト"/>
        <xdr:cNvSpPr txBox="1"/>
      </xdr:nvSpPr>
      <xdr:spPr>
        <a:xfrm>
          <a:off x="22212300" y="66381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144653</xdr:rowOff>
    </xdr:from>
    <xdr:to>
      <xdr:col>116</xdr:col>
      <xdr:colOff>114300</xdr:colOff>
      <xdr:row>39</xdr:row>
      <xdr:rowOff>74803</xdr:rowOff>
    </xdr:to>
    <xdr:sp macro="" textlink="">
      <xdr:nvSpPr>
        <xdr:cNvPr id="752" name="フローチャート: 判断 751"/>
        <xdr:cNvSpPr/>
      </xdr:nvSpPr>
      <xdr:spPr>
        <a:xfrm>
          <a:off x="22110700" y="66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128905</xdr:rowOff>
    </xdr:from>
    <xdr:to>
      <xdr:col>111</xdr:col>
      <xdr:colOff>177800</xdr:colOff>
      <xdr:row>39</xdr:row>
      <xdr:rowOff>44450</xdr:rowOff>
    </xdr:to>
    <xdr:cxnSp macro="">
      <xdr:nvCxnSpPr>
        <xdr:cNvPr id="753" name="直線コネクタ 752"/>
        <xdr:cNvCxnSpPr/>
      </xdr:nvCxnSpPr>
      <xdr:spPr>
        <a:xfrm>
          <a:off x="20434300" y="6644005"/>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114427</xdr:rowOff>
    </xdr:from>
    <xdr:to>
      <xdr:col>112</xdr:col>
      <xdr:colOff>38100</xdr:colOff>
      <xdr:row>39</xdr:row>
      <xdr:rowOff>44577</xdr:rowOff>
    </xdr:to>
    <xdr:sp macro="" textlink="">
      <xdr:nvSpPr>
        <xdr:cNvPr id="754" name="フローチャート: 判断 753"/>
        <xdr:cNvSpPr/>
      </xdr:nvSpPr>
      <xdr:spPr>
        <a:xfrm>
          <a:off x="21272500" y="662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61104</xdr:rowOff>
    </xdr:from>
    <xdr:ext cx="378565" cy="259045"/>
    <xdr:sp macro="" textlink="">
      <xdr:nvSpPr>
        <xdr:cNvPr id="755" name="テキスト ボックス 754"/>
        <xdr:cNvSpPr txBox="1"/>
      </xdr:nvSpPr>
      <xdr:spPr>
        <a:xfrm>
          <a:off x="21134017" y="640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128905</xdr:rowOff>
    </xdr:from>
    <xdr:to>
      <xdr:col>107</xdr:col>
      <xdr:colOff>50800</xdr:colOff>
      <xdr:row>39</xdr:row>
      <xdr:rowOff>8128</xdr:rowOff>
    </xdr:to>
    <xdr:cxnSp macro="">
      <xdr:nvCxnSpPr>
        <xdr:cNvPr id="756" name="直線コネクタ 755"/>
        <xdr:cNvCxnSpPr/>
      </xdr:nvCxnSpPr>
      <xdr:spPr>
        <a:xfrm flipV="1">
          <a:off x="19545300" y="664400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149098</xdr:rowOff>
    </xdr:from>
    <xdr:to>
      <xdr:col>107</xdr:col>
      <xdr:colOff>101600</xdr:colOff>
      <xdr:row>39</xdr:row>
      <xdr:rowOff>79248</xdr:rowOff>
    </xdr:to>
    <xdr:sp macro="" textlink="">
      <xdr:nvSpPr>
        <xdr:cNvPr id="757" name="フローチャート: 判断 756"/>
        <xdr:cNvSpPr/>
      </xdr:nvSpPr>
      <xdr:spPr>
        <a:xfrm>
          <a:off x="20383500" y="666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70375</xdr:rowOff>
    </xdr:from>
    <xdr:ext cx="378565" cy="259045"/>
    <xdr:sp macro="" textlink="">
      <xdr:nvSpPr>
        <xdr:cNvPr id="758" name="テキスト ボックス 757"/>
        <xdr:cNvSpPr txBox="1"/>
      </xdr:nvSpPr>
      <xdr:spPr>
        <a:xfrm>
          <a:off x="20245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16383</xdr:rowOff>
    </xdr:from>
    <xdr:to>
      <xdr:col>102</xdr:col>
      <xdr:colOff>114300</xdr:colOff>
      <xdr:row>39</xdr:row>
      <xdr:rowOff>8128</xdr:rowOff>
    </xdr:to>
    <xdr:cxnSp macro="">
      <xdr:nvCxnSpPr>
        <xdr:cNvPr id="759" name="直線コネクタ 758"/>
        <xdr:cNvCxnSpPr/>
      </xdr:nvCxnSpPr>
      <xdr:spPr>
        <a:xfrm>
          <a:off x="18656300" y="5159883"/>
          <a:ext cx="889000" cy="15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147066</xdr:rowOff>
    </xdr:from>
    <xdr:to>
      <xdr:col>102</xdr:col>
      <xdr:colOff>165100</xdr:colOff>
      <xdr:row>39</xdr:row>
      <xdr:rowOff>77216</xdr:rowOff>
    </xdr:to>
    <xdr:sp macro="" textlink="">
      <xdr:nvSpPr>
        <xdr:cNvPr id="760" name="フローチャート: 判断 759"/>
        <xdr:cNvSpPr/>
      </xdr:nvSpPr>
      <xdr:spPr>
        <a:xfrm>
          <a:off x="19494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68343</xdr:rowOff>
    </xdr:from>
    <xdr:ext cx="378565" cy="259045"/>
    <xdr:sp macro="" textlink="">
      <xdr:nvSpPr>
        <xdr:cNvPr id="761" name="テキスト ボックス 760"/>
        <xdr:cNvSpPr txBox="1"/>
      </xdr:nvSpPr>
      <xdr:spPr>
        <a:xfrm>
          <a:off x="19356017" y="67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62" name="フローチャート: 判断 761"/>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55643</xdr:rowOff>
    </xdr:from>
    <xdr:ext cx="378565" cy="259045"/>
    <xdr:sp macro="" textlink="">
      <xdr:nvSpPr>
        <xdr:cNvPr id="763" name="テキスト ボックス 762"/>
        <xdr:cNvSpPr txBox="1"/>
      </xdr:nvSpPr>
      <xdr:spPr>
        <a:xfrm>
          <a:off x="18467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80010</xdr:rowOff>
    </xdr:from>
    <xdr:to>
      <xdr:col>116</xdr:col>
      <xdr:colOff>114300</xdr:colOff>
      <xdr:row>39</xdr:row>
      <xdr:rowOff>10160</xdr:rowOff>
    </xdr:to>
    <xdr:sp macro="" textlink="">
      <xdr:nvSpPr>
        <xdr:cNvPr id="769" name="楕円 768"/>
        <xdr:cNvSpPr/>
      </xdr:nvSpPr>
      <xdr:spPr>
        <a:xfrm>
          <a:off x="22110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39387</xdr:rowOff>
    </xdr:from>
    <xdr:ext cx="378565" cy="259045"/>
    <xdr:sp macro="" textlink="">
      <xdr:nvSpPr>
        <xdr:cNvPr id="770" name="諸支出金該当値テキスト"/>
        <xdr:cNvSpPr txBox="1"/>
      </xdr:nvSpPr>
      <xdr:spPr>
        <a:xfrm>
          <a:off x="22212300" y="63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78105</xdr:rowOff>
    </xdr:from>
    <xdr:to>
      <xdr:col>107</xdr:col>
      <xdr:colOff>101600</xdr:colOff>
      <xdr:row>39</xdr:row>
      <xdr:rowOff>8255</xdr:rowOff>
    </xdr:to>
    <xdr:sp macro="" textlink="">
      <xdr:nvSpPr>
        <xdr:cNvPr id="773" name="楕円 772"/>
        <xdr:cNvSpPr/>
      </xdr:nvSpPr>
      <xdr:spPr>
        <a:xfrm>
          <a:off x="20383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24782</xdr:rowOff>
    </xdr:from>
    <xdr:ext cx="378565" cy="259045"/>
    <xdr:sp macro="" textlink="">
      <xdr:nvSpPr>
        <xdr:cNvPr id="774" name="テキスト ボックス 773"/>
        <xdr:cNvSpPr txBox="1"/>
      </xdr:nvSpPr>
      <xdr:spPr>
        <a:xfrm>
          <a:off x="20245017" y="636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128778</xdr:rowOff>
    </xdr:from>
    <xdr:to>
      <xdr:col>102</xdr:col>
      <xdr:colOff>165100</xdr:colOff>
      <xdr:row>39</xdr:row>
      <xdr:rowOff>58928</xdr:rowOff>
    </xdr:to>
    <xdr:sp macro="" textlink="">
      <xdr:nvSpPr>
        <xdr:cNvPr id="775" name="楕円 774"/>
        <xdr:cNvSpPr/>
      </xdr:nvSpPr>
      <xdr:spPr>
        <a:xfrm>
          <a:off x="19494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75455</xdr:rowOff>
    </xdr:from>
    <xdr:ext cx="378565" cy="259045"/>
    <xdr:sp macro="" textlink="">
      <xdr:nvSpPr>
        <xdr:cNvPr id="776" name="テキスト ボックス 775"/>
        <xdr:cNvSpPr txBox="1"/>
      </xdr:nvSpPr>
      <xdr:spPr>
        <a:xfrm>
          <a:off x="19356017" y="64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137033</xdr:rowOff>
    </xdr:from>
    <xdr:to>
      <xdr:col>98</xdr:col>
      <xdr:colOff>38100</xdr:colOff>
      <xdr:row>30</xdr:row>
      <xdr:rowOff>67183</xdr:rowOff>
    </xdr:to>
    <xdr:sp macro="" textlink="">
      <xdr:nvSpPr>
        <xdr:cNvPr id="777" name="楕円 776"/>
        <xdr:cNvSpPr/>
      </xdr:nvSpPr>
      <xdr:spPr>
        <a:xfrm>
          <a:off x="18605500" y="510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83710</xdr:rowOff>
    </xdr:from>
    <xdr:ext cx="534377" cy="259045"/>
    <xdr:sp macro="" textlink="">
      <xdr:nvSpPr>
        <xdr:cNvPr id="778" name="テキスト ボックス 777"/>
        <xdr:cNvSpPr txBox="1"/>
      </xdr:nvSpPr>
      <xdr:spPr>
        <a:xfrm>
          <a:off x="18389111" y="488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施設等整備基金積立金</a:t>
          </a:r>
          <a:r>
            <a:rPr kumimoji="1" lang="en-US" altLang="ja-JP" sz="1300">
              <a:latin typeface="ＭＳ Ｐゴシック" panose="020B0600070205080204" pitchFamily="50" charset="-128"/>
              <a:ea typeface="ＭＳ Ｐゴシック" panose="020B0600070205080204" pitchFamily="50" charset="-128"/>
            </a:rPr>
            <a:t>50,075</a:t>
          </a:r>
          <a:r>
            <a:rPr kumimoji="1" lang="ja-JP" altLang="en-US" sz="1300">
              <a:latin typeface="ＭＳ Ｐゴシック" panose="020B0600070205080204" pitchFamily="50" charset="-128"/>
              <a:ea typeface="ＭＳ Ｐゴシック" panose="020B0600070205080204" pitchFamily="50" charset="-128"/>
            </a:rPr>
            <a:t>千円の増、鉄道施設総合安全対策事業費補助金</a:t>
          </a:r>
          <a:r>
            <a:rPr kumimoji="1" lang="en-US" altLang="ja-JP" sz="1300">
              <a:latin typeface="ＭＳ Ｐゴシック" panose="020B0600070205080204" pitchFamily="50" charset="-128"/>
              <a:ea typeface="ＭＳ Ｐゴシック" panose="020B0600070205080204" pitchFamily="50" charset="-128"/>
            </a:rPr>
            <a:t>16,224</a:t>
          </a:r>
          <a:r>
            <a:rPr kumimoji="1" lang="ja-JP" altLang="en-US" sz="1300">
              <a:latin typeface="ＭＳ Ｐゴシック" panose="020B0600070205080204" pitchFamily="50" charset="-128"/>
              <a:ea typeface="ＭＳ Ｐゴシック" panose="020B0600070205080204" pitchFamily="50" charset="-128"/>
            </a:rPr>
            <a:t>千円の増、ふるさと寄附金基金積立金</a:t>
          </a:r>
          <a:r>
            <a:rPr kumimoji="1" lang="en-US" altLang="ja-JP" sz="1300">
              <a:latin typeface="ＭＳ Ｐゴシック" panose="020B0600070205080204" pitchFamily="50" charset="-128"/>
              <a:ea typeface="ＭＳ Ｐゴシック" panose="020B0600070205080204" pitchFamily="50" charset="-128"/>
            </a:rPr>
            <a:t>85,966</a:t>
          </a:r>
          <a:r>
            <a:rPr kumimoji="1" lang="ja-JP" altLang="en-US" sz="1300">
              <a:latin typeface="ＭＳ Ｐゴシック" panose="020B0600070205080204" pitchFamily="50" charset="-128"/>
              <a:ea typeface="ＭＳ Ｐゴシック" panose="020B0600070205080204" pitchFamily="50" charset="-128"/>
            </a:rPr>
            <a:t>千円の減</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月豪雨災害による住家流入土砂撤去費用</a:t>
          </a:r>
          <a:r>
            <a:rPr kumimoji="1" lang="en-US" altLang="ja-JP" sz="1300">
              <a:latin typeface="ＭＳ Ｐゴシック" panose="020B0600070205080204" pitchFamily="50" charset="-128"/>
              <a:ea typeface="ＭＳ Ｐゴシック" panose="020B0600070205080204" pitchFamily="50" charset="-128"/>
            </a:rPr>
            <a:t>36,786</a:t>
          </a:r>
          <a:r>
            <a:rPr kumimoji="1" lang="ja-JP" altLang="en-US" sz="1300">
              <a:latin typeface="ＭＳ Ｐゴシック" panose="020B0600070205080204" pitchFamily="50" charset="-128"/>
              <a:ea typeface="ＭＳ Ｐゴシック" panose="020B0600070205080204" pitchFamily="50" charset="-128"/>
            </a:rPr>
            <a:t>千円の増、生活・医療扶助費</a:t>
          </a:r>
          <a:r>
            <a:rPr kumimoji="1" lang="en-US" altLang="ja-JP" sz="1300">
              <a:latin typeface="ＭＳ Ｐゴシック" panose="020B0600070205080204" pitchFamily="50" charset="-128"/>
              <a:ea typeface="ＭＳ Ｐゴシック" panose="020B0600070205080204" pitchFamily="50" charset="-128"/>
            </a:rPr>
            <a:t>88,318</a:t>
          </a:r>
          <a:r>
            <a:rPr kumimoji="1" lang="ja-JP" altLang="en-US" sz="1300">
              <a:latin typeface="ＭＳ Ｐゴシック" panose="020B0600070205080204" pitchFamily="50" charset="-128"/>
              <a:ea typeface="ＭＳ Ｐゴシック" panose="020B0600070205080204" pitchFamily="50" charset="-128"/>
            </a:rPr>
            <a:t>千円の減、臨時福祉給付金</a:t>
          </a:r>
          <a:r>
            <a:rPr kumimoji="1" lang="en-US" altLang="ja-JP" sz="1300">
              <a:latin typeface="ＭＳ Ｐゴシック" panose="020B0600070205080204" pitchFamily="50" charset="-128"/>
              <a:ea typeface="ＭＳ Ｐゴシック" panose="020B0600070205080204" pitchFamily="50" charset="-128"/>
            </a:rPr>
            <a:t>88,905</a:t>
          </a:r>
          <a:r>
            <a:rPr kumimoji="1" lang="ja-JP" altLang="en-US" sz="1300">
              <a:latin typeface="ＭＳ Ｐゴシック" panose="020B0600070205080204" pitchFamily="50" charset="-128"/>
              <a:ea typeface="ＭＳ Ｐゴシック" panose="020B0600070205080204" pitchFamily="50" charset="-128"/>
            </a:rPr>
            <a:t>千円の減</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月豪雨災害による経営体育成支援事業費補助金</a:t>
          </a:r>
          <a:r>
            <a:rPr kumimoji="1" lang="en-US" altLang="ja-JP" sz="1300">
              <a:latin typeface="ＭＳ Ｐゴシック" panose="020B0600070205080204" pitchFamily="50" charset="-128"/>
              <a:ea typeface="ＭＳ Ｐゴシック" panose="020B0600070205080204" pitchFamily="50" charset="-128"/>
            </a:rPr>
            <a:t>9,928</a:t>
          </a:r>
          <a:r>
            <a:rPr kumimoji="1" lang="ja-JP" altLang="en-US" sz="1300">
              <a:latin typeface="ＭＳ Ｐゴシック" panose="020B0600070205080204" pitchFamily="50" charset="-128"/>
              <a:ea typeface="ＭＳ Ｐゴシック" panose="020B0600070205080204" pitchFamily="50" charset="-128"/>
            </a:rPr>
            <a:t>千円の増、水産物供給基盤機能保全事業費</a:t>
          </a:r>
          <a:r>
            <a:rPr kumimoji="1" lang="en-US" altLang="ja-JP" sz="1300">
              <a:latin typeface="ＭＳ Ｐゴシック" panose="020B0600070205080204" pitchFamily="50" charset="-128"/>
              <a:ea typeface="ＭＳ Ｐゴシック" panose="020B0600070205080204" pitchFamily="50" charset="-128"/>
            </a:rPr>
            <a:t>32,345</a:t>
          </a:r>
          <a:r>
            <a:rPr kumimoji="1" lang="ja-JP" altLang="en-US" sz="1300">
              <a:latin typeface="ＭＳ Ｐゴシック" panose="020B0600070205080204" pitchFamily="50" charset="-128"/>
              <a:ea typeface="ＭＳ Ｐゴシック" panose="020B0600070205080204" pitchFamily="50" charset="-128"/>
            </a:rPr>
            <a:t>千円の減、水産業総合支援事業費補助金</a:t>
          </a:r>
          <a:r>
            <a:rPr kumimoji="1" lang="en-US" altLang="ja-JP" sz="1300">
              <a:latin typeface="ＭＳ Ｐゴシック" panose="020B0600070205080204" pitchFamily="50" charset="-128"/>
              <a:ea typeface="ＭＳ Ｐゴシック" panose="020B0600070205080204" pitchFamily="50" charset="-128"/>
            </a:rPr>
            <a:t>26,650</a:t>
          </a:r>
          <a:r>
            <a:rPr kumimoji="1" lang="ja-JP" altLang="en-US" sz="1300">
              <a:latin typeface="ＭＳ Ｐゴシック" panose="020B0600070205080204" pitchFamily="50" charset="-128"/>
              <a:ea typeface="ＭＳ Ｐゴシック" panose="020B0600070205080204" pitchFamily="50" charset="-128"/>
            </a:rPr>
            <a:t>千円の減</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市営改良住宅建替事業費</a:t>
          </a:r>
          <a:r>
            <a:rPr kumimoji="1" lang="en-US" altLang="ja-JP" sz="1300">
              <a:latin typeface="ＭＳ Ｐゴシック" panose="020B0600070205080204" pitchFamily="50" charset="-128"/>
              <a:ea typeface="ＭＳ Ｐゴシック" panose="020B0600070205080204" pitchFamily="50" charset="-128"/>
            </a:rPr>
            <a:t>93,885</a:t>
          </a:r>
          <a:r>
            <a:rPr kumimoji="1" lang="ja-JP" altLang="en-US" sz="1300">
              <a:latin typeface="ＭＳ Ｐゴシック" panose="020B0600070205080204" pitchFamily="50" charset="-128"/>
              <a:ea typeface="ＭＳ Ｐゴシック" panose="020B0600070205080204" pitchFamily="50" charset="-128"/>
            </a:rPr>
            <a:t>千円の増、国直轄港湾事業負担金</a:t>
          </a:r>
          <a:r>
            <a:rPr kumimoji="1" lang="en-US" altLang="ja-JP" sz="1300">
              <a:latin typeface="ＭＳ Ｐゴシック" panose="020B0600070205080204" pitchFamily="50" charset="-128"/>
              <a:ea typeface="ＭＳ Ｐゴシック" panose="020B0600070205080204" pitchFamily="50" charset="-128"/>
            </a:rPr>
            <a:t>42,456</a:t>
          </a:r>
          <a:r>
            <a:rPr kumimoji="1" lang="ja-JP" altLang="en-US" sz="1300">
              <a:latin typeface="ＭＳ Ｐゴシック" panose="020B0600070205080204" pitchFamily="50" charset="-128"/>
              <a:ea typeface="ＭＳ Ｐゴシック" panose="020B0600070205080204" pitchFamily="50" charset="-128"/>
            </a:rPr>
            <a:t>千円の増、市道改良工事費</a:t>
          </a:r>
          <a:r>
            <a:rPr kumimoji="1" lang="en-US" altLang="ja-JP" sz="1300">
              <a:latin typeface="ＭＳ Ｐゴシック" panose="020B0600070205080204" pitchFamily="50" charset="-128"/>
              <a:ea typeface="ＭＳ Ｐゴシック" panose="020B0600070205080204" pitchFamily="50" charset="-128"/>
            </a:rPr>
            <a:t>81,319</a:t>
          </a:r>
          <a:r>
            <a:rPr kumimoji="1" lang="ja-JP" altLang="en-US" sz="1300">
              <a:latin typeface="ＭＳ Ｐゴシック" panose="020B0600070205080204" pitchFamily="50" charset="-128"/>
              <a:ea typeface="ＭＳ Ｐゴシック" panose="020B0600070205080204" pitchFamily="50" charset="-128"/>
            </a:rPr>
            <a:t>千円の減</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宿毛小学校屋内運動場改築事業費</a:t>
          </a:r>
          <a:r>
            <a:rPr kumimoji="1" lang="en-US" altLang="ja-JP" sz="1300">
              <a:latin typeface="ＭＳ Ｐゴシック" panose="020B0600070205080204" pitchFamily="50" charset="-128"/>
              <a:ea typeface="ＭＳ Ｐゴシック" panose="020B0600070205080204" pitchFamily="50" charset="-128"/>
            </a:rPr>
            <a:t>329,552</a:t>
          </a:r>
          <a:r>
            <a:rPr kumimoji="1" lang="ja-JP" altLang="en-US" sz="1300">
              <a:latin typeface="ＭＳ Ｐゴシック" panose="020B0600070205080204" pitchFamily="50" charset="-128"/>
              <a:ea typeface="ＭＳ Ｐゴシック" panose="020B0600070205080204" pitchFamily="50" charset="-128"/>
            </a:rPr>
            <a:t>千円の増、市内中学校空調機設置工事費</a:t>
          </a:r>
          <a:r>
            <a:rPr kumimoji="1" lang="en-US" altLang="ja-JP" sz="1300">
              <a:latin typeface="ＭＳ Ｐゴシック" panose="020B0600070205080204" pitchFamily="50" charset="-128"/>
              <a:ea typeface="ＭＳ Ｐゴシック" panose="020B0600070205080204" pitchFamily="50" charset="-128"/>
            </a:rPr>
            <a:t>41,225</a:t>
          </a:r>
          <a:r>
            <a:rPr kumimoji="1" lang="ja-JP" altLang="en-US" sz="1300">
              <a:latin typeface="ＭＳ Ｐゴシック" panose="020B0600070205080204" pitchFamily="50" charset="-128"/>
              <a:ea typeface="ＭＳ Ｐゴシック" panose="020B0600070205080204" pitchFamily="50" charset="-128"/>
            </a:rPr>
            <a:t>千円の減</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月豪雨等災害復旧事業費の増　公共土木施設</a:t>
          </a:r>
          <a:r>
            <a:rPr kumimoji="1" lang="en-US" altLang="ja-JP" sz="1300">
              <a:latin typeface="ＭＳ Ｐゴシック" panose="020B0600070205080204" pitchFamily="50" charset="-128"/>
              <a:ea typeface="ＭＳ Ｐゴシック" panose="020B0600070205080204" pitchFamily="50" charset="-128"/>
            </a:rPr>
            <a:t>478,807</a:t>
          </a:r>
          <a:r>
            <a:rPr kumimoji="1" lang="ja-JP" altLang="en-US" sz="1300">
              <a:latin typeface="ＭＳ Ｐゴシック" panose="020B0600070205080204" pitchFamily="50" charset="-128"/>
              <a:ea typeface="ＭＳ Ｐゴシック" panose="020B0600070205080204" pitchFamily="50" charset="-128"/>
            </a:rPr>
            <a:t>千円　農地農業用施設</a:t>
          </a:r>
          <a:r>
            <a:rPr kumimoji="1" lang="en-US" altLang="ja-JP" sz="1300">
              <a:latin typeface="ＭＳ Ｐゴシック" panose="020B0600070205080204" pitchFamily="50" charset="-128"/>
              <a:ea typeface="ＭＳ Ｐゴシック" panose="020B0600070205080204" pitchFamily="50" charset="-128"/>
            </a:rPr>
            <a:t>110,154</a:t>
          </a:r>
          <a:r>
            <a:rPr kumimoji="1" lang="ja-JP" altLang="en-US" sz="1300">
              <a:latin typeface="ＭＳ Ｐゴシック" panose="020B0600070205080204" pitchFamily="50" charset="-128"/>
              <a:ea typeface="ＭＳ Ｐゴシック" panose="020B0600070205080204" pitchFamily="50" charset="-128"/>
            </a:rPr>
            <a:t>千円　林業用施設</a:t>
          </a:r>
          <a:r>
            <a:rPr kumimoji="1" lang="en-US" altLang="ja-JP" sz="1300">
              <a:latin typeface="ＭＳ Ｐゴシック" panose="020B0600070205080204" pitchFamily="50" charset="-128"/>
              <a:ea typeface="ＭＳ Ｐゴシック" panose="020B0600070205080204" pitchFamily="50" charset="-128"/>
            </a:rPr>
            <a:t>10,614</a:t>
          </a:r>
          <a:r>
            <a:rPr kumimoji="1" lang="ja-JP" altLang="en-US" sz="1300">
              <a:latin typeface="ＭＳ Ｐゴシック" panose="020B0600070205080204" pitchFamily="50" charset="-128"/>
              <a:ea typeface="ＭＳ Ｐゴシック" panose="020B0600070205080204" pitchFamily="50" charset="-128"/>
            </a:rPr>
            <a:t>千円の増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等災害復旧事業における施越事業に伴う多額の未収入特定財源が生じたことにより、一般財源による一時立替えを行ったため、財政調整基金の取崩しが必要となった。また、普通会計を構成する学校給食事業特別会計において、保護者負担金の収入未済により</a:t>
          </a:r>
          <a:r>
            <a:rPr kumimoji="1" lang="en-US" altLang="ja-JP" sz="1400">
              <a:latin typeface="ＭＳ ゴシック" pitchFamily="49" charset="-128"/>
              <a:ea typeface="ＭＳ ゴシック" pitchFamily="49" charset="-128"/>
            </a:rPr>
            <a:t>395</a:t>
          </a:r>
          <a:r>
            <a:rPr kumimoji="1" lang="ja-JP" altLang="en-US" sz="1400">
              <a:latin typeface="ＭＳ ゴシック" pitchFamily="49" charset="-128"/>
              <a:ea typeface="ＭＳ ゴシック" pitchFamily="49" charset="-128"/>
            </a:rPr>
            <a:t>千円の繰上充用を行ったことから、実質収支としては赤字となっている。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月豪雨等災害復旧事業における施越事業に伴う多額の未収入特定財源が生じたことにより、一般財源による一時立替えを行ったため、財政調整基金の取崩しが必要となった。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一方、水道事業会計においては、前年度比</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ポイント改善し、引き続き独立採算性を保っている。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学校給食事業特別会計については赤字会計となっており、負担金の収入未済解消に向けた取り組みを強化していく必要がある。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国民健康保険事業特別会計は、県全体で保険料の平準化がなされたことにより、</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ポイントの改善となったものの、疾病の流行等その年々で状況が異なるため、引き続き国保財政の改善に向けて、ジェネリック医薬品や保健事業を推進することにより、医療費の抑制に努めていく。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土地区画整理事業特別会計については、保留地の売却は進んでいないが、起債の残高は年々減少していることにより、黒字となっている。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百万円の増となり、実質公債費比率の分子についても</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となった。実質公債費比率については前年度と同数値となったが、依然類似団体内平均値より高い状況にあるため、既発行債の償還額は今後減少傾向にあるものの、実質公債費比率の減少に向けて、引き続き新規発行債の抑制や有利な財政措置がある起債の借入等に取り組む。</a:t>
          </a:r>
        </a:p>
        <a:p>
          <a:r>
            <a:rPr kumimoji="1" lang="ja-JP" altLang="en-US" sz="1400">
              <a:latin typeface="ＭＳ ゴシック" pitchFamily="49" charset="-128"/>
              <a:ea typeface="ＭＳ ゴシック" pitchFamily="49" charset="-128"/>
            </a:rPr>
            <a:t>また、今後も市庁舎、保育所及び学校教育施設等の移転や改築といった大型建設事業を控えている状況であるため、公債費の急激な増加を防ぐべく、事業の優先順位付けや事業費の平準化等を行っていく。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公営企業債等繰入見込額の前年度比</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百万円減の影響により、将来負担比率は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ポイント抑制されたものの、今後は、市庁舎の移転等大型建設事業を複数控えていることから、起債借入額の増加が懸念されるため、有利な起債借入れに取り組むと共に、事業費の平準化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高知県宿毛市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基金全体で見ると、平成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年度に引き続き基金残高が増加しており、各基金においても基金残高が増加しているものが大半である。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年度決算における歳計剰余処分による財政調整基金積立額の増加、基金取崩し額の抑制に伴うふるさと寄附金基金残高の増加が主な要因となっている。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庁舎、保育所及び学校教育施設等の移転・改築等大型建設事業が控えており、後年度においては関連する基金の取崩しが見込まれている。また、災害等への対応に伴う突発的な財政出動も懸念されるため、取崩しに備えた基金積立てを継続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施設等整備基金：施設等の整備に要する財源を円滑に調整する。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ふるさと寄附金基金：宿毛市ふるさと寄附金条例に基づき寄附された寄附金を適正に管理し、運用する。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地域振興基金：高齢化社会の到来に備え、在宅福祉の向上、健康づくり、ボランティア活動の活発化、快適な生活環境の形成等を図る。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総合運動公園施設整備等基金：宿毛市総合運動公園の施設整備及び同施設整備に要する起債の元利償還金に充てる。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地方改善事業共同事業施設整備基金：地方改善事業共同事業施設の永続的な活用、運営を図る。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施設等整備基金については、将来の施設整備を見据え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ふるさと寄附金基金については、前年度より寄附金収入は減少したものの、取崩額を抑制したことにより基金残高としては増加した。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施設等整備基金については、今後予定されている大型建設事業の財源として活用することが見込まれることから、今後も計画的な積立てを継続していく。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年度までは基金残高が増加しているものの、今後は寄附金収入の減少が見込まれるため、住民サービス向上に資する事業の財源としての活用を慎重に検討しつつ、取崩額の抑制に努めていく。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年度決算における歳計剰余処分による積立てが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年度に引き続き基金残高が増額となった。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「基金全体」で記載したとおり、今後複数の大型建設事業施行の影響により基金の取崩しは避けられない状況にあるが、平成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月豪雨規模の災害が到来した場合には更なる財政出動が想定されるため、必要額を見極めた上で基金積立てに向けた取組みを継続していく。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百万円単位での増減は無いが、平成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年度決算においては預金利子による収入分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年度に引続き基金残高は増加した。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大型建設事業の財源として起債を活用することが見込まれることから、公債費を抑制する手段として減債基金の取崩しも想定されるため、計画的な基金積立てに向けた取組みを継続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
20,496
286.20
12,221,271
12,141,980
-395
6,745,156
10,705,549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13.3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年度に策定した公共施設等総合管理計画に基づき、公共施設総延床面積の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％削減を目指して、公共施設等の整備を進めている。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有形固定資産原価償却率については全国平均、高知県内平均と同値であるが類似団体内平均値より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ポイント下回っている。今後も人口規模及び防災・減災対策の観点を踏まえて引き続き老朽化した施設の機能集約等を検討していく。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9" name="楕円 78"/>
        <xdr:cNvSpPr/>
      </xdr:nvSpPr>
      <xdr:spPr>
        <a:xfrm>
          <a:off x="47117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39705</xdr:rowOff>
    </xdr:from>
    <xdr:ext cx="405111" cy="259045"/>
    <xdr:sp macro="" textlink="">
      <xdr:nvSpPr>
        <xdr:cNvPr id="80" name="有形固定資産減価償却率該当値テキスト"/>
        <xdr:cNvSpPr txBox="1"/>
      </xdr:nvSpPr>
      <xdr:spPr>
        <a:xfrm>
          <a:off x="4813300" y="595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1" name="楕円 80"/>
        <xdr:cNvSpPr/>
      </xdr:nvSpPr>
      <xdr:spPr>
        <a:xfrm>
          <a:off x="4000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112078</xdr:rowOff>
    </xdr:from>
    <xdr:to>
      <xdr:col>23</xdr:col>
      <xdr:colOff>85725</xdr:colOff>
      <xdr:row>30</xdr:row>
      <xdr:rowOff>135467</xdr:rowOff>
    </xdr:to>
    <xdr:cxnSp macro="">
      <xdr:nvCxnSpPr>
        <xdr:cNvPr id="82" name="直線コネクタ 81"/>
        <xdr:cNvCxnSpPr/>
      </xdr:nvCxnSpPr>
      <xdr:spPr>
        <a:xfrm flipV="1">
          <a:off x="4051300" y="6027103"/>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83" name="楕円 82"/>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30</xdr:row>
      <xdr:rowOff>158856</xdr:rowOff>
    </xdr:to>
    <xdr:cxnSp macro="">
      <xdr:nvCxnSpPr>
        <xdr:cNvPr id="84" name="直線コネクタ 83"/>
        <xdr:cNvCxnSpPr/>
      </xdr:nvCxnSpPr>
      <xdr:spPr>
        <a:xfrm flipV="1">
          <a:off x="3289300" y="6050492"/>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5" name="楕円 84"/>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30</xdr:row>
      <xdr:rowOff>158856</xdr:rowOff>
    </xdr:to>
    <xdr:cxnSp macro="">
      <xdr:nvCxnSpPr>
        <xdr:cNvPr id="86" name="直線コネクタ 85"/>
        <xdr:cNvCxnSpPr/>
      </xdr:nvCxnSpPr>
      <xdr:spPr>
        <a:xfrm>
          <a:off x="2527300" y="6059488"/>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5944</xdr:rowOff>
    </xdr:from>
    <xdr:ext cx="405111" cy="259045"/>
    <xdr:sp macro="" textlink="">
      <xdr:nvSpPr>
        <xdr:cNvPr id="90" name="n_1mainValue有形固定資産減価償却率"/>
        <xdr:cNvSpPr txBox="1"/>
      </xdr:nvSpPr>
      <xdr:spPr>
        <a:xfrm>
          <a:off x="38360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91" name="n_2mainValue有形固定資産減価償却率"/>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40340</xdr:rowOff>
    </xdr:from>
    <xdr:ext cx="405111" cy="259045"/>
    <xdr:sp macro="" textlink="">
      <xdr:nvSpPr>
        <xdr:cNvPr id="92" name="n_3mainValue有形固定資産減価償却率"/>
        <xdr:cNvSpPr txBox="1"/>
      </xdr:nvSpPr>
      <xdr:spPr>
        <a:xfrm>
          <a:off x="23247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類似団体内平均値を</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ポイント下回っているが、今後地方債を活用した大型建設事業が複数控えている状況であるため、市全体の事業量を調整し数値の悪化を招くことの無いように努めていく必要がある。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6876</xdr:rowOff>
    </xdr:from>
    <xdr:to>
      <xdr:col>76</xdr:col>
      <xdr:colOff>73025</xdr:colOff>
      <xdr:row>31</xdr:row>
      <xdr:rowOff>108476</xdr:rowOff>
    </xdr:to>
    <xdr:sp macro="" textlink="">
      <xdr:nvSpPr>
        <xdr:cNvPr id="136" name="楕円 135"/>
        <xdr:cNvSpPr/>
      </xdr:nvSpPr>
      <xdr:spPr>
        <a:xfrm>
          <a:off x="14744700" y="60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156753</xdr:rowOff>
    </xdr:from>
    <xdr:ext cx="469744" cy="259045"/>
    <xdr:sp macro="" textlink="">
      <xdr:nvSpPr>
        <xdr:cNvPr id="137" name="債務償還比率該当値テキスト"/>
        <xdr:cNvSpPr txBox="1"/>
      </xdr:nvSpPr>
      <xdr:spPr>
        <a:xfrm>
          <a:off x="14846300" y="6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11502</xdr:rowOff>
    </xdr:from>
    <xdr:to>
      <xdr:col>72</xdr:col>
      <xdr:colOff>123825</xdr:colOff>
      <xdr:row>31</xdr:row>
      <xdr:rowOff>113102</xdr:rowOff>
    </xdr:to>
    <xdr:sp macro="" textlink="">
      <xdr:nvSpPr>
        <xdr:cNvPr id="138" name="楕円 137"/>
        <xdr:cNvSpPr/>
      </xdr:nvSpPr>
      <xdr:spPr>
        <a:xfrm>
          <a:off x="14033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57676</xdr:rowOff>
    </xdr:from>
    <xdr:to>
      <xdr:col>76</xdr:col>
      <xdr:colOff>22225</xdr:colOff>
      <xdr:row>31</xdr:row>
      <xdr:rowOff>62302</xdr:rowOff>
    </xdr:to>
    <xdr:cxnSp macro="">
      <xdr:nvCxnSpPr>
        <xdr:cNvPr id="139" name="直線コネクタ 138"/>
        <xdr:cNvCxnSpPr/>
      </xdr:nvCxnSpPr>
      <xdr:spPr>
        <a:xfrm flipV="1">
          <a:off x="14084300" y="6144151"/>
          <a:ext cx="711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104229</xdr:rowOff>
    </xdr:from>
    <xdr:ext cx="469744" cy="259045"/>
    <xdr:sp macro="" textlink="">
      <xdr:nvSpPr>
        <xdr:cNvPr id="141" name="n_1mainValue債務償還比率"/>
        <xdr:cNvSpPr txBox="1"/>
      </xdr:nvSpPr>
      <xdr:spPr>
        <a:xfrm>
          <a:off x="13836727" y="619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
20,496
286.20
12,221,271
12,141,980
-395
6,745,156
10,705,549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13.3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72" name="楕円 71"/>
        <xdr:cNvSpPr/>
      </xdr:nvSpPr>
      <xdr:spPr>
        <a:xfrm>
          <a:off x="4584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96900</xdr:rowOff>
    </xdr:from>
    <xdr:ext cx="405111" cy="259045"/>
    <xdr:sp macro="" textlink="">
      <xdr:nvSpPr>
        <xdr:cNvPr id="73" name="【道路】&#10;有形固定資産減価償却率該当値テキスト"/>
        <xdr:cNvSpPr txBox="1"/>
      </xdr:nvSpPr>
      <xdr:spPr>
        <a:xfrm>
          <a:off x="4673600" y="626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4" name="楕円 73"/>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28847</xdr:rowOff>
    </xdr:to>
    <xdr:cxnSp macro="">
      <xdr:nvCxnSpPr>
        <xdr:cNvPr id="75" name="直線コネクタ 74"/>
        <xdr:cNvCxnSpPr/>
      </xdr:nvCxnSpPr>
      <xdr:spPr>
        <a:xfrm flipV="1">
          <a:off x="3797300" y="63414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6" name="楕円 75"/>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61504</xdr:rowOff>
    </xdr:to>
    <xdr:cxnSp macro="">
      <xdr:nvCxnSpPr>
        <xdr:cNvPr id="77" name="直線コネクタ 76"/>
        <xdr:cNvCxnSpPr/>
      </xdr:nvCxnSpPr>
      <xdr:spPr>
        <a:xfrm flipV="1">
          <a:off x="2908300" y="637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78" name="楕円 77"/>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92528</xdr:rowOff>
    </xdr:to>
    <xdr:cxnSp macro="">
      <xdr:nvCxnSpPr>
        <xdr:cNvPr id="79" name="直線コネクタ 78"/>
        <xdr:cNvCxnSpPr/>
      </xdr:nvCxnSpPr>
      <xdr:spPr>
        <a:xfrm flipV="1">
          <a:off x="2019300" y="64051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70774</xdr:rowOff>
    </xdr:from>
    <xdr:ext cx="405111" cy="259045"/>
    <xdr:sp macro="" textlink="">
      <xdr:nvSpPr>
        <xdr:cNvPr id="83" name="n_1mainValue【道路】&#10;有形固定資産減価償却率"/>
        <xdr:cNvSpPr txBox="1"/>
      </xdr:nvSpPr>
      <xdr:spPr>
        <a:xfrm>
          <a:off x="3582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4" name="n_2mainValue【道路】&#10;有形固定資産減価償却率"/>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159855</xdr:rowOff>
    </xdr:from>
    <xdr:ext cx="405111" cy="259045"/>
    <xdr:sp macro="" textlink="">
      <xdr:nvSpPr>
        <xdr:cNvPr id="85" name="n_3mainValue【道路】&#10;有形固定資産減価償却率"/>
        <xdr:cNvSpPr txBox="1"/>
      </xdr:nvSpPr>
      <xdr:spPr>
        <a:xfrm>
          <a:off x="1816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54508</xdr:rowOff>
    </xdr:from>
    <xdr:to>
      <xdr:col>55</xdr:col>
      <xdr:colOff>50800</xdr:colOff>
      <xdr:row>39</xdr:row>
      <xdr:rowOff>156108</xdr:rowOff>
    </xdr:to>
    <xdr:sp macro="" textlink="">
      <xdr:nvSpPr>
        <xdr:cNvPr id="124" name="楕円 123"/>
        <xdr:cNvSpPr/>
      </xdr:nvSpPr>
      <xdr:spPr>
        <a:xfrm>
          <a:off x="10426700" y="67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32935</xdr:rowOff>
    </xdr:from>
    <xdr:ext cx="534377" cy="259045"/>
    <xdr:sp macro="" textlink="">
      <xdr:nvSpPr>
        <xdr:cNvPr id="125" name="【道路】&#10;一人当たり延長該当値テキスト"/>
        <xdr:cNvSpPr txBox="1"/>
      </xdr:nvSpPr>
      <xdr:spPr>
        <a:xfrm>
          <a:off x="10515600" y="67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62509</xdr:rowOff>
    </xdr:from>
    <xdr:to>
      <xdr:col>50</xdr:col>
      <xdr:colOff>165100</xdr:colOff>
      <xdr:row>39</xdr:row>
      <xdr:rowOff>164109</xdr:rowOff>
    </xdr:to>
    <xdr:sp macro="" textlink="">
      <xdr:nvSpPr>
        <xdr:cNvPr id="126" name="楕円 125"/>
        <xdr:cNvSpPr/>
      </xdr:nvSpPr>
      <xdr:spPr>
        <a:xfrm>
          <a:off x="9588500" y="67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105308</xdr:rowOff>
    </xdr:from>
    <xdr:to>
      <xdr:col>55</xdr:col>
      <xdr:colOff>0</xdr:colOff>
      <xdr:row>39</xdr:row>
      <xdr:rowOff>113309</xdr:rowOff>
    </xdr:to>
    <xdr:cxnSp macro="">
      <xdr:nvCxnSpPr>
        <xdr:cNvPr id="127" name="直線コネクタ 126"/>
        <xdr:cNvCxnSpPr/>
      </xdr:nvCxnSpPr>
      <xdr:spPr>
        <a:xfrm flipV="1">
          <a:off x="9639300" y="679185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70053</xdr:rowOff>
    </xdr:from>
    <xdr:to>
      <xdr:col>46</xdr:col>
      <xdr:colOff>38100</xdr:colOff>
      <xdr:row>40</xdr:row>
      <xdr:rowOff>203</xdr:rowOff>
    </xdr:to>
    <xdr:sp macro="" textlink="">
      <xdr:nvSpPr>
        <xdr:cNvPr id="128" name="楕円 127"/>
        <xdr:cNvSpPr/>
      </xdr:nvSpPr>
      <xdr:spPr>
        <a:xfrm>
          <a:off x="8699500" y="67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113309</xdr:rowOff>
    </xdr:from>
    <xdr:to>
      <xdr:col>50</xdr:col>
      <xdr:colOff>114300</xdr:colOff>
      <xdr:row>39</xdr:row>
      <xdr:rowOff>120853</xdr:rowOff>
    </xdr:to>
    <xdr:cxnSp macro="">
      <xdr:nvCxnSpPr>
        <xdr:cNvPr id="129" name="直線コネクタ 128"/>
        <xdr:cNvCxnSpPr/>
      </xdr:nvCxnSpPr>
      <xdr:spPr>
        <a:xfrm flipV="1">
          <a:off x="8750300" y="679985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69882</xdr:rowOff>
    </xdr:from>
    <xdr:to>
      <xdr:col>41</xdr:col>
      <xdr:colOff>101600</xdr:colOff>
      <xdr:row>40</xdr:row>
      <xdr:rowOff>32</xdr:rowOff>
    </xdr:to>
    <xdr:sp macro="" textlink="">
      <xdr:nvSpPr>
        <xdr:cNvPr id="130" name="楕円 129"/>
        <xdr:cNvSpPr/>
      </xdr:nvSpPr>
      <xdr:spPr>
        <a:xfrm>
          <a:off x="7810500" y="67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120682</xdr:rowOff>
    </xdr:from>
    <xdr:to>
      <xdr:col>45</xdr:col>
      <xdr:colOff>177800</xdr:colOff>
      <xdr:row>39</xdr:row>
      <xdr:rowOff>120853</xdr:rowOff>
    </xdr:to>
    <xdr:cxnSp macro="">
      <xdr:nvCxnSpPr>
        <xdr:cNvPr id="131" name="直線コネクタ 130"/>
        <xdr:cNvCxnSpPr/>
      </xdr:nvCxnSpPr>
      <xdr:spPr>
        <a:xfrm>
          <a:off x="7861300" y="680723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155236</xdr:rowOff>
    </xdr:from>
    <xdr:ext cx="534377" cy="259045"/>
    <xdr:sp macro="" textlink="">
      <xdr:nvSpPr>
        <xdr:cNvPr id="135" name="n_1mainValue【道路】&#10;一人当たり延長"/>
        <xdr:cNvSpPr txBox="1"/>
      </xdr:nvSpPr>
      <xdr:spPr>
        <a:xfrm>
          <a:off x="9359411" y="68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162780</xdr:rowOff>
    </xdr:from>
    <xdr:ext cx="534377" cy="259045"/>
    <xdr:sp macro="" textlink="">
      <xdr:nvSpPr>
        <xdr:cNvPr id="136" name="n_2mainValue【道路】&#10;一人当たり延長"/>
        <xdr:cNvSpPr txBox="1"/>
      </xdr:nvSpPr>
      <xdr:spPr>
        <a:xfrm>
          <a:off x="8483111" y="68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16559</xdr:rowOff>
    </xdr:from>
    <xdr:ext cx="534377" cy="259045"/>
    <xdr:sp macro="" textlink="">
      <xdr:nvSpPr>
        <xdr:cNvPr id="137" name="n_3mainValue【道路】&#10;一人当たり延長"/>
        <xdr:cNvSpPr txBox="1"/>
      </xdr:nvSpPr>
      <xdr:spPr>
        <a:xfrm>
          <a:off x="7594111" y="65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78" name="楕円 177"/>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79"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80" name="楕円 179"/>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34290</xdr:rowOff>
    </xdr:to>
    <xdr:cxnSp macro="">
      <xdr:nvCxnSpPr>
        <xdr:cNvPr id="181" name="直線コネクタ 180"/>
        <xdr:cNvCxnSpPr/>
      </xdr:nvCxnSpPr>
      <xdr:spPr>
        <a:xfrm flipV="1">
          <a:off x="3797300" y="99555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xdr:rowOff>
    </xdr:from>
    <xdr:to>
      <xdr:col>15</xdr:col>
      <xdr:colOff>101600</xdr:colOff>
      <xdr:row>58</xdr:row>
      <xdr:rowOff>103051</xdr:rowOff>
    </xdr:to>
    <xdr:sp macro="" textlink="">
      <xdr:nvSpPr>
        <xdr:cNvPr id="182" name="楕円 181"/>
        <xdr:cNvSpPr/>
      </xdr:nvSpPr>
      <xdr:spPr>
        <a:xfrm>
          <a:off x="2857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52251</xdr:rowOff>
    </xdr:to>
    <xdr:cxnSp macro="">
      <xdr:nvCxnSpPr>
        <xdr:cNvPr id="183" name="直線コネクタ 182"/>
        <xdr:cNvCxnSpPr/>
      </xdr:nvCxnSpPr>
      <xdr:spPr>
        <a:xfrm flipV="1">
          <a:off x="2908300" y="99783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21046</xdr:rowOff>
    </xdr:from>
    <xdr:to>
      <xdr:col>10</xdr:col>
      <xdr:colOff>165100</xdr:colOff>
      <xdr:row>58</xdr:row>
      <xdr:rowOff>122646</xdr:rowOff>
    </xdr:to>
    <xdr:sp macro="" textlink="">
      <xdr:nvSpPr>
        <xdr:cNvPr id="184" name="楕円 183"/>
        <xdr:cNvSpPr/>
      </xdr:nvSpPr>
      <xdr:spPr>
        <a:xfrm>
          <a:off x="196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52251</xdr:rowOff>
    </xdr:from>
    <xdr:to>
      <xdr:col>15</xdr:col>
      <xdr:colOff>50800</xdr:colOff>
      <xdr:row>58</xdr:row>
      <xdr:rowOff>71846</xdr:rowOff>
    </xdr:to>
    <xdr:cxnSp macro="">
      <xdr:nvCxnSpPr>
        <xdr:cNvPr id="185" name="直線コネクタ 184"/>
        <xdr:cNvCxnSpPr/>
      </xdr:nvCxnSpPr>
      <xdr:spPr>
        <a:xfrm flipV="1">
          <a:off x="2019300" y="99963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89" name="n_1main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119578</xdr:rowOff>
    </xdr:from>
    <xdr:ext cx="405111" cy="259045"/>
    <xdr:sp macro="" textlink="">
      <xdr:nvSpPr>
        <xdr:cNvPr id="190" name="n_2mainValue【橋りょう・トンネル】&#10;有形固定資産減価償却率"/>
        <xdr:cNvSpPr txBox="1"/>
      </xdr:nvSpPr>
      <xdr:spPr>
        <a:xfrm>
          <a:off x="2705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139173</xdr:rowOff>
    </xdr:from>
    <xdr:ext cx="405111" cy="259045"/>
    <xdr:sp macro="" textlink="">
      <xdr:nvSpPr>
        <xdr:cNvPr id="191" name="n_3mainValue【橋りょう・トンネル】&#10;有形固定資産減価償却率"/>
        <xdr:cNvSpPr txBox="1"/>
      </xdr:nvSpPr>
      <xdr:spPr>
        <a:xfrm>
          <a:off x="1816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9978</xdr:rowOff>
    </xdr:from>
    <xdr:to>
      <xdr:col>55</xdr:col>
      <xdr:colOff>50800</xdr:colOff>
      <xdr:row>60</xdr:row>
      <xdr:rowOff>111578</xdr:rowOff>
    </xdr:to>
    <xdr:sp macro="" textlink="">
      <xdr:nvSpPr>
        <xdr:cNvPr id="228" name="楕円 227"/>
        <xdr:cNvSpPr/>
      </xdr:nvSpPr>
      <xdr:spPr>
        <a:xfrm>
          <a:off x="10426700" y="102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32855</xdr:rowOff>
    </xdr:from>
    <xdr:ext cx="599010" cy="259045"/>
    <xdr:sp macro="" textlink="">
      <xdr:nvSpPr>
        <xdr:cNvPr id="229" name="【橋りょう・トンネル】&#10;一人当たり有形固定資産（償却資産）額該当値テキスト"/>
        <xdr:cNvSpPr txBox="1"/>
      </xdr:nvSpPr>
      <xdr:spPr>
        <a:xfrm>
          <a:off x="10515600" y="101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20990</xdr:rowOff>
    </xdr:from>
    <xdr:to>
      <xdr:col>50</xdr:col>
      <xdr:colOff>165100</xdr:colOff>
      <xdr:row>60</xdr:row>
      <xdr:rowOff>122590</xdr:rowOff>
    </xdr:to>
    <xdr:sp macro="" textlink="">
      <xdr:nvSpPr>
        <xdr:cNvPr id="230" name="楕円 229"/>
        <xdr:cNvSpPr/>
      </xdr:nvSpPr>
      <xdr:spPr>
        <a:xfrm>
          <a:off x="9588500" y="103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60778</xdr:rowOff>
    </xdr:from>
    <xdr:to>
      <xdr:col>55</xdr:col>
      <xdr:colOff>0</xdr:colOff>
      <xdr:row>60</xdr:row>
      <xdr:rowOff>71790</xdr:rowOff>
    </xdr:to>
    <xdr:cxnSp macro="">
      <xdr:nvCxnSpPr>
        <xdr:cNvPr id="231" name="直線コネクタ 230"/>
        <xdr:cNvCxnSpPr/>
      </xdr:nvCxnSpPr>
      <xdr:spPr>
        <a:xfrm flipV="1">
          <a:off x="9639300" y="10347778"/>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33544</xdr:rowOff>
    </xdr:from>
    <xdr:to>
      <xdr:col>46</xdr:col>
      <xdr:colOff>38100</xdr:colOff>
      <xdr:row>60</xdr:row>
      <xdr:rowOff>135144</xdr:rowOff>
    </xdr:to>
    <xdr:sp macro="" textlink="">
      <xdr:nvSpPr>
        <xdr:cNvPr id="232" name="楕円 231"/>
        <xdr:cNvSpPr/>
      </xdr:nvSpPr>
      <xdr:spPr>
        <a:xfrm>
          <a:off x="8699500" y="103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71790</xdr:rowOff>
    </xdr:from>
    <xdr:to>
      <xdr:col>50</xdr:col>
      <xdr:colOff>114300</xdr:colOff>
      <xdr:row>60</xdr:row>
      <xdr:rowOff>84344</xdr:rowOff>
    </xdr:to>
    <xdr:cxnSp macro="">
      <xdr:nvCxnSpPr>
        <xdr:cNvPr id="233" name="直線コネクタ 232"/>
        <xdr:cNvCxnSpPr/>
      </xdr:nvCxnSpPr>
      <xdr:spPr>
        <a:xfrm flipV="1">
          <a:off x="8750300" y="1035879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43419</xdr:rowOff>
    </xdr:from>
    <xdr:to>
      <xdr:col>41</xdr:col>
      <xdr:colOff>101600</xdr:colOff>
      <xdr:row>60</xdr:row>
      <xdr:rowOff>145019</xdr:rowOff>
    </xdr:to>
    <xdr:sp macro="" textlink="">
      <xdr:nvSpPr>
        <xdr:cNvPr id="234" name="楕円 233"/>
        <xdr:cNvSpPr/>
      </xdr:nvSpPr>
      <xdr:spPr>
        <a:xfrm>
          <a:off x="7810500" y="103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84344</xdr:rowOff>
    </xdr:from>
    <xdr:to>
      <xdr:col>45</xdr:col>
      <xdr:colOff>177800</xdr:colOff>
      <xdr:row>60</xdr:row>
      <xdr:rowOff>94219</xdr:rowOff>
    </xdr:to>
    <xdr:cxnSp macro="">
      <xdr:nvCxnSpPr>
        <xdr:cNvPr id="235" name="直線コネクタ 234"/>
        <xdr:cNvCxnSpPr/>
      </xdr:nvCxnSpPr>
      <xdr:spPr>
        <a:xfrm flipV="1">
          <a:off x="7861300" y="1037134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139117</xdr:rowOff>
    </xdr:from>
    <xdr:ext cx="599010" cy="259045"/>
    <xdr:sp macro="" textlink="">
      <xdr:nvSpPr>
        <xdr:cNvPr id="239" name="n_1mainValue【橋りょう・トンネル】&#10;一人当たり有形固定資産（償却資産）額"/>
        <xdr:cNvSpPr txBox="1"/>
      </xdr:nvSpPr>
      <xdr:spPr>
        <a:xfrm>
          <a:off x="9327095" y="1008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151671</xdr:rowOff>
    </xdr:from>
    <xdr:ext cx="599010" cy="259045"/>
    <xdr:sp macro="" textlink="">
      <xdr:nvSpPr>
        <xdr:cNvPr id="240" name="n_2mainValue【橋りょう・トンネル】&#10;一人当たり有形固定資産（償却資産）額"/>
        <xdr:cNvSpPr txBox="1"/>
      </xdr:nvSpPr>
      <xdr:spPr>
        <a:xfrm>
          <a:off x="8450795" y="100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161546</xdr:rowOff>
    </xdr:from>
    <xdr:ext cx="599010" cy="259045"/>
    <xdr:sp macro="" textlink="">
      <xdr:nvSpPr>
        <xdr:cNvPr id="241" name="n_3mainValue【橋りょう・トンネル】&#10;一人当たり有形固定資産（償却資産）額"/>
        <xdr:cNvSpPr txBox="1"/>
      </xdr:nvSpPr>
      <xdr:spPr>
        <a:xfrm>
          <a:off x="7561795" y="101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281" name="楕円 280"/>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170197</xdr:rowOff>
    </xdr:from>
    <xdr:ext cx="405111" cy="259045"/>
    <xdr:sp macro="" textlink="">
      <xdr:nvSpPr>
        <xdr:cNvPr id="282" name="【公営住宅】&#10;有形固定資産減価償却率該当値テキスト"/>
        <xdr:cNvSpPr txBox="1"/>
      </xdr:nvSpPr>
      <xdr:spPr>
        <a:xfrm>
          <a:off x="4673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114936</xdr:rowOff>
    </xdr:from>
    <xdr:to>
      <xdr:col>20</xdr:col>
      <xdr:colOff>38100</xdr:colOff>
      <xdr:row>79</xdr:row>
      <xdr:rowOff>45086</xdr:rowOff>
    </xdr:to>
    <xdr:sp macro="" textlink="">
      <xdr:nvSpPr>
        <xdr:cNvPr id="283" name="楕円 282"/>
        <xdr:cNvSpPr/>
      </xdr:nvSpPr>
      <xdr:spPr>
        <a:xfrm>
          <a:off x="3746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26670</xdr:rowOff>
    </xdr:to>
    <xdr:cxnSp macro="">
      <xdr:nvCxnSpPr>
        <xdr:cNvPr id="284" name="直線コネクタ 283"/>
        <xdr:cNvCxnSpPr/>
      </xdr:nvCxnSpPr>
      <xdr:spPr>
        <a:xfrm>
          <a:off x="3797300" y="135388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137795</xdr:rowOff>
    </xdr:from>
    <xdr:to>
      <xdr:col>15</xdr:col>
      <xdr:colOff>101600</xdr:colOff>
      <xdr:row>79</xdr:row>
      <xdr:rowOff>67945</xdr:rowOff>
    </xdr:to>
    <xdr:sp macro="" textlink="">
      <xdr:nvSpPr>
        <xdr:cNvPr id="285" name="楕円 284"/>
        <xdr:cNvSpPr/>
      </xdr:nvSpPr>
      <xdr:spPr>
        <a:xfrm>
          <a:off x="2857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17145</xdr:rowOff>
    </xdr:to>
    <xdr:cxnSp macro="">
      <xdr:nvCxnSpPr>
        <xdr:cNvPr id="286" name="直線コネクタ 285"/>
        <xdr:cNvCxnSpPr/>
      </xdr:nvCxnSpPr>
      <xdr:spPr>
        <a:xfrm flipV="1">
          <a:off x="2908300" y="135388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287" name="楕円 286"/>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17145</xdr:rowOff>
    </xdr:from>
    <xdr:to>
      <xdr:col>15</xdr:col>
      <xdr:colOff>50800</xdr:colOff>
      <xdr:row>79</xdr:row>
      <xdr:rowOff>38100</xdr:rowOff>
    </xdr:to>
    <xdr:cxnSp macro="">
      <xdr:nvCxnSpPr>
        <xdr:cNvPr id="288" name="直線コネクタ 287"/>
        <xdr:cNvCxnSpPr/>
      </xdr:nvCxnSpPr>
      <xdr:spPr>
        <a:xfrm flipV="1">
          <a:off x="2019300" y="13561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61613</xdr:rowOff>
    </xdr:from>
    <xdr:ext cx="405111" cy="259045"/>
    <xdr:sp macro="" textlink="">
      <xdr:nvSpPr>
        <xdr:cNvPr id="292" name="n_1mainValue【公営住宅】&#10;有形固定資産減価償却率"/>
        <xdr:cNvSpPr txBox="1"/>
      </xdr:nvSpPr>
      <xdr:spPr>
        <a:xfrm>
          <a:off x="35820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84472</xdr:rowOff>
    </xdr:from>
    <xdr:ext cx="405111" cy="259045"/>
    <xdr:sp macro="" textlink="">
      <xdr:nvSpPr>
        <xdr:cNvPr id="293" name="n_2mainValue【公営住宅】&#10;有形固定資産減価償却率"/>
        <xdr:cNvSpPr txBox="1"/>
      </xdr:nvSpPr>
      <xdr:spPr>
        <a:xfrm>
          <a:off x="2705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294" name="n_3mainValue【公営住宅】&#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27468</xdr:rowOff>
    </xdr:from>
    <xdr:to>
      <xdr:col>55</xdr:col>
      <xdr:colOff>50800</xdr:colOff>
      <xdr:row>85</xdr:row>
      <xdr:rowOff>129068</xdr:rowOff>
    </xdr:to>
    <xdr:sp macro="" textlink="">
      <xdr:nvSpPr>
        <xdr:cNvPr id="335" name="楕円 334"/>
        <xdr:cNvSpPr/>
      </xdr:nvSpPr>
      <xdr:spPr>
        <a:xfrm>
          <a:off x="10426700" y="146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50345</xdr:rowOff>
    </xdr:from>
    <xdr:ext cx="469744" cy="259045"/>
    <xdr:sp macro="" textlink="">
      <xdr:nvSpPr>
        <xdr:cNvPr id="336" name="【公営住宅】&#10;一人当たり面積該当値テキスト"/>
        <xdr:cNvSpPr txBox="1"/>
      </xdr:nvSpPr>
      <xdr:spPr>
        <a:xfrm>
          <a:off x="10515600" y="144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29428</xdr:rowOff>
    </xdr:from>
    <xdr:to>
      <xdr:col>50</xdr:col>
      <xdr:colOff>165100</xdr:colOff>
      <xdr:row>85</xdr:row>
      <xdr:rowOff>131028</xdr:rowOff>
    </xdr:to>
    <xdr:sp macro="" textlink="">
      <xdr:nvSpPr>
        <xdr:cNvPr id="337" name="楕円 336"/>
        <xdr:cNvSpPr/>
      </xdr:nvSpPr>
      <xdr:spPr>
        <a:xfrm>
          <a:off x="9588500" y="146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78268</xdr:rowOff>
    </xdr:from>
    <xdr:to>
      <xdr:col>55</xdr:col>
      <xdr:colOff>0</xdr:colOff>
      <xdr:row>85</xdr:row>
      <xdr:rowOff>80228</xdr:rowOff>
    </xdr:to>
    <xdr:cxnSp macro="">
      <xdr:nvCxnSpPr>
        <xdr:cNvPr id="338" name="直線コネクタ 337"/>
        <xdr:cNvCxnSpPr/>
      </xdr:nvCxnSpPr>
      <xdr:spPr>
        <a:xfrm flipV="1">
          <a:off x="9639300" y="1465151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33999</xdr:rowOff>
    </xdr:from>
    <xdr:to>
      <xdr:col>46</xdr:col>
      <xdr:colOff>38100</xdr:colOff>
      <xdr:row>85</xdr:row>
      <xdr:rowOff>135599</xdr:rowOff>
    </xdr:to>
    <xdr:sp macro="" textlink="">
      <xdr:nvSpPr>
        <xdr:cNvPr id="339" name="楕円 338"/>
        <xdr:cNvSpPr/>
      </xdr:nvSpPr>
      <xdr:spPr>
        <a:xfrm>
          <a:off x="8699500" y="146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80228</xdr:rowOff>
    </xdr:from>
    <xdr:to>
      <xdr:col>50</xdr:col>
      <xdr:colOff>114300</xdr:colOff>
      <xdr:row>85</xdr:row>
      <xdr:rowOff>84799</xdr:rowOff>
    </xdr:to>
    <xdr:cxnSp macro="">
      <xdr:nvCxnSpPr>
        <xdr:cNvPr id="340" name="直線コネクタ 339"/>
        <xdr:cNvCxnSpPr/>
      </xdr:nvCxnSpPr>
      <xdr:spPr>
        <a:xfrm flipV="1">
          <a:off x="8750300" y="1465347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25183</xdr:rowOff>
    </xdr:from>
    <xdr:to>
      <xdr:col>41</xdr:col>
      <xdr:colOff>101600</xdr:colOff>
      <xdr:row>85</xdr:row>
      <xdr:rowOff>126783</xdr:rowOff>
    </xdr:to>
    <xdr:sp macro="" textlink="">
      <xdr:nvSpPr>
        <xdr:cNvPr id="341" name="楕円 340"/>
        <xdr:cNvSpPr/>
      </xdr:nvSpPr>
      <xdr:spPr>
        <a:xfrm>
          <a:off x="7810500" y="145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75983</xdr:rowOff>
    </xdr:from>
    <xdr:to>
      <xdr:col>45</xdr:col>
      <xdr:colOff>177800</xdr:colOff>
      <xdr:row>85</xdr:row>
      <xdr:rowOff>84799</xdr:rowOff>
    </xdr:to>
    <xdr:cxnSp macro="">
      <xdr:nvCxnSpPr>
        <xdr:cNvPr id="342" name="直線コネクタ 341"/>
        <xdr:cNvCxnSpPr/>
      </xdr:nvCxnSpPr>
      <xdr:spPr>
        <a:xfrm>
          <a:off x="7861300" y="14649233"/>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147555</xdr:rowOff>
    </xdr:from>
    <xdr:ext cx="469744" cy="259045"/>
    <xdr:sp macro="" textlink="">
      <xdr:nvSpPr>
        <xdr:cNvPr id="346" name="n_1mainValue【公営住宅】&#10;一人当たり面積"/>
        <xdr:cNvSpPr txBox="1"/>
      </xdr:nvSpPr>
      <xdr:spPr>
        <a:xfrm>
          <a:off x="9391727" y="143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152126</xdr:rowOff>
    </xdr:from>
    <xdr:ext cx="469744" cy="259045"/>
    <xdr:sp macro="" textlink="">
      <xdr:nvSpPr>
        <xdr:cNvPr id="347" name="n_2mainValue【公営住宅】&#10;一人当たり面積"/>
        <xdr:cNvSpPr txBox="1"/>
      </xdr:nvSpPr>
      <xdr:spPr>
        <a:xfrm>
          <a:off x="8515427" y="143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143310</xdr:rowOff>
    </xdr:from>
    <xdr:ext cx="469744" cy="259045"/>
    <xdr:sp macro="" textlink="">
      <xdr:nvSpPr>
        <xdr:cNvPr id="348" name="n_3mainValue【公営住宅】&#10;一人当たり面積"/>
        <xdr:cNvSpPr txBox="1"/>
      </xdr:nvSpPr>
      <xdr:spPr>
        <a:xfrm>
          <a:off x="7626427" y="1437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51526</xdr:rowOff>
    </xdr:from>
    <xdr:to>
      <xdr:col>24</xdr:col>
      <xdr:colOff>114300</xdr:colOff>
      <xdr:row>103</xdr:row>
      <xdr:rowOff>153126</xdr:rowOff>
    </xdr:to>
    <xdr:sp macro="" textlink="">
      <xdr:nvSpPr>
        <xdr:cNvPr id="389" name="楕円 388"/>
        <xdr:cNvSpPr/>
      </xdr:nvSpPr>
      <xdr:spPr>
        <a:xfrm>
          <a:off x="4584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74403</xdr:rowOff>
    </xdr:from>
    <xdr:ext cx="405111" cy="259045"/>
    <xdr:sp macro="" textlink="">
      <xdr:nvSpPr>
        <xdr:cNvPr id="390" name="【港湾・漁港】&#10;有形固定資産減価償却率該当値テキスト"/>
        <xdr:cNvSpPr txBox="1"/>
      </xdr:nvSpPr>
      <xdr:spPr>
        <a:xfrm>
          <a:off x="4673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80918</xdr:rowOff>
    </xdr:from>
    <xdr:to>
      <xdr:col>20</xdr:col>
      <xdr:colOff>38100</xdr:colOff>
      <xdr:row>104</xdr:row>
      <xdr:rowOff>11068</xdr:rowOff>
    </xdr:to>
    <xdr:sp macro="" textlink="">
      <xdr:nvSpPr>
        <xdr:cNvPr id="391" name="楕円 390"/>
        <xdr:cNvSpPr/>
      </xdr:nvSpPr>
      <xdr:spPr>
        <a:xfrm>
          <a:off x="3746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102326</xdr:rowOff>
    </xdr:from>
    <xdr:to>
      <xdr:col>24</xdr:col>
      <xdr:colOff>63500</xdr:colOff>
      <xdr:row>103</xdr:row>
      <xdr:rowOff>131718</xdr:rowOff>
    </xdr:to>
    <xdr:cxnSp macro="">
      <xdr:nvCxnSpPr>
        <xdr:cNvPr id="392" name="直線コネクタ 391"/>
        <xdr:cNvCxnSpPr/>
      </xdr:nvCxnSpPr>
      <xdr:spPr>
        <a:xfrm flipV="1">
          <a:off x="3797300" y="177616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393" name="楕円 392"/>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131718</xdr:rowOff>
    </xdr:from>
    <xdr:to>
      <xdr:col>19</xdr:col>
      <xdr:colOff>177800</xdr:colOff>
      <xdr:row>103</xdr:row>
      <xdr:rowOff>157843</xdr:rowOff>
    </xdr:to>
    <xdr:cxnSp macro="">
      <xdr:nvCxnSpPr>
        <xdr:cNvPr id="394" name="直線コネクタ 393"/>
        <xdr:cNvCxnSpPr/>
      </xdr:nvCxnSpPr>
      <xdr:spPr>
        <a:xfrm flipV="1">
          <a:off x="2908300" y="177910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395" name="楕円 394"/>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15784</xdr:rowOff>
    </xdr:to>
    <xdr:cxnSp macro="">
      <xdr:nvCxnSpPr>
        <xdr:cNvPr id="396" name="直線コネクタ 395"/>
        <xdr:cNvCxnSpPr/>
      </xdr:nvCxnSpPr>
      <xdr:spPr>
        <a:xfrm flipV="1">
          <a:off x="2019300" y="1781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27595</xdr:rowOff>
    </xdr:from>
    <xdr:ext cx="405111" cy="259045"/>
    <xdr:sp macro="" textlink="">
      <xdr:nvSpPr>
        <xdr:cNvPr id="400" name="n_1mainValue【港湾・漁港】&#10;有形固定資産減価償却率"/>
        <xdr:cNvSpPr txBox="1"/>
      </xdr:nvSpPr>
      <xdr:spPr>
        <a:xfrm>
          <a:off x="3582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401" name="n_2mainValue【港湾・漁港】&#10;有形固定資産減価償却率"/>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02" name="n_3mainValue【港湾・漁港】&#10;有形固定資産減価償却率"/>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96634</xdr:rowOff>
    </xdr:from>
    <xdr:to>
      <xdr:col>55</xdr:col>
      <xdr:colOff>50800</xdr:colOff>
      <xdr:row>108</xdr:row>
      <xdr:rowOff>26784</xdr:rowOff>
    </xdr:to>
    <xdr:sp macro="" textlink="">
      <xdr:nvSpPr>
        <xdr:cNvPr id="439" name="楕円 438"/>
        <xdr:cNvSpPr/>
      </xdr:nvSpPr>
      <xdr:spPr>
        <a:xfrm>
          <a:off x="10426700" y="184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11561</xdr:rowOff>
    </xdr:from>
    <xdr:ext cx="599010" cy="259045"/>
    <xdr:sp macro="" textlink="">
      <xdr:nvSpPr>
        <xdr:cNvPr id="440" name="【港湾・漁港】&#10;一人当たり有形固定資産（償却資産）額該当値テキスト"/>
        <xdr:cNvSpPr txBox="1"/>
      </xdr:nvSpPr>
      <xdr:spPr>
        <a:xfrm>
          <a:off x="10515600" y="1835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98588</xdr:rowOff>
    </xdr:from>
    <xdr:to>
      <xdr:col>50</xdr:col>
      <xdr:colOff>165100</xdr:colOff>
      <xdr:row>108</xdr:row>
      <xdr:rowOff>28738</xdr:rowOff>
    </xdr:to>
    <xdr:sp macro="" textlink="">
      <xdr:nvSpPr>
        <xdr:cNvPr id="441" name="楕円 440"/>
        <xdr:cNvSpPr/>
      </xdr:nvSpPr>
      <xdr:spPr>
        <a:xfrm>
          <a:off x="9588500" y="184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147434</xdr:rowOff>
    </xdr:from>
    <xdr:to>
      <xdr:col>55</xdr:col>
      <xdr:colOff>0</xdr:colOff>
      <xdr:row>107</xdr:row>
      <xdr:rowOff>149388</xdr:rowOff>
    </xdr:to>
    <xdr:cxnSp macro="">
      <xdr:nvCxnSpPr>
        <xdr:cNvPr id="442" name="直線コネクタ 441"/>
        <xdr:cNvCxnSpPr/>
      </xdr:nvCxnSpPr>
      <xdr:spPr>
        <a:xfrm flipV="1">
          <a:off x="9639300" y="18492584"/>
          <a:ext cx="8382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100814</xdr:rowOff>
    </xdr:from>
    <xdr:to>
      <xdr:col>46</xdr:col>
      <xdr:colOff>38100</xdr:colOff>
      <xdr:row>108</xdr:row>
      <xdr:rowOff>30964</xdr:rowOff>
    </xdr:to>
    <xdr:sp macro="" textlink="">
      <xdr:nvSpPr>
        <xdr:cNvPr id="443" name="楕円 442"/>
        <xdr:cNvSpPr/>
      </xdr:nvSpPr>
      <xdr:spPr>
        <a:xfrm>
          <a:off x="8699500" y="184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149388</xdr:rowOff>
    </xdr:from>
    <xdr:to>
      <xdr:col>50</xdr:col>
      <xdr:colOff>114300</xdr:colOff>
      <xdr:row>107</xdr:row>
      <xdr:rowOff>151614</xdr:rowOff>
    </xdr:to>
    <xdr:cxnSp macro="">
      <xdr:nvCxnSpPr>
        <xdr:cNvPr id="444" name="直線コネクタ 443"/>
        <xdr:cNvCxnSpPr/>
      </xdr:nvCxnSpPr>
      <xdr:spPr>
        <a:xfrm flipV="1">
          <a:off x="8750300" y="18494538"/>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102498</xdr:rowOff>
    </xdr:from>
    <xdr:to>
      <xdr:col>41</xdr:col>
      <xdr:colOff>101600</xdr:colOff>
      <xdr:row>108</xdr:row>
      <xdr:rowOff>32648</xdr:rowOff>
    </xdr:to>
    <xdr:sp macro="" textlink="">
      <xdr:nvSpPr>
        <xdr:cNvPr id="445" name="楕円 444"/>
        <xdr:cNvSpPr/>
      </xdr:nvSpPr>
      <xdr:spPr>
        <a:xfrm>
          <a:off x="7810500" y="184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151614</xdr:rowOff>
    </xdr:from>
    <xdr:to>
      <xdr:col>45</xdr:col>
      <xdr:colOff>177800</xdr:colOff>
      <xdr:row>107</xdr:row>
      <xdr:rowOff>153298</xdr:rowOff>
    </xdr:to>
    <xdr:cxnSp macro="">
      <xdr:nvCxnSpPr>
        <xdr:cNvPr id="446" name="直線コネクタ 445"/>
        <xdr:cNvCxnSpPr/>
      </xdr:nvCxnSpPr>
      <xdr:spPr>
        <a:xfrm flipV="1">
          <a:off x="7861300" y="18496764"/>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19865</xdr:rowOff>
    </xdr:from>
    <xdr:ext cx="599010" cy="259045"/>
    <xdr:sp macro="" textlink="">
      <xdr:nvSpPr>
        <xdr:cNvPr id="450" name="n_1mainValue【港湾・漁港】&#10;一人当たり有形固定資産（償却資産）額"/>
        <xdr:cNvSpPr txBox="1"/>
      </xdr:nvSpPr>
      <xdr:spPr>
        <a:xfrm>
          <a:off x="9327095" y="1853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22091</xdr:rowOff>
    </xdr:from>
    <xdr:ext cx="599010" cy="259045"/>
    <xdr:sp macro="" textlink="">
      <xdr:nvSpPr>
        <xdr:cNvPr id="451" name="n_2mainValue【港湾・漁港】&#10;一人当たり有形固定資産（償却資産）額"/>
        <xdr:cNvSpPr txBox="1"/>
      </xdr:nvSpPr>
      <xdr:spPr>
        <a:xfrm>
          <a:off x="8450795" y="1853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23775</xdr:rowOff>
    </xdr:from>
    <xdr:ext cx="599010" cy="259045"/>
    <xdr:sp macro="" textlink="">
      <xdr:nvSpPr>
        <xdr:cNvPr id="452" name="n_3mainValue【港湾・漁港】&#10;一人当たり有形固定資産（償却資産）額"/>
        <xdr:cNvSpPr txBox="1"/>
      </xdr:nvSpPr>
      <xdr:spPr>
        <a:xfrm>
          <a:off x="7561795" y="185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493" name="楕円 492"/>
        <xdr:cNvSpPr/>
      </xdr:nvSpPr>
      <xdr:spPr>
        <a:xfrm>
          <a:off x="16268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494" name="【認定こども園・幼稚園・保育所】&#10;有形固定資産減価償却率該当値テキスト"/>
        <xdr:cNvSpPr txBox="1"/>
      </xdr:nvSpPr>
      <xdr:spPr>
        <a:xfrm>
          <a:off x="16357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131536</xdr:rowOff>
    </xdr:from>
    <xdr:to>
      <xdr:col>81</xdr:col>
      <xdr:colOff>101600</xdr:colOff>
      <xdr:row>37</xdr:row>
      <xdr:rowOff>61686</xdr:rowOff>
    </xdr:to>
    <xdr:sp macro="" textlink="">
      <xdr:nvSpPr>
        <xdr:cNvPr id="495" name="楕円 494"/>
        <xdr:cNvSpPr/>
      </xdr:nvSpPr>
      <xdr:spPr>
        <a:xfrm>
          <a:off x="15430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10886</xdr:rowOff>
    </xdr:to>
    <xdr:cxnSp macro="">
      <xdr:nvCxnSpPr>
        <xdr:cNvPr id="496" name="直線コネクタ 495"/>
        <xdr:cNvCxnSpPr/>
      </xdr:nvCxnSpPr>
      <xdr:spPr>
        <a:xfrm flipV="1">
          <a:off x="15481300" y="63088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497" name="楕円 496"/>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59872</xdr:rowOff>
    </xdr:to>
    <xdr:cxnSp macro="">
      <xdr:nvCxnSpPr>
        <xdr:cNvPr id="498" name="直線コネクタ 497"/>
        <xdr:cNvCxnSpPr/>
      </xdr:nvCxnSpPr>
      <xdr:spPr>
        <a:xfrm flipV="1">
          <a:off x="14592300" y="635453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99" name="楕円 498"/>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59872</xdr:rowOff>
    </xdr:from>
    <xdr:to>
      <xdr:col>76</xdr:col>
      <xdr:colOff>114300</xdr:colOff>
      <xdr:row>37</xdr:row>
      <xdr:rowOff>113756</xdr:rowOff>
    </xdr:to>
    <xdr:cxnSp macro="">
      <xdr:nvCxnSpPr>
        <xdr:cNvPr id="500" name="直線コネクタ 499"/>
        <xdr:cNvCxnSpPr/>
      </xdr:nvCxnSpPr>
      <xdr:spPr>
        <a:xfrm flipV="1">
          <a:off x="13703300" y="640352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52813</xdr:rowOff>
    </xdr:from>
    <xdr:ext cx="405111" cy="259045"/>
    <xdr:sp macro="" textlink="">
      <xdr:nvSpPr>
        <xdr:cNvPr id="504" name="n_1main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101799</xdr:rowOff>
    </xdr:from>
    <xdr:ext cx="405111" cy="259045"/>
    <xdr:sp macro="" textlink="">
      <xdr:nvSpPr>
        <xdr:cNvPr id="505" name="n_2mainValue【認定こども園・幼稚園・保育所】&#10;有形固定資産減価償却率"/>
        <xdr:cNvSpPr txBox="1"/>
      </xdr:nvSpPr>
      <xdr:spPr>
        <a:xfrm>
          <a:off x="14389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155683</xdr:rowOff>
    </xdr:from>
    <xdr:ext cx="405111" cy="259045"/>
    <xdr:sp macro="" textlink="">
      <xdr:nvSpPr>
        <xdr:cNvPr id="506" name="n_3mainValue【認定こども園・幼稚園・保育所】&#10;有形固定資産減価償却率"/>
        <xdr:cNvSpPr txBox="1"/>
      </xdr:nvSpPr>
      <xdr:spPr>
        <a:xfrm>
          <a:off x="13500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98552</xdr:rowOff>
    </xdr:from>
    <xdr:to>
      <xdr:col>116</xdr:col>
      <xdr:colOff>114300</xdr:colOff>
      <xdr:row>36</xdr:row>
      <xdr:rowOff>28702</xdr:rowOff>
    </xdr:to>
    <xdr:sp macro="" textlink="">
      <xdr:nvSpPr>
        <xdr:cNvPr id="543" name="楕円 542"/>
        <xdr:cNvSpPr/>
      </xdr:nvSpPr>
      <xdr:spPr>
        <a:xfrm>
          <a:off x="221107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121429</xdr:rowOff>
    </xdr:from>
    <xdr:ext cx="469744" cy="259045"/>
    <xdr:sp macro="" textlink="">
      <xdr:nvSpPr>
        <xdr:cNvPr id="544" name="【認定こども園・幼稚園・保育所】&#10;一人当たり面積該当値テキスト"/>
        <xdr:cNvSpPr txBox="1"/>
      </xdr:nvSpPr>
      <xdr:spPr>
        <a:xfrm>
          <a:off x="22199600" y="59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116840</xdr:rowOff>
    </xdr:from>
    <xdr:to>
      <xdr:col>112</xdr:col>
      <xdr:colOff>38100</xdr:colOff>
      <xdr:row>36</xdr:row>
      <xdr:rowOff>46990</xdr:rowOff>
    </xdr:to>
    <xdr:sp macro="" textlink="">
      <xdr:nvSpPr>
        <xdr:cNvPr id="545" name="楕円 544"/>
        <xdr:cNvSpPr/>
      </xdr:nvSpPr>
      <xdr:spPr>
        <a:xfrm>
          <a:off x="2127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149352</xdr:rowOff>
    </xdr:from>
    <xdr:to>
      <xdr:col>116</xdr:col>
      <xdr:colOff>63500</xdr:colOff>
      <xdr:row>35</xdr:row>
      <xdr:rowOff>167640</xdr:rowOff>
    </xdr:to>
    <xdr:cxnSp macro="">
      <xdr:nvCxnSpPr>
        <xdr:cNvPr id="546" name="直線コネクタ 545"/>
        <xdr:cNvCxnSpPr/>
      </xdr:nvCxnSpPr>
      <xdr:spPr>
        <a:xfrm flipV="1">
          <a:off x="21323300" y="615010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132842</xdr:rowOff>
    </xdr:from>
    <xdr:to>
      <xdr:col>107</xdr:col>
      <xdr:colOff>101600</xdr:colOff>
      <xdr:row>36</xdr:row>
      <xdr:rowOff>62992</xdr:rowOff>
    </xdr:to>
    <xdr:sp macro="" textlink="">
      <xdr:nvSpPr>
        <xdr:cNvPr id="547" name="楕円 546"/>
        <xdr:cNvSpPr/>
      </xdr:nvSpPr>
      <xdr:spPr>
        <a:xfrm>
          <a:off x="20383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167640</xdr:rowOff>
    </xdr:from>
    <xdr:to>
      <xdr:col>111</xdr:col>
      <xdr:colOff>177800</xdr:colOff>
      <xdr:row>36</xdr:row>
      <xdr:rowOff>12192</xdr:rowOff>
    </xdr:to>
    <xdr:cxnSp macro="">
      <xdr:nvCxnSpPr>
        <xdr:cNvPr id="548" name="直線コネクタ 547"/>
        <xdr:cNvCxnSpPr/>
      </xdr:nvCxnSpPr>
      <xdr:spPr>
        <a:xfrm flipV="1">
          <a:off x="20434300" y="61683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61976</xdr:rowOff>
    </xdr:from>
    <xdr:to>
      <xdr:col>102</xdr:col>
      <xdr:colOff>165100</xdr:colOff>
      <xdr:row>37</xdr:row>
      <xdr:rowOff>163576</xdr:rowOff>
    </xdr:to>
    <xdr:sp macro="" textlink="">
      <xdr:nvSpPr>
        <xdr:cNvPr id="549" name="楕円 548"/>
        <xdr:cNvSpPr/>
      </xdr:nvSpPr>
      <xdr:spPr>
        <a:xfrm>
          <a:off x="19494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xdr:rowOff>
    </xdr:from>
    <xdr:to>
      <xdr:col>107</xdr:col>
      <xdr:colOff>50800</xdr:colOff>
      <xdr:row>37</xdr:row>
      <xdr:rowOff>112776</xdr:rowOff>
    </xdr:to>
    <xdr:cxnSp macro="">
      <xdr:nvCxnSpPr>
        <xdr:cNvPr id="550" name="直線コネクタ 549"/>
        <xdr:cNvCxnSpPr/>
      </xdr:nvCxnSpPr>
      <xdr:spPr>
        <a:xfrm flipV="1">
          <a:off x="19545300" y="6184392"/>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63517</xdr:rowOff>
    </xdr:from>
    <xdr:ext cx="469744" cy="259045"/>
    <xdr:sp macro="" textlink="">
      <xdr:nvSpPr>
        <xdr:cNvPr id="554" name="n_1mainValue【認定こども園・幼稚園・保育所】&#10;一人当たり面積"/>
        <xdr:cNvSpPr txBox="1"/>
      </xdr:nvSpPr>
      <xdr:spPr>
        <a:xfrm>
          <a:off x="210757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79519</xdr:rowOff>
    </xdr:from>
    <xdr:ext cx="469744" cy="259045"/>
    <xdr:sp macro="" textlink="">
      <xdr:nvSpPr>
        <xdr:cNvPr id="555" name="n_2mainValue【認定こども園・幼稚園・保育所】&#10;一人当たり面積"/>
        <xdr:cNvSpPr txBox="1"/>
      </xdr:nvSpPr>
      <xdr:spPr>
        <a:xfrm>
          <a:off x="20199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8653</xdr:rowOff>
    </xdr:from>
    <xdr:ext cx="469744" cy="259045"/>
    <xdr:sp macro="" textlink="">
      <xdr:nvSpPr>
        <xdr:cNvPr id="556" name="n_3mainValue【認定こども園・幼稚園・保育所】&#10;一人当たり面積"/>
        <xdr:cNvSpPr txBox="1"/>
      </xdr:nvSpPr>
      <xdr:spPr>
        <a:xfrm>
          <a:off x="19310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96" name="楕円 595"/>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97" name="【学校施設】&#10;有形固定資産減価償却率該当値テキスト"/>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598" name="楕円 597"/>
        <xdr:cNvSpPr/>
      </xdr:nvSpPr>
      <xdr:spPr>
        <a:xfrm>
          <a:off x="15430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74295</xdr:rowOff>
    </xdr:to>
    <xdr:cxnSp macro="">
      <xdr:nvCxnSpPr>
        <xdr:cNvPr id="599" name="直線コネクタ 598"/>
        <xdr:cNvCxnSpPr/>
      </xdr:nvCxnSpPr>
      <xdr:spPr>
        <a:xfrm>
          <a:off x="15481300" y="101403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00" name="楕円 599"/>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24765</xdr:rowOff>
    </xdr:from>
    <xdr:to>
      <xdr:col>81</xdr:col>
      <xdr:colOff>50800</xdr:colOff>
      <xdr:row>59</xdr:row>
      <xdr:rowOff>32385</xdr:rowOff>
    </xdr:to>
    <xdr:cxnSp macro="">
      <xdr:nvCxnSpPr>
        <xdr:cNvPr id="601" name="直線コネクタ 600"/>
        <xdr:cNvCxnSpPr/>
      </xdr:nvCxnSpPr>
      <xdr:spPr>
        <a:xfrm flipV="1">
          <a:off x="14592300" y="101403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602" name="楕円 601"/>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53340</xdr:rowOff>
    </xdr:to>
    <xdr:cxnSp macro="">
      <xdr:nvCxnSpPr>
        <xdr:cNvPr id="603" name="直線コネクタ 602"/>
        <xdr:cNvCxnSpPr/>
      </xdr:nvCxnSpPr>
      <xdr:spPr>
        <a:xfrm flipV="1">
          <a:off x="13703300" y="101479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92092</xdr:rowOff>
    </xdr:from>
    <xdr:ext cx="405111" cy="259045"/>
    <xdr:sp macro="" textlink="">
      <xdr:nvSpPr>
        <xdr:cNvPr id="607" name="n_1mainValue【学校施設】&#10;有形固定資産減価償却率"/>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08" name="n_2mainValue【学校施設】&#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609" name="n_3mainValue【学校施設】&#10;有形固定資産減価償却率"/>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153797</xdr:rowOff>
    </xdr:from>
    <xdr:to>
      <xdr:col>116</xdr:col>
      <xdr:colOff>114300</xdr:colOff>
      <xdr:row>63</xdr:row>
      <xdr:rowOff>83947</xdr:rowOff>
    </xdr:to>
    <xdr:sp macro="" textlink="">
      <xdr:nvSpPr>
        <xdr:cNvPr id="646" name="楕円 645"/>
        <xdr:cNvSpPr/>
      </xdr:nvSpPr>
      <xdr:spPr>
        <a:xfrm>
          <a:off x="221107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113174</xdr:rowOff>
    </xdr:from>
    <xdr:ext cx="469744" cy="259045"/>
    <xdr:sp macro="" textlink="">
      <xdr:nvSpPr>
        <xdr:cNvPr id="647" name="【学校施設】&#10;一人当たり面積該当値テキスト"/>
        <xdr:cNvSpPr txBox="1"/>
      </xdr:nvSpPr>
      <xdr:spPr>
        <a:xfrm>
          <a:off x="22199600"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648" name="楕円 647"/>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33147</xdr:rowOff>
    </xdr:from>
    <xdr:to>
      <xdr:col>116</xdr:col>
      <xdr:colOff>63500</xdr:colOff>
      <xdr:row>63</xdr:row>
      <xdr:rowOff>38862</xdr:rowOff>
    </xdr:to>
    <xdr:cxnSp macro="">
      <xdr:nvCxnSpPr>
        <xdr:cNvPr id="649" name="直線コネクタ 648"/>
        <xdr:cNvCxnSpPr/>
      </xdr:nvCxnSpPr>
      <xdr:spPr>
        <a:xfrm flipV="1">
          <a:off x="21323300" y="1083449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165181</xdr:rowOff>
    </xdr:from>
    <xdr:to>
      <xdr:col>107</xdr:col>
      <xdr:colOff>101600</xdr:colOff>
      <xdr:row>63</xdr:row>
      <xdr:rowOff>95331</xdr:rowOff>
    </xdr:to>
    <xdr:sp macro="" textlink="">
      <xdr:nvSpPr>
        <xdr:cNvPr id="650" name="楕円 649"/>
        <xdr:cNvSpPr/>
      </xdr:nvSpPr>
      <xdr:spPr>
        <a:xfrm>
          <a:off x="20383500" y="107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44531</xdr:rowOff>
    </xdr:to>
    <xdr:cxnSp macro="">
      <xdr:nvCxnSpPr>
        <xdr:cNvPr id="651" name="直線コネクタ 650"/>
        <xdr:cNvCxnSpPr/>
      </xdr:nvCxnSpPr>
      <xdr:spPr>
        <a:xfrm flipV="1">
          <a:off x="20434300" y="10840212"/>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15311</xdr:rowOff>
    </xdr:from>
    <xdr:to>
      <xdr:col>102</xdr:col>
      <xdr:colOff>165100</xdr:colOff>
      <xdr:row>63</xdr:row>
      <xdr:rowOff>116911</xdr:rowOff>
    </xdr:to>
    <xdr:sp macro="" textlink="">
      <xdr:nvSpPr>
        <xdr:cNvPr id="652" name="楕円 651"/>
        <xdr:cNvSpPr/>
      </xdr:nvSpPr>
      <xdr:spPr>
        <a:xfrm>
          <a:off x="19494500" y="108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44531</xdr:rowOff>
    </xdr:from>
    <xdr:to>
      <xdr:col>107</xdr:col>
      <xdr:colOff>50800</xdr:colOff>
      <xdr:row>63</xdr:row>
      <xdr:rowOff>66111</xdr:rowOff>
    </xdr:to>
    <xdr:cxnSp macro="">
      <xdr:nvCxnSpPr>
        <xdr:cNvPr id="653" name="直線コネクタ 652"/>
        <xdr:cNvCxnSpPr/>
      </xdr:nvCxnSpPr>
      <xdr:spPr>
        <a:xfrm flipV="1">
          <a:off x="19545300" y="1084588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106189</xdr:rowOff>
    </xdr:from>
    <xdr:ext cx="469744" cy="259045"/>
    <xdr:sp macro="" textlink="">
      <xdr:nvSpPr>
        <xdr:cNvPr id="657" name="n_1mainValue【学校施設】&#10;一人当たり面積"/>
        <xdr:cNvSpPr txBox="1"/>
      </xdr:nvSpPr>
      <xdr:spPr>
        <a:xfrm>
          <a:off x="21075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111858</xdr:rowOff>
    </xdr:from>
    <xdr:ext cx="469744" cy="259045"/>
    <xdr:sp macro="" textlink="">
      <xdr:nvSpPr>
        <xdr:cNvPr id="658" name="n_2mainValue【学校施設】&#10;一人当たり面積"/>
        <xdr:cNvSpPr txBox="1"/>
      </xdr:nvSpPr>
      <xdr:spPr>
        <a:xfrm>
          <a:off x="20199427" y="1057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108038</xdr:rowOff>
    </xdr:from>
    <xdr:ext cx="469744" cy="259045"/>
    <xdr:sp macro="" textlink="">
      <xdr:nvSpPr>
        <xdr:cNvPr id="659" name="n_3mainValue【学校施設】&#10;一人当たり面積"/>
        <xdr:cNvSpPr txBox="1"/>
      </xdr:nvSpPr>
      <xdr:spPr>
        <a:xfrm>
          <a:off x="19310427" y="109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106499</xdr:rowOff>
    </xdr:from>
    <xdr:to>
      <xdr:col>85</xdr:col>
      <xdr:colOff>177800</xdr:colOff>
      <xdr:row>80</xdr:row>
      <xdr:rowOff>36649</xdr:rowOff>
    </xdr:to>
    <xdr:sp macro="" textlink="">
      <xdr:nvSpPr>
        <xdr:cNvPr id="700" name="楕円 699"/>
        <xdr:cNvSpPr/>
      </xdr:nvSpPr>
      <xdr:spPr>
        <a:xfrm>
          <a:off x="162687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129376</xdr:rowOff>
    </xdr:from>
    <xdr:ext cx="405111" cy="259045"/>
    <xdr:sp macro="" textlink="">
      <xdr:nvSpPr>
        <xdr:cNvPr id="701" name="【児童館】&#10;有形固定資産減価償却率該当値テキスト"/>
        <xdr:cNvSpPr txBox="1"/>
      </xdr:nvSpPr>
      <xdr:spPr>
        <a:xfrm>
          <a:off x="16357600" y="1350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702" name="楕円 701"/>
        <xdr:cNvSpPr/>
      </xdr:nvSpPr>
      <xdr:spPr>
        <a:xfrm>
          <a:off x="15430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157299</xdr:rowOff>
    </xdr:from>
    <xdr:to>
      <xdr:col>85</xdr:col>
      <xdr:colOff>127000</xdr:colOff>
      <xdr:row>80</xdr:row>
      <xdr:rowOff>23405</xdr:rowOff>
    </xdr:to>
    <xdr:cxnSp macro="">
      <xdr:nvCxnSpPr>
        <xdr:cNvPr id="703" name="直線コネクタ 702"/>
        <xdr:cNvCxnSpPr/>
      </xdr:nvCxnSpPr>
      <xdr:spPr>
        <a:xfrm flipV="1">
          <a:off x="15481300" y="137018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162016</xdr:rowOff>
    </xdr:from>
    <xdr:to>
      <xdr:col>76</xdr:col>
      <xdr:colOff>165100</xdr:colOff>
      <xdr:row>80</xdr:row>
      <xdr:rowOff>92166</xdr:rowOff>
    </xdr:to>
    <xdr:sp macro="" textlink="">
      <xdr:nvSpPr>
        <xdr:cNvPr id="704" name="楕円 703"/>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23405</xdr:rowOff>
    </xdr:from>
    <xdr:to>
      <xdr:col>81</xdr:col>
      <xdr:colOff>50800</xdr:colOff>
      <xdr:row>80</xdr:row>
      <xdr:rowOff>41366</xdr:rowOff>
    </xdr:to>
    <xdr:cxnSp macro="">
      <xdr:nvCxnSpPr>
        <xdr:cNvPr id="705" name="直線コネクタ 704"/>
        <xdr:cNvCxnSpPr/>
      </xdr:nvCxnSpPr>
      <xdr:spPr>
        <a:xfrm flipV="1">
          <a:off x="14592300" y="137394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96701</xdr:rowOff>
    </xdr:from>
    <xdr:to>
      <xdr:col>72</xdr:col>
      <xdr:colOff>38100</xdr:colOff>
      <xdr:row>81</xdr:row>
      <xdr:rowOff>26851</xdr:rowOff>
    </xdr:to>
    <xdr:sp macro="" textlink="">
      <xdr:nvSpPr>
        <xdr:cNvPr id="706" name="楕円 705"/>
        <xdr:cNvSpPr/>
      </xdr:nvSpPr>
      <xdr:spPr>
        <a:xfrm>
          <a:off x="13652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41366</xdr:rowOff>
    </xdr:from>
    <xdr:to>
      <xdr:col>76</xdr:col>
      <xdr:colOff>114300</xdr:colOff>
      <xdr:row>80</xdr:row>
      <xdr:rowOff>147501</xdr:rowOff>
    </xdr:to>
    <xdr:cxnSp macro="">
      <xdr:nvCxnSpPr>
        <xdr:cNvPr id="707" name="直線コネクタ 706"/>
        <xdr:cNvCxnSpPr/>
      </xdr:nvCxnSpPr>
      <xdr:spPr>
        <a:xfrm flipV="1">
          <a:off x="13703300" y="1375736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711" name="n_1mainValue【児童館】&#10;有形固定資産減価償却率"/>
        <xdr:cNvSpPr txBox="1"/>
      </xdr:nvSpPr>
      <xdr:spPr>
        <a:xfrm>
          <a:off x="15266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712" name="n_2mainValue【児童館】&#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43378</xdr:rowOff>
    </xdr:from>
    <xdr:ext cx="405111" cy="259045"/>
    <xdr:sp macro="" textlink="">
      <xdr:nvSpPr>
        <xdr:cNvPr id="713" name="n_3mainValue【児童館】&#10;有形固定資産減価償却率"/>
        <xdr:cNvSpPr txBox="1"/>
      </xdr:nvSpPr>
      <xdr:spPr>
        <a:xfrm>
          <a:off x="13500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44"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54" name="楕円 753"/>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55"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3629</xdr:rowOff>
    </xdr:from>
    <xdr:to>
      <xdr:col>112</xdr:col>
      <xdr:colOff>38100</xdr:colOff>
      <xdr:row>80</xdr:row>
      <xdr:rowOff>105229</xdr:rowOff>
    </xdr:to>
    <xdr:sp macro="" textlink="">
      <xdr:nvSpPr>
        <xdr:cNvPr id="756" name="楕円 755"/>
        <xdr:cNvSpPr/>
      </xdr:nvSpPr>
      <xdr:spPr>
        <a:xfrm>
          <a:off x="2127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54429</xdr:rowOff>
    </xdr:to>
    <xdr:cxnSp macro="">
      <xdr:nvCxnSpPr>
        <xdr:cNvPr id="757" name="直線コネクタ 756"/>
        <xdr:cNvCxnSpPr/>
      </xdr:nvCxnSpPr>
      <xdr:spPr>
        <a:xfrm flipV="1">
          <a:off x="21323300" y="137541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19957</xdr:rowOff>
    </xdr:from>
    <xdr:to>
      <xdr:col>107</xdr:col>
      <xdr:colOff>101600</xdr:colOff>
      <xdr:row>80</xdr:row>
      <xdr:rowOff>121557</xdr:rowOff>
    </xdr:to>
    <xdr:sp macro="" textlink="">
      <xdr:nvSpPr>
        <xdr:cNvPr id="758" name="楕円 757"/>
        <xdr:cNvSpPr/>
      </xdr:nvSpPr>
      <xdr:spPr>
        <a:xfrm>
          <a:off x="20383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54429</xdr:rowOff>
    </xdr:from>
    <xdr:to>
      <xdr:col>111</xdr:col>
      <xdr:colOff>177800</xdr:colOff>
      <xdr:row>80</xdr:row>
      <xdr:rowOff>70757</xdr:rowOff>
    </xdr:to>
    <xdr:cxnSp macro="">
      <xdr:nvCxnSpPr>
        <xdr:cNvPr id="759" name="直線コネクタ 758"/>
        <xdr:cNvCxnSpPr/>
      </xdr:nvCxnSpPr>
      <xdr:spPr>
        <a:xfrm flipV="1">
          <a:off x="20434300" y="137704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760" name="楕円 759"/>
        <xdr:cNvSpPr/>
      </xdr:nvSpPr>
      <xdr:spPr>
        <a:xfrm>
          <a:off x="19494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70757</xdr:rowOff>
    </xdr:from>
    <xdr:to>
      <xdr:col>107</xdr:col>
      <xdr:colOff>50800</xdr:colOff>
      <xdr:row>80</xdr:row>
      <xdr:rowOff>87086</xdr:rowOff>
    </xdr:to>
    <xdr:cxnSp macro="">
      <xdr:nvCxnSpPr>
        <xdr:cNvPr id="761" name="直線コネクタ 760"/>
        <xdr:cNvCxnSpPr/>
      </xdr:nvCxnSpPr>
      <xdr:spPr>
        <a:xfrm flipV="1">
          <a:off x="19545300" y="1378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6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63"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64"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121756</xdr:rowOff>
    </xdr:from>
    <xdr:ext cx="469744" cy="259045"/>
    <xdr:sp macro="" textlink="">
      <xdr:nvSpPr>
        <xdr:cNvPr id="765" name="n_1mainValue【児童館】&#10;一人当たり面積"/>
        <xdr:cNvSpPr txBox="1"/>
      </xdr:nvSpPr>
      <xdr:spPr>
        <a:xfrm>
          <a:off x="21075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138084</xdr:rowOff>
    </xdr:from>
    <xdr:ext cx="469744" cy="259045"/>
    <xdr:sp macro="" textlink="">
      <xdr:nvSpPr>
        <xdr:cNvPr id="766" name="n_2mainValue【児童館】&#10;一人当たり面積"/>
        <xdr:cNvSpPr txBox="1"/>
      </xdr:nvSpPr>
      <xdr:spPr>
        <a:xfrm>
          <a:off x="20199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767" name="n_3mainValue【児童館】&#10;一人当たり面積"/>
        <xdr:cNvSpPr txBox="1"/>
      </xdr:nvSpPr>
      <xdr:spPr>
        <a:xfrm>
          <a:off x="19310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8"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08" name="楕円 807"/>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809" name="【公民館】&#10;有形固定資産減価償却率該当値テキスト"/>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810" name="楕円 809"/>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53339</xdr:rowOff>
    </xdr:to>
    <xdr:cxnSp macro="">
      <xdr:nvCxnSpPr>
        <xdr:cNvPr id="811" name="直線コネクタ 810"/>
        <xdr:cNvCxnSpPr/>
      </xdr:nvCxnSpPr>
      <xdr:spPr>
        <a:xfrm flipV="1">
          <a:off x="15481300" y="17849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12" name="楕円 811"/>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85998</xdr:rowOff>
    </xdr:to>
    <xdr:cxnSp macro="">
      <xdr:nvCxnSpPr>
        <xdr:cNvPr id="813" name="直線コネクタ 812"/>
        <xdr:cNvCxnSpPr/>
      </xdr:nvCxnSpPr>
      <xdr:spPr>
        <a:xfrm flipV="1">
          <a:off x="14592300" y="1788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85816</xdr:rowOff>
    </xdr:from>
    <xdr:to>
      <xdr:col>72</xdr:col>
      <xdr:colOff>38100</xdr:colOff>
      <xdr:row>102</xdr:row>
      <xdr:rowOff>15966</xdr:rowOff>
    </xdr:to>
    <xdr:sp macro="" textlink="">
      <xdr:nvSpPr>
        <xdr:cNvPr id="814" name="楕円 813"/>
        <xdr:cNvSpPr/>
      </xdr:nvSpPr>
      <xdr:spPr>
        <a:xfrm>
          <a:off x="1365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104</xdr:row>
      <xdr:rowOff>85998</xdr:rowOff>
    </xdr:to>
    <xdr:cxnSp macro="">
      <xdr:nvCxnSpPr>
        <xdr:cNvPr id="815" name="直線コネクタ 814"/>
        <xdr:cNvCxnSpPr/>
      </xdr:nvCxnSpPr>
      <xdr:spPr>
        <a:xfrm>
          <a:off x="13703300" y="17453066"/>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817"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819" name="n_1main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820" name="n_2mainValue【公民館】&#10;有形固定資産減価償却率"/>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32493</xdr:rowOff>
    </xdr:from>
    <xdr:ext cx="405111" cy="259045"/>
    <xdr:sp macro="" textlink="">
      <xdr:nvSpPr>
        <xdr:cNvPr id="821" name="n_3mainValue【公民館】&#10;有形固定資産減価償却率"/>
        <xdr:cNvSpPr txBox="1"/>
      </xdr:nvSpPr>
      <xdr:spPr>
        <a:xfrm>
          <a:off x="13500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62" name="楕円 861"/>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93997</xdr:rowOff>
    </xdr:from>
    <xdr:ext cx="469744" cy="259045"/>
    <xdr:sp macro="" textlink="">
      <xdr:nvSpPr>
        <xdr:cNvPr id="863" name="【公民館】&#10;一人当たり面積該当値テキスト"/>
        <xdr:cNvSpPr txBox="1"/>
      </xdr:nvSpPr>
      <xdr:spPr>
        <a:xfrm>
          <a:off x="22199600"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79284</xdr:rowOff>
    </xdr:from>
    <xdr:to>
      <xdr:col>112</xdr:col>
      <xdr:colOff>38100</xdr:colOff>
      <xdr:row>107</xdr:row>
      <xdr:rowOff>9434</xdr:rowOff>
    </xdr:to>
    <xdr:sp macro="" textlink="">
      <xdr:nvSpPr>
        <xdr:cNvPr id="864" name="楕円 863"/>
        <xdr:cNvSpPr/>
      </xdr:nvSpPr>
      <xdr:spPr>
        <a:xfrm>
          <a:off x="2127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130084</xdr:rowOff>
    </xdr:to>
    <xdr:cxnSp macro="">
      <xdr:nvCxnSpPr>
        <xdr:cNvPr id="865" name="直線コネクタ 864"/>
        <xdr:cNvCxnSpPr/>
      </xdr:nvCxnSpPr>
      <xdr:spPr>
        <a:xfrm flipV="1">
          <a:off x="21323300" y="182956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85816</xdr:rowOff>
    </xdr:from>
    <xdr:to>
      <xdr:col>107</xdr:col>
      <xdr:colOff>101600</xdr:colOff>
      <xdr:row>107</xdr:row>
      <xdr:rowOff>15966</xdr:rowOff>
    </xdr:to>
    <xdr:sp macro="" textlink="">
      <xdr:nvSpPr>
        <xdr:cNvPr id="866" name="楕円 865"/>
        <xdr:cNvSpPr/>
      </xdr:nvSpPr>
      <xdr:spPr>
        <a:xfrm>
          <a:off x="2038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130084</xdr:rowOff>
    </xdr:from>
    <xdr:to>
      <xdr:col>111</xdr:col>
      <xdr:colOff>177800</xdr:colOff>
      <xdr:row>106</xdr:row>
      <xdr:rowOff>136616</xdr:rowOff>
    </xdr:to>
    <xdr:cxnSp macro="">
      <xdr:nvCxnSpPr>
        <xdr:cNvPr id="867" name="直線コネクタ 866"/>
        <xdr:cNvCxnSpPr/>
      </xdr:nvCxnSpPr>
      <xdr:spPr>
        <a:xfrm flipV="1">
          <a:off x="20434300" y="183037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868" name="楕円 867"/>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136616</xdr:rowOff>
    </xdr:from>
    <xdr:to>
      <xdr:col>107</xdr:col>
      <xdr:colOff>50800</xdr:colOff>
      <xdr:row>107</xdr:row>
      <xdr:rowOff>99061</xdr:rowOff>
    </xdr:to>
    <xdr:cxnSp macro="">
      <xdr:nvCxnSpPr>
        <xdr:cNvPr id="869" name="直線コネクタ 868"/>
        <xdr:cNvCxnSpPr/>
      </xdr:nvCxnSpPr>
      <xdr:spPr>
        <a:xfrm flipV="1">
          <a:off x="19545300" y="18310316"/>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25961</xdr:rowOff>
    </xdr:from>
    <xdr:ext cx="469744" cy="259045"/>
    <xdr:sp macro="" textlink="">
      <xdr:nvSpPr>
        <xdr:cNvPr id="873" name="n_1mainValue【公民館】&#10;一人当たり面積"/>
        <xdr:cNvSpPr txBox="1"/>
      </xdr:nvSpPr>
      <xdr:spPr>
        <a:xfrm>
          <a:off x="210757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32493</xdr:rowOff>
    </xdr:from>
    <xdr:ext cx="469744" cy="259045"/>
    <xdr:sp macro="" textlink="">
      <xdr:nvSpPr>
        <xdr:cNvPr id="874" name="n_2mainValue【公民館】&#10;一人当たり面積"/>
        <xdr:cNvSpPr txBox="1"/>
      </xdr:nvSpPr>
      <xdr:spPr>
        <a:xfrm>
          <a:off x="20199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875" name="n_3mainValue【公民館】&#10;一人当たり面積"/>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上記のとおり、橋梁・トンネル、公営住宅、児童館及び学校施設等、半数以上の類型において有形固定資産減価償却率が類似団体平均を上回っている。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２５年に策定した宿毛市公営住宅等再編計画に沿った維持更新を進めることとなっており、橋梁については「宿毛市橋梁長寿命化修繕計画」に基づき、予防保全型の維持管理を導入することで、長寿命化を図っていくこと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また、学校施設についても一部の学校において統合事業が行われていることから今後は一定の改善が見込まれる。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一方で、公民館及び児童館においては、築４０年、３０年を超える建物が多々あることから、必要に応じた修繕を行うとともに、老朽化に対応するための方針を検討する必要がある。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
20,496
286.20
12,221,271
12,141,980
-395
6,745,156
10,705,549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13.3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70" name="楕円 69"/>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1"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2" name="楕円 71"/>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63500</xdr:rowOff>
    </xdr:from>
    <xdr:to>
      <xdr:col>24</xdr:col>
      <xdr:colOff>63500</xdr:colOff>
      <xdr:row>38</xdr:row>
      <xdr:rowOff>88900</xdr:rowOff>
    </xdr:to>
    <xdr:cxnSp macro="">
      <xdr:nvCxnSpPr>
        <xdr:cNvPr id="73" name="直線コネクタ 72"/>
        <xdr:cNvCxnSpPr/>
      </xdr:nvCxnSpPr>
      <xdr:spPr>
        <a:xfrm flipV="1">
          <a:off x="37973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4" name="楕円 73"/>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88900</xdr:rowOff>
    </xdr:from>
    <xdr:to>
      <xdr:col>19</xdr:col>
      <xdr:colOff>177800</xdr:colOff>
      <xdr:row>38</xdr:row>
      <xdr:rowOff>114300</xdr:rowOff>
    </xdr:to>
    <xdr:cxnSp macro="">
      <xdr:nvCxnSpPr>
        <xdr:cNvPr id="75" name="直線コネクタ 74"/>
        <xdr:cNvCxnSpPr/>
      </xdr:nvCxnSpPr>
      <xdr:spPr>
        <a:xfrm flipV="1">
          <a:off x="2908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88900</xdr:rowOff>
    </xdr:from>
    <xdr:to>
      <xdr:col>10</xdr:col>
      <xdr:colOff>165100</xdr:colOff>
      <xdr:row>39</xdr:row>
      <xdr:rowOff>19050</xdr:rowOff>
    </xdr:to>
    <xdr:sp macro="" textlink="">
      <xdr:nvSpPr>
        <xdr:cNvPr id="76" name="楕円 75"/>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139700</xdr:rowOff>
    </xdr:to>
    <xdr:cxnSp macro="">
      <xdr:nvCxnSpPr>
        <xdr:cNvPr id="77" name="直線コネクタ 76"/>
        <xdr:cNvCxnSpPr/>
      </xdr:nvCxnSpPr>
      <xdr:spPr>
        <a:xfrm flipV="1">
          <a:off x="2019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156227</xdr:rowOff>
    </xdr:from>
    <xdr:ext cx="405111" cy="259045"/>
    <xdr:sp macro="" textlink="">
      <xdr:nvSpPr>
        <xdr:cNvPr id="81" name="n_1mainValue【図書館】&#10;有形固定資産減価償却率"/>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2" name="n_2mainValue【図書館】&#10;有形固定資産減価償却率"/>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35577</xdr:rowOff>
    </xdr:from>
    <xdr:ext cx="405111" cy="259045"/>
    <xdr:sp macro="" textlink="">
      <xdr:nvSpPr>
        <xdr:cNvPr id="83" name="n_3mainValue【図書館】&#10;有形固定資産減価償却率"/>
        <xdr:cNvSpPr txBox="1"/>
      </xdr:nvSpPr>
      <xdr:spPr>
        <a:xfrm>
          <a:off x="1816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116840</xdr:rowOff>
    </xdr:from>
    <xdr:to>
      <xdr:col>55</xdr:col>
      <xdr:colOff>50800</xdr:colOff>
      <xdr:row>34</xdr:row>
      <xdr:rowOff>46990</xdr:rowOff>
    </xdr:to>
    <xdr:sp macro="" textlink="">
      <xdr:nvSpPr>
        <xdr:cNvPr id="118" name="楕円 117"/>
        <xdr:cNvSpPr/>
      </xdr:nvSpPr>
      <xdr:spPr>
        <a:xfrm>
          <a:off x="10426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69867</xdr:rowOff>
    </xdr:from>
    <xdr:ext cx="469744" cy="259045"/>
    <xdr:sp macro="" textlink="">
      <xdr:nvSpPr>
        <xdr:cNvPr id="119" name="【図書館】&#10;一人当たり面積該当値テキスト"/>
        <xdr:cNvSpPr txBox="1"/>
      </xdr:nvSpPr>
      <xdr:spPr>
        <a:xfrm>
          <a:off x="10515600"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139700</xdr:rowOff>
    </xdr:from>
    <xdr:to>
      <xdr:col>50</xdr:col>
      <xdr:colOff>165100</xdr:colOff>
      <xdr:row>34</xdr:row>
      <xdr:rowOff>69850</xdr:rowOff>
    </xdr:to>
    <xdr:sp macro="" textlink="">
      <xdr:nvSpPr>
        <xdr:cNvPr id="120" name="楕円 119"/>
        <xdr:cNvSpPr/>
      </xdr:nvSpPr>
      <xdr:spPr>
        <a:xfrm>
          <a:off x="958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167640</xdr:rowOff>
    </xdr:from>
    <xdr:to>
      <xdr:col>55</xdr:col>
      <xdr:colOff>0</xdr:colOff>
      <xdr:row>34</xdr:row>
      <xdr:rowOff>19050</xdr:rowOff>
    </xdr:to>
    <xdr:cxnSp macro="">
      <xdr:nvCxnSpPr>
        <xdr:cNvPr id="121" name="直線コネクタ 120"/>
        <xdr:cNvCxnSpPr/>
      </xdr:nvCxnSpPr>
      <xdr:spPr>
        <a:xfrm flipV="1">
          <a:off x="9639300" y="58254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156845</xdr:rowOff>
    </xdr:from>
    <xdr:to>
      <xdr:col>46</xdr:col>
      <xdr:colOff>38100</xdr:colOff>
      <xdr:row>34</xdr:row>
      <xdr:rowOff>86995</xdr:rowOff>
    </xdr:to>
    <xdr:sp macro="" textlink="">
      <xdr:nvSpPr>
        <xdr:cNvPr id="122" name="楕円 121"/>
        <xdr:cNvSpPr/>
      </xdr:nvSpPr>
      <xdr:spPr>
        <a:xfrm>
          <a:off x="8699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19050</xdr:rowOff>
    </xdr:from>
    <xdr:to>
      <xdr:col>50</xdr:col>
      <xdr:colOff>114300</xdr:colOff>
      <xdr:row>34</xdr:row>
      <xdr:rowOff>36195</xdr:rowOff>
    </xdr:to>
    <xdr:cxnSp macro="">
      <xdr:nvCxnSpPr>
        <xdr:cNvPr id="123" name="直線コネクタ 122"/>
        <xdr:cNvCxnSpPr/>
      </xdr:nvCxnSpPr>
      <xdr:spPr>
        <a:xfrm flipV="1">
          <a:off x="8750300" y="5848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xdr:rowOff>
    </xdr:from>
    <xdr:to>
      <xdr:col>41</xdr:col>
      <xdr:colOff>101600</xdr:colOff>
      <xdr:row>34</xdr:row>
      <xdr:rowOff>104140</xdr:rowOff>
    </xdr:to>
    <xdr:sp macro="" textlink="">
      <xdr:nvSpPr>
        <xdr:cNvPr id="124" name="楕円 123"/>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36195</xdr:rowOff>
    </xdr:from>
    <xdr:to>
      <xdr:col>45</xdr:col>
      <xdr:colOff>177800</xdr:colOff>
      <xdr:row>34</xdr:row>
      <xdr:rowOff>53340</xdr:rowOff>
    </xdr:to>
    <xdr:cxnSp macro="">
      <xdr:nvCxnSpPr>
        <xdr:cNvPr id="125" name="直線コネクタ 124"/>
        <xdr:cNvCxnSpPr/>
      </xdr:nvCxnSpPr>
      <xdr:spPr>
        <a:xfrm flipV="1">
          <a:off x="7861300" y="5865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86377</xdr:rowOff>
    </xdr:from>
    <xdr:ext cx="469744" cy="259045"/>
    <xdr:sp macro="" textlink="">
      <xdr:nvSpPr>
        <xdr:cNvPr id="129" name="n_1mainValue【図書館】&#10;一人当たり面積"/>
        <xdr:cNvSpPr txBox="1"/>
      </xdr:nvSpPr>
      <xdr:spPr>
        <a:xfrm>
          <a:off x="93917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103522</xdr:rowOff>
    </xdr:from>
    <xdr:ext cx="469744" cy="259045"/>
    <xdr:sp macro="" textlink="">
      <xdr:nvSpPr>
        <xdr:cNvPr id="130" name="n_2mainValue【図書館】&#10;一人当たり面積"/>
        <xdr:cNvSpPr txBox="1"/>
      </xdr:nvSpPr>
      <xdr:spPr>
        <a:xfrm>
          <a:off x="8515427" y="55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120667</xdr:rowOff>
    </xdr:from>
    <xdr:ext cx="469744" cy="259045"/>
    <xdr:sp macro="" textlink="">
      <xdr:nvSpPr>
        <xdr:cNvPr id="131" name="n_3mainValue【図書館】&#10;一人当たり面積"/>
        <xdr:cNvSpPr txBox="1"/>
      </xdr:nvSpPr>
      <xdr:spPr>
        <a:xfrm>
          <a:off x="7626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71" name="楕円 170"/>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72"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73" name="楕円 172"/>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17145</xdr:rowOff>
    </xdr:to>
    <xdr:cxnSp macro="">
      <xdr:nvCxnSpPr>
        <xdr:cNvPr id="174" name="直線コネクタ 173"/>
        <xdr:cNvCxnSpPr/>
      </xdr:nvCxnSpPr>
      <xdr:spPr>
        <a:xfrm flipV="1">
          <a:off x="3797300" y="1043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75" name="楕円 174"/>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55245</xdr:rowOff>
    </xdr:to>
    <xdr:cxnSp macro="">
      <xdr:nvCxnSpPr>
        <xdr:cNvPr id="176" name="直線コネクタ 175"/>
        <xdr:cNvCxnSpPr/>
      </xdr:nvCxnSpPr>
      <xdr:spPr>
        <a:xfrm flipV="1">
          <a:off x="2908300" y="1047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77" name="楕円 176"/>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68580</xdr:rowOff>
    </xdr:to>
    <xdr:cxnSp macro="">
      <xdr:nvCxnSpPr>
        <xdr:cNvPr id="178" name="直線コネクタ 177"/>
        <xdr:cNvCxnSpPr/>
      </xdr:nvCxnSpPr>
      <xdr:spPr>
        <a:xfrm flipV="1">
          <a:off x="2019300" y="105136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182" name="n_1mainValue【体育館・プー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183" name="n_2mainValue【体育館・プール】&#10;有形固定資産減価償却率"/>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84" name="n_3main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117907</xdr:rowOff>
    </xdr:from>
    <xdr:to>
      <xdr:col>55</xdr:col>
      <xdr:colOff>50800</xdr:colOff>
      <xdr:row>63</xdr:row>
      <xdr:rowOff>48057</xdr:rowOff>
    </xdr:to>
    <xdr:sp macro="" textlink="">
      <xdr:nvSpPr>
        <xdr:cNvPr id="221" name="楕円 220"/>
        <xdr:cNvSpPr/>
      </xdr:nvSpPr>
      <xdr:spPr>
        <a:xfrm>
          <a:off x="104267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140784</xdr:rowOff>
    </xdr:from>
    <xdr:ext cx="469744" cy="259045"/>
    <xdr:sp macro="" textlink="">
      <xdr:nvSpPr>
        <xdr:cNvPr id="222" name="【体育館・プール】&#10;一人当たり面積該当値テキスト"/>
        <xdr:cNvSpPr txBox="1"/>
      </xdr:nvSpPr>
      <xdr:spPr>
        <a:xfrm>
          <a:off x="10515600" y="105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121107</xdr:rowOff>
    </xdr:from>
    <xdr:to>
      <xdr:col>50</xdr:col>
      <xdr:colOff>165100</xdr:colOff>
      <xdr:row>63</xdr:row>
      <xdr:rowOff>51257</xdr:rowOff>
    </xdr:to>
    <xdr:sp macro="" textlink="">
      <xdr:nvSpPr>
        <xdr:cNvPr id="223" name="楕円 222"/>
        <xdr:cNvSpPr/>
      </xdr:nvSpPr>
      <xdr:spPr>
        <a:xfrm>
          <a:off x="9588500" y="107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168707</xdr:rowOff>
    </xdr:from>
    <xdr:to>
      <xdr:col>55</xdr:col>
      <xdr:colOff>0</xdr:colOff>
      <xdr:row>63</xdr:row>
      <xdr:rowOff>457</xdr:rowOff>
    </xdr:to>
    <xdr:cxnSp macro="">
      <xdr:nvCxnSpPr>
        <xdr:cNvPr id="224" name="直線コネクタ 223"/>
        <xdr:cNvCxnSpPr/>
      </xdr:nvCxnSpPr>
      <xdr:spPr>
        <a:xfrm flipV="1">
          <a:off x="9639300" y="1079860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124308</xdr:rowOff>
    </xdr:from>
    <xdr:to>
      <xdr:col>46</xdr:col>
      <xdr:colOff>38100</xdr:colOff>
      <xdr:row>63</xdr:row>
      <xdr:rowOff>54458</xdr:rowOff>
    </xdr:to>
    <xdr:sp macro="" textlink="">
      <xdr:nvSpPr>
        <xdr:cNvPr id="225" name="楕円 224"/>
        <xdr:cNvSpPr/>
      </xdr:nvSpPr>
      <xdr:spPr>
        <a:xfrm>
          <a:off x="8699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xdr:rowOff>
    </xdr:from>
    <xdr:to>
      <xdr:col>50</xdr:col>
      <xdr:colOff>114300</xdr:colOff>
      <xdr:row>63</xdr:row>
      <xdr:rowOff>3658</xdr:rowOff>
    </xdr:to>
    <xdr:cxnSp macro="">
      <xdr:nvCxnSpPr>
        <xdr:cNvPr id="226" name="直線コネクタ 225"/>
        <xdr:cNvCxnSpPr/>
      </xdr:nvCxnSpPr>
      <xdr:spPr>
        <a:xfrm flipV="1">
          <a:off x="8750300" y="108018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115164</xdr:rowOff>
    </xdr:from>
    <xdr:to>
      <xdr:col>41</xdr:col>
      <xdr:colOff>101600</xdr:colOff>
      <xdr:row>63</xdr:row>
      <xdr:rowOff>45314</xdr:rowOff>
    </xdr:to>
    <xdr:sp macro="" textlink="">
      <xdr:nvSpPr>
        <xdr:cNvPr id="227" name="楕円 226"/>
        <xdr:cNvSpPr/>
      </xdr:nvSpPr>
      <xdr:spPr>
        <a:xfrm>
          <a:off x="78105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165964</xdr:rowOff>
    </xdr:from>
    <xdr:to>
      <xdr:col>45</xdr:col>
      <xdr:colOff>177800</xdr:colOff>
      <xdr:row>63</xdr:row>
      <xdr:rowOff>3658</xdr:rowOff>
    </xdr:to>
    <xdr:cxnSp macro="">
      <xdr:nvCxnSpPr>
        <xdr:cNvPr id="228" name="直線コネクタ 227"/>
        <xdr:cNvCxnSpPr/>
      </xdr:nvCxnSpPr>
      <xdr:spPr>
        <a:xfrm>
          <a:off x="7861300" y="10795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67784</xdr:rowOff>
    </xdr:from>
    <xdr:ext cx="469744" cy="259045"/>
    <xdr:sp macro="" textlink="">
      <xdr:nvSpPr>
        <xdr:cNvPr id="232" name="n_1mainValue【体育館・プール】&#10;一人当たり面積"/>
        <xdr:cNvSpPr txBox="1"/>
      </xdr:nvSpPr>
      <xdr:spPr>
        <a:xfrm>
          <a:off x="9391727" y="105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70985</xdr:rowOff>
    </xdr:from>
    <xdr:ext cx="469744" cy="259045"/>
    <xdr:sp macro="" textlink="">
      <xdr:nvSpPr>
        <xdr:cNvPr id="233" name="n_2mainValue【体育館・プール】&#10;一人当たり面積"/>
        <xdr:cNvSpPr txBox="1"/>
      </xdr:nvSpPr>
      <xdr:spPr>
        <a:xfrm>
          <a:off x="8515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61841</xdr:rowOff>
    </xdr:from>
    <xdr:ext cx="469744" cy="259045"/>
    <xdr:sp macro="" textlink="">
      <xdr:nvSpPr>
        <xdr:cNvPr id="234" name="n_3mainValue【体育館・プール】&#10;一人当たり面積"/>
        <xdr:cNvSpPr txBox="1"/>
      </xdr:nvSpPr>
      <xdr:spPr>
        <a:xfrm>
          <a:off x="7626427" y="105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137795</xdr:rowOff>
    </xdr:from>
    <xdr:to>
      <xdr:col>24</xdr:col>
      <xdr:colOff>114300</xdr:colOff>
      <xdr:row>78</xdr:row>
      <xdr:rowOff>67945</xdr:rowOff>
    </xdr:to>
    <xdr:sp macro="" textlink="">
      <xdr:nvSpPr>
        <xdr:cNvPr id="274" name="楕円 273"/>
        <xdr:cNvSpPr/>
      </xdr:nvSpPr>
      <xdr:spPr>
        <a:xfrm>
          <a:off x="4584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52722</xdr:rowOff>
    </xdr:from>
    <xdr:ext cx="405111" cy="259045"/>
    <xdr:sp macro="" textlink="">
      <xdr:nvSpPr>
        <xdr:cNvPr id="275" name="【福祉施設】&#10;有形固定資産減価償却率該当値テキスト"/>
        <xdr:cNvSpPr txBox="1"/>
      </xdr:nvSpPr>
      <xdr:spPr>
        <a:xfrm>
          <a:off x="4673600" y="132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137795</xdr:rowOff>
    </xdr:from>
    <xdr:to>
      <xdr:col>20</xdr:col>
      <xdr:colOff>38100</xdr:colOff>
      <xdr:row>78</xdr:row>
      <xdr:rowOff>67945</xdr:rowOff>
    </xdr:to>
    <xdr:sp macro="" textlink="">
      <xdr:nvSpPr>
        <xdr:cNvPr id="276" name="楕円 275"/>
        <xdr:cNvSpPr/>
      </xdr:nvSpPr>
      <xdr:spPr>
        <a:xfrm>
          <a:off x="3746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17145</xdr:rowOff>
    </xdr:from>
    <xdr:to>
      <xdr:col>24</xdr:col>
      <xdr:colOff>63500</xdr:colOff>
      <xdr:row>78</xdr:row>
      <xdr:rowOff>17145</xdr:rowOff>
    </xdr:to>
    <xdr:cxnSp macro="">
      <xdr:nvCxnSpPr>
        <xdr:cNvPr id="277" name="直線コネクタ 276"/>
        <xdr:cNvCxnSpPr/>
      </xdr:nvCxnSpPr>
      <xdr:spPr>
        <a:xfrm>
          <a:off x="3797300" y="13390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168275</xdr:rowOff>
    </xdr:from>
    <xdr:to>
      <xdr:col>15</xdr:col>
      <xdr:colOff>101600</xdr:colOff>
      <xdr:row>78</xdr:row>
      <xdr:rowOff>98425</xdr:rowOff>
    </xdr:to>
    <xdr:sp macro="" textlink="">
      <xdr:nvSpPr>
        <xdr:cNvPr id="278" name="楕円 277"/>
        <xdr:cNvSpPr/>
      </xdr:nvSpPr>
      <xdr:spPr>
        <a:xfrm>
          <a:off x="2857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17145</xdr:rowOff>
    </xdr:from>
    <xdr:to>
      <xdr:col>19</xdr:col>
      <xdr:colOff>177800</xdr:colOff>
      <xdr:row>78</xdr:row>
      <xdr:rowOff>47625</xdr:rowOff>
    </xdr:to>
    <xdr:cxnSp macro="">
      <xdr:nvCxnSpPr>
        <xdr:cNvPr id="279" name="直線コネクタ 278"/>
        <xdr:cNvCxnSpPr/>
      </xdr:nvCxnSpPr>
      <xdr:spPr>
        <a:xfrm flipV="1">
          <a:off x="2908300" y="13390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80" name="楕円 279"/>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47625</xdr:rowOff>
    </xdr:from>
    <xdr:to>
      <xdr:col>15</xdr:col>
      <xdr:colOff>50800</xdr:colOff>
      <xdr:row>84</xdr:row>
      <xdr:rowOff>60961</xdr:rowOff>
    </xdr:to>
    <xdr:cxnSp macro="">
      <xdr:nvCxnSpPr>
        <xdr:cNvPr id="281" name="直線コネクタ 280"/>
        <xdr:cNvCxnSpPr/>
      </xdr:nvCxnSpPr>
      <xdr:spPr>
        <a:xfrm flipV="1">
          <a:off x="2019300" y="13420725"/>
          <a:ext cx="889000" cy="10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84472</xdr:rowOff>
    </xdr:from>
    <xdr:ext cx="405111" cy="259045"/>
    <xdr:sp macro="" textlink="">
      <xdr:nvSpPr>
        <xdr:cNvPr id="285" name="n_1mainValue【福祉施設】&#10;有形固定資産減価償却率"/>
        <xdr:cNvSpPr txBox="1"/>
      </xdr:nvSpPr>
      <xdr:spPr>
        <a:xfrm>
          <a:off x="35820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114952</xdr:rowOff>
    </xdr:from>
    <xdr:ext cx="405111" cy="259045"/>
    <xdr:sp macro="" textlink="">
      <xdr:nvSpPr>
        <xdr:cNvPr id="286" name="n_2mainValue【福祉施設】&#10;有形固定資産減価償却率"/>
        <xdr:cNvSpPr txBox="1"/>
      </xdr:nvSpPr>
      <xdr:spPr>
        <a:xfrm>
          <a:off x="2705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87" name="n_3mainValue【福祉施設】&#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326" name="楕円 325"/>
        <xdr:cNvSpPr/>
      </xdr:nvSpPr>
      <xdr:spPr>
        <a:xfrm>
          <a:off x="10426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327" name="【福祉施設】&#10;一人当たり面積該当値テキスト"/>
        <xdr:cNvSpPr txBox="1"/>
      </xdr:nvSpPr>
      <xdr:spPr>
        <a:xfrm>
          <a:off x="10515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163830</xdr:rowOff>
    </xdr:from>
    <xdr:to>
      <xdr:col>50</xdr:col>
      <xdr:colOff>165100</xdr:colOff>
      <xdr:row>86</xdr:row>
      <xdr:rowOff>93980</xdr:rowOff>
    </xdr:to>
    <xdr:sp macro="" textlink="">
      <xdr:nvSpPr>
        <xdr:cNvPr id="328" name="楕円 327"/>
        <xdr:cNvSpPr/>
      </xdr:nvSpPr>
      <xdr:spPr>
        <a:xfrm>
          <a:off x="9588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43180</xdr:rowOff>
    </xdr:to>
    <xdr:cxnSp macro="">
      <xdr:nvCxnSpPr>
        <xdr:cNvPr id="329" name="直線コネクタ 328"/>
        <xdr:cNvCxnSpPr/>
      </xdr:nvCxnSpPr>
      <xdr:spPr>
        <a:xfrm flipV="1">
          <a:off x="9639300" y="147866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165100</xdr:rowOff>
    </xdr:from>
    <xdr:to>
      <xdr:col>46</xdr:col>
      <xdr:colOff>38100</xdr:colOff>
      <xdr:row>86</xdr:row>
      <xdr:rowOff>95250</xdr:rowOff>
    </xdr:to>
    <xdr:sp macro="" textlink="">
      <xdr:nvSpPr>
        <xdr:cNvPr id="330" name="楕円 329"/>
        <xdr:cNvSpPr/>
      </xdr:nvSpPr>
      <xdr:spPr>
        <a:xfrm>
          <a:off x="8699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43180</xdr:rowOff>
    </xdr:from>
    <xdr:to>
      <xdr:col>50</xdr:col>
      <xdr:colOff>114300</xdr:colOff>
      <xdr:row>86</xdr:row>
      <xdr:rowOff>44450</xdr:rowOff>
    </xdr:to>
    <xdr:cxnSp macro="">
      <xdr:nvCxnSpPr>
        <xdr:cNvPr id="331" name="直線コネクタ 330"/>
        <xdr:cNvCxnSpPr/>
      </xdr:nvCxnSpPr>
      <xdr:spPr>
        <a:xfrm flipV="1">
          <a:off x="8750300" y="14787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168911</xdr:rowOff>
    </xdr:from>
    <xdr:to>
      <xdr:col>41</xdr:col>
      <xdr:colOff>101600</xdr:colOff>
      <xdr:row>84</xdr:row>
      <xdr:rowOff>99061</xdr:rowOff>
    </xdr:to>
    <xdr:sp macro="" textlink="">
      <xdr:nvSpPr>
        <xdr:cNvPr id="332" name="楕円 331"/>
        <xdr:cNvSpPr/>
      </xdr:nvSpPr>
      <xdr:spPr>
        <a:xfrm>
          <a:off x="7810500" y="143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48261</xdr:rowOff>
    </xdr:from>
    <xdr:to>
      <xdr:col>45</xdr:col>
      <xdr:colOff>177800</xdr:colOff>
      <xdr:row>86</xdr:row>
      <xdr:rowOff>44450</xdr:rowOff>
    </xdr:to>
    <xdr:cxnSp macro="">
      <xdr:nvCxnSpPr>
        <xdr:cNvPr id="333" name="直線コネクタ 332"/>
        <xdr:cNvCxnSpPr/>
      </xdr:nvCxnSpPr>
      <xdr:spPr>
        <a:xfrm>
          <a:off x="7861300" y="14450061"/>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85107</xdr:rowOff>
    </xdr:from>
    <xdr:ext cx="469744" cy="259045"/>
    <xdr:sp macro="" textlink="">
      <xdr:nvSpPr>
        <xdr:cNvPr id="337" name="n_1mainValue【福祉施設】&#10;一人当たり面積"/>
        <xdr:cNvSpPr txBox="1"/>
      </xdr:nvSpPr>
      <xdr:spPr>
        <a:xfrm>
          <a:off x="93917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86377</xdr:rowOff>
    </xdr:from>
    <xdr:ext cx="469744" cy="259045"/>
    <xdr:sp macro="" textlink="">
      <xdr:nvSpPr>
        <xdr:cNvPr id="338" name="n_2mainValue【福祉施設】&#10;一人当たり面積"/>
        <xdr:cNvSpPr txBox="1"/>
      </xdr:nvSpPr>
      <xdr:spPr>
        <a:xfrm>
          <a:off x="85154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115588</xdr:rowOff>
    </xdr:from>
    <xdr:ext cx="469744" cy="259045"/>
    <xdr:sp macro="" textlink="">
      <xdr:nvSpPr>
        <xdr:cNvPr id="339" name="n_3mainValue【福祉施設】&#10;一人当たり面積"/>
        <xdr:cNvSpPr txBox="1"/>
      </xdr:nvSpPr>
      <xdr:spPr>
        <a:xfrm>
          <a:off x="7626427" y="141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1" name="直線コネクタ 38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3" name="直線コネクタ 38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5" name="直線コネクタ 38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7" name="フローチャート: 判断 38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8" name="フローチャート: 判断 38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9" name="フローチャート: 判断 388"/>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0" name="フローチャート: 判断 389"/>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84183</xdr:rowOff>
    </xdr:from>
    <xdr:to>
      <xdr:col>85</xdr:col>
      <xdr:colOff>177800</xdr:colOff>
      <xdr:row>37</xdr:row>
      <xdr:rowOff>14333</xdr:rowOff>
    </xdr:to>
    <xdr:sp macro="" textlink="">
      <xdr:nvSpPr>
        <xdr:cNvPr id="396" name="楕円 395"/>
        <xdr:cNvSpPr/>
      </xdr:nvSpPr>
      <xdr:spPr>
        <a:xfrm>
          <a:off x="16268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107060</xdr:rowOff>
    </xdr:from>
    <xdr:ext cx="405111" cy="259045"/>
    <xdr:sp macro="" textlink="">
      <xdr:nvSpPr>
        <xdr:cNvPr id="397" name="【一般廃棄物処理施設】&#10;有形固定資産減価償却率該当値テキスト"/>
        <xdr:cNvSpPr txBox="1"/>
      </xdr:nvSpPr>
      <xdr:spPr>
        <a:xfrm>
          <a:off x="16357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398" name="楕円 397"/>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134983</xdr:rowOff>
    </xdr:from>
    <xdr:to>
      <xdr:col>85</xdr:col>
      <xdr:colOff>127000</xdr:colOff>
      <xdr:row>36</xdr:row>
      <xdr:rowOff>169273</xdr:rowOff>
    </xdr:to>
    <xdr:cxnSp macro="">
      <xdr:nvCxnSpPr>
        <xdr:cNvPr id="399" name="直線コネクタ 398"/>
        <xdr:cNvCxnSpPr/>
      </xdr:nvCxnSpPr>
      <xdr:spPr>
        <a:xfrm flipV="1">
          <a:off x="15481300" y="63071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00" name="楕円 399"/>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32113</xdr:rowOff>
    </xdr:to>
    <xdr:cxnSp macro="">
      <xdr:nvCxnSpPr>
        <xdr:cNvPr id="401" name="直線コネクタ 400"/>
        <xdr:cNvCxnSpPr/>
      </xdr:nvCxnSpPr>
      <xdr:spPr>
        <a:xfrm flipV="1">
          <a:off x="14592300" y="63414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02" name="楕円 401"/>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xdr:rowOff>
    </xdr:from>
    <xdr:to>
      <xdr:col>76</xdr:col>
      <xdr:colOff>114300</xdr:colOff>
      <xdr:row>37</xdr:row>
      <xdr:rowOff>32113</xdr:rowOff>
    </xdr:to>
    <xdr:cxnSp macro="">
      <xdr:nvCxnSpPr>
        <xdr:cNvPr id="403" name="直線コネクタ 402"/>
        <xdr:cNvCxnSpPr/>
      </xdr:nvCxnSpPr>
      <xdr:spPr>
        <a:xfrm>
          <a:off x="13703300" y="634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05"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06"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65150</xdr:rowOff>
    </xdr:from>
    <xdr:ext cx="405111" cy="259045"/>
    <xdr:sp macro="" textlink="">
      <xdr:nvSpPr>
        <xdr:cNvPr id="407" name="n_1mainValue【一般廃棄物処理施設】&#10;有形固定資産減価償却率"/>
        <xdr:cNvSpPr txBox="1"/>
      </xdr:nvSpPr>
      <xdr:spPr>
        <a:xfrm>
          <a:off x="15266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408" name="n_2mainValue【一般廃棄物処理施設】&#10;有形固定資産減価償却率"/>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09" name="n_3mainValue【一般廃棄物処理施設】&#10;有形固定資産減価償却率"/>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3" name="テキスト ボックス 422"/>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5" name="テキスト ボックス 424"/>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7" name="テキスト ボックス 426"/>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1" name="テキスト ボックス 430"/>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3" name="テキスト ボックス 432"/>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5" name="直線コネクタ 434"/>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6"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7" name="直線コネクタ 436"/>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8"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9" name="直線コネクタ 438"/>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0"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1" name="フローチャート: 判断 440"/>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2" name="フローチャート: 判断 441"/>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3" name="フローチャート: 判断 442"/>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4" name="フローチャート: 判断 443"/>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33957</xdr:rowOff>
    </xdr:from>
    <xdr:to>
      <xdr:col>116</xdr:col>
      <xdr:colOff>114300</xdr:colOff>
      <xdr:row>42</xdr:row>
      <xdr:rowOff>135557</xdr:rowOff>
    </xdr:to>
    <xdr:sp macro="" textlink="">
      <xdr:nvSpPr>
        <xdr:cNvPr id="450" name="楕円 449"/>
        <xdr:cNvSpPr/>
      </xdr:nvSpPr>
      <xdr:spPr>
        <a:xfrm>
          <a:off x="22110700" y="72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451"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34094</xdr:rowOff>
    </xdr:from>
    <xdr:to>
      <xdr:col>112</xdr:col>
      <xdr:colOff>38100</xdr:colOff>
      <xdr:row>42</xdr:row>
      <xdr:rowOff>135694</xdr:rowOff>
    </xdr:to>
    <xdr:sp macro="" textlink="">
      <xdr:nvSpPr>
        <xdr:cNvPr id="452" name="楕円 451"/>
        <xdr:cNvSpPr/>
      </xdr:nvSpPr>
      <xdr:spPr>
        <a:xfrm>
          <a:off x="21272500" y="72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84757</xdr:rowOff>
    </xdr:from>
    <xdr:to>
      <xdr:col>116</xdr:col>
      <xdr:colOff>63500</xdr:colOff>
      <xdr:row>42</xdr:row>
      <xdr:rowOff>84894</xdr:rowOff>
    </xdr:to>
    <xdr:cxnSp macro="">
      <xdr:nvCxnSpPr>
        <xdr:cNvPr id="453" name="直線コネクタ 452"/>
        <xdr:cNvCxnSpPr/>
      </xdr:nvCxnSpPr>
      <xdr:spPr>
        <a:xfrm flipV="1">
          <a:off x="21323300" y="728565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34225</xdr:rowOff>
    </xdr:from>
    <xdr:to>
      <xdr:col>107</xdr:col>
      <xdr:colOff>101600</xdr:colOff>
      <xdr:row>42</xdr:row>
      <xdr:rowOff>135825</xdr:rowOff>
    </xdr:to>
    <xdr:sp macro="" textlink="">
      <xdr:nvSpPr>
        <xdr:cNvPr id="454" name="楕円 453"/>
        <xdr:cNvSpPr/>
      </xdr:nvSpPr>
      <xdr:spPr>
        <a:xfrm>
          <a:off x="20383500" y="72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84894</xdr:rowOff>
    </xdr:from>
    <xdr:to>
      <xdr:col>111</xdr:col>
      <xdr:colOff>177800</xdr:colOff>
      <xdr:row>42</xdr:row>
      <xdr:rowOff>85025</xdr:rowOff>
    </xdr:to>
    <xdr:cxnSp macro="">
      <xdr:nvCxnSpPr>
        <xdr:cNvPr id="455" name="直線コネクタ 454"/>
        <xdr:cNvCxnSpPr/>
      </xdr:nvCxnSpPr>
      <xdr:spPr>
        <a:xfrm flipV="1">
          <a:off x="20434300" y="728579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26596</xdr:rowOff>
    </xdr:from>
    <xdr:to>
      <xdr:col>102</xdr:col>
      <xdr:colOff>165100</xdr:colOff>
      <xdr:row>42</xdr:row>
      <xdr:rowOff>128196</xdr:rowOff>
    </xdr:to>
    <xdr:sp macro="" textlink="">
      <xdr:nvSpPr>
        <xdr:cNvPr id="456" name="楕円 455"/>
        <xdr:cNvSpPr/>
      </xdr:nvSpPr>
      <xdr:spPr>
        <a:xfrm>
          <a:off x="19494500" y="7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77396</xdr:rowOff>
    </xdr:from>
    <xdr:to>
      <xdr:col>107</xdr:col>
      <xdr:colOff>50800</xdr:colOff>
      <xdr:row>42</xdr:row>
      <xdr:rowOff>85025</xdr:rowOff>
    </xdr:to>
    <xdr:cxnSp macro="">
      <xdr:nvCxnSpPr>
        <xdr:cNvPr id="457" name="直線コネクタ 456"/>
        <xdr:cNvCxnSpPr/>
      </xdr:nvCxnSpPr>
      <xdr:spPr>
        <a:xfrm>
          <a:off x="19545300" y="7278296"/>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8"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5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460"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126821</xdr:rowOff>
    </xdr:from>
    <xdr:ext cx="534377" cy="259045"/>
    <xdr:sp macro="" textlink="">
      <xdr:nvSpPr>
        <xdr:cNvPr id="461" name="n_1mainValue【一般廃棄物処理施設】&#10;一人当たり有形固定資産（償却資産）額"/>
        <xdr:cNvSpPr txBox="1"/>
      </xdr:nvSpPr>
      <xdr:spPr>
        <a:xfrm>
          <a:off x="21043411" y="73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126952</xdr:rowOff>
    </xdr:from>
    <xdr:ext cx="534377" cy="259045"/>
    <xdr:sp macro="" textlink="">
      <xdr:nvSpPr>
        <xdr:cNvPr id="462" name="n_2mainValue【一般廃棄物処理施設】&#10;一人当たり有形固定資産（償却資産）額"/>
        <xdr:cNvSpPr txBox="1"/>
      </xdr:nvSpPr>
      <xdr:spPr>
        <a:xfrm>
          <a:off x="20167111" y="73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144723</xdr:rowOff>
    </xdr:from>
    <xdr:ext cx="534377" cy="259045"/>
    <xdr:sp macro="" textlink="">
      <xdr:nvSpPr>
        <xdr:cNvPr id="463" name="n_3mainValue【一般廃棄物処理施設】&#10;一人当たり有形固定資産（償却資産）額"/>
        <xdr:cNvSpPr txBox="1"/>
      </xdr:nvSpPr>
      <xdr:spPr>
        <a:xfrm>
          <a:off x="19278111" y="70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4"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504" name="楕円 503"/>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469744" cy="259045"/>
    <xdr:sp macro="" textlink="">
      <xdr:nvSpPr>
        <xdr:cNvPr id="505" name="【保健センター・保健所】&#10;有形固定資産減価償却率該当値テキスト"/>
        <xdr:cNvSpPr txBox="1"/>
      </xdr:nvSpPr>
      <xdr:spPr>
        <a:xfrm>
          <a:off x="16357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506" name="楕円 505"/>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40822</xdr:rowOff>
    </xdr:to>
    <xdr:cxnSp macro="">
      <xdr:nvCxnSpPr>
        <xdr:cNvPr id="507" name="直線コネクタ 506"/>
        <xdr:cNvCxnSpPr/>
      </xdr:nvCxnSpPr>
      <xdr:spPr>
        <a:xfrm>
          <a:off x="15481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508" name="楕円 507"/>
        <xdr:cNvSpPr/>
      </xdr:nvSpPr>
      <xdr:spPr>
        <a:xfrm>
          <a:off x="14541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40822</xdr:rowOff>
    </xdr:to>
    <xdr:cxnSp macro="">
      <xdr:nvCxnSpPr>
        <xdr:cNvPr id="509" name="直線コネクタ 508"/>
        <xdr:cNvCxnSpPr/>
      </xdr:nvCxnSpPr>
      <xdr:spPr>
        <a:xfrm>
          <a:off x="14592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510" name="楕円 509"/>
        <xdr:cNvSpPr/>
      </xdr:nvSpPr>
      <xdr:spPr>
        <a:xfrm>
          <a:off x="13652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40822</xdr:rowOff>
    </xdr:from>
    <xdr:to>
      <xdr:col>76</xdr:col>
      <xdr:colOff>114300</xdr:colOff>
      <xdr:row>56</xdr:row>
      <xdr:rowOff>3266</xdr:rowOff>
    </xdr:to>
    <xdr:cxnSp macro="">
      <xdr:nvCxnSpPr>
        <xdr:cNvPr id="511" name="直線コネクタ 510"/>
        <xdr:cNvCxnSpPr/>
      </xdr:nvCxnSpPr>
      <xdr:spPr>
        <a:xfrm flipV="1">
          <a:off x="13703300" y="94705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12"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4"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53</xdr:row>
      <xdr:rowOff>108149</xdr:rowOff>
    </xdr:from>
    <xdr:ext cx="469744" cy="259045"/>
    <xdr:sp macro="" textlink="">
      <xdr:nvSpPr>
        <xdr:cNvPr id="515" name="n_1mainValue【保健センター・保健所】&#10;有形固定資産減価償却率"/>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53</xdr:row>
      <xdr:rowOff>108149</xdr:rowOff>
    </xdr:from>
    <xdr:ext cx="469744" cy="259045"/>
    <xdr:sp macro="" textlink="">
      <xdr:nvSpPr>
        <xdr:cNvPr id="516" name="n_2mainValue【保健センター・保健所】&#10;有形固定資産減価償却率"/>
        <xdr:cNvSpPr txBox="1"/>
      </xdr:nvSpPr>
      <xdr:spPr>
        <a:xfrm>
          <a:off x="14357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70593</xdr:rowOff>
    </xdr:from>
    <xdr:ext cx="405111" cy="259045"/>
    <xdr:sp macro="" textlink="">
      <xdr:nvSpPr>
        <xdr:cNvPr id="517" name="n_3mainValue【保健センター・保健所】&#10;有形固定資産減価償却率"/>
        <xdr:cNvSpPr txBox="1"/>
      </xdr:nvSpPr>
      <xdr:spPr>
        <a:xfrm>
          <a:off x="13500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1" name="直線コネクタ 540"/>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3" name="直線コネクタ 54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4"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5" name="直線コネクタ 544"/>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6"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7" name="フローチャート: 判断 54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8" name="フローチャート: 判断 547"/>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9" name="フローチャート: 判断 54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50" name="フローチャート: 判断 549"/>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13970</xdr:rowOff>
    </xdr:from>
    <xdr:to>
      <xdr:col>116</xdr:col>
      <xdr:colOff>114300</xdr:colOff>
      <xdr:row>64</xdr:row>
      <xdr:rowOff>115570</xdr:rowOff>
    </xdr:to>
    <xdr:sp macro="" textlink="">
      <xdr:nvSpPr>
        <xdr:cNvPr id="556" name="楕円 555"/>
        <xdr:cNvSpPr/>
      </xdr:nvSpPr>
      <xdr:spPr>
        <a:xfrm>
          <a:off x="221107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100347</xdr:rowOff>
    </xdr:from>
    <xdr:ext cx="469744" cy="259045"/>
    <xdr:sp macro="" textlink="">
      <xdr:nvSpPr>
        <xdr:cNvPr id="557" name="【保健センター・保健所】&#10;一人当たり面積該当値テキスト"/>
        <xdr:cNvSpPr txBox="1"/>
      </xdr:nvSpPr>
      <xdr:spPr>
        <a:xfrm>
          <a:off x="22199600"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13970</xdr:rowOff>
    </xdr:from>
    <xdr:to>
      <xdr:col>112</xdr:col>
      <xdr:colOff>38100</xdr:colOff>
      <xdr:row>64</xdr:row>
      <xdr:rowOff>115570</xdr:rowOff>
    </xdr:to>
    <xdr:sp macro="" textlink="">
      <xdr:nvSpPr>
        <xdr:cNvPr id="558" name="楕円 557"/>
        <xdr:cNvSpPr/>
      </xdr:nvSpPr>
      <xdr:spPr>
        <a:xfrm>
          <a:off x="21272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64770</xdr:rowOff>
    </xdr:from>
    <xdr:to>
      <xdr:col>116</xdr:col>
      <xdr:colOff>63500</xdr:colOff>
      <xdr:row>64</xdr:row>
      <xdr:rowOff>64770</xdr:rowOff>
    </xdr:to>
    <xdr:cxnSp macro="">
      <xdr:nvCxnSpPr>
        <xdr:cNvPr id="559" name="直線コネクタ 558"/>
        <xdr:cNvCxnSpPr/>
      </xdr:nvCxnSpPr>
      <xdr:spPr>
        <a:xfrm>
          <a:off x="21323300" y="1103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13970</xdr:rowOff>
    </xdr:from>
    <xdr:to>
      <xdr:col>107</xdr:col>
      <xdr:colOff>101600</xdr:colOff>
      <xdr:row>64</xdr:row>
      <xdr:rowOff>115570</xdr:rowOff>
    </xdr:to>
    <xdr:sp macro="" textlink="">
      <xdr:nvSpPr>
        <xdr:cNvPr id="560" name="楕円 559"/>
        <xdr:cNvSpPr/>
      </xdr:nvSpPr>
      <xdr:spPr>
        <a:xfrm>
          <a:off x="20383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64770</xdr:rowOff>
    </xdr:from>
    <xdr:to>
      <xdr:col>111</xdr:col>
      <xdr:colOff>177800</xdr:colOff>
      <xdr:row>64</xdr:row>
      <xdr:rowOff>64770</xdr:rowOff>
    </xdr:to>
    <xdr:cxnSp macro="">
      <xdr:nvCxnSpPr>
        <xdr:cNvPr id="561" name="直線コネクタ 560"/>
        <xdr:cNvCxnSpPr/>
      </xdr:nvCxnSpPr>
      <xdr:spPr>
        <a:xfrm>
          <a:off x="20434300" y="1103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10160</xdr:rowOff>
    </xdr:from>
    <xdr:to>
      <xdr:col>102</xdr:col>
      <xdr:colOff>165100</xdr:colOff>
      <xdr:row>64</xdr:row>
      <xdr:rowOff>111760</xdr:rowOff>
    </xdr:to>
    <xdr:sp macro="" textlink="">
      <xdr:nvSpPr>
        <xdr:cNvPr id="562" name="楕円 561"/>
        <xdr:cNvSpPr/>
      </xdr:nvSpPr>
      <xdr:spPr>
        <a:xfrm>
          <a:off x="19494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60960</xdr:rowOff>
    </xdr:from>
    <xdr:to>
      <xdr:col>107</xdr:col>
      <xdr:colOff>50800</xdr:colOff>
      <xdr:row>64</xdr:row>
      <xdr:rowOff>64770</xdr:rowOff>
    </xdr:to>
    <xdr:cxnSp macro="">
      <xdr:nvCxnSpPr>
        <xdr:cNvPr id="563" name="直線コネクタ 562"/>
        <xdr:cNvCxnSpPr/>
      </xdr:nvCxnSpPr>
      <xdr:spPr>
        <a:xfrm>
          <a:off x="19545300" y="11033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4"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5"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106697</xdr:rowOff>
    </xdr:from>
    <xdr:ext cx="469744" cy="259045"/>
    <xdr:sp macro="" textlink="">
      <xdr:nvSpPr>
        <xdr:cNvPr id="567" name="n_1mainValue【保健センター・保健所】&#10;一人当たり面積"/>
        <xdr:cNvSpPr txBox="1"/>
      </xdr:nvSpPr>
      <xdr:spPr>
        <a:xfrm>
          <a:off x="21075727"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106697</xdr:rowOff>
    </xdr:from>
    <xdr:ext cx="469744" cy="259045"/>
    <xdr:sp macro="" textlink="">
      <xdr:nvSpPr>
        <xdr:cNvPr id="568" name="n_2mainValue【保健センター・保健所】&#10;一人当たり面積"/>
        <xdr:cNvSpPr txBox="1"/>
      </xdr:nvSpPr>
      <xdr:spPr>
        <a:xfrm>
          <a:off x="20199427"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102887</xdr:rowOff>
    </xdr:from>
    <xdr:ext cx="469744" cy="259045"/>
    <xdr:sp macro="" textlink="">
      <xdr:nvSpPr>
        <xdr:cNvPr id="569" name="n_3mainValue【保健センター・保健所】&#10;一人当たり面積"/>
        <xdr:cNvSpPr txBox="1"/>
      </xdr:nvSpPr>
      <xdr:spPr>
        <a:xfrm>
          <a:off x="19310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5" name="直線コネクタ 59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7" name="直線コネクタ 59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9" name="直線コネクタ 59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0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1" name="フローチャート: 判断 60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2" name="フローチャート: 判断 60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3" name="フローチャート: 判断 60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4" name="フローチャート: 判断 60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610" name="楕円 609"/>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611" name="【消防施設】&#10;有形固定資産減価償却率該当値テキスト"/>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13426</xdr:rowOff>
    </xdr:from>
    <xdr:to>
      <xdr:col>81</xdr:col>
      <xdr:colOff>101600</xdr:colOff>
      <xdr:row>79</xdr:row>
      <xdr:rowOff>115026</xdr:rowOff>
    </xdr:to>
    <xdr:sp macro="" textlink="">
      <xdr:nvSpPr>
        <xdr:cNvPr id="612" name="楕円 611"/>
        <xdr:cNvSpPr/>
      </xdr:nvSpPr>
      <xdr:spPr>
        <a:xfrm>
          <a:off x="15430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79</xdr:row>
      <xdr:rowOff>64226</xdr:rowOff>
    </xdr:to>
    <xdr:cxnSp macro="">
      <xdr:nvCxnSpPr>
        <xdr:cNvPr id="613" name="直線コネクタ 612"/>
        <xdr:cNvCxnSpPr/>
      </xdr:nvCxnSpPr>
      <xdr:spPr>
        <a:xfrm flipV="1">
          <a:off x="15481300" y="135744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49349</xdr:rowOff>
    </xdr:from>
    <xdr:to>
      <xdr:col>76</xdr:col>
      <xdr:colOff>165100</xdr:colOff>
      <xdr:row>79</xdr:row>
      <xdr:rowOff>150949</xdr:rowOff>
    </xdr:to>
    <xdr:sp macro="" textlink="">
      <xdr:nvSpPr>
        <xdr:cNvPr id="614" name="楕円 613"/>
        <xdr:cNvSpPr/>
      </xdr:nvSpPr>
      <xdr:spPr>
        <a:xfrm>
          <a:off x="14541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64226</xdr:rowOff>
    </xdr:from>
    <xdr:to>
      <xdr:col>81</xdr:col>
      <xdr:colOff>50800</xdr:colOff>
      <xdr:row>79</xdr:row>
      <xdr:rowOff>100149</xdr:rowOff>
    </xdr:to>
    <xdr:cxnSp macro="">
      <xdr:nvCxnSpPr>
        <xdr:cNvPr id="615" name="直線コネクタ 614"/>
        <xdr:cNvCxnSpPr/>
      </xdr:nvCxnSpPr>
      <xdr:spPr>
        <a:xfrm flipV="1">
          <a:off x="14592300" y="13608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127726</xdr:rowOff>
    </xdr:from>
    <xdr:to>
      <xdr:col>72</xdr:col>
      <xdr:colOff>38100</xdr:colOff>
      <xdr:row>84</xdr:row>
      <xdr:rowOff>57876</xdr:rowOff>
    </xdr:to>
    <xdr:sp macro="" textlink="">
      <xdr:nvSpPr>
        <xdr:cNvPr id="616" name="楕円 615"/>
        <xdr:cNvSpPr/>
      </xdr:nvSpPr>
      <xdr:spPr>
        <a:xfrm>
          <a:off x="13652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100149</xdr:rowOff>
    </xdr:from>
    <xdr:to>
      <xdr:col>76</xdr:col>
      <xdr:colOff>114300</xdr:colOff>
      <xdr:row>84</xdr:row>
      <xdr:rowOff>7076</xdr:rowOff>
    </xdr:to>
    <xdr:cxnSp macro="">
      <xdr:nvCxnSpPr>
        <xdr:cNvPr id="617" name="直線コネクタ 616"/>
        <xdr:cNvCxnSpPr/>
      </xdr:nvCxnSpPr>
      <xdr:spPr>
        <a:xfrm flipV="1">
          <a:off x="13703300" y="13644699"/>
          <a:ext cx="889000" cy="7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9"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2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131553</xdr:rowOff>
    </xdr:from>
    <xdr:ext cx="405111" cy="259045"/>
    <xdr:sp macro="" textlink="">
      <xdr:nvSpPr>
        <xdr:cNvPr id="621" name="n_1mainValue【消防施設】&#10;有形固定資産減価償却率"/>
        <xdr:cNvSpPr txBox="1"/>
      </xdr:nvSpPr>
      <xdr:spPr>
        <a:xfrm>
          <a:off x="152660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167476</xdr:rowOff>
    </xdr:from>
    <xdr:ext cx="405111" cy="259045"/>
    <xdr:sp macro="" textlink="">
      <xdr:nvSpPr>
        <xdr:cNvPr id="622" name="n_2mainValue【消防施設】&#10;有形固定資産減価償却率"/>
        <xdr:cNvSpPr txBox="1"/>
      </xdr:nvSpPr>
      <xdr:spPr>
        <a:xfrm>
          <a:off x="14389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49003</xdr:rowOff>
    </xdr:from>
    <xdr:ext cx="405111" cy="259045"/>
    <xdr:sp macro="" textlink="">
      <xdr:nvSpPr>
        <xdr:cNvPr id="623" name="n_3mainValue【消防施設】&#10;有形固定資産減価償却率"/>
        <xdr:cNvSpPr txBox="1"/>
      </xdr:nvSpPr>
      <xdr:spPr>
        <a:xfrm>
          <a:off x="13500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5" name="直線コネクタ 64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7" name="直線コネクタ 64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9" name="直線コネクタ 64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50"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1" name="フローチャート: 判断 65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2" name="フローチャート: 判断 65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3" name="フローチャート: 判断 652"/>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4" name="フローチャート: 判断 653"/>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70053</xdr:rowOff>
    </xdr:from>
    <xdr:to>
      <xdr:col>116</xdr:col>
      <xdr:colOff>114300</xdr:colOff>
      <xdr:row>86</xdr:row>
      <xdr:rowOff>203</xdr:rowOff>
    </xdr:to>
    <xdr:sp macro="" textlink="">
      <xdr:nvSpPr>
        <xdr:cNvPr id="660" name="楕円 659"/>
        <xdr:cNvSpPr/>
      </xdr:nvSpPr>
      <xdr:spPr>
        <a:xfrm>
          <a:off x="221107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61"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662" name="楕円 661"/>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120853</xdr:rowOff>
    </xdr:from>
    <xdr:to>
      <xdr:col>116</xdr:col>
      <xdr:colOff>63500</xdr:colOff>
      <xdr:row>85</xdr:row>
      <xdr:rowOff>122682</xdr:rowOff>
    </xdr:to>
    <xdr:cxnSp macro="">
      <xdr:nvCxnSpPr>
        <xdr:cNvPr id="663" name="直線コネクタ 662"/>
        <xdr:cNvCxnSpPr/>
      </xdr:nvCxnSpPr>
      <xdr:spPr>
        <a:xfrm flipV="1">
          <a:off x="21323300" y="1469410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72797</xdr:rowOff>
    </xdr:from>
    <xdr:to>
      <xdr:col>107</xdr:col>
      <xdr:colOff>101600</xdr:colOff>
      <xdr:row>86</xdr:row>
      <xdr:rowOff>2947</xdr:rowOff>
    </xdr:to>
    <xdr:sp macro="" textlink="">
      <xdr:nvSpPr>
        <xdr:cNvPr id="664" name="楕円 663"/>
        <xdr:cNvSpPr/>
      </xdr:nvSpPr>
      <xdr:spPr>
        <a:xfrm>
          <a:off x="20383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123597</xdr:rowOff>
    </xdr:to>
    <xdr:cxnSp macro="">
      <xdr:nvCxnSpPr>
        <xdr:cNvPr id="665" name="直線コネクタ 664"/>
        <xdr:cNvCxnSpPr/>
      </xdr:nvCxnSpPr>
      <xdr:spPr>
        <a:xfrm flipV="1">
          <a:off x="20434300" y="146959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66" name="楕円 665"/>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123597</xdr:rowOff>
    </xdr:to>
    <xdr:cxnSp macro="">
      <xdr:nvCxnSpPr>
        <xdr:cNvPr id="667" name="直線コネクタ 666"/>
        <xdr:cNvCxnSpPr/>
      </xdr:nvCxnSpPr>
      <xdr:spPr>
        <a:xfrm>
          <a:off x="19545300" y="14631924"/>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8"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9"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70"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671" name="n_1mainValue【消防施設】&#10;一人当たり面積"/>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165524</xdr:rowOff>
    </xdr:from>
    <xdr:ext cx="469744" cy="259045"/>
    <xdr:sp macro="" textlink="">
      <xdr:nvSpPr>
        <xdr:cNvPr id="672" name="n_2mainValue【消防施設】&#10;一人当たり面積"/>
        <xdr:cNvSpPr txBox="1"/>
      </xdr:nvSpPr>
      <xdr:spPr>
        <a:xfrm>
          <a:off x="20199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126001</xdr:rowOff>
    </xdr:from>
    <xdr:ext cx="469744" cy="259045"/>
    <xdr:sp macro="" textlink="">
      <xdr:nvSpPr>
        <xdr:cNvPr id="673" name="n_3mainValue【消防施設】&#10;一人当たり面積"/>
        <xdr:cNvSpPr txBox="1"/>
      </xdr:nvSpPr>
      <xdr:spPr>
        <a:xfrm>
          <a:off x="19310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2"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3" name="フローチャート: 判断 70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4" name="フローチャート: 判断 70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5" name="フローチャート: 判断 70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31750</xdr:rowOff>
    </xdr:from>
    <xdr:to>
      <xdr:col>85</xdr:col>
      <xdr:colOff>177800</xdr:colOff>
      <xdr:row>103</xdr:row>
      <xdr:rowOff>133350</xdr:rowOff>
    </xdr:to>
    <xdr:sp macro="" textlink="">
      <xdr:nvSpPr>
        <xdr:cNvPr id="712" name="楕円 711"/>
        <xdr:cNvSpPr/>
      </xdr:nvSpPr>
      <xdr:spPr>
        <a:xfrm>
          <a:off x="162687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54627</xdr:rowOff>
    </xdr:from>
    <xdr:ext cx="405111" cy="259045"/>
    <xdr:sp macro="" textlink="">
      <xdr:nvSpPr>
        <xdr:cNvPr id="713" name="【庁舎】&#10;有形固定資産減価償却率該当値テキスト"/>
        <xdr:cNvSpPr txBox="1"/>
      </xdr:nvSpPr>
      <xdr:spPr>
        <a:xfrm>
          <a:off x="16357600" y="1754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119380</xdr:rowOff>
    </xdr:from>
    <xdr:to>
      <xdr:col>81</xdr:col>
      <xdr:colOff>101600</xdr:colOff>
      <xdr:row>103</xdr:row>
      <xdr:rowOff>49530</xdr:rowOff>
    </xdr:to>
    <xdr:sp macro="" textlink="">
      <xdr:nvSpPr>
        <xdr:cNvPr id="714" name="楕円 713"/>
        <xdr:cNvSpPr/>
      </xdr:nvSpPr>
      <xdr:spPr>
        <a:xfrm>
          <a:off x="15430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170180</xdr:rowOff>
    </xdr:from>
    <xdr:to>
      <xdr:col>85</xdr:col>
      <xdr:colOff>127000</xdr:colOff>
      <xdr:row>103</xdr:row>
      <xdr:rowOff>82550</xdr:rowOff>
    </xdr:to>
    <xdr:cxnSp macro="">
      <xdr:nvCxnSpPr>
        <xdr:cNvPr id="715" name="直線コネクタ 714"/>
        <xdr:cNvCxnSpPr/>
      </xdr:nvCxnSpPr>
      <xdr:spPr>
        <a:xfrm>
          <a:off x="15481300" y="17658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43180</xdr:rowOff>
    </xdr:from>
    <xdr:to>
      <xdr:col>76</xdr:col>
      <xdr:colOff>165100</xdr:colOff>
      <xdr:row>102</xdr:row>
      <xdr:rowOff>144780</xdr:rowOff>
    </xdr:to>
    <xdr:sp macro="" textlink="">
      <xdr:nvSpPr>
        <xdr:cNvPr id="716" name="楕円 715"/>
        <xdr:cNvSpPr/>
      </xdr:nvSpPr>
      <xdr:spPr>
        <a:xfrm>
          <a:off x="145415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93980</xdr:rowOff>
    </xdr:from>
    <xdr:to>
      <xdr:col>81</xdr:col>
      <xdr:colOff>50800</xdr:colOff>
      <xdr:row>102</xdr:row>
      <xdr:rowOff>170180</xdr:rowOff>
    </xdr:to>
    <xdr:cxnSp macro="">
      <xdr:nvCxnSpPr>
        <xdr:cNvPr id="717" name="直線コネクタ 716"/>
        <xdr:cNvCxnSpPr/>
      </xdr:nvCxnSpPr>
      <xdr:spPr>
        <a:xfrm>
          <a:off x="14592300" y="17581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27939</xdr:rowOff>
    </xdr:from>
    <xdr:to>
      <xdr:col>72</xdr:col>
      <xdr:colOff>38100</xdr:colOff>
      <xdr:row>102</xdr:row>
      <xdr:rowOff>129539</xdr:rowOff>
    </xdr:to>
    <xdr:sp macro="" textlink="">
      <xdr:nvSpPr>
        <xdr:cNvPr id="718" name="楕円 717"/>
        <xdr:cNvSpPr/>
      </xdr:nvSpPr>
      <xdr:spPr>
        <a:xfrm>
          <a:off x="13652500" y="175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78739</xdr:rowOff>
    </xdr:from>
    <xdr:to>
      <xdr:col>76</xdr:col>
      <xdr:colOff>114300</xdr:colOff>
      <xdr:row>102</xdr:row>
      <xdr:rowOff>93980</xdr:rowOff>
    </xdr:to>
    <xdr:cxnSp macro="">
      <xdr:nvCxnSpPr>
        <xdr:cNvPr id="719" name="直線コネクタ 718"/>
        <xdr:cNvCxnSpPr/>
      </xdr:nvCxnSpPr>
      <xdr:spPr>
        <a:xfrm>
          <a:off x="13703300" y="17566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20"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2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2"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66057</xdr:rowOff>
    </xdr:from>
    <xdr:ext cx="405111" cy="259045"/>
    <xdr:sp macro="" textlink="">
      <xdr:nvSpPr>
        <xdr:cNvPr id="723" name="n_1mainValue【庁舎】&#10;有形固定資産減価償却率"/>
        <xdr:cNvSpPr txBox="1"/>
      </xdr:nvSpPr>
      <xdr:spPr>
        <a:xfrm>
          <a:off x="152660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161307</xdr:rowOff>
    </xdr:from>
    <xdr:ext cx="405111" cy="259045"/>
    <xdr:sp macro="" textlink="">
      <xdr:nvSpPr>
        <xdr:cNvPr id="724" name="n_2mainValue【庁舎】&#10;有形固定資産減価償却率"/>
        <xdr:cNvSpPr txBox="1"/>
      </xdr:nvSpPr>
      <xdr:spPr>
        <a:xfrm>
          <a:off x="14389744"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146066</xdr:rowOff>
    </xdr:from>
    <xdr:ext cx="405111" cy="259045"/>
    <xdr:sp macro="" textlink="">
      <xdr:nvSpPr>
        <xdr:cNvPr id="725" name="n_3mainValue【庁舎】&#10;有形固定資産減価償却率"/>
        <xdr:cNvSpPr txBox="1"/>
      </xdr:nvSpPr>
      <xdr:spPr>
        <a:xfrm>
          <a:off x="13500744" y="1729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1" name="直線コネクタ 750"/>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2"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3" name="直線コネクタ 752"/>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4"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5" name="直線コネクタ 754"/>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6"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7" name="フローチャート: 判断 75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8" name="フローチャート: 判断 757"/>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9" name="フローチャート: 判断 75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66" name="楕円 765"/>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767" name="【庁舎】&#10;一人当たり面積該当値テキスト"/>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64588</xdr:rowOff>
    </xdr:from>
    <xdr:to>
      <xdr:col>112</xdr:col>
      <xdr:colOff>38100</xdr:colOff>
      <xdr:row>107</xdr:row>
      <xdr:rowOff>166188</xdr:rowOff>
    </xdr:to>
    <xdr:sp macro="" textlink="">
      <xdr:nvSpPr>
        <xdr:cNvPr id="768" name="楕円 767"/>
        <xdr:cNvSpPr/>
      </xdr:nvSpPr>
      <xdr:spPr>
        <a:xfrm>
          <a:off x="2127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115388</xdr:rowOff>
    </xdr:to>
    <xdr:cxnSp macro="">
      <xdr:nvCxnSpPr>
        <xdr:cNvPr id="769" name="直線コネクタ 768"/>
        <xdr:cNvCxnSpPr/>
      </xdr:nvCxnSpPr>
      <xdr:spPr>
        <a:xfrm flipV="1">
          <a:off x="21323300" y="184556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67855</xdr:rowOff>
    </xdr:from>
    <xdr:to>
      <xdr:col>107</xdr:col>
      <xdr:colOff>101600</xdr:colOff>
      <xdr:row>107</xdr:row>
      <xdr:rowOff>169455</xdr:rowOff>
    </xdr:to>
    <xdr:sp macro="" textlink="">
      <xdr:nvSpPr>
        <xdr:cNvPr id="770" name="楕円 769"/>
        <xdr:cNvSpPr/>
      </xdr:nvSpPr>
      <xdr:spPr>
        <a:xfrm>
          <a:off x="2038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115388</xdr:rowOff>
    </xdr:from>
    <xdr:to>
      <xdr:col>111</xdr:col>
      <xdr:colOff>177800</xdr:colOff>
      <xdr:row>107</xdr:row>
      <xdr:rowOff>118655</xdr:rowOff>
    </xdr:to>
    <xdr:cxnSp macro="">
      <xdr:nvCxnSpPr>
        <xdr:cNvPr id="771" name="直線コネクタ 770"/>
        <xdr:cNvCxnSpPr/>
      </xdr:nvCxnSpPr>
      <xdr:spPr>
        <a:xfrm flipV="1">
          <a:off x="20434300" y="184605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772" name="楕円 771"/>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118655</xdr:rowOff>
    </xdr:from>
    <xdr:to>
      <xdr:col>107</xdr:col>
      <xdr:colOff>50800</xdr:colOff>
      <xdr:row>107</xdr:row>
      <xdr:rowOff>121920</xdr:rowOff>
    </xdr:to>
    <xdr:cxnSp macro="">
      <xdr:nvCxnSpPr>
        <xdr:cNvPr id="773" name="直線コネクタ 772"/>
        <xdr:cNvCxnSpPr/>
      </xdr:nvCxnSpPr>
      <xdr:spPr>
        <a:xfrm flipV="1">
          <a:off x="19545300" y="184638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4"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5"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76"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157315</xdr:rowOff>
    </xdr:from>
    <xdr:ext cx="469744" cy="259045"/>
    <xdr:sp macro="" textlink="">
      <xdr:nvSpPr>
        <xdr:cNvPr id="777" name="n_1mainValue【庁舎】&#10;一人当たり面積"/>
        <xdr:cNvSpPr txBox="1"/>
      </xdr:nvSpPr>
      <xdr:spPr>
        <a:xfrm>
          <a:off x="210757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160582</xdr:rowOff>
    </xdr:from>
    <xdr:ext cx="469744" cy="259045"/>
    <xdr:sp macro="" textlink="">
      <xdr:nvSpPr>
        <xdr:cNvPr id="778" name="n_2mainValue【庁舎】&#10;一人当たり面積"/>
        <xdr:cNvSpPr txBox="1"/>
      </xdr:nvSpPr>
      <xdr:spPr>
        <a:xfrm>
          <a:off x="20199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779" name="n_3mainValue【庁舎】&#10;一人当たり面積"/>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上記の施設類型については、保健センター・保健所、福祉施設及び庁舎における有形固定資産減価償却率が類似団体平均を大きく上回っている。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有人離島における診療所が築３０年を超えることから高い数値となっているものの、島民に必要不可欠な施設であるため、適宜修繕等を行い、現状維持に努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主に保育施設に関して人口減少及び施設の老朽化の影響で、施設の統廃合や改築の必要性が年々高まってきている。なお、一部の保育施設については、機能を集約した上での新築事業を進めているため、今後は一定改善する見通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庁舎については、市本庁舎が築５０年を経過していることから高い数値となっているが、現在、津波浸水想定区域外への本庁舎移転事業を進めているため、今後は改善する見通しとなっている。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12221271</v>
      </c>
      <c r="BO4" s="461"/>
      <c r="BP4" s="461"/>
      <c r="BQ4" s="461"/>
      <c r="BR4" s="461"/>
      <c r="BS4" s="461"/>
      <c r="BT4" s="461"/>
      <c r="BU4" s="462"/>
      <c r="BV4" s="460">
        <v>11990564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v>
      </c>
      <c r="CU4" s="642"/>
      <c r="CV4" s="642"/>
      <c r="CW4" s="642"/>
      <c r="CX4" s="642"/>
      <c r="CY4" s="642"/>
      <c r="CZ4" s="642"/>
      <c r="DA4" s="643"/>
      <c r="DB4" s="641">
        <v>2.4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12141980</v>
      </c>
      <c r="BO5" s="466"/>
      <c r="BP5" s="466"/>
      <c r="BQ5" s="466"/>
      <c r="BR5" s="466"/>
      <c r="BS5" s="466"/>
      <c r="BT5" s="466"/>
      <c r="BU5" s="467"/>
      <c r="BV5" s="465">
        <v>11755715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93.7</v>
      </c>
      <c r="CU5" s="436"/>
      <c r="CV5" s="436"/>
      <c r="CW5" s="436"/>
      <c r="CX5" s="436"/>
      <c r="CY5" s="436"/>
      <c r="CZ5" s="436"/>
      <c r="DA5" s="437"/>
      <c r="DB5" s="435">
        <v>92.9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79291</v>
      </c>
      <c r="BO6" s="466"/>
      <c r="BP6" s="466"/>
      <c r="BQ6" s="466"/>
      <c r="BR6" s="466"/>
      <c r="BS6" s="466"/>
      <c r="BT6" s="466"/>
      <c r="BU6" s="467"/>
      <c r="BV6" s="465">
        <v>234849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98.3</v>
      </c>
      <c r="CU6" s="616"/>
      <c r="CV6" s="616"/>
      <c r="CW6" s="616"/>
      <c r="CX6" s="616"/>
      <c r="CY6" s="616"/>
      <c r="CZ6" s="616"/>
      <c r="DA6" s="617"/>
      <c r="DB6" s="615">
        <v>97.5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79686</v>
      </c>
      <c r="BO7" s="466"/>
      <c r="BP7" s="466"/>
      <c r="BQ7" s="466"/>
      <c r="BR7" s="466"/>
      <c r="BS7" s="466"/>
      <c r="BT7" s="466"/>
      <c r="BU7" s="467"/>
      <c r="BV7" s="465">
        <v>76248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6745156</v>
      </c>
      <c r="CU7" s="466"/>
      <c r="CV7" s="466"/>
      <c r="CW7" s="466"/>
      <c r="CX7" s="466"/>
      <c r="CY7" s="466"/>
      <c r="CZ7" s="466"/>
      <c r="DA7" s="467"/>
      <c r="DB7" s="465">
        <v>6692434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-395</v>
      </c>
      <c r="BO8" s="466"/>
      <c r="BP8" s="466"/>
      <c r="BQ8" s="466"/>
      <c r="BR8" s="466"/>
      <c r="BS8" s="466"/>
      <c r="BT8" s="466"/>
      <c r="BU8" s="467"/>
      <c r="BV8" s="465">
        <v>158601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20907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-158996</v>
      </c>
      <c r="BO9" s="466"/>
      <c r="BP9" s="466"/>
      <c r="BQ9" s="466"/>
      <c r="BR9" s="466"/>
      <c r="BS9" s="466"/>
      <c r="BT9" s="466"/>
      <c r="BU9" s="467"/>
      <c r="BV9" s="465">
        <v>67234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15.2</v>
      </c>
      <c r="CU9" s="436"/>
      <c r="CV9" s="436"/>
      <c r="CW9" s="436"/>
      <c r="CX9" s="436"/>
      <c r="CY9" s="436"/>
      <c r="CZ9" s="436"/>
      <c r="DA9" s="437"/>
      <c r="DB9" s="435">
        <v>15.5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22610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4347</v>
      </c>
      <c r="BO10" s="466"/>
      <c r="BP10" s="466"/>
      <c r="BQ10" s="466"/>
      <c r="BR10" s="466"/>
      <c r="BS10" s="466"/>
      <c r="BT10" s="466"/>
      <c r="BU10" s="467"/>
      <c r="BV10" s="465">
        <v>7018</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v>0</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20574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50342</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135</v>
      </c>
      <c r="N13" s="566"/>
      <c r="O13" s="566"/>
      <c r="P13" s="566"/>
      <c r="Q13" s="567"/>
      <c r="R13" s="568">
        <v>20496</v>
      </c>
      <c r="S13" s="569"/>
      <c r="T13" s="569"/>
      <c r="U13" s="569"/>
      <c r="V13" s="570"/>
      <c r="W13" s="556" t="s">
        <v>136</v>
      </c>
      <c r="X13" s="478"/>
      <c r="Y13" s="478"/>
      <c r="Z13" s="478"/>
      <c r="AA13" s="478"/>
      <c r="AB13" s="479"/>
      <c r="AC13" s="441">
        <v>1417</v>
      </c>
      <c r="AD13" s="442"/>
      <c r="AE13" s="442"/>
      <c r="AF13" s="442"/>
      <c r="AG13" s="443"/>
      <c r="AH13" s="441">
        <v>1767</v>
      </c>
      <c r="AI13" s="442"/>
      <c r="AJ13" s="442"/>
      <c r="AK13" s="442"/>
      <c r="AL13" s="444"/>
      <c r="AM13" s="534" t="s">
        <v>137</v>
      </c>
      <c r="AN13" s="439"/>
      <c r="AO13" s="439"/>
      <c r="AP13" s="439"/>
      <c r="AQ13" s="439"/>
      <c r="AR13" s="439"/>
      <c r="AS13" s="439"/>
      <c r="AT13" s="440"/>
      <c r="AU13" s="522" t="s">
        <v>124</v>
      </c>
      <c r="AV13" s="523"/>
      <c r="AW13" s="523"/>
      <c r="AX13" s="523"/>
      <c r="AY13" s="445" t="s">
        <v>138</v>
      </c>
      <c r="AZ13" s="446"/>
      <c r="BA13" s="446"/>
      <c r="BB13" s="446"/>
      <c r="BC13" s="446"/>
      <c r="BD13" s="446"/>
      <c r="BE13" s="446"/>
      <c r="BF13" s="446"/>
      <c r="BG13" s="446"/>
      <c r="BH13" s="446"/>
      <c r="BI13" s="446"/>
      <c r="BJ13" s="446"/>
      <c r="BK13" s="446"/>
      <c r="BL13" s="446"/>
      <c r="BM13" s="447"/>
      <c r="BN13" s="465">
        <v>-204991</v>
      </c>
      <c r="BO13" s="466"/>
      <c r="BP13" s="466"/>
      <c r="BQ13" s="466"/>
      <c r="BR13" s="466"/>
      <c r="BS13" s="466"/>
      <c r="BT13" s="466"/>
      <c r="BU13" s="467"/>
      <c r="BV13" s="465">
        <v>74252</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13.3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140</v>
      </c>
      <c r="M14" s="599"/>
      <c r="N14" s="599"/>
      <c r="O14" s="599"/>
      <c r="P14" s="599"/>
      <c r="Q14" s="600"/>
      <c r="R14" s="568">
        <v>20943</v>
      </c>
      <c r="S14" s="569"/>
      <c r="T14" s="569"/>
      <c r="U14" s="569"/>
      <c r="V14" s="570"/>
      <c r="W14" s="571"/>
      <c r="X14" s="481"/>
      <c r="Y14" s="481"/>
      <c r="Z14" s="481"/>
      <c r="AA14" s="481"/>
      <c r="AB14" s="482"/>
      <c r="AC14" s="561">
        <v>14.6</v>
      </c>
      <c r="AD14" s="562"/>
      <c r="AE14" s="562"/>
      <c r="AF14" s="562"/>
      <c r="AG14" s="563"/>
      <c r="AH14" s="561">
        <v>17.3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63.7</v>
      </c>
      <c r="CU14" s="573"/>
      <c r="CV14" s="573"/>
      <c r="CW14" s="573"/>
      <c r="CX14" s="573"/>
      <c r="CY14" s="573"/>
      <c r="CZ14" s="573"/>
      <c r="DA14" s="574"/>
      <c r="DB14" s="572">
        <v>67.099999999999994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135</v>
      </c>
      <c r="N15" s="566"/>
      <c r="O15" s="566"/>
      <c r="P15" s="566"/>
      <c r="Q15" s="567"/>
      <c r="R15" s="568">
        <v>20870</v>
      </c>
      <c r="S15" s="569"/>
      <c r="T15" s="569"/>
      <c r="U15" s="569"/>
      <c r="V15" s="570"/>
      <c r="W15" s="556" t="s">
        <v>142</v>
      </c>
      <c r="X15" s="478"/>
      <c r="Y15" s="478"/>
      <c r="Z15" s="478"/>
      <c r="AA15" s="478"/>
      <c r="AB15" s="479"/>
      <c r="AC15" s="441">
        <v>1793</v>
      </c>
      <c r="AD15" s="442"/>
      <c r="AE15" s="442"/>
      <c r="AF15" s="442"/>
      <c r="AG15" s="443"/>
      <c r="AH15" s="441">
        <v>1906</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2129694</v>
      </c>
      <c r="BO15" s="461"/>
      <c r="BP15" s="461"/>
      <c r="BQ15" s="461"/>
      <c r="BR15" s="461"/>
      <c r="BS15" s="461"/>
      <c r="BT15" s="461"/>
      <c r="BU15" s="462"/>
      <c r="BV15" s="460">
        <v>2099642</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18.5</v>
      </c>
      <c r="AD16" s="562"/>
      <c r="AE16" s="562"/>
      <c r="AF16" s="562"/>
      <c r="AG16" s="563"/>
      <c r="AH16" s="561">
        <v>18.7</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5852573</v>
      </c>
      <c r="BO16" s="466"/>
      <c r="BP16" s="466"/>
      <c r="BQ16" s="466"/>
      <c r="BR16" s="466"/>
      <c r="BS16" s="466"/>
      <c r="BT16" s="466"/>
      <c r="BU16" s="467"/>
      <c r="BV16" s="465">
        <v>5812312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148</v>
      </c>
      <c r="N17" s="551"/>
      <c r="O17" s="551"/>
      <c r="P17" s="551"/>
      <c r="Q17" s="552"/>
      <c r="R17" s="553" t="s">
        <v>146</v>
      </c>
      <c r="S17" s="554"/>
      <c r="T17" s="554"/>
      <c r="U17" s="554"/>
      <c r="V17" s="555"/>
      <c r="W17" s="556" t="s">
        <v>149</v>
      </c>
      <c r="X17" s="478"/>
      <c r="Y17" s="478"/>
      <c r="Z17" s="478"/>
      <c r="AA17" s="478"/>
      <c r="AB17" s="479"/>
      <c r="AC17" s="441">
        <v>6463</v>
      </c>
      <c r="AD17" s="442"/>
      <c r="AE17" s="442"/>
      <c r="AF17" s="442"/>
      <c r="AG17" s="443"/>
      <c r="AH17" s="441">
        <v>6536</v>
      </c>
      <c r="AI17" s="442"/>
      <c r="AJ17" s="442"/>
      <c r="AK17" s="442"/>
      <c r="AL17" s="444"/>
      <c r="AM17" s="534"/>
      <c r="AN17" s="439"/>
      <c r="AO17" s="439"/>
      <c r="AP17" s="439"/>
      <c r="AQ17" s="439"/>
      <c r="AR17" s="439"/>
      <c r="AS17" s="439"/>
      <c r="AT17" s="440"/>
      <c r="AU17" s="522"/>
      <c r="AV17" s="523"/>
      <c r="AW17" s="523"/>
      <c r="AX17" s="523"/>
      <c r="AY17" s="445" t="s">
        <v>150</v>
      </c>
      <c r="AZ17" s="446"/>
      <c r="BA17" s="446"/>
      <c r="BB17" s="446"/>
      <c r="BC17" s="446"/>
      <c r="BD17" s="446"/>
      <c r="BE17" s="446"/>
      <c r="BF17" s="446"/>
      <c r="BG17" s="446"/>
      <c r="BH17" s="446"/>
      <c r="BI17" s="446"/>
      <c r="BJ17" s="446"/>
      <c r="BK17" s="446"/>
      <c r="BL17" s="446"/>
      <c r="BM17" s="447"/>
      <c r="BN17" s="465">
        <v>2701239</v>
      </c>
      <c r="BO17" s="466"/>
      <c r="BP17" s="466"/>
      <c r="BQ17" s="466"/>
      <c r="BR17" s="466"/>
      <c r="BS17" s="466"/>
      <c r="BT17" s="466"/>
      <c r="BU17" s="467"/>
      <c r="BV17" s="465">
        <v>2666828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151</v>
      </c>
      <c r="C18" s="528"/>
      <c r="D18" s="528"/>
      <c r="E18" s="529"/>
      <c r="F18" s="529"/>
      <c r="G18" s="529"/>
      <c r="H18" s="529"/>
      <c r="I18" s="529"/>
      <c r="J18" s="529"/>
      <c r="K18" s="529"/>
      <c r="L18" s="530">
        <v>286.2</v>
      </c>
      <c r="M18" s="530"/>
      <c r="N18" s="530"/>
      <c r="O18" s="530"/>
      <c r="P18" s="530"/>
      <c r="Q18" s="530"/>
      <c r="R18" s="531"/>
      <c r="S18" s="531"/>
      <c r="T18" s="531"/>
      <c r="U18" s="531"/>
      <c r="V18" s="532"/>
      <c r="W18" s="546"/>
      <c r="X18" s="547"/>
      <c r="Y18" s="547"/>
      <c r="Z18" s="547"/>
      <c r="AA18" s="547"/>
      <c r="AB18" s="557"/>
      <c r="AC18" s="429">
        <v>66.8</v>
      </c>
      <c r="AD18" s="430"/>
      <c r="AE18" s="430"/>
      <c r="AF18" s="430"/>
      <c r="AG18" s="533"/>
      <c r="AH18" s="429">
        <v>64</v>
      </c>
      <c r="AI18" s="430"/>
      <c r="AJ18" s="430"/>
      <c r="AK18" s="430"/>
      <c r="AL18" s="431"/>
      <c r="AM18" s="534"/>
      <c r="AN18" s="439"/>
      <c r="AO18" s="439"/>
      <c r="AP18" s="439"/>
      <c r="AQ18" s="439"/>
      <c r="AR18" s="439"/>
      <c r="AS18" s="439"/>
      <c r="AT18" s="440"/>
      <c r="AU18" s="522"/>
      <c r="AV18" s="523"/>
      <c r="AW18" s="523"/>
      <c r="AX18" s="523"/>
      <c r="AY18" s="445" t="s">
        <v>152</v>
      </c>
      <c r="AZ18" s="446"/>
      <c r="BA18" s="446"/>
      <c r="BB18" s="446"/>
      <c r="BC18" s="446"/>
      <c r="BD18" s="446"/>
      <c r="BE18" s="446"/>
      <c r="BF18" s="446"/>
      <c r="BG18" s="446"/>
      <c r="BH18" s="446"/>
      <c r="BI18" s="446"/>
      <c r="BJ18" s="446"/>
      <c r="BK18" s="446"/>
      <c r="BL18" s="446"/>
      <c r="BM18" s="447"/>
      <c r="BN18" s="465">
        <v>6386788</v>
      </c>
      <c r="BO18" s="466"/>
      <c r="BP18" s="466"/>
      <c r="BQ18" s="466"/>
      <c r="BR18" s="466"/>
      <c r="BS18" s="466"/>
      <c r="BT18" s="466"/>
      <c r="BU18" s="467"/>
      <c r="BV18" s="465">
        <v>6276851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153</v>
      </c>
      <c r="C19" s="528"/>
      <c r="D19" s="528"/>
      <c r="E19" s="529"/>
      <c r="F19" s="529"/>
      <c r="G19" s="529"/>
      <c r="H19" s="529"/>
      <c r="I19" s="529"/>
      <c r="J19" s="529"/>
      <c r="K19" s="529"/>
      <c r="L19" s="535">
        <v>73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154</v>
      </c>
      <c r="AZ19" s="446"/>
      <c r="BA19" s="446"/>
      <c r="BB19" s="446"/>
      <c r="BC19" s="446"/>
      <c r="BD19" s="446"/>
      <c r="BE19" s="446"/>
      <c r="BF19" s="446"/>
      <c r="BG19" s="446"/>
      <c r="BH19" s="446"/>
      <c r="BI19" s="446"/>
      <c r="BJ19" s="446"/>
      <c r="BK19" s="446"/>
      <c r="BL19" s="446"/>
      <c r="BM19" s="447"/>
      <c r="BN19" s="465">
        <v>7975876</v>
      </c>
      <c r="BO19" s="466"/>
      <c r="BP19" s="466"/>
      <c r="BQ19" s="466"/>
      <c r="BR19" s="466"/>
      <c r="BS19" s="466"/>
      <c r="BT19" s="466"/>
      <c r="BU19" s="467"/>
      <c r="BV19" s="465">
        <v>7745428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155</v>
      </c>
      <c r="C20" s="528"/>
      <c r="D20" s="528"/>
      <c r="E20" s="529"/>
      <c r="F20" s="529"/>
      <c r="G20" s="529"/>
      <c r="H20" s="529"/>
      <c r="I20" s="529"/>
      <c r="J20" s="529"/>
      <c r="K20" s="529"/>
      <c r="L20" s="535">
        <v>8925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156</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157</v>
      </c>
      <c r="C22" s="495"/>
      <c r="D22" s="496"/>
      <c r="E22" s="503" t="s">
        <v>1</v>
      </c>
      <c r="F22" s="478"/>
      <c r="G22" s="478"/>
      <c r="H22" s="478"/>
      <c r="I22" s="478"/>
      <c r="J22" s="478"/>
      <c r="K22" s="479"/>
      <c r="L22" s="503" t="s">
        <v>158</v>
      </c>
      <c r="M22" s="478"/>
      <c r="N22" s="478"/>
      <c r="O22" s="478"/>
      <c r="P22" s="479"/>
      <c r="Q22" s="488" t="s">
        <v>159</v>
      </c>
      <c r="R22" s="489"/>
      <c r="S22" s="489"/>
      <c r="T22" s="489"/>
      <c r="U22" s="489"/>
      <c r="V22" s="504"/>
      <c r="W22" s="506" t="s">
        <v>160</v>
      </c>
      <c r="X22" s="495"/>
      <c r="Y22" s="496"/>
      <c r="Z22" s="503" t="s">
        <v>1</v>
      </c>
      <c r="AA22" s="478"/>
      <c r="AB22" s="478"/>
      <c r="AC22" s="478"/>
      <c r="AD22" s="478"/>
      <c r="AE22" s="478"/>
      <c r="AF22" s="478"/>
      <c r="AG22" s="479"/>
      <c r="AH22" s="477" t="s">
        <v>161</v>
      </c>
      <c r="AI22" s="478"/>
      <c r="AJ22" s="478"/>
      <c r="AK22" s="478"/>
      <c r="AL22" s="479"/>
      <c r="AM22" s="477" t="s">
        <v>162</v>
      </c>
      <c r="AN22" s="483"/>
      <c r="AO22" s="483"/>
      <c r="AP22" s="483"/>
      <c r="AQ22" s="483"/>
      <c r="AR22" s="484"/>
      <c r="AS22" s="488" t="s">
        <v>159</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163</v>
      </c>
      <c r="AZ23" s="458"/>
      <c r="BA23" s="458"/>
      <c r="BB23" s="458"/>
      <c r="BC23" s="458"/>
      <c r="BD23" s="458"/>
      <c r="BE23" s="458"/>
      <c r="BF23" s="458"/>
      <c r="BG23" s="458"/>
      <c r="BH23" s="458"/>
      <c r="BI23" s="458"/>
      <c r="BJ23" s="458"/>
      <c r="BK23" s="458"/>
      <c r="BL23" s="458"/>
      <c r="BM23" s="459"/>
      <c r="BN23" s="465">
        <v>10705549</v>
      </c>
      <c r="BO23" s="466"/>
      <c r="BP23" s="466"/>
      <c r="BQ23" s="466"/>
      <c r="BR23" s="466"/>
      <c r="BS23" s="466"/>
      <c r="BT23" s="466"/>
      <c r="BU23" s="467"/>
      <c r="BV23" s="465">
        <v>10652747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164</v>
      </c>
      <c r="F24" s="439"/>
      <c r="G24" s="439"/>
      <c r="H24" s="439"/>
      <c r="I24" s="439"/>
      <c r="J24" s="439"/>
      <c r="K24" s="440"/>
      <c r="L24" s="441">
        <v>1</v>
      </c>
      <c r="M24" s="442"/>
      <c r="N24" s="442"/>
      <c r="O24" s="442"/>
      <c r="P24" s="443"/>
      <c r="Q24" s="441">
        <v>7340</v>
      </c>
      <c r="R24" s="442"/>
      <c r="S24" s="442"/>
      <c r="T24" s="442"/>
      <c r="U24" s="442"/>
      <c r="V24" s="443"/>
      <c r="W24" s="507"/>
      <c r="X24" s="498"/>
      <c r="Y24" s="499"/>
      <c r="Z24" s="438" t="s">
        <v>165</v>
      </c>
      <c r="AA24" s="439"/>
      <c r="AB24" s="439"/>
      <c r="AC24" s="439"/>
      <c r="AD24" s="439"/>
      <c r="AE24" s="439"/>
      <c r="AF24" s="439"/>
      <c r="AG24" s="440"/>
      <c r="AH24" s="441">
        <v>260</v>
      </c>
      <c r="AI24" s="442"/>
      <c r="AJ24" s="442"/>
      <c r="AK24" s="442"/>
      <c r="AL24" s="443"/>
      <c r="AM24" s="441">
        <v>760500</v>
      </c>
      <c r="AN24" s="442"/>
      <c r="AO24" s="442"/>
      <c r="AP24" s="442"/>
      <c r="AQ24" s="442"/>
      <c r="AR24" s="443"/>
      <c r="AS24" s="441">
        <v>2925</v>
      </c>
      <c r="AT24" s="442"/>
      <c r="AU24" s="442"/>
      <c r="AV24" s="442"/>
      <c r="AW24" s="442"/>
      <c r="AX24" s="444"/>
      <c r="AY24" s="432" t="s">
        <v>166</v>
      </c>
      <c r="AZ24" s="433"/>
      <c r="BA24" s="433"/>
      <c r="BB24" s="433"/>
      <c r="BC24" s="433"/>
      <c r="BD24" s="433"/>
      <c r="BE24" s="433"/>
      <c r="BF24" s="433"/>
      <c r="BG24" s="433"/>
      <c r="BH24" s="433"/>
      <c r="BI24" s="433"/>
      <c r="BJ24" s="433"/>
      <c r="BK24" s="433"/>
      <c r="BL24" s="433"/>
      <c r="BM24" s="434"/>
      <c r="BN24" s="465">
        <v>10491651</v>
      </c>
      <c r="BO24" s="466"/>
      <c r="BP24" s="466"/>
      <c r="BQ24" s="466"/>
      <c r="BR24" s="466"/>
      <c r="BS24" s="466"/>
      <c r="BT24" s="466"/>
      <c r="BU24" s="467"/>
      <c r="BV24" s="465">
        <v>10400339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167</v>
      </c>
      <c r="F25" s="439"/>
      <c r="G25" s="439"/>
      <c r="H25" s="439"/>
      <c r="I25" s="439"/>
      <c r="J25" s="439"/>
      <c r="K25" s="440"/>
      <c r="L25" s="441">
        <v>1</v>
      </c>
      <c r="M25" s="442"/>
      <c r="N25" s="442"/>
      <c r="O25" s="442"/>
      <c r="P25" s="443"/>
      <c r="Q25" s="441">
        <v>6280</v>
      </c>
      <c r="R25" s="442"/>
      <c r="S25" s="442"/>
      <c r="T25" s="442"/>
      <c r="U25" s="442"/>
      <c r="V25" s="443"/>
      <c r="W25" s="507"/>
      <c r="X25" s="498"/>
      <c r="Y25" s="499"/>
      <c r="Z25" s="438" t="s">
        <v>168</v>
      </c>
      <c r="AA25" s="439"/>
      <c r="AB25" s="439"/>
      <c r="AC25" s="439"/>
      <c r="AD25" s="439"/>
      <c r="AE25" s="439"/>
      <c r="AF25" s="439"/>
      <c r="AG25" s="440"/>
      <c r="AH25" s="441" t="s">
        <v>127</v>
      </c>
      <c r="AI25" s="442"/>
      <c r="AJ25" s="442"/>
      <c r="AK25" s="442"/>
      <c r="AL25" s="443"/>
      <c r="AM25" s="441" t="s">
        <v>127</v>
      </c>
      <c r="AN25" s="442"/>
      <c r="AO25" s="442"/>
      <c r="AP25" s="442"/>
      <c r="AQ25" s="442"/>
      <c r="AR25" s="443"/>
      <c r="AS25" s="441" t="s">
        <v>169</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731502</v>
      </c>
      <c r="BO25" s="461"/>
      <c r="BP25" s="461"/>
      <c r="BQ25" s="461"/>
      <c r="BR25" s="461"/>
      <c r="BS25" s="461"/>
      <c r="BT25" s="461"/>
      <c r="BU25" s="462"/>
      <c r="BV25" s="460">
        <v>786074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171</v>
      </c>
      <c r="F26" s="439"/>
      <c r="G26" s="439"/>
      <c r="H26" s="439"/>
      <c r="I26" s="439"/>
      <c r="J26" s="439"/>
      <c r="K26" s="440"/>
      <c r="L26" s="441">
        <v>1</v>
      </c>
      <c r="M26" s="442"/>
      <c r="N26" s="442"/>
      <c r="O26" s="442"/>
      <c r="P26" s="443"/>
      <c r="Q26" s="441">
        <v>5810</v>
      </c>
      <c r="R26" s="442"/>
      <c r="S26" s="442"/>
      <c r="T26" s="442"/>
      <c r="U26" s="442"/>
      <c r="V26" s="443"/>
      <c r="W26" s="507"/>
      <c r="X26" s="498"/>
      <c r="Y26" s="499"/>
      <c r="Z26" s="438" t="s">
        <v>172</v>
      </c>
      <c r="AA26" s="520"/>
      <c r="AB26" s="520"/>
      <c r="AC26" s="520"/>
      <c r="AD26" s="520"/>
      <c r="AE26" s="520"/>
      <c r="AF26" s="520"/>
      <c r="AG26" s="521"/>
      <c r="AH26" s="441">
        <v>14</v>
      </c>
      <c r="AI26" s="442"/>
      <c r="AJ26" s="442"/>
      <c r="AK26" s="442"/>
      <c r="AL26" s="443"/>
      <c r="AM26" s="441">
        <v>46074</v>
      </c>
      <c r="AN26" s="442"/>
      <c r="AO26" s="442"/>
      <c r="AP26" s="442"/>
      <c r="AQ26" s="442"/>
      <c r="AR26" s="443"/>
      <c r="AS26" s="441">
        <v>3291</v>
      </c>
      <c r="AT26" s="442"/>
      <c r="AU26" s="442"/>
      <c r="AV26" s="442"/>
      <c r="AW26" s="442"/>
      <c r="AX26" s="444"/>
      <c r="AY26" s="474" t="s">
        <v>173</v>
      </c>
      <c r="AZ26" s="475"/>
      <c r="BA26" s="475"/>
      <c r="BB26" s="475"/>
      <c r="BC26" s="475"/>
      <c r="BD26" s="475"/>
      <c r="BE26" s="475"/>
      <c r="BF26" s="475"/>
      <c r="BG26" s="475"/>
      <c r="BH26" s="475"/>
      <c r="BI26" s="475"/>
      <c r="BJ26" s="475"/>
      <c r="BK26" s="475"/>
      <c r="BL26" s="475"/>
      <c r="BM26" s="476"/>
      <c r="BN26" s="465" t="s">
        <v>169</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174</v>
      </c>
      <c r="F27" s="439"/>
      <c r="G27" s="439"/>
      <c r="H27" s="439"/>
      <c r="I27" s="439"/>
      <c r="J27" s="439"/>
      <c r="K27" s="440"/>
      <c r="L27" s="441">
        <v>1</v>
      </c>
      <c r="M27" s="442"/>
      <c r="N27" s="442"/>
      <c r="O27" s="442"/>
      <c r="P27" s="443"/>
      <c r="Q27" s="441">
        <v>4050</v>
      </c>
      <c r="R27" s="442"/>
      <c r="S27" s="442"/>
      <c r="T27" s="442"/>
      <c r="U27" s="442"/>
      <c r="V27" s="443"/>
      <c r="W27" s="507"/>
      <c r="X27" s="498"/>
      <c r="Y27" s="499"/>
      <c r="Z27" s="438" t="s">
        <v>175</v>
      </c>
      <c r="AA27" s="439"/>
      <c r="AB27" s="439"/>
      <c r="AC27" s="439"/>
      <c r="AD27" s="439"/>
      <c r="AE27" s="439"/>
      <c r="AF27" s="439"/>
      <c r="AG27" s="440"/>
      <c r="AH27" s="441" t="s">
        <v>127</v>
      </c>
      <c r="AI27" s="442"/>
      <c r="AJ27" s="442"/>
      <c r="AK27" s="442"/>
      <c r="AL27" s="443"/>
      <c r="AM27" s="441" t="s">
        <v>169</v>
      </c>
      <c r="AN27" s="442"/>
      <c r="AO27" s="442"/>
      <c r="AP27" s="442"/>
      <c r="AQ27" s="442"/>
      <c r="AR27" s="443"/>
      <c r="AS27" s="441" t="s">
        <v>169</v>
      </c>
      <c r="AT27" s="442"/>
      <c r="AU27" s="442"/>
      <c r="AV27" s="442"/>
      <c r="AW27" s="442"/>
      <c r="AX27" s="444"/>
      <c r="AY27" s="471" t="s">
        <v>176</v>
      </c>
      <c r="AZ27" s="472"/>
      <c r="BA27" s="472"/>
      <c r="BB27" s="472"/>
      <c r="BC27" s="472"/>
      <c r="BD27" s="472"/>
      <c r="BE27" s="472"/>
      <c r="BF27" s="472"/>
      <c r="BG27" s="472"/>
      <c r="BH27" s="472"/>
      <c r="BI27" s="472"/>
      <c r="BJ27" s="472"/>
      <c r="BK27" s="472"/>
      <c r="BL27" s="472"/>
      <c r="BM27" s="473"/>
      <c r="BN27" s="468">
        <v>274024</v>
      </c>
      <c r="BO27" s="469"/>
      <c r="BP27" s="469"/>
      <c r="BQ27" s="469"/>
      <c r="BR27" s="469"/>
      <c r="BS27" s="469"/>
      <c r="BT27" s="469"/>
      <c r="BU27" s="470"/>
      <c r="BV27" s="468">
        <v>274024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177</v>
      </c>
      <c r="F28" s="439"/>
      <c r="G28" s="439"/>
      <c r="H28" s="439"/>
      <c r="I28" s="439"/>
      <c r="J28" s="439"/>
      <c r="K28" s="440"/>
      <c r="L28" s="441">
        <v>1</v>
      </c>
      <c r="M28" s="442"/>
      <c r="N28" s="442"/>
      <c r="O28" s="442"/>
      <c r="P28" s="443"/>
      <c r="Q28" s="441">
        <v>3400</v>
      </c>
      <c r="R28" s="442"/>
      <c r="S28" s="442"/>
      <c r="T28" s="442"/>
      <c r="U28" s="442"/>
      <c r="V28" s="443"/>
      <c r="W28" s="507"/>
      <c r="X28" s="498"/>
      <c r="Y28" s="499"/>
      <c r="Z28" s="438" t="s">
        <v>178</v>
      </c>
      <c r="AA28" s="439"/>
      <c r="AB28" s="439"/>
      <c r="AC28" s="439"/>
      <c r="AD28" s="439"/>
      <c r="AE28" s="439"/>
      <c r="AF28" s="439"/>
      <c r="AG28" s="440"/>
      <c r="AH28" s="441" t="s">
        <v>169</v>
      </c>
      <c r="AI28" s="442"/>
      <c r="AJ28" s="442"/>
      <c r="AK28" s="442"/>
      <c r="AL28" s="443"/>
      <c r="AM28" s="441" t="s">
        <v>169</v>
      </c>
      <c r="AN28" s="442"/>
      <c r="AO28" s="442"/>
      <c r="AP28" s="442"/>
      <c r="AQ28" s="442"/>
      <c r="AR28" s="443"/>
      <c r="AS28" s="441" t="s">
        <v>127</v>
      </c>
      <c r="AT28" s="442"/>
      <c r="AU28" s="442"/>
      <c r="AV28" s="442"/>
      <c r="AW28" s="442"/>
      <c r="AX28" s="444"/>
      <c r="AY28" s="448" t="s">
        <v>179</v>
      </c>
      <c r="AZ28" s="449"/>
      <c r="BA28" s="449"/>
      <c r="BB28" s="450"/>
      <c r="BC28" s="457" t="s">
        <v>48</v>
      </c>
      <c r="BD28" s="458"/>
      <c r="BE28" s="458"/>
      <c r="BF28" s="458"/>
      <c r="BG28" s="458"/>
      <c r="BH28" s="458"/>
      <c r="BI28" s="458"/>
      <c r="BJ28" s="458"/>
      <c r="BK28" s="458"/>
      <c r="BL28" s="458"/>
      <c r="BM28" s="459"/>
      <c r="BN28" s="460">
        <v>2321811</v>
      </c>
      <c r="BO28" s="461"/>
      <c r="BP28" s="461"/>
      <c r="BQ28" s="461"/>
      <c r="BR28" s="461"/>
      <c r="BS28" s="461"/>
      <c r="BT28" s="461"/>
      <c r="BU28" s="462"/>
      <c r="BV28" s="460">
        <v>2267806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180</v>
      </c>
      <c r="F29" s="439"/>
      <c r="G29" s="439"/>
      <c r="H29" s="439"/>
      <c r="I29" s="439"/>
      <c r="J29" s="439"/>
      <c r="K29" s="440"/>
      <c r="L29" s="441">
        <v>12</v>
      </c>
      <c r="M29" s="442"/>
      <c r="N29" s="442"/>
      <c r="O29" s="442"/>
      <c r="P29" s="443"/>
      <c r="Q29" s="441">
        <v>3150</v>
      </c>
      <c r="R29" s="442"/>
      <c r="S29" s="442"/>
      <c r="T29" s="442"/>
      <c r="U29" s="442"/>
      <c r="V29" s="443"/>
      <c r="W29" s="508"/>
      <c r="X29" s="509"/>
      <c r="Y29" s="510"/>
      <c r="Z29" s="438" t="s">
        <v>181</v>
      </c>
      <c r="AA29" s="439"/>
      <c r="AB29" s="439"/>
      <c r="AC29" s="439"/>
      <c r="AD29" s="439"/>
      <c r="AE29" s="439"/>
      <c r="AF29" s="439"/>
      <c r="AG29" s="440"/>
      <c r="AH29" s="441">
        <v>260</v>
      </c>
      <c r="AI29" s="442"/>
      <c r="AJ29" s="442"/>
      <c r="AK29" s="442"/>
      <c r="AL29" s="443"/>
      <c r="AM29" s="441">
        <v>760500</v>
      </c>
      <c r="AN29" s="442"/>
      <c r="AO29" s="442"/>
      <c r="AP29" s="442"/>
      <c r="AQ29" s="442"/>
      <c r="AR29" s="443"/>
      <c r="AS29" s="441">
        <v>2925</v>
      </c>
      <c r="AT29" s="442"/>
      <c r="AU29" s="442"/>
      <c r="AV29" s="442"/>
      <c r="AW29" s="442"/>
      <c r="AX29" s="444"/>
      <c r="AY29" s="451"/>
      <c r="AZ29" s="452"/>
      <c r="BA29" s="452"/>
      <c r="BB29" s="453"/>
      <c r="BC29" s="445" t="s">
        <v>182</v>
      </c>
      <c r="BD29" s="446"/>
      <c r="BE29" s="446"/>
      <c r="BF29" s="446"/>
      <c r="BG29" s="446"/>
      <c r="BH29" s="446"/>
      <c r="BI29" s="446"/>
      <c r="BJ29" s="446"/>
      <c r="BK29" s="446"/>
      <c r="BL29" s="446"/>
      <c r="BM29" s="447"/>
      <c r="BN29" s="465">
        <v>201343</v>
      </c>
      <c r="BO29" s="466"/>
      <c r="BP29" s="466"/>
      <c r="BQ29" s="466"/>
      <c r="BR29" s="466"/>
      <c r="BS29" s="466"/>
      <c r="BT29" s="466"/>
      <c r="BU29" s="467"/>
      <c r="BV29" s="465">
        <v>201092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183</v>
      </c>
      <c r="X30" s="518"/>
      <c r="Y30" s="518"/>
      <c r="Z30" s="518"/>
      <c r="AA30" s="518"/>
      <c r="AB30" s="518"/>
      <c r="AC30" s="518"/>
      <c r="AD30" s="518"/>
      <c r="AE30" s="518"/>
      <c r="AF30" s="518"/>
      <c r="AG30" s="519"/>
      <c r="AH30" s="429">
        <v>96.8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1216403</v>
      </c>
      <c r="BO30" s="469"/>
      <c r="BP30" s="469"/>
      <c r="BQ30" s="469"/>
      <c r="BR30" s="469"/>
      <c r="BS30" s="469"/>
      <c r="BT30" s="469"/>
      <c r="BU30" s="470"/>
      <c r="BV30" s="468">
        <v>1070395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190</v>
      </c>
      <c r="D33" s="428"/>
      <c r="E33" s="427" t="s">
        <v>191</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190</v>
      </c>
      <c r="AN33" s="428"/>
      <c r="AO33" s="427" t="s">
        <v>193</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192</v>
      </c>
      <c r="CP33" s="428"/>
      <c r="CQ33" s="427" t="s">
        <v>197</v>
      </c>
      <c r="CR33" s="427"/>
      <c r="CS33" s="427"/>
      <c r="CT33" s="427"/>
      <c r="CU33" s="427"/>
      <c r="CV33" s="427"/>
      <c r="CW33" s="427"/>
      <c r="CX33" s="427"/>
      <c r="CY33" s="427"/>
      <c r="CZ33" s="427"/>
      <c r="DA33" s="427"/>
      <c r="DB33" s="427"/>
      <c r="DC33" s="427"/>
      <c r="DD33" s="427"/>
      <c r="DE33" s="427"/>
      <c r="DF33" s="215"/>
      <c r="DG33" s="426" t="s">
        <v>198</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定期船事業特別会計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幡多広域市町村圏事務組合（一般会計）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㈱幡多情報エントランスセンター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幡多広域市町村圏事務組合（ふるさと市町村圏事業特別会計）</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西南地域ネットワーク㈱</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へき地診療事業特別会計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幡多西部介護認定審査会特別会計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IF('各会計、関係団体の財政状況及び健全化判断比率'!B36="","",'各会計、関係団体の財政状況及び健全化判断比率'!B36)</f>
        <v>国民宿舎運営事業特別会計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幡多広域市町村圏事務組合（滞納整理事業特別会計）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IF('各会計、関係団体の財政状況及び健全化判断比率'!B37="","",'各会計、関係団体の財政状況及び健全化判断比率'!B37)</f>
        <v>土地区画整理事業特別会計</v>
      </c>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幡多西部消防組合（一般会計）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特別養護老人ホーム特別会計（介護サービス）</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こうち人づくり広域連合（一般会計）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高知県市町村総合事務組合（一般会計）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高知県市町村総合事務組合（交通災害共済事業特別会計）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21</v>
      </c>
      <c r="BX41" s="424"/>
      <c r="BY41" s="423" t="str">
        <f>IF('各会計、関係団体の財政状況及び健全化判断比率'!B75="","",'各会計、関係団体の財政状況及び健全化判断比率'!B75)</f>
        <v>高知県後期高齢者医療広域連合（一般会計）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22</v>
      </c>
      <c r="BX42" s="424"/>
      <c r="BY42" s="423" t="str">
        <f>IF('各会計、関係団体の財政状況及び健全化判断比率'!B76="","",'各会計、関係団体の財政状況及び健全化判断比率'!B76)</f>
        <v>高知県後期高齢者医療広域連合（特別会計）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23</v>
      </c>
      <c r="BX43" s="424"/>
      <c r="BY43" s="423" t="str">
        <f>IF('各会計、関係団体の財政状況及び健全化判断比率'!B77="","",'各会計、関係団体の財政状況及び健全化判断比率'!B77)</f>
        <v>高知県宿毛市愛媛県南宇和郡愛南町篠山小中学校組合（一般会計）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203</v>
      </c>
    </row>
    <row r="50" spans="5:5">
      <c r="E50" s="187" t="s">
        <v>204</v>
      </c>
    </row>
    <row r="51" spans="5:5">
      <c r="E51" s="187" t="s">
        <v>205</v>
      </c>
    </row>
    <row r="52" spans="5:5">
      <c r="E52" s="187" t="s">
        <v>206</v>
      </c>
    </row>
    <row r="53" spans="5:5"/>
    <row r="54" spans="5:5"/>
    <row r="55" spans="5:5"/>
    <row r="56" spans="5:5"/>
    <row r="57" spans="5:5" hidden="1"/>
    <row r="58" spans="5:5" hidden="1"/>
    <row r="59" spans="5:5" hidden="1"/>
  </sheetData>
  <sheetProtection algorithmName="SHA-512" hashValue="9JSwhcoxA5USY3H2cObTG+qko33C69G/0q88GLbE63PXbTc14oFdKLk8UxQ4B+JBReEENKKbSF3U+7MefQXvSQ==" saltValue="8+HV+YVmvXNhUUuSkOgG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207</v>
      </c>
      <c r="DI1" s="794"/>
      <c r="DJ1" s="794"/>
      <c r="DK1" s="794"/>
      <c r="DL1" s="794"/>
      <c r="DM1" s="794"/>
      <c r="DN1" s="795"/>
      <c r="DO1" s="225"/>
      <c r="DP1" s="793" t="s">
        <v>208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213</v>
      </c>
      <c r="S4" s="736"/>
      <c r="T4" s="736"/>
      <c r="U4" s="736"/>
      <c r="V4" s="736"/>
      <c r="W4" s="736"/>
      <c r="X4" s="736"/>
      <c r="Y4" s="737"/>
      <c r="Z4" s="735" t="s">
        <v>214</v>
      </c>
      <c r="AA4" s="736"/>
      <c r="AB4" s="736"/>
      <c r="AC4" s="737"/>
      <c r="AD4" s="735" t="s">
        <v>215</v>
      </c>
      <c r="AE4" s="736"/>
      <c r="AF4" s="736"/>
      <c r="AG4" s="736"/>
      <c r="AH4" s="736"/>
      <c r="AI4" s="736"/>
      <c r="AJ4" s="736"/>
      <c r="AK4" s="737"/>
      <c r="AL4" s="735" t="s">
        <v>214</v>
      </c>
      <c r="AM4" s="736"/>
      <c r="AN4" s="736"/>
      <c r="AO4" s="737"/>
      <c r="AP4" s="796" t="s">
        <v>216</v>
      </c>
      <c r="AQ4" s="796"/>
      <c r="AR4" s="796"/>
      <c r="AS4" s="796"/>
      <c r="AT4" s="796"/>
      <c r="AU4" s="796"/>
      <c r="AV4" s="796"/>
      <c r="AW4" s="796"/>
      <c r="AX4" s="796"/>
      <c r="AY4" s="796"/>
      <c r="AZ4" s="796"/>
      <c r="BA4" s="796"/>
      <c r="BB4" s="796"/>
      <c r="BC4" s="796"/>
      <c r="BD4" s="796"/>
      <c r="BE4" s="796"/>
      <c r="BF4" s="796"/>
      <c r="BG4" s="796" t="s">
        <v>217</v>
      </c>
      <c r="BH4" s="796"/>
      <c r="BI4" s="796"/>
      <c r="BJ4" s="796"/>
      <c r="BK4" s="796"/>
      <c r="BL4" s="796"/>
      <c r="BM4" s="796"/>
      <c r="BN4" s="796"/>
      <c r="BO4" s="796" t="s">
        <v>214</v>
      </c>
      <c r="BP4" s="796"/>
      <c r="BQ4" s="796"/>
      <c r="BR4" s="796"/>
      <c r="BS4" s="796" t="s">
        <v>218</v>
      </c>
      <c r="BT4" s="796"/>
      <c r="BU4" s="796"/>
      <c r="BV4" s="796"/>
      <c r="BW4" s="796"/>
      <c r="BX4" s="796"/>
      <c r="BY4" s="796"/>
      <c r="BZ4" s="796"/>
      <c r="CA4" s="796"/>
      <c r="CB4" s="796"/>
      <c r="CD4" s="778" t="s">
        <v>219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220</v>
      </c>
      <c r="C5" s="761"/>
      <c r="D5" s="761"/>
      <c r="E5" s="761"/>
      <c r="F5" s="761"/>
      <c r="G5" s="761"/>
      <c r="H5" s="761"/>
      <c r="I5" s="761"/>
      <c r="J5" s="761"/>
      <c r="K5" s="761"/>
      <c r="L5" s="761"/>
      <c r="M5" s="761"/>
      <c r="N5" s="761"/>
      <c r="O5" s="761"/>
      <c r="P5" s="761"/>
      <c r="Q5" s="762"/>
      <c r="R5" s="726">
        <v>2189413</v>
      </c>
      <c r="S5" s="727"/>
      <c r="T5" s="727"/>
      <c r="U5" s="727"/>
      <c r="V5" s="727"/>
      <c r="W5" s="727"/>
      <c r="X5" s="727"/>
      <c r="Y5" s="773"/>
      <c r="Z5" s="791">
        <v>17.899999999999999</v>
      </c>
      <c r="AA5" s="791"/>
      <c r="AB5" s="791"/>
      <c r="AC5" s="791"/>
      <c r="AD5" s="792">
        <v>2189413</v>
      </c>
      <c r="AE5" s="792"/>
      <c r="AF5" s="792"/>
      <c r="AG5" s="792"/>
      <c r="AH5" s="792"/>
      <c r="AI5" s="792"/>
      <c r="AJ5" s="792"/>
      <c r="AK5" s="792"/>
      <c r="AL5" s="774">
        <v>33.700000000000003</v>
      </c>
      <c r="AM5" s="743"/>
      <c r="AN5" s="743"/>
      <c r="AO5" s="775"/>
      <c r="AP5" s="760" t="s">
        <v>221</v>
      </c>
      <c r="AQ5" s="761"/>
      <c r="AR5" s="761"/>
      <c r="AS5" s="761"/>
      <c r="AT5" s="761"/>
      <c r="AU5" s="761"/>
      <c r="AV5" s="761"/>
      <c r="AW5" s="761"/>
      <c r="AX5" s="761"/>
      <c r="AY5" s="761"/>
      <c r="AZ5" s="761"/>
      <c r="BA5" s="761"/>
      <c r="BB5" s="761"/>
      <c r="BC5" s="761"/>
      <c r="BD5" s="761"/>
      <c r="BE5" s="761"/>
      <c r="BF5" s="762"/>
      <c r="BG5" s="661">
        <v>2189413</v>
      </c>
      <c r="BH5" s="664"/>
      <c r="BI5" s="664"/>
      <c r="BJ5" s="664"/>
      <c r="BK5" s="664"/>
      <c r="BL5" s="664"/>
      <c r="BM5" s="664"/>
      <c r="BN5" s="665"/>
      <c r="BO5" s="723">
        <v>100</v>
      </c>
      <c r="BP5" s="723"/>
      <c r="BQ5" s="723"/>
      <c r="BR5" s="723"/>
      <c r="BS5" s="724">
        <v>37872</v>
      </c>
      <c r="BT5" s="724"/>
      <c r="BU5" s="724"/>
      <c r="BV5" s="724"/>
      <c r="BW5" s="724"/>
      <c r="BX5" s="724"/>
      <c r="BY5" s="724"/>
      <c r="BZ5" s="724"/>
      <c r="CA5" s="724"/>
      <c r="CB5" s="765"/>
      <c r="CD5" s="778" t="s">
        <v>216</v>
      </c>
      <c r="CE5" s="779"/>
      <c r="CF5" s="779"/>
      <c r="CG5" s="779"/>
      <c r="CH5" s="779"/>
      <c r="CI5" s="779"/>
      <c r="CJ5" s="779"/>
      <c r="CK5" s="779"/>
      <c r="CL5" s="779"/>
      <c r="CM5" s="779"/>
      <c r="CN5" s="779"/>
      <c r="CO5" s="779"/>
      <c r="CP5" s="779"/>
      <c r="CQ5" s="780"/>
      <c r="CR5" s="778" t="s">
        <v>222</v>
      </c>
      <c r="CS5" s="779"/>
      <c r="CT5" s="779"/>
      <c r="CU5" s="779"/>
      <c r="CV5" s="779"/>
      <c r="CW5" s="779"/>
      <c r="CX5" s="779"/>
      <c r="CY5" s="780"/>
      <c r="CZ5" s="778" t="s">
        <v>214</v>
      </c>
      <c r="DA5" s="779"/>
      <c r="DB5" s="779"/>
      <c r="DC5" s="780"/>
      <c r="DD5" s="778" t="s">
        <v>223</v>
      </c>
      <c r="DE5" s="779"/>
      <c r="DF5" s="779"/>
      <c r="DG5" s="779"/>
      <c r="DH5" s="779"/>
      <c r="DI5" s="779"/>
      <c r="DJ5" s="779"/>
      <c r="DK5" s="779"/>
      <c r="DL5" s="779"/>
      <c r="DM5" s="779"/>
      <c r="DN5" s="779"/>
      <c r="DO5" s="779"/>
      <c r="DP5" s="780"/>
      <c r="DQ5" s="778" t="s">
        <v>224</v>
      </c>
      <c r="DR5" s="779"/>
      <c r="DS5" s="779"/>
      <c r="DT5" s="779"/>
      <c r="DU5" s="779"/>
      <c r="DV5" s="779"/>
      <c r="DW5" s="779"/>
      <c r="DX5" s="779"/>
      <c r="DY5" s="779"/>
      <c r="DZ5" s="779"/>
      <c r="EA5" s="779"/>
      <c r="EB5" s="779"/>
      <c r="EC5" s="780"/>
    </row>
    <row r="6" spans="2:143" ht="11.25" customHeight="1">
      <c r="B6" s="658" t="s">
        <v>225</v>
      </c>
      <c r="C6" s="659"/>
      <c r="D6" s="659"/>
      <c r="E6" s="659"/>
      <c r="F6" s="659"/>
      <c r="G6" s="659"/>
      <c r="H6" s="659"/>
      <c r="I6" s="659"/>
      <c r="J6" s="659"/>
      <c r="K6" s="659"/>
      <c r="L6" s="659"/>
      <c r="M6" s="659"/>
      <c r="N6" s="659"/>
      <c r="O6" s="659"/>
      <c r="P6" s="659"/>
      <c r="Q6" s="660"/>
      <c r="R6" s="661">
        <v>119062</v>
      </c>
      <c r="S6" s="664"/>
      <c r="T6" s="664"/>
      <c r="U6" s="664"/>
      <c r="V6" s="664"/>
      <c r="W6" s="664"/>
      <c r="X6" s="664"/>
      <c r="Y6" s="665"/>
      <c r="Z6" s="723">
        <v>1</v>
      </c>
      <c r="AA6" s="723"/>
      <c r="AB6" s="723"/>
      <c r="AC6" s="723"/>
      <c r="AD6" s="724">
        <v>119062</v>
      </c>
      <c r="AE6" s="724"/>
      <c r="AF6" s="724"/>
      <c r="AG6" s="724"/>
      <c r="AH6" s="724"/>
      <c r="AI6" s="724"/>
      <c r="AJ6" s="724"/>
      <c r="AK6" s="724"/>
      <c r="AL6" s="666">
        <v>1.8</v>
      </c>
      <c r="AM6" s="667"/>
      <c r="AN6" s="667"/>
      <c r="AO6" s="725"/>
      <c r="AP6" s="658" t="s">
        <v>226</v>
      </c>
      <c r="AQ6" s="659"/>
      <c r="AR6" s="659"/>
      <c r="AS6" s="659"/>
      <c r="AT6" s="659"/>
      <c r="AU6" s="659"/>
      <c r="AV6" s="659"/>
      <c r="AW6" s="659"/>
      <c r="AX6" s="659"/>
      <c r="AY6" s="659"/>
      <c r="AZ6" s="659"/>
      <c r="BA6" s="659"/>
      <c r="BB6" s="659"/>
      <c r="BC6" s="659"/>
      <c r="BD6" s="659"/>
      <c r="BE6" s="659"/>
      <c r="BF6" s="660"/>
      <c r="BG6" s="661">
        <v>2189413</v>
      </c>
      <c r="BH6" s="664"/>
      <c r="BI6" s="664"/>
      <c r="BJ6" s="664"/>
      <c r="BK6" s="664"/>
      <c r="BL6" s="664"/>
      <c r="BM6" s="664"/>
      <c r="BN6" s="665"/>
      <c r="BO6" s="723">
        <v>100</v>
      </c>
      <c r="BP6" s="723"/>
      <c r="BQ6" s="723"/>
      <c r="BR6" s="723"/>
      <c r="BS6" s="724">
        <v>37872</v>
      </c>
      <c r="BT6" s="724"/>
      <c r="BU6" s="724"/>
      <c r="BV6" s="724"/>
      <c r="BW6" s="724"/>
      <c r="BX6" s="724"/>
      <c r="BY6" s="724"/>
      <c r="BZ6" s="724"/>
      <c r="CA6" s="724"/>
      <c r="CB6" s="765"/>
      <c r="CD6" s="732" t="s">
        <v>227</v>
      </c>
      <c r="CE6" s="733"/>
      <c r="CF6" s="733"/>
      <c r="CG6" s="733"/>
      <c r="CH6" s="733"/>
      <c r="CI6" s="733"/>
      <c r="CJ6" s="733"/>
      <c r="CK6" s="733"/>
      <c r="CL6" s="733"/>
      <c r="CM6" s="733"/>
      <c r="CN6" s="733"/>
      <c r="CO6" s="733"/>
      <c r="CP6" s="733"/>
      <c r="CQ6" s="734"/>
      <c r="CR6" s="661">
        <v>129472</v>
      </c>
      <c r="CS6" s="664"/>
      <c r="CT6" s="664"/>
      <c r="CU6" s="664"/>
      <c r="CV6" s="664"/>
      <c r="CW6" s="664"/>
      <c r="CX6" s="664"/>
      <c r="CY6" s="665"/>
      <c r="CZ6" s="774">
        <v>1.1000000000000001</v>
      </c>
      <c r="DA6" s="743"/>
      <c r="DB6" s="743"/>
      <c r="DC6" s="777"/>
      <c r="DD6" s="669">
        <v>2719</v>
      </c>
      <c r="DE6" s="664"/>
      <c r="DF6" s="664"/>
      <c r="DG6" s="664"/>
      <c r="DH6" s="664"/>
      <c r="DI6" s="664"/>
      <c r="DJ6" s="664"/>
      <c r="DK6" s="664"/>
      <c r="DL6" s="664"/>
      <c r="DM6" s="664"/>
      <c r="DN6" s="664"/>
      <c r="DO6" s="664"/>
      <c r="DP6" s="665"/>
      <c r="DQ6" s="669">
        <v>127272</v>
      </c>
      <c r="DR6" s="664"/>
      <c r="DS6" s="664"/>
      <c r="DT6" s="664"/>
      <c r="DU6" s="664"/>
      <c r="DV6" s="664"/>
      <c r="DW6" s="664"/>
      <c r="DX6" s="664"/>
      <c r="DY6" s="664"/>
      <c r="DZ6" s="664"/>
      <c r="EA6" s="664"/>
      <c r="EB6" s="664"/>
      <c r="EC6" s="704"/>
    </row>
    <row r="7" spans="2:143" ht="11.25" customHeight="1">
      <c r="B7" s="658" t="s">
        <v>228</v>
      </c>
      <c r="C7" s="659"/>
      <c r="D7" s="659"/>
      <c r="E7" s="659"/>
      <c r="F7" s="659"/>
      <c r="G7" s="659"/>
      <c r="H7" s="659"/>
      <c r="I7" s="659"/>
      <c r="J7" s="659"/>
      <c r="K7" s="659"/>
      <c r="L7" s="659"/>
      <c r="M7" s="659"/>
      <c r="N7" s="659"/>
      <c r="O7" s="659"/>
      <c r="P7" s="659"/>
      <c r="Q7" s="660"/>
      <c r="R7" s="661">
        <v>6336</v>
      </c>
      <c r="S7" s="664"/>
      <c r="T7" s="664"/>
      <c r="U7" s="664"/>
      <c r="V7" s="664"/>
      <c r="W7" s="664"/>
      <c r="X7" s="664"/>
      <c r="Y7" s="665"/>
      <c r="Z7" s="723">
        <v>0.1</v>
      </c>
      <c r="AA7" s="723"/>
      <c r="AB7" s="723"/>
      <c r="AC7" s="723"/>
      <c r="AD7" s="724">
        <v>6336</v>
      </c>
      <c r="AE7" s="724"/>
      <c r="AF7" s="724"/>
      <c r="AG7" s="724"/>
      <c r="AH7" s="724"/>
      <c r="AI7" s="724"/>
      <c r="AJ7" s="724"/>
      <c r="AK7" s="724"/>
      <c r="AL7" s="666">
        <v>0.1</v>
      </c>
      <c r="AM7" s="667"/>
      <c r="AN7" s="667"/>
      <c r="AO7" s="725"/>
      <c r="AP7" s="658" t="s">
        <v>229</v>
      </c>
      <c r="AQ7" s="659"/>
      <c r="AR7" s="659"/>
      <c r="AS7" s="659"/>
      <c r="AT7" s="659"/>
      <c r="AU7" s="659"/>
      <c r="AV7" s="659"/>
      <c r="AW7" s="659"/>
      <c r="AX7" s="659"/>
      <c r="AY7" s="659"/>
      <c r="AZ7" s="659"/>
      <c r="BA7" s="659"/>
      <c r="BB7" s="659"/>
      <c r="BC7" s="659"/>
      <c r="BD7" s="659"/>
      <c r="BE7" s="659"/>
      <c r="BF7" s="660"/>
      <c r="BG7" s="661">
        <v>927384</v>
      </c>
      <c r="BH7" s="664"/>
      <c r="BI7" s="664"/>
      <c r="BJ7" s="664"/>
      <c r="BK7" s="664"/>
      <c r="BL7" s="664"/>
      <c r="BM7" s="664"/>
      <c r="BN7" s="665"/>
      <c r="BO7" s="723">
        <v>42.4</v>
      </c>
      <c r="BP7" s="723"/>
      <c r="BQ7" s="723"/>
      <c r="BR7" s="723"/>
      <c r="BS7" s="724">
        <v>37872</v>
      </c>
      <c r="BT7" s="724"/>
      <c r="BU7" s="724"/>
      <c r="BV7" s="724"/>
      <c r="BW7" s="724"/>
      <c r="BX7" s="724"/>
      <c r="BY7" s="724"/>
      <c r="BZ7" s="724"/>
      <c r="CA7" s="724"/>
      <c r="CB7" s="765"/>
      <c r="CD7" s="705" t="s">
        <v>230</v>
      </c>
      <c r="CE7" s="702"/>
      <c r="CF7" s="702"/>
      <c r="CG7" s="702"/>
      <c r="CH7" s="702"/>
      <c r="CI7" s="702"/>
      <c r="CJ7" s="702"/>
      <c r="CK7" s="702"/>
      <c r="CL7" s="702"/>
      <c r="CM7" s="702"/>
      <c r="CN7" s="702"/>
      <c r="CO7" s="702"/>
      <c r="CP7" s="702"/>
      <c r="CQ7" s="703"/>
      <c r="CR7" s="661">
        <v>1608336</v>
      </c>
      <c r="CS7" s="664"/>
      <c r="CT7" s="664"/>
      <c r="CU7" s="664"/>
      <c r="CV7" s="664"/>
      <c r="CW7" s="664"/>
      <c r="CX7" s="664"/>
      <c r="CY7" s="665"/>
      <c r="CZ7" s="723">
        <v>13.2</v>
      </c>
      <c r="DA7" s="723"/>
      <c r="DB7" s="723"/>
      <c r="DC7" s="723"/>
      <c r="DD7" s="669">
        <v>66227</v>
      </c>
      <c r="DE7" s="664"/>
      <c r="DF7" s="664"/>
      <c r="DG7" s="664"/>
      <c r="DH7" s="664"/>
      <c r="DI7" s="664"/>
      <c r="DJ7" s="664"/>
      <c r="DK7" s="664"/>
      <c r="DL7" s="664"/>
      <c r="DM7" s="664"/>
      <c r="DN7" s="664"/>
      <c r="DO7" s="664"/>
      <c r="DP7" s="665"/>
      <c r="DQ7" s="669">
        <v>1125706</v>
      </c>
      <c r="DR7" s="664"/>
      <c r="DS7" s="664"/>
      <c r="DT7" s="664"/>
      <c r="DU7" s="664"/>
      <c r="DV7" s="664"/>
      <c r="DW7" s="664"/>
      <c r="DX7" s="664"/>
      <c r="DY7" s="664"/>
      <c r="DZ7" s="664"/>
      <c r="EA7" s="664"/>
      <c r="EB7" s="664"/>
      <c r="EC7" s="704"/>
    </row>
    <row r="8" spans="2:143" ht="11.25" customHeight="1">
      <c r="B8" s="658" t="s">
        <v>231</v>
      </c>
      <c r="C8" s="659"/>
      <c r="D8" s="659"/>
      <c r="E8" s="659"/>
      <c r="F8" s="659"/>
      <c r="G8" s="659"/>
      <c r="H8" s="659"/>
      <c r="I8" s="659"/>
      <c r="J8" s="659"/>
      <c r="K8" s="659"/>
      <c r="L8" s="659"/>
      <c r="M8" s="659"/>
      <c r="N8" s="659"/>
      <c r="O8" s="659"/>
      <c r="P8" s="659"/>
      <c r="Q8" s="660"/>
      <c r="R8" s="661">
        <v>6090</v>
      </c>
      <c r="S8" s="664"/>
      <c r="T8" s="664"/>
      <c r="U8" s="664"/>
      <c r="V8" s="664"/>
      <c r="W8" s="664"/>
      <c r="X8" s="664"/>
      <c r="Y8" s="665"/>
      <c r="Z8" s="723">
        <v>0</v>
      </c>
      <c r="AA8" s="723"/>
      <c r="AB8" s="723"/>
      <c r="AC8" s="723"/>
      <c r="AD8" s="724">
        <v>6090</v>
      </c>
      <c r="AE8" s="724"/>
      <c r="AF8" s="724"/>
      <c r="AG8" s="724"/>
      <c r="AH8" s="724"/>
      <c r="AI8" s="724"/>
      <c r="AJ8" s="724"/>
      <c r="AK8" s="724"/>
      <c r="AL8" s="666">
        <v>0.1</v>
      </c>
      <c r="AM8" s="667"/>
      <c r="AN8" s="667"/>
      <c r="AO8" s="725"/>
      <c r="AP8" s="658" t="s">
        <v>232</v>
      </c>
      <c r="AQ8" s="659"/>
      <c r="AR8" s="659"/>
      <c r="AS8" s="659"/>
      <c r="AT8" s="659"/>
      <c r="AU8" s="659"/>
      <c r="AV8" s="659"/>
      <c r="AW8" s="659"/>
      <c r="AX8" s="659"/>
      <c r="AY8" s="659"/>
      <c r="AZ8" s="659"/>
      <c r="BA8" s="659"/>
      <c r="BB8" s="659"/>
      <c r="BC8" s="659"/>
      <c r="BD8" s="659"/>
      <c r="BE8" s="659"/>
      <c r="BF8" s="660"/>
      <c r="BG8" s="661">
        <v>31592</v>
      </c>
      <c r="BH8" s="664"/>
      <c r="BI8" s="664"/>
      <c r="BJ8" s="664"/>
      <c r="BK8" s="664"/>
      <c r="BL8" s="664"/>
      <c r="BM8" s="664"/>
      <c r="BN8" s="665"/>
      <c r="BO8" s="723">
        <v>1.4</v>
      </c>
      <c r="BP8" s="723"/>
      <c r="BQ8" s="723"/>
      <c r="BR8" s="723"/>
      <c r="BS8" s="669" t="s">
        <v>233</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4320541</v>
      </c>
      <c r="CS8" s="664"/>
      <c r="CT8" s="664"/>
      <c r="CU8" s="664"/>
      <c r="CV8" s="664"/>
      <c r="CW8" s="664"/>
      <c r="CX8" s="664"/>
      <c r="CY8" s="665"/>
      <c r="CZ8" s="723">
        <v>35.6</v>
      </c>
      <c r="DA8" s="723"/>
      <c r="DB8" s="723"/>
      <c r="DC8" s="723"/>
      <c r="DD8" s="669">
        <v>7899</v>
      </c>
      <c r="DE8" s="664"/>
      <c r="DF8" s="664"/>
      <c r="DG8" s="664"/>
      <c r="DH8" s="664"/>
      <c r="DI8" s="664"/>
      <c r="DJ8" s="664"/>
      <c r="DK8" s="664"/>
      <c r="DL8" s="664"/>
      <c r="DM8" s="664"/>
      <c r="DN8" s="664"/>
      <c r="DO8" s="664"/>
      <c r="DP8" s="665"/>
      <c r="DQ8" s="669">
        <v>2417110</v>
      </c>
      <c r="DR8" s="664"/>
      <c r="DS8" s="664"/>
      <c r="DT8" s="664"/>
      <c r="DU8" s="664"/>
      <c r="DV8" s="664"/>
      <c r="DW8" s="664"/>
      <c r="DX8" s="664"/>
      <c r="DY8" s="664"/>
      <c r="DZ8" s="664"/>
      <c r="EA8" s="664"/>
      <c r="EB8" s="664"/>
      <c r="EC8" s="704"/>
    </row>
    <row r="9" spans="2:143" ht="11.25" customHeight="1">
      <c r="B9" s="658" t="s">
        <v>235</v>
      </c>
      <c r="C9" s="659"/>
      <c r="D9" s="659"/>
      <c r="E9" s="659"/>
      <c r="F9" s="659"/>
      <c r="G9" s="659"/>
      <c r="H9" s="659"/>
      <c r="I9" s="659"/>
      <c r="J9" s="659"/>
      <c r="K9" s="659"/>
      <c r="L9" s="659"/>
      <c r="M9" s="659"/>
      <c r="N9" s="659"/>
      <c r="O9" s="659"/>
      <c r="P9" s="659"/>
      <c r="Q9" s="660"/>
      <c r="R9" s="661">
        <v>5486</v>
      </c>
      <c r="S9" s="664"/>
      <c r="T9" s="664"/>
      <c r="U9" s="664"/>
      <c r="V9" s="664"/>
      <c r="W9" s="664"/>
      <c r="X9" s="664"/>
      <c r="Y9" s="665"/>
      <c r="Z9" s="723">
        <v>0</v>
      </c>
      <c r="AA9" s="723"/>
      <c r="AB9" s="723"/>
      <c r="AC9" s="723"/>
      <c r="AD9" s="724">
        <v>5486</v>
      </c>
      <c r="AE9" s="724"/>
      <c r="AF9" s="724"/>
      <c r="AG9" s="724"/>
      <c r="AH9" s="724"/>
      <c r="AI9" s="724"/>
      <c r="AJ9" s="724"/>
      <c r="AK9" s="724"/>
      <c r="AL9" s="666">
        <v>0.1</v>
      </c>
      <c r="AM9" s="667"/>
      <c r="AN9" s="667"/>
      <c r="AO9" s="725"/>
      <c r="AP9" s="658" t="s">
        <v>236</v>
      </c>
      <c r="AQ9" s="659"/>
      <c r="AR9" s="659"/>
      <c r="AS9" s="659"/>
      <c r="AT9" s="659"/>
      <c r="AU9" s="659"/>
      <c r="AV9" s="659"/>
      <c r="AW9" s="659"/>
      <c r="AX9" s="659"/>
      <c r="AY9" s="659"/>
      <c r="AZ9" s="659"/>
      <c r="BA9" s="659"/>
      <c r="BB9" s="659"/>
      <c r="BC9" s="659"/>
      <c r="BD9" s="659"/>
      <c r="BE9" s="659"/>
      <c r="BF9" s="660"/>
      <c r="BG9" s="661">
        <v>694656</v>
      </c>
      <c r="BH9" s="664"/>
      <c r="BI9" s="664"/>
      <c r="BJ9" s="664"/>
      <c r="BK9" s="664"/>
      <c r="BL9" s="664"/>
      <c r="BM9" s="664"/>
      <c r="BN9" s="665"/>
      <c r="BO9" s="723">
        <v>31.7</v>
      </c>
      <c r="BP9" s="723"/>
      <c r="BQ9" s="723"/>
      <c r="BR9" s="723"/>
      <c r="BS9" s="669" t="s">
        <v>233</v>
      </c>
      <c r="BT9" s="664"/>
      <c r="BU9" s="664"/>
      <c r="BV9" s="664"/>
      <c r="BW9" s="664"/>
      <c r="BX9" s="664"/>
      <c r="BY9" s="664"/>
      <c r="BZ9" s="664"/>
      <c r="CA9" s="664"/>
      <c r="CB9" s="704"/>
      <c r="CD9" s="705" t="s">
        <v>237</v>
      </c>
      <c r="CE9" s="702"/>
      <c r="CF9" s="702"/>
      <c r="CG9" s="702"/>
      <c r="CH9" s="702"/>
      <c r="CI9" s="702"/>
      <c r="CJ9" s="702"/>
      <c r="CK9" s="702"/>
      <c r="CL9" s="702"/>
      <c r="CM9" s="702"/>
      <c r="CN9" s="702"/>
      <c r="CO9" s="702"/>
      <c r="CP9" s="702"/>
      <c r="CQ9" s="703"/>
      <c r="CR9" s="661">
        <v>779781</v>
      </c>
      <c r="CS9" s="664"/>
      <c r="CT9" s="664"/>
      <c r="CU9" s="664"/>
      <c r="CV9" s="664"/>
      <c r="CW9" s="664"/>
      <c r="CX9" s="664"/>
      <c r="CY9" s="665"/>
      <c r="CZ9" s="723">
        <v>6.4</v>
      </c>
      <c r="DA9" s="723"/>
      <c r="DB9" s="723"/>
      <c r="DC9" s="723"/>
      <c r="DD9" s="669">
        <v>48845</v>
      </c>
      <c r="DE9" s="664"/>
      <c r="DF9" s="664"/>
      <c r="DG9" s="664"/>
      <c r="DH9" s="664"/>
      <c r="DI9" s="664"/>
      <c r="DJ9" s="664"/>
      <c r="DK9" s="664"/>
      <c r="DL9" s="664"/>
      <c r="DM9" s="664"/>
      <c r="DN9" s="664"/>
      <c r="DO9" s="664"/>
      <c r="DP9" s="665"/>
      <c r="DQ9" s="669">
        <v>658914</v>
      </c>
      <c r="DR9" s="664"/>
      <c r="DS9" s="664"/>
      <c r="DT9" s="664"/>
      <c r="DU9" s="664"/>
      <c r="DV9" s="664"/>
      <c r="DW9" s="664"/>
      <c r="DX9" s="664"/>
      <c r="DY9" s="664"/>
      <c r="DZ9" s="664"/>
      <c r="EA9" s="664"/>
      <c r="EB9" s="664"/>
      <c r="EC9" s="704"/>
    </row>
    <row r="10" spans="2:143" ht="11.25" customHeight="1">
      <c r="B10" s="658" t="s">
        <v>238</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233</v>
      </c>
      <c r="AA10" s="723"/>
      <c r="AB10" s="723"/>
      <c r="AC10" s="723"/>
      <c r="AD10" s="724" t="s">
        <v>127</v>
      </c>
      <c r="AE10" s="724"/>
      <c r="AF10" s="724"/>
      <c r="AG10" s="724"/>
      <c r="AH10" s="724"/>
      <c r="AI10" s="724"/>
      <c r="AJ10" s="724"/>
      <c r="AK10" s="724"/>
      <c r="AL10" s="666" t="s">
        <v>233</v>
      </c>
      <c r="AM10" s="667"/>
      <c r="AN10" s="667"/>
      <c r="AO10" s="725"/>
      <c r="AP10" s="658" t="s">
        <v>239</v>
      </c>
      <c r="AQ10" s="659"/>
      <c r="AR10" s="659"/>
      <c r="AS10" s="659"/>
      <c r="AT10" s="659"/>
      <c r="AU10" s="659"/>
      <c r="AV10" s="659"/>
      <c r="AW10" s="659"/>
      <c r="AX10" s="659"/>
      <c r="AY10" s="659"/>
      <c r="AZ10" s="659"/>
      <c r="BA10" s="659"/>
      <c r="BB10" s="659"/>
      <c r="BC10" s="659"/>
      <c r="BD10" s="659"/>
      <c r="BE10" s="659"/>
      <c r="BF10" s="660"/>
      <c r="BG10" s="661">
        <v>71164</v>
      </c>
      <c r="BH10" s="664"/>
      <c r="BI10" s="664"/>
      <c r="BJ10" s="664"/>
      <c r="BK10" s="664"/>
      <c r="BL10" s="664"/>
      <c r="BM10" s="664"/>
      <c r="BN10" s="665"/>
      <c r="BO10" s="723">
        <v>3.3</v>
      </c>
      <c r="BP10" s="723"/>
      <c r="BQ10" s="723"/>
      <c r="BR10" s="723"/>
      <c r="BS10" s="669">
        <v>12093</v>
      </c>
      <c r="BT10" s="664"/>
      <c r="BU10" s="664"/>
      <c r="BV10" s="664"/>
      <c r="BW10" s="664"/>
      <c r="BX10" s="664"/>
      <c r="BY10" s="664"/>
      <c r="BZ10" s="664"/>
      <c r="CA10" s="664"/>
      <c r="CB10" s="704"/>
      <c r="CD10" s="705" t="s">
        <v>240</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233</v>
      </c>
      <c r="DR10" s="664"/>
      <c r="DS10" s="664"/>
      <c r="DT10" s="664"/>
      <c r="DU10" s="664"/>
      <c r="DV10" s="664"/>
      <c r="DW10" s="664"/>
      <c r="DX10" s="664"/>
      <c r="DY10" s="664"/>
      <c r="DZ10" s="664"/>
      <c r="EA10" s="664"/>
      <c r="EB10" s="664"/>
      <c r="EC10" s="704"/>
    </row>
    <row r="11" spans="2:143" ht="11.25" customHeight="1">
      <c r="B11" s="658" t="s">
        <v>241</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233</v>
      </c>
      <c r="AE11" s="724"/>
      <c r="AF11" s="724"/>
      <c r="AG11" s="724"/>
      <c r="AH11" s="724"/>
      <c r="AI11" s="724"/>
      <c r="AJ11" s="724"/>
      <c r="AK11" s="724"/>
      <c r="AL11" s="666" t="s">
        <v>127</v>
      </c>
      <c r="AM11" s="667"/>
      <c r="AN11" s="667"/>
      <c r="AO11" s="725"/>
      <c r="AP11" s="658" t="s">
        <v>242</v>
      </c>
      <c r="AQ11" s="659"/>
      <c r="AR11" s="659"/>
      <c r="AS11" s="659"/>
      <c r="AT11" s="659"/>
      <c r="AU11" s="659"/>
      <c r="AV11" s="659"/>
      <c r="AW11" s="659"/>
      <c r="AX11" s="659"/>
      <c r="AY11" s="659"/>
      <c r="AZ11" s="659"/>
      <c r="BA11" s="659"/>
      <c r="BB11" s="659"/>
      <c r="BC11" s="659"/>
      <c r="BD11" s="659"/>
      <c r="BE11" s="659"/>
      <c r="BF11" s="660"/>
      <c r="BG11" s="661">
        <v>129972</v>
      </c>
      <c r="BH11" s="664"/>
      <c r="BI11" s="664"/>
      <c r="BJ11" s="664"/>
      <c r="BK11" s="664"/>
      <c r="BL11" s="664"/>
      <c r="BM11" s="664"/>
      <c r="BN11" s="665"/>
      <c r="BO11" s="723">
        <v>5.9</v>
      </c>
      <c r="BP11" s="723"/>
      <c r="BQ11" s="723"/>
      <c r="BR11" s="723"/>
      <c r="BS11" s="669">
        <v>25779</v>
      </c>
      <c r="BT11" s="664"/>
      <c r="BU11" s="664"/>
      <c r="BV11" s="664"/>
      <c r="BW11" s="664"/>
      <c r="BX11" s="664"/>
      <c r="BY11" s="664"/>
      <c r="BZ11" s="664"/>
      <c r="CA11" s="664"/>
      <c r="CB11" s="704"/>
      <c r="CD11" s="705" t="s">
        <v>243</v>
      </c>
      <c r="CE11" s="702"/>
      <c r="CF11" s="702"/>
      <c r="CG11" s="702"/>
      <c r="CH11" s="702"/>
      <c r="CI11" s="702"/>
      <c r="CJ11" s="702"/>
      <c r="CK11" s="702"/>
      <c r="CL11" s="702"/>
      <c r="CM11" s="702"/>
      <c r="CN11" s="702"/>
      <c r="CO11" s="702"/>
      <c r="CP11" s="702"/>
      <c r="CQ11" s="703"/>
      <c r="CR11" s="661">
        <v>334186</v>
      </c>
      <c r="CS11" s="664"/>
      <c r="CT11" s="664"/>
      <c r="CU11" s="664"/>
      <c r="CV11" s="664"/>
      <c r="CW11" s="664"/>
      <c r="CX11" s="664"/>
      <c r="CY11" s="665"/>
      <c r="CZ11" s="723">
        <v>2.8</v>
      </c>
      <c r="DA11" s="723"/>
      <c r="DB11" s="723"/>
      <c r="DC11" s="723"/>
      <c r="DD11" s="669">
        <v>32635</v>
      </c>
      <c r="DE11" s="664"/>
      <c r="DF11" s="664"/>
      <c r="DG11" s="664"/>
      <c r="DH11" s="664"/>
      <c r="DI11" s="664"/>
      <c r="DJ11" s="664"/>
      <c r="DK11" s="664"/>
      <c r="DL11" s="664"/>
      <c r="DM11" s="664"/>
      <c r="DN11" s="664"/>
      <c r="DO11" s="664"/>
      <c r="DP11" s="665"/>
      <c r="DQ11" s="669">
        <v>192255</v>
      </c>
      <c r="DR11" s="664"/>
      <c r="DS11" s="664"/>
      <c r="DT11" s="664"/>
      <c r="DU11" s="664"/>
      <c r="DV11" s="664"/>
      <c r="DW11" s="664"/>
      <c r="DX11" s="664"/>
      <c r="DY11" s="664"/>
      <c r="DZ11" s="664"/>
      <c r="EA11" s="664"/>
      <c r="EB11" s="664"/>
      <c r="EC11" s="704"/>
    </row>
    <row r="12" spans="2:143" ht="11.25" customHeight="1">
      <c r="B12" s="658" t="s">
        <v>244</v>
      </c>
      <c r="C12" s="659"/>
      <c r="D12" s="659"/>
      <c r="E12" s="659"/>
      <c r="F12" s="659"/>
      <c r="G12" s="659"/>
      <c r="H12" s="659"/>
      <c r="I12" s="659"/>
      <c r="J12" s="659"/>
      <c r="K12" s="659"/>
      <c r="L12" s="659"/>
      <c r="M12" s="659"/>
      <c r="N12" s="659"/>
      <c r="O12" s="659"/>
      <c r="P12" s="659"/>
      <c r="Q12" s="660"/>
      <c r="R12" s="661">
        <v>395680</v>
      </c>
      <c r="S12" s="664"/>
      <c r="T12" s="664"/>
      <c r="U12" s="664"/>
      <c r="V12" s="664"/>
      <c r="W12" s="664"/>
      <c r="X12" s="664"/>
      <c r="Y12" s="665"/>
      <c r="Z12" s="723">
        <v>3.2</v>
      </c>
      <c r="AA12" s="723"/>
      <c r="AB12" s="723"/>
      <c r="AC12" s="723"/>
      <c r="AD12" s="724">
        <v>395680</v>
      </c>
      <c r="AE12" s="724"/>
      <c r="AF12" s="724"/>
      <c r="AG12" s="724"/>
      <c r="AH12" s="724"/>
      <c r="AI12" s="724"/>
      <c r="AJ12" s="724"/>
      <c r="AK12" s="724"/>
      <c r="AL12" s="666">
        <v>6.1</v>
      </c>
      <c r="AM12" s="667"/>
      <c r="AN12" s="667"/>
      <c r="AO12" s="725"/>
      <c r="AP12" s="658" t="s">
        <v>245</v>
      </c>
      <c r="AQ12" s="659"/>
      <c r="AR12" s="659"/>
      <c r="AS12" s="659"/>
      <c r="AT12" s="659"/>
      <c r="AU12" s="659"/>
      <c r="AV12" s="659"/>
      <c r="AW12" s="659"/>
      <c r="AX12" s="659"/>
      <c r="AY12" s="659"/>
      <c r="AZ12" s="659"/>
      <c r="BA12" s="659"/>
      <c r="BB12" s="659"/>
      <c r="BC12" s="659"/>
      <c r="BD12" s="659"/>
      <c r="BE12" s="659"/>
      <c r="BF12" s="660"/>
      <c r="BG12" s="661">
        <v>998734</v>
      </c>
      <c r="BH12" s="664"/>
      <c r="BI12" s="664"/>
      <c r="BJ12" s="664"/>
      <c r="BK12" s="664"/>
      <c r="BL12" s="664"/>
      <c r="BM12" s="664"/>
      <c r="BN12" s="665"/>
      <c r="BO12" s="723">
        <v>45.6</v>
      </c>
      <c r="BP12" s="723"/>
      <c r="BQ12" s="723"/>
      <c r="BR12" s="723"/>
      <c r="BS12" s="669" t="s">
        <v>233</v>
      </c>
      <c r="BT12" s="664"/>
      <c r="BU12" s="664"/>
      <c r="BV12" s="664"/>
      <c r="BW12" s="664"/>
      <c r="BX12" s="664"/>
      <c r="BY12" s="664"/>
      <c r="BZ12" s="664"/>
      <c r="CA12" s="664"/>
      <c r="CB12" s="704"/>
      <c r="CD12" s="705" t="s">
        <v>246</v>
      </c>
      <c r="CE12" s="702"/>
      <c r="CF12" s="702"/>
      <c r="CG12" s="702"/>
      <c r="CH12" s="702"/>
      <c r="CI12" s="702"/>
      <c r="CJ12" s="702"/>
      <c r="CK12" s="702"/>
      <c r="CL12" s="702"/>
      <c r="CM12" s="702"/>
      <c r="CN12" s="702"/>
      <c r="CO12" s="702"/>
      <c r="CP12" s="702"/>
      <c r="CQ12" s="703"/>
      <c r="CR12" s="661">
        <v>113006</v>
      </c>
      <c r="CS12" s="664"/>
      <c r="CT12" s="664"/>
      <c r="CU12" s="664"/>
      <c r="CV12" s="664"/>
      <c r="CW12" s="664"/>
      <c r="CX12" s="664"/>
      <c r="CY12" s="665"/>
      <c r="CZ12" s="723">
        <v>0.9</v>
      </c>
      <c r="DA12" s="723"/>
      <c r="DB12" s="723"/>
      <c r="DC12" s="723"/>
      <c r="DD12" s="669">
        <v>15433</v>
      </c>
      <c r="DE12" s="664"/>
      <c r="DF12" s="664"/>
      <c r="DG12" s="664"/>
      <c r="DH12" s="664"/>
      <c r="DI12" s="664"/>
      <c r="DJ12" s="664"/>
      <c r="DK12" s="664"/>
      <c r="DL12" s="664"/>
      <c r="DM12" s="664"/>
      <c r="DN12" s="664"/>
      <c r="DO12" s="664"/>
      <c r="DP12" s="665"/>
      <c r="DQ12" s="669">
        <v>84539</v>
      </c>
      <c r="DR12" s="664"/>
      <c r="DS12" s="664"/>
      <c r="DT12" s="664"/>
      <c r="DU12" s="664"/>
      <c r="DV12" s="664"/>
      <c r="DW12" s="664"/>
      <c r="DX12" s="664"/>
      <c r="DY12" s="664"/>
      <c r="DZ12" s="664"/>
      <c r="EA12" s="664"/>
      <c r="EB12" s="664"/>
      <c r="EC12" s="704"/>
    </row>
    <row r="13" spans="2:143" ht="11.25" customHeight="1">
      <c r="B13" s="658" t="s">
        <v>247</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233</v>
      </c>
      <c r="AE13" s="724"/>
      <c r="AF13" s="724"/>
      <c r="AG13" s="724"/>
      <c r="AH13" s="724"/>
      <c r="AI13" s="724"/>
      <c r="AJ13" s="724"/>
      <c r="AK13" s="724"/>
      <c r="AL13" s="666" t="s">
        <v>233</v>
      </c>
      <c r="AM13" s="667"/>
      <c r="AN13" s="667"/>
      <c r="AO13" s="725"/>
      <c r="AP13" s="658" t="s">
        <v>248</v>
      </c>
      <c r="AQ13" s="659"/>
      <c r="AR13" s="659"/>
      <c r="AS13" s="659"/>
      <c r="AT13" s="659"/>
      <c r="AU13" s="659"/>
      <c r="AV13" s="659"/>
      <c r="AW13" s="659"/>
      <c r="AX13" s="659"/>
      <c r="AY13" s="659"/>
      <c r="AZ13" s="659"/>
      <c r="BA13" s="659"/>
      <c r="BB13" s="659"/>
      <c r="BC13" s="659"/>
      <c r="BD13" s="659"/>
      <c r="BE13" s="659"/>
      <c r="BF13" s="660"/>
      <c r="BG13" s="661">
        <v>990393</v>
      </c>
      <c r="BH13" s="664"/>
      <c r="BI13" s="664"/>
      <c r="BJ13" s="664"/>
      <c r="BK13" s="664"/>
      <c r="BL13" s="664"/>
      <c r="BM13" s="664"/>
      <c r="BN13" s="665"/>
      <c r="BO13" s="723">
        <v>45.2</v>
      </c>
      <c r="BP13" s="723"/>
      <c r="BQ13" s="723"/>
      <c r="BR13" s="723"/>
      <c r="BS13" s="669" t="s">
        <v>127</v>
      </c>
      <c r="BT13" s="664"/>
      <c r="BU13" s="664"/>
      <c r="BV13" s="664"/>
      <c r="BW13" s="664"/>
      <c r="BX13" s="664"/>
      <c r="BY13" s="664"/>
      <c r="BZ13" s="664"/>
      <c r="CA13" s="664"/>
      <c r="CB13" s="704"/>
      <c r="CD13" s="705" t="s">
        <v>249</v>
      </c>
      <c r="CE13" s="702"/>
      <c r="CF13" s="702"/>
      <c r="CG13" s="702"/>
      <c r="CH13" s="702"/>
      <c r="CI13" s="702"/>
      <c r="CJ13" s="702"/>
      <c r="CK13" s="702"/>
      <c r="CL13" s="702"/>
      <c r="CM13" s="702"/>
      <c r="CN13" s="702"/>
      <c r="CO13" s="702"/>
      <c r="CP13" s="702"/>
      <c r="CQ13" s="703"/>
      <c r="CR13" s="661">
        <v>1091031</v>
      </c>
      <c r="CS13" s="664"/>
      <c r="CT13" s="664"/>
      <c r="CU13" s="664"/>
      <c r="CV13" s="664"/>
      <c r="CW13" s="664"/>
      <c r="CX13" s="664"/>
      <c r="CY13" s="665"/>
      <c r="CZ13" s="723">
        <v>9</v>
      </c>
      <c r="DA13" s="723"/>
      <c r="DB13" s="723"/>
      <c r="DC13" s="723"/>
      <c r="DD13" s="669">
        <v>498447</v>
      </c>
      <c r="DE13" s="664"/>
      <c r="DF13" s="664"/>
      <c r="DG13" s="664"/>
      <c r="DH13" s="664"/>
      <c r="DI13" s="664"/>
      <c r="DJ13" s="664"/>
      <c r="DK13" s="664"/>
      <c r="DL13" s="664"/>
      <c r="DM13" s="664"/>
      <c r="DN13" s="664"/>
      <c r="DO13" s="664"/>
      <c r="DP13" s="665"/>
      <c r="DQ13" s="669">
        <v>675869</v>
      </c>
      <c r="DR13" s="664"/>
      <c r="DS13" s="664"/>
      <c r="DT13" s="664"/>
      <c r="DU13" s="664"/>
      <c r="DV13" s="664"/>
      <c r="DW13" s="664"/>
      <c r="DX13" s="664"/>
      <c r="DY13" s="664"/>
      <c r="DZ13" s="664"/>
      <c r="EA13" s="664"/>
      <c r="EB13" s="664"/>
      <c r="EC13" s="704"/>
    </row>
    <row r="14" spans="2:143" ht="11.25" customHeight="1">
      <c r="B14" s="658" t="s">
        <v>250</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233</v>
      </c>
      <c r="AM14" s="667"/>
      <c r="AN14" s="667"/>
      <c r="AO14" s="725"/>
      <c r="AP14" s="658" t="s">
        <v>251</v>
      </c>
      <c r="AQ14" s="659"/>
      <c r="AR14" s="659"/>
      <c r="AS14" s="659"/>
      <c r="AT14" s="659"/>
      <c r="AU14" s="659"/>
      <c r="AV14" s="659"/>
      <c r="AW14" s="659"/>
      <c r="AX14" s="659"/>
      <c r="AY14" s="659"/>
      <c r="AZ14" s="659"/>
      <c r="BA14" s="659"/>
      <c r="BB14" s="659"/>
      <c r="BC14" s="659"/>
      <c r="BD14" s="659"/>
      <c r="BE14" s="659"/>
      <c r="BF14" s="660"/>
      <c r="BG14" s="661">
        <v>82814</v>
      </c>
      <c r="BH14" s="664"/>
      <c r="BI14" s="664"/>
      <c r="BJ14" s="664"/>
      <c r="BK14" s="664"/>
      <c r="BL14" s="664"/>
      <c r="BM14" s="664"/>
      <c r="BN14" s="665"/>
      <c r="BO14" s="723">
        <v>3.8</v>
      </c>
      <c r="BP14" s="723"/>
      <c r="BQ14" s="723"/>
      <c r="BR14" s="723"/>
      <c r="BS14" s="669" t="s">
        <v>127</v>
      </c>
      <c r="BT14" s="664"/>
      <c r="BU14" s="664"/>
      <c r="BV14" s="664"/>
      <c r="BW14" s="664"/>
      <c r="BX14" s="664"/>
      <c r="BY14" s="664"/>
      <c r="BZ14" s="664"/>
      <c r="CA14" s="664"/>
      <c r="CB14" s="704"/>
      <c r="CD14" s="705" t="s">
        <v>252</v>
      </c>
      <c r="CE14" s="702"/>
      <c r="CF14" s="702"/>
      <c r="CG14" s="702"/>
      <c r="CH14" s="702"/>
      <c r="CI14" s="702"/>
      <c r="CJ14" s="702"/>
      <c r="CK14" s="702"/>
      <c r="CL14" s="702"/>
      <c r="CM14" s="702"/>
      <c r="CN14" s="702"/>
      <c r="CO14" s="702"/>
      <c r="CP14" s="702"/>
      <c r="CQ14" s="703"/>
      <c r="CR14" s="661">
        <v>593128</v>
      </c>
      <c r="CS14" s="664"/>
      <c r="CT14" s="664"/>
      <c r="CU14" s="664"/>
      <c r="CV14" s="664"/>
      <c r="CW14" s="664"/>
      <c r="CX14" s="664"/>
      <c r="CY14" s="665"/>
      <c r="CZ14" s="723">
        <v>4.9000000000000004</v>
      </c>
      <c r="DA14" s="723"/>
      <c r="DB14" s="723"/>
      <c r="DC14" s="723"/>
      <c r="DD14" s="669">
        <v>125501</v>
      </c>
      <c r="DE14" s="664"/>
      <c r="DF14" s="664"/>
      <c r="DG14" s="664"/>
      <c r="DH14" s="664"/>
      <c r="DI14" s="664"/>
      <c r="DJ14" s="664"/>
      <c r="DK14" s="664"/>
      <c r="DL14" s="664"/>
      <c r="DM14" s="664"/>
      <c r="DN14" s="664"/>
      <c r="DO14" s="664"/>
      <c r="DP14" s="665"/>
      <c r="DQ14" s="669">
        <v>414076</v>
      </c>
      <c r="DR14" s="664"/>
      <c r="DS14" s="664"/>
      <c r="DT14" s="664"/>
      <c r="DU14" s="664"/>
      <c r="DV14" s="664"/>
      <c r="DW14" s="664"/>
      <c r="DX14" s="664"/>
      <c r="DY14" s="664"/>
      <c r="DZ14" s="664"/>
      <c r="EA14" s="664"/>
      <c r="EB14" s="664"/>
      <c r="EC14" s="704"/>
    </row>
    <row r="15" spans="2:143" ht="11.25" customHeight="1">
      <c r="B15" s="658" t="s">
        <v>253</v>
      </c>
      <c r="C15" s="659"/>
      <c r="D15" s="659"/>
      <c r="E15" s="659"/>
      <c r="F15" s="659"/>
      <c r="G15" s="659"/>
      <c r="H15" s="659"/>
      <c r="I15" s="659"/>
      <c r="J15" s="659"/>
      <c r="K15" s="659"/>
      <c r="L15" s="659"/>
      <c r="M15" s="659"/>
      <c r="N15" s="659"/>
      <c r="O15" s="659"/>
      <c r="P15" s="659"/>
      <c r="Q15" s="660"/>
      <c r="R15" s="661">
        <v>23519</v>
      </c>
      <c r="S15" s="664"/>
      <c r="T15" s="664"/>
      <c r="U15" s="664"/>
      <c r="V15" s="664"/>
      <c r="W15" s="664"/>
      <c r="X15" s="664"/>
      <c r="Y15" s="665"/>
      <c r="Z15" s="723">
        <v>0.2</v>
      </c>
      <c r="AA15" s="723"/>
      <c r="AB15" s="723"/>
      <c r="AC15" s="723"/>
      <c r="AD15" s="724">
        <v>23519</v>
      </c>
      <c r="AE15" s="724"/>
      <c r="AF15" s="724"/>
      <c r="AG15" s="724"/>
      <c r="AH15" s="724"/>
      <c r="AI15" s="724"/>
      <c r="AJ15" s="724"/>
      <c r="AK15" s="724"/>
      <c r="AL15" s="666">
        <v>0.4</v>
      </c>
      <c r="AM15" s="667"/>
      <c r="AN15" s="667"/>
      <c r="AO15" s="725"/>
      <c r="AP15" s="658" t="s">
        <v>254</v>
      </c>
      <c r="AQ15" s="659"/>
      <c r="AR15" s="659"/>
      <c r="AS15" s="659"/>
      <c r="AT15" s="659"/>
      <c r="AU15" s="659"/>
      <c r="AV15" s="659"/>
      <c r="AW15" s="659"/>
      <c r="AX15" s="659"/>
      <c r="AY15" s="659"/>
      <c r="AZ15" s="659"/>
      <c r="BA15" s="659"/>
      <c r="BB15" s="659"/>
      <c r="BC15" s="659"/>
      <c r="BD15" s="659"/>
      <c r="BE15" s="659"/>
      <c r="BF15" s="660"/>
      <c r="BG15" s="661">
        <v>180481</v>
      </c>
      <c r="BH15" s="664"/>
      <c r="BI15" s="664"/>
      <c r="BJ15" s="664"/>
      <c r="BK15" s="664"/>
      <c r="BL15" s="664"/>
      <c r="BM15" s="664"/>
      <c r="BN15" s="665"/>
      <c r="BO15" s="723">
        <v>8.1999999999999993</v>
      </c>
      <c r="BP15" s="723"/>
      <c r="BQ15" s="723"/>
      <c r="BR15" s="723"/>
      <c r="BS15" s="669" t="s">
        <v>127</v>
      </c>
      <c r="BT15" s="664"/>
      <c r="BU15" s="664"/>
      <c r="BV15" s="664"/>
      <c r="BW15" s="664"/>
      <c r="BX15" s="664"/>
      <c r="BY15" s="664"/>
      <c r="BZ15" s="664"/>
      <c r="CA15" s="664"/>
      <c r="CB15" s="704"/>
      <c r="CD15" s="705" t="s">
        <v>255</v>
      </c>
      <c r="CE15" s="702"/>
      <c r="CF15" s="702"/>
      <c r="CG15" s="702"/>
      <c r="CH15" s="702"/>
      <c r="CI15" s="702"/>
      <c r="CJ15" s="702"/>
      <c r="CK15" s="702"/>
      <c r="CL15" s="702"/>
      <c r="CM15" s="702"/>
      <c r="CN15" s="702"/>
      <c r="CO15" s="702"/>
      <c r="CP15" s="702"/>
      <c r="CQ15" s="703"/>
      <c r="CR15" s="661">
        <v>1282820</v>
      </c>
      <c r="CS15" s="664"/>
      <c r="CT15" s="664"/>
      <c r="CU15" s="664"/>
      <c r="CV15" s="664"/>
      <c r="CW15" s="664"/>
      <c r="CX15" s="664"/>
      <c r="CY15" s="665"/>
      <c r="CZ15" s="723">
        <v>10.6</v>
      </c>
      <c r="DA15" s="723"/>
      <c r="DB15" s="723"/>
      <c r="DC15" s="723"/>
      <c r="DD15" s="669">
        <v>536245</v>
      </c>
      <c r="DE15" s="664"/>
      <c r="DF15" s="664"/>
      <c r="DG15" s="664"/>
      <c r="DH15" s="664"/>
      <c r="DI15" s="664"/>
      <c r="DJ15" s="664"/>
      <c r="DK15" s="664"/>
      <c r="DL15" s="664"/>
      <c r="DM15" s="664"/>
      <c r="DN15" s="664"/>
      <c r="DO15" s="664"/>
      <c r="DP15" s="665"/>
      <c r="DQ15" s="669">
        <v>695753</v>
      </c>
      <c r="DR15" s="664"/>
      <c r="DS15" s="664"/>
      <c r="DT15" s="664"/>
      <c r="DU15" s="664"/>
      <c r="DV15" s="664"/>
      <c r="DW15" s="664"/>
      <c r="DX15" s="664"/>
      <c r="DY15" s="664"/>
      <c r="DZ15" s="664"/>
      <c r="EA15" s="664"/>
      <c r="EB15" s="664"/>
      <c r="EC15" s="704"/>
    </row>
    <row r="16" spans="2:143" ht="11.25" customHeight="1">
      <c r="B16" s="658" t="s">
        <v>256</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233</v>
      </c>
      <c r="AE16" s="724"/>
      <c r="AF16" s="724"/>
      <c r="AG16" s="724"/>
      <c r="AH16" s="724"/>
      <c r="AI16" s="724"/>
      <c r="AJ16" s="724"/>
      <c r="AK16" s="724"/>
      <c r="AL16" s="666" t="s">
        <v>233</v>
      </c>
      <c r="AM16" s="667"/>
      <c r="AN16" s="667"/>
      <c r="AO16" s="725"/>
      <c r="AP16" s="658" t="s">
        <v>257</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258</v>
      </c>
      <c r="CE16" s="702"/>
      <c r="CF16" s="702"/>
      <c r="CG16" s="702"/>
      <c r="CH16" s="702"/>
      <c r="CI16" s="702"/>
      <c r="CJ16" s="702"/>
      <c r="CK16" s="702"/>
      <c r="CL16" s="702"/>
      <c r="CM16" s="702"/>
      <c r="CN16" s="702"/>
      <c r="CO16" s="702"/>
      <c r="CP16" s="702"/>
      <c r="CQ16" s="703"/>
      <c r="CR16" s="661">
        <v>630648</v>
      </c>
      <c r="CS16" s="664"/>
      <c r="CT16" s="664"/>
      <c r="CU16" s="664"/>
      <c r="CV16" s="664"/>
      <c r="CW16" s="664"/>
      <c r="CX16" s="664"/>
      <c r="CY16" s="665"/>
      <c r="CZ16" s="723">
        <v>5.2</v>
      </c>
      <c r="DA16" s="723"/>
      <c r="DB16" s="723"/>
      <c r="DC16" s="723"/>
      <c r="DD16" s="669" t="s">
        <v>127</v>
      </c>
      <c r="DE16" s="664"/>
      <c r="DF16" s="664"/>
      <c r="DG16" s="664"/>
      <c r="DH16" s="664"/>
      <c r="DI16" s="664"/>
      <c r="DJ16" s="664"/>
      <c r="DK16" s="664"/>
      <c r="DL16" s="664"/>
      <c r="DM16" s="664"/>
      <c r="DN16" s="664"/>
      <c r="DO16" s="664"/>
      <c r="DP16" s="665"/>
      <c r="DQ16" s="669">
        <v>275895</v>
      </c>
      <c r="DR16" s="664"/>
      <c r="DS16" s="664"/>
      <c r="DT16" s="664"/>
      <c r="DU16" s="664"/>
      <c r="DV16" s="664"/>
      <c r="DW16" s="664"/>
      <c r="DX16" s="664"/>
      <c r="DY16" s="664"/>
      <c r="DZ16" s="664"/>
      <c r="EA16" s="664"/>
      <c r="EB16" s="664"/>
      <c r="EC16" s="704"/>
    </row>
    <row r="17" spans="2:133" ht="11.25" customHeight="1">
      <c r="B17" s="658" t="s">
        <v>259</v>
      </c>
      <c r="C17" s="659"/>
      <c r="D17" s="659"/>
      <c r="E17" s="659"/>
      <c r="F17" s="659"/>
      <c r="G17" s="659"/>
      <c r="H17" s="659"/>
      <c r="I17" s="659"/>
      <c r="J17" s="659"/>
      <c r="K17" s="659"/>
      <c r="L17" s="659"/>
      <c r="M17" s="659"/>
      <c r="N17" s="659"/>
      <c r="O17" s="659"/>
      <c r="P17" s="659"/>
      <c r="Q17" s="660"/>
      <c r="R17" s="661">
        <v>7508</v>
      </c>
      <c r="S17" s="664"/>
      <c r="T17" s="664"/>
      <c r="U17" s="664"/>
      <c r="V17" s="664"/>
      <c r="W17" s="664"/>
      <c r="X17" s="664"/>
      <c r="Y17" s="665"/>
      <c r="Z17" s="723">
        <v>0.1</v>
      </c>
      <c r="AA17" s="723"/>
      <c r="AB17" s="723"/>
      <c r="AC17" s="723"/>
      <c r="AD17" s="724">
        <v>7508</v>
      </c>
      <c r="AE17" s="724"/>
      <c r="AF17" s="724"/>
      <c r="AG17" s="724"/>
      <c r="AH17" s="724"/>
      <c r="AI17" s="724"/>
      <c r="AJ17" s="724"/>
      <c r="AK17" s="724"/>
      <c r="AL17" s="666">
        <v>0.1</v>
      </c>
      <c r="AM17" s="667"/>
      <c r="AN17" s="667"/>
      <c r="AO17" s="725"/>
      <c r="AP17" s="658" t="s">
        <v>260</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261</v>
      </c>
      <c r="CE17" s="702"/>
      <c r="CF17" s="702"/>
      <c r="CG17" s="702"/>
      <c r="CH17" s="702"/>
      <c r="CI17" s="702"/>
      <c r="CJ17" s="702"/>
      <c r="CK17" s="702"/>
      <c r="CL17" s="702"/>
      <c r="CM17" s="702"/>
      <c r="CN17" s="702"/>
      <c r="CO17" s="702"/>
      <c r="CP17" s="702"/>
      <c r="CQ17" s="703"/>
      <c r="CR17" s="661">
        <v>1245252</v>
      </c>
      <c r="CS17" s="664"/>
      <c r="CT17" s="664"/>
      <c r="CU17" s="664"/>
      <c r="CV17" s="664"/>
      <c r="CW17" s="664"/>
      <c r="CX17" s="664"/>
      <c r="CY17" s="665"/>
      <c r="CZ17" s="723">
        <v>10.3</v>
      </c>
      <c r="DA17" s="723"/>
      <c r="DB17" s="723"/>
      <c r="DC17" s="723"/>
      <c r="DD17" s="669" t="s">
        <v>127</v>
      </c>
      <c r="DE17" s="664"/>
      <c r="DF17" s="664"/>
      <c r="DG17" s="664"/>
      <c r="DH17" s="664"/>
      <c r="DI17" s="664"/>
      <c r="DJ17" s="664"/>
      <c r="DK17" s="664"/>
      <c r="DL17" s="664"/>
      <c r="DM17" s="664"/>
      <c r="DN17" s="664"/>
      <c r="DO17" s="664"/>
      <c r="DP17" s="665"/>
      <c r="DQ17" s="669">
        <v>1215417</v>
      </c>
      <c r="DR17" s="664"/>
      <c r="DS17" s="664"/>
      <c r="DT17" s="664"/>
      <c r="DU17" s="664"/>
      <c r="DV17" s="664"/>
      <c r="DW17" s="664"/>
      <c r="DX17" s="664"/>
      <c r="DY17" s="664"/>
      <c r="DZ17" s="664"/>
      <c r="EA17" s="664"/>
      <c r="EB17" s="664"/>
      <c r="EC17" s="704"/>
    </row>
    <row r="18" spans="2:133" ht="11.25" customHeight="1">
      <c r="B18" s="658" t="s">
        <v>262</v>
      </c>
      <c r="C18" s="659"/>
      <c r="D18" s="659"/>
      <c r="E18" s="659"/>
      <c r="F18" s="659"/>
      <c r="G18" s="659"/>
      <c r="H18" s="659"/>
      <c r="I18" s="659"/>
      <c r="J18" s="659"/>
      <c r="K18" s="659"/>
      <c r="L18" s="659"/>
      <c r="M18" s="659"/>
      <c r="N18" s="659"/>
      <c r="O18" s="659"/>
      <c r="P18" s="659"/>
      <c r="Q18" s="660"/>
      <c r="R18" s="661">
        <v>4576752</v>
      </c>
      <c r="S18" s="664"/>
      <c r="T18" s="664"/>
      <c r="U18" s="664"/>
      <c r="V18" s="664"/>
      <c r="W18" s="664"/>
      <c r="X18" s="664"/>
      <c r="Y18" s="665"/>
      <c r="Z18" s="723">
        <v>37.4</v>
      </c>
      <c r="AA18" s="723"/>
      <c r="AB18" s="723"/>
      <c r="AC18" s="723"/>
      <c r="AD18" s="724">
        <v>3722879</v>
      </c>
      <c r="AE18" s="724"/>
      <c r="AF18" s="724"/>
      <c r="AG18" s="724"/>
      <c r="AH18" s="724"/>
      <c r="AI18" s="724"/>
      <c r="AJ18" s="724"/>
      <c r="AK18" s="724"/>
      <c r="AL18" s="666">
        <v>57.3</v>
      </c>
      <c r="AM18" s="667"/>
      <c r="AN18" s="667"/>
      <c r="AO18" s="725"/>
      <c r="AP18" s="658" t="s">
        <v>263</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264</v>
      </c>
      <c r="CE18" s="702"/>
      <c r="CF18" s="702"/>
      <c r="CG18" s="702"/>
      <c r="CH18" s="702"/>
      <c r="CI18" s="702"/>
      <c r="CJ18" s="702"/>
      <c r="CK18" s="702"/>
      <c r="CL18" s="702"/>
      <c r="CM18" s="702"/>
      <c r="CN18" s="702"/>
      <c r="CO18" s="702"/>
      <c r="CP18" s="702"/>
      <c r="CQ18" s="703"/>
      <c r="CR18" s="661">
        <v>13779</v>
      </c>
      <c r="CS18" s="664"/>
      <c r="CT18" s="664"/>
      <c r="CU18" s="664"/>
      <c r="CV18" s="664"/>
      <c r="CW18" s="664"/>
      <c r="CX18" s="664"/>
      <c r="CY18" s="665"/>
      <c r="CZ18" s="723">
        <v>0.1</v>
      </c>
      <c r="DA18" s="723"/>
      <c r="DB18" s="723"/>
      <c r="DC18" s="723"/>
      <c r="DD18" s="669" t="s">
        <v>233</v>
      </c>
      <c r="DE18" s="664"/>
      <c r="DF18" s="664"/>
      <c r="DG18" s="664"/>
      <c r="DH18" s="664"/>
      <c r="DI18" s="664"/>
      <c r="DJ18" s="664"/>
      <c r="DK18" s="664"/>
      <c r="DL18" s="664"/>
      <c r="DM18" s="664"/>
      <c r="DN18" s="664"/>
      <c r="DO18" s="664"/>
      <c r="DP18" s="665"/>
      <c r="DQ18" s="669">
        <v>13779</v>
      </c>
      <c r="DR18" s="664"/>
      <c r="DS18" s="664"/>
      <c r="DT18" s="664"/>
      <c r="DU18" s="664"/>
      <c r="DV18" s="664"/>
      <c r="DW18" s="664"/>
      <c r="DX18" s="664"/>
      <c r="DY18" s="664"/>
      <c r="DZ18" s="664"/>
      <c r="EA18" s="664"/>
      <c r="EB18" s="664"/>
      <c r="EC18" s="704"/>
    </row>
    <row r="19" spans="2:133" ht="11.25" customHeight="1">
      <c r="B19" s="658" t="s">
        <v>265</v>
      </c>
      <c r="C19" s="659"/>
      <c r="D19" s="659"/>
      <c r="E19" s="659"/>
      <c r="F19" s="659"/>
      <c r="G19" s="659"/>
      <c r="H19" s="659"/>
      <c r="I19" s="659"/>
      <c r="J19" s="659"/>
      <c r="K19" s="659"/>
      <c r="L19" s="659"/>
      <c r="M19" s="659"/>
      <c r="N19" s="659"/>
      <c r="O19" s="659"/>
      <c r="P19" s="659"/>
      <c r="Q19" s="660"/>
      <c r="R19" s="661">
        <v>3722879</v>
      </c>
      <c r="S19" s="664"/>
      <c r="T19" s="664"/>
      <c r="U19" s="664"/>
      <c r="V19" s="664"/>
      <c r="W19" s="664"/>
      <c r="X19" s="664"/>
      <c r="Y19" s="665"/>
      <c r="Z19" s="723">
        <v>30.5</v>
      </c>
      <c r="AA19" s="723"/>
      <c r="AB19" s="723"/>
      <c r="AC19" s="723"/>
      <c r="AD19" s="724">
        <v>3722879</v>
      </c>
      <c r="AE19" s="724"/>
      <c r="AF19" s="724"/>
      <c r="AG19" s="724"/>
      <c r="AH19" s="724"/>
      <c r="AI19" s="724"/>
      <c r="AJ19" s="724"/>
      <c r="AK19" s="724"/>
      <c r="AL19" s="666">
        <v>57.3</v>
      </c>
      <c r="AM19" s="667"/>
      <c r="AN19" s="667"/>
      <c r="AO19" s="725"/>
      <c r="AP19" s="658" t="s">
        <v>266</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127</v>
      </c>
      <c r="BP19" s="723"/>
      <c r="BQ19" s="723"/>
      <c r="BR19" s="723"/>
      <c r="BS19" s="669" t="s">
        <v>127</v>
      </c>
      <c r="BT19" s="664"/>
      <c r="BU19" s="664"/>
      <c r="BV19" s="664"/>
      <c r="BW19" s="664"/>
      <c r="BX19" s="664"/>
      <c r="BY19" s="664"/>
      <c r="BZ19" s="664"/>
      <c r="CA19" s="664"/>
      <c r="CB19" s="704"/>
      <c r="CD19" s="705" t="s">
        <v>267</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127</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c r="B20" s="658" t="s">
        <v>268</v>
      </c>
      <c r="C20" s="659"/>
      <c r="D20" s="659"/>
      <c r="E20" s="659"/>
      <c r="F20" s="659"/>
      <c r="G20" s="659"/>
      <c r="H20" s="659"/>
      <c r="I20" s="659"/>
      <c r="J20" s="659"/>
      <c r="K20" s="659"/>
      <c r="L20" s="659"/>
      <c r="M20" s="659"/>
      <c r="N20" s="659"/>
      <c r="O20" s="659"/>
      <c r="P20" s="659"/>
      <c r="Q20" s="660"/>
      <c r="R20" s="661">
        <v>853873</v>
      </c>
      <c r="S20" s="664"/>
      <c r="T20" s="664"/>
      <c r="U20" s="664"/>
      <c r="V20" s="664"/>
      <c r="W20" s="664"/>
      <c r="X20" s="664"/>
      <c r="Y20" s="665"/>
      <c r="Z20" s="723">
        <v>7</v>
      </c>
      <c r="AA20" s="723"/>
      <c r="AB20" s="723"/>
      <c r="AC20" s="723"/>
      <c r="AD20" s="724" t="s">
        <v>127</v>
      </c>
      <c r="AE20" s="724"/>
      <c r="AF20" s="724"/>
      <c r="AG20" s="724"/>
      <c r="AH20" s="724"/>
      <c r="AI20" s="724"/>
      <c r="AJ20" s="724"/>
      <c r="AK20" s="724"/>
      <c r="AL20" s="666" t="s">
        <v>233</v>
      </c>
      <c r="AM20" s="667"/>
      <c r="AN20" s="667"/>
      <c r="AO20" s="725"/>
      <c r="AP20" s="658" t="s">
        <v>269</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127</v>
      </c>
      <c r="BP20" s="723"/>
      <c r="BQ20" s="723"/>
      <c r="BR20" s="723"/>
      <c r="BS20" s="669" t="s">
        <v>127</v>
      </c>
      <c r="BT20" s="664"/>
      <c r="BU20" s="664"/>
      <c r="BV20" s="664"/>
      <c r="BW20" s="664"/>
      <c r="BX20" s="664"/>
      <c r="BY20" s="664"/>
      <c r="BZ20" s="664"/>
      <c r="CA20" s="664"/>
      <c r="CB20" s="704"/>
      <c r="CD20" s="705" t="s">
        <v>270</v>
      </c>
      <c r="CE20" s="702"/>
      <c r="CF20" s="702"/>
      <c r="CG20" s="702"/>
      <c r="CH20" s="702"/>
      <c r="CI20" s="702"/>
      <c r="CJ20" s="702"/>
      <c r="CK20" s="702"/>
      <c r="CL20" s="702"/>
      <c r="CM20" s="702"/>
      <c r="CN20" s="702"/>
      <c r="CO20" s="702"/>
      <c r="CP20" s="702"/>
      <c r="CQ20" s="703"/>
      <c r="CR20" s="661">
        <v>12141980</v>
      </c>
      <c r="CS20" s="664"/>
      <c r="CT20" s="664"/>
      <c r="CU20" s="664"/>
      <c r="CV20" s="664"/>
      <c r="CW20" s="664"/>
      <c r="CX20" s="664"/>
      <c r="CY20" s="665"/>
      <c r="CZ20" s="723">
        <v>100</v>
      </c>
      <c r="DA20" s="723"/>
      <c r="DB20" s="723"/>
      <c r="DC20" s="723"/>
      <c r="DD20" s="669">
        <v>1333951</v>
      </c>
      <c r="DE20" s="664"/>
      <c r="DF20" s="664"/>
      <c r="DG20" s="664"/>
      <c r="DH20" s="664"/>
      <c r="DI20" s="664"/>
      <c r="DJ20" s="664"/>
      <c r="DK20" s="664"/>
      <c r="DL20" s="664"/>
      <c r="DM20" s="664"/>
      <c r="DN20" s="664"/>
      <c r="DO20" s="664"/>
      <c r="DP20" s="665"/>
      <c r="DQ20" s="669">
        <v>7896585</v>
      </c>
      <c r="DR20" s="664"/>
      <c r="DS20" s="664"/>
      <c r="DT20" s="664"/>
      <c r="DU20" s="664"/>
      <c r="DV20" s="664"/>
      <c r="DW20" s="664"/>
      <c r="DX20" s="664"/>
      <c r="DY20" s="664"/>
      <c r="DZ20" s="664"/>
      <c r="EA20" s="664"/>
      <c r="EB20" s="664"/>
      <c r="EC20" s="704"/>
    </row>
    <row r="21" spans="2:133" ht="11.25" customHeight="1">
      <c r="B21" s="658" t="s">
        <v>271</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233</v>
      </c>
      <c r="AE21" s="724"/>
      <c r="AF21" s="724"/>
      <c r="AG21" s="724"/>
      <c r="AH21" s="724"/>
      <c r="AI21" s="724"/>
      <c r="AJ21" s="724"/>
      <c r="AK21" s="724"/>
      <c r="AL21" s="666" t="s">
        <v>127</v>
      </c>
      <c r="AM21" s="667"/>
      <c r="AN21" s="667"/>
      <c r="AO21" s="725"/>
      <c r="AP21" s="769" t="s">
        <v>272</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273</v>
      </c>
      <c r="C22" s="659"/>
      <c r="D22" s="659"/>
      <c r="E22" s="659"/>
      <c r="F22" s="659"/>
      <c r="G22" s="659"/>
      <c r="H22" s="659"/>
      <c r="I22" s="659"/>
      <c r="J22" s="659"/>
      <c r="K22" s="659"/>
      <c r="L22" s="659"/>
      <c r="M22" s="659"/>
      <c r="N22" s="659"/>
      <c r="O22" s="659"/>
      <c r="P22" s="659"/>
      <c r="Q22" s="660"/>
      <c r="R22" s="661">
        <v>7329846</v>
      </c>
      <c r="S22" s="664"/>
      <c r="T22" s="664"/>
      <c r="U22" s="664"/>
      <c r="V22" s="664"/>
      <c r="W22" s="664"/>
      <c r="X22" s="664"/>
      <c r="Y22" s="665"/>
      <c r="Z22" s="723">
        <v>60</v>
      </c>
      <c r="AA22" s="723"/>
      <c r="AB22" s="723"/>
      <c r="AC22" s="723"/>
      <c r="AD22" s="724">
        <v>6475973</v>
      </c>
      <c r="AE22" s="724"/>
      <c r="AF22" s="724"/>
      <c r="AG22" s="724"/>
      <c r="AH22" s="724"/>
      <c r="AI22" s="724"/>
      <c r="AJ22" s="724"/>
      <c r="AK22" s="724"/>
      <c r="AL22" s="666">
        <v>99.7</v>
      </c>
      <c r="AM22" s="667"/>
      <c r="AN22" s="667"/>
      <c r="AO22" s="725"/>
      <c r="AP22" s="769" t="s">
        <v>274</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276</v>
      </c>
      <c r="C23" s="659"/>
      <c r="D23" s="659"/>
      <c r="E23" s="659"/>
      <c r="F23" s="659"/>
      <c r="G23" s="659"/>
      <c r="H23" s="659"/>
      <c r="I23" s="659"/>
      <c r="J23" s="659"/>
      <c r="K23" s="659"/>
      <c r="L23" s="659"/>
      <c r="M23" s="659"/>
      <c r="N23" s="659"/>
      <c r="O23" s="659"/>
      <c r="P23" s="659"/>
      <c r="Q23" s="660"/>
      <c r="R23" s="661">
        <v>2319</v>
      </c>
      <c r="S23" s="664"/>
      <c r="T23" s="664"/>
      <c r="U23" s="664"/>
      <c r="V23" s="664"/>
      <c r="W23" s="664"/>
      <c r="X23" s="664"/>
      <c r="Y23" s="665"/>
      <c r="Z23" s="723">
        <v>0</v>
      </c>
      <c r="AA23" s="723"/>
      <c r="AB23" s="723"/>
      <c r="AC23" s="723"/>
      <c r="AD23" s="724">
        <v>2319</v>
      </c>
      <c r="AE23" s="724"/>
      <c r="AF23" s="724"/>
      <c r="AG23" s="724"/>
      <c r="AH23" s="724"/>
      <c r="AI23" s="724"/>
      <c r="AJ23" s="724"/>
      <c r="AK23" s="724"/>
      <c r="AL23" s="666">
        <v>0</v>
      </c>
      <c r="AM23" s="667"/>
      <c r="AN23" s="667"/>
      <c r="AO23" s="725"/>
      <c r="AP23" s="769" t="s">
        <v>277</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233</v>
      </c>
      <c r="BP23" s="723"/>
      <c r="BQ23" s="723"/>
      <c r="BR23" s="723"/>
      <c r="BS23" s="669" t="s">
        <v>127</v>
      </c>
      <c r="BT23" s="664"/>
      <c r="BU23" s="664"/>
      <c r="BV23" s="664"/>
      <c r="BW23" s="664"/>
      <c r="BX23" s="664"/>
      <c r="BY23" s="664"/>
      <c r="BZ23" s="664"/>
      <c r="CA23" s="664"/>
      <c r="CB23" s="704"/>
      <c r="CD23" s="778" t="s">
        <v>216</v>
      </c>
      <c r="CE23" s="779"/>
      <c r="CF23" s="779"/>
      <c r="CG23" s="779"/>
      <c r="CH23" s="779"/>
      <c r="CI23" s="779"/>
      <c r="CJ23" s="779"/>
      <c r="CK23" s="779"/>
      <c r="CL23" s="779"/>
      <c r="CM23" s="779"/>
      <c r="CN23" s="779"/>
      <c r="CO23" s="779"/>
      <c r="CP23" s="779"/>
      <c r="CQ23" s="780"/>
      <c r="CR23" s="778" t="s">
        <v>278</v>
      </c>
      <c r="CS23" s="779"/>
      <c r="CT23" s="779"/>
      <c r="CU23" s="779"/>
      <c r="CV23" s="779"/>
      <c r="CW23" s="779"/>
      <c r="CX23" s="779"/>
      <c r="CY23" s="780"/>
      <c r="CZ23" s="778" t="s">
        <v>279</v>
      </c>
      <c r="DA23" s="779"/>
      <c r="DB23" s="779"/>
      <c r="DC23" s="780"/>
      <c r="DD23" s="778" t="s">
        <v>280</v>
      </c>
      <c r="DE23" s="779"/>
      <c r="DF23" s="779"/>
      <c r="DG23" s="779"/>
      <c r="DH23" s="779"/>
      <c r="DI23" s="779"/>
      <c r="DJ23" s="779"/>
      <c r="DK23" s="780"/>
      <c r="DL23" s="787" t="s">
        <v>281</v>
      </c>
      <c r="DM23" s="788"/>
      <c r="DN23" s="788"/>
      <c r="DO23" s="788"/>
      <c r="DP23" s="788"/>
      <c r="DQ23" s="788"/>
      <c r="DR23" s="788"/>
      <c r="DS23" s="788"/>
      <c r="DT23" s="788"/>
      <c r="DU23" s="788"/>
      <c r="DV23" s="789"/>
      <c r="DW23" s="778" t="s">
        <v>282</v>
      </c>
      <c r="DX23" s="779"/>
      <c r="DY23" s="779"/>
      <c r="DZ23" s="779"/>
      <c r="EA23" s="779"/>
      <c r="EB23" s="779"/>
      <c r="EC23" s="780"/>
    </row>
    <row r="24" spans="2:133" ht="11.25" customHeight="1">
      <c r="B24" s="658" t="s">
        <v>283</v>
      </c>
      <c r="C24" s="659"/>
      <c r="D24" s="659"/>
      <c r="E24" s="659"/>
      <c r="F24" s="659"/>
      <c r="G24" s="659"/>
      <c r="H24" s="659"/>
      <c r="I24" s="659"/>
      <c r="J24" s="659"/>
      <c r="K24" s="659"/>
      <c r="L24" s="659"/>
      <c r="M24" s="659"/>
      <c r="N24" s="659"/>
      <c r="O24" s="659"/>
      <c r="P24" s="659"/>
      <c r="Q24" s="660"/>
      <c r="R24" s="661">
        <v>55058</v>
      </c>
      <c r="S24" s="664"/>
      <c r="T24" s="664"/>
      <c r="U24" s="664"/>
      <c r="V24" s="664"/>
      <c r="W24" s="664"/>
      <c r="X24" s="664"/>
      <c r="Y24" s="665"/>
      <c r="Z24" s="723">
        <v>0.5</v>
      </c>
      <c r="AA24" s="723"/>
      <c r="AB24" s="723"/>
      <c r="AC24" s="723"/>
      <c r="AD24" s="724" t="s">
        <v>127</v>
      </c>
      <c r="AE24" s="724"/>
      <c r="AF24" s="724"/>
      <c r="AG24" s="724"/>
      <c r="AH24" s="724"/>
      <c r="AI24" s="724"/>
      <c r="AJ24" s="724"/>
      <c r="AK24" s="724"/>
      <c r="AL24" s="666" t="s">
        <v>127</v>
      </c>
      <c r="AM24" s="667"/>
      <c r="AN24" s="667"/>
      <c r="AO24" s="725"/>
      <c r="AP24" s="769" t="s">
        <v>284</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127</v>
      </c>
      <c r="BP24" s="723"/>
      <c r="BQ24" s="723"/>
      <c r="BR24" s="723"/>
      <c r="BS24" s="669" t="s">
        <v>233</v>
      </c>
      <c r="BT24" s="664"/>
      <c r="BU24" s="664"/>
      <c r="BV24" s="664"/>
      <c r="BW24" s="664"/>
      <c r="BX24" s="664"/>
      <c r="BY24" s="664"/>
      <c r="BZ24" s="664"/>
      <c r="CA24" s="664"/>
      <c r="CB24" s="704"/>
      <c r="CD24" s="732" t="s">
        <v>285</v>
      </c>
      <c r="CE24" s="733"/>
      <c r="CF24" s="733"/>
      <c r="CG24" s="733"/>
      <c r="CH24" s="733"/>
      <c r="CI24" s="733"/>
      <c r="CJ24" s="733"/>
      <c r="CK24" s="733"/>
      <c r="CL24" s="733"/>
      <c r="CM24" s="733"/>
      <c r="CN24" s="733"/>
      <c r="CO24" s="733"/>
      <c r="CP24" s="733"/>
      <c r="CQ24" s="734"/>
      <c r="CR24" s="726">
        <v>5512147</v>
      </c>
      <c r="CS24" s="727"/>
      <c r="CT24" s="727"/>
      <c r="CU24" s="727"/>
      <c r="CV24" s="727"/>
      <c r="CW24" s="727"/>
      <c r="CX24" s="727"/>
      <c r="CY24" s="773"/>
      <c r="CZ24" s="774">
        <v>45.4</v>
      </c>
      <c r="DA24" s="743"/>
      <c r="DB24" s="743"/>
      <c r="DC24" s="777"/>
      <c r="DD24" s="772">
        <v>3797845</v>
      </c>
      <c r="DE24" s="727"/>
      <c r="DF24" s="727"/>
      <c r="DG24" s="727"/>
      <c r="DH24" s="727"/>
      <c r="DI24" s="727"/>
      <c r="DJ24" s="727"/>
      <c r="DK24" s="773"/>
      <c r="DL24" s="772">
        <v>3675110</v>
      </c>
      <c r="DM24" s="727"/>
      <c r="DN24" s="727"/>
      <c r="DO24" s="727"/>
      <c r="DP24" s="727"/>
      <c r="DQ24" s="727"/>
      <c r="DR24" s="727"/>
      <c r="DS24" s="727"/>
      <c r="DT24" s="727"/>
      <c r="DU24" s="727"/>
      <c r="DV24" s="773"/>
      <c r="DW24" s="774">
        <v>53.9</v>
      </c>
      <c r="DX24" s="743"/>
      <c r="DY24" s="743"/>
      <c r="DZ24" s="743"/>
      <c r="EA24" s="743"/>
      <c r="EB24" s="743"/>
      <c r="EC24" s="775"/>
    </row>
    <row r="25" spans="2:133" ht="11.25" customHeight="1">
      <c r="B25" s="658" t="s">
        <v>286</v>
      </c>
      <c r="C25" s="659"/>
      <c r="D25" s="659"/>
      <c r="E25" s="659"/>
      <c r="F25" s="659"/>
      <c r="G25" s="659"/>
      <c r="H25" s="659"/>
      <c r="I25" s="659"/>
      <c r="J25" s="659"/>
      <c r="K25" s="659"/>
      <c r="L25" s="659"/>
      <c r="M25" s="659"/>
      <c r="N25" s="659"/>
      <c r="O25" s="659"/>
      <c r="P25" s="659"/>
      <c r="Q25" s="660"/>
      <c r="R25" s="661">
        <v>184463</v>
      </c>
      <c r="S25" s="664"/>
      <c r="T25" s="664"/>
      <c r="U25" s="664"/>
      <c r="V25" s="664"/>
      <c r="W25" s="664"/>
      <c r="X25" s="664"/>
      <c r="Y25" s="665"/>
      <c r="Z25" s="723">
        <v>1.5</v>
      </c>
      <c r="AA25" s="723"/>
      <c r="AB25" s="723"/>
      <c r="AC25" s="723"/>
      <c r="AD25" s="724">
        <v>8480</v>
      </c>
      <c r="AE25" s="724"/>
      <c r="AF25" s="724"/>
      <c r="AG25" s="724"/>
      <c r="AH25" s="724"/>
      <c r="AI25" s="724"/>
      <c r="AJ25" s="724"/>
      <c r="AK25" s="724"/>
      <c r="AL25" s="666">
        <v>0.1</v>
      </c>
      <c r="AM25" s="667"/>
      <c r="AN25" s="667"/>
      <c r="AO25" s="725"/>
      <c r="AP25" s="769" t="s">
        <v>287</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233</v>
      </c>
      <c r="BT25" s="664"/>
      <c r="BU25" s="664"/>
      <c r="BV25" s="664"/>
      <c r="BW25" s="664"/>
      <c r="BX25" s="664"/>
      <c r="BY25" s="664"/>
      <c r="BZ25" s="664"/>
      <c r="CA25" s="664"/>
      <c r="CB25" s="704"/>
      <c r="CD25" s="705" t="s">
        <v>288</v>
      </c>
      <c r="CE25" s="702"/>
      <c r="CF25" s="702"/>
      <c r="CG25" s="702"/>
      <c r="CH25" s="702"/>
      <c r="CI25" s="702"/>
      <c r="CJ25" s="702"/>
      <c r="CK25" s="702"/>
      <c r="CL25" s="702"/>
      <c r="CM25" s="702"/>
      <c r="CN25" s="702"/>
      <c r="CO25" s="702"/>
      <c r="CP25" s="702"/>
      <c r="CQ25" s="703"/>
      <c r="CR25" s="661">
        <v>1968362</v>
      </c>
      <c r="CS25" s="662"/>
      <c r="CT25" s="662"/>
      <c r="CU25" s="662"/>
      <c r="CV25" s="662"/>
      <c r="CW25" s="662"/>
      <c r="CX25" s="662"/>
      <c r="CY25" s="663"/>
      <c r="CZ25" s="666">
        <v>16.2</v>
      </c>
      <c r="DA25" s="695"/>
      <c r="DB25" s="695"/>
      <c r="DC25" s="696"/>
      <c r="DD25" s="669">
        <v>1779287</v>
      </c>
      <c r="DE25" s="662"/>
      <c r="DF25" s="662"/>
      <c r="DG25" s="662"/>
      <c r="DH25" s="662"/>
      <c r="DI25" s="662"/>
      <c r="DJ25" s="662"/>
      <c r="DK25" s="663"/>
      <c r="DL25" s="669">
        <v>1706772</v>
      </c>
      <c r="DM25" s="662"/>
      <c r="DN25" s="662"/>
      <c r="DO25" s="662"/>
      <c r="DP25" s="662"/>
      <c r="DQ25" s="662"/>
      <c r="DR25" s="662"/>
      <c r="DS25" s="662"/>
      <c r="DT25" s="662"/>
      <c r="DU25" s="662"/>
      <c r="DV25" s="663"/>
      <c r="DW25" s="666">
        <v>25</v>
      </c>
      <c r="DX25" s="695"/>
      <c r="DY25" s="695"/>
      <c r="DZ25" s="695"/>
      <c r="EA25" s="695"/>
      <c r="EB25" s="695"/>
      <c r="EC25" s="697"/>
    </row>
    <row r="26" spans="2:133" ht="11.25" customHeight="1">
      <c r="B26" s="658" t="s">
        <v>289</v>
      </c>
      <c r="C26" s="659"/>
      <c r="D26" s="659"/>
      <c r="E26" s="659"/>
      <c r="F26" s="659"/>
      <c r="G26" s="659"/>
      <c r="H26" s="659"/>
      <c r="I26" s="659"/>
      <c r="J26" s="659"/>
      <c r="K26" s="659"/>
      <c r="L26" s="659"/>
      <c r="M26" s="659"/>
      <c r="N26" s="659"/>
      <c r="O26" s="659"/>
      <c r="P26" s="659"/>
      <c r="Q26" s="660"/>
      <c r="R26" s="661">
        <v>56466</v>
      </c>
      <c r="S26" s="664"/>
      <c r="T26" s="664"/>
      <c r="U26" s="664"/>
      <c r="V26" s="664"/>
      <c r="W26" s="664"/>
      <c r="X26" s="664"/>
      <c r="Y26" s="665"/>
      <c r="Z26" s="723">
        <v>0.5</v>
      </c>
      <c r="AA26" s="723"/>
      <c r="AB26" s="723"/>
      <c r="AC26" s="723"/>
      <c r="AD26" s="724">
        <v>17</v>
      </c>
      <c r="AE26" s="724"/>
      <c r="AF26" s="724"/>
      <c r="AG26" s="724"/>
      <c r="AH26" s="724"/>
      <c r="AI26" s="724"/>
      <c r="AJ26" s="724"/>
      <c r="AK26" s="724"/>
      <c r="AL26" s="666">
        <v>0</v>
      </c>
      <c r="AM26" s="667"/>
      <c r="AN26" s="667"/>
      <c r="AO26" s="725"/>
      <c r="AP26" s="769" t="s">
        <v>290</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233</v>
      </c>
      <c r="BP26" s="723"/>
      <c r="BQ26" s="723"/>
      <c r="BR26" s="723"/>
      <c r="BS26" s="669" t="s">
        <v>127</v>
      </c>
      <c r="BT26" s="664"/>
      <c r="BU26" s="664"/>
      <c r="BV26" s="664"/>
      <c r="BW26" s="664"/>
      <c r="BX26" s="664"/>
      <c r="BY26" s="664"/>
      <c r="BZ26" s="664"/>
      <c r="CA26" s="664"/>
      <c r="CB26" s="704"/>
      <c r="CD26" s="705" t="s">
        <v>291</v>
      </c>
      <c r="CE26" s="702"/>
      <c r="CF26" s="702"/>
      <c r="CG26" s="702"/>
      <c r="CH26" s="702"/>
      <c r="CI26" s="702"/>
      <c r="CJ26" s="702"/>
      <c r="CK26" s="702"/>
      <c r="CL26" s="702"/>
      <c r="CM26" s="702"/>
      <c r="CN26" s="702"/>
      <c r="CO26" s="702"/>
      <c r="CP26" s="702"/>
      <c r="CQ26" s="703"/>
      <c r="CR26" s="661">
        <v>1367444</v>
      </c>
      <c r="CS26" s="664"/>
      <c r="CT26" s="664"/>
      <c r="CU26" s="664"/>
      <c r="CV26" s="664"/>
      <c r="CW26" s="664"/>
      <c r="CX26" s="664"/>
      <c r="CY26" s="665"/>
      <c r="CZ26" s="666">
        <v>11.3</v>
      </c>
      <c r="DA26" s="695"/>
      <c r="DB26" s="695"/>
      <c r="DC26" s="696"/>
      <c r="DD26" s="669">
        <v>1186504</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292</v>
      </c>
      <c r="C27" s="659"/>
      <c r="D27" s="659"/>
      <c r="E27" s="659"/>
      <c r="F27" s="659"/>
      <c r="G27" s="659"/>
      <c r="H27" s="659"/>
      <c r="I27" s="659"/>
      <c r="J27" s="659"/>
      <c r="K27" s="659"/>
      <c r="L27" s="659"/>
      <c r="M27" s="659"/>
      <c r="N27" s="659"/>
      <c r="O27" s="659"/>
      <c r="P27" s="659"/>
      <c r="Q27" s="660"/>
      <c r="R27" s="661">
        <v>1515618</v>
      </c>
      <c r="S27" s="664"/>
      <c r="T27" s="664"/>
      <c r="U27" s="664"/>
      <c r="V27" s="664"/>
      <c r="W27" s="664"/>
      <c r="X27" s="664"/>
      <c r="Y27" s="665"/>
      <c r="Z27" s="723">
        <v>12.4</v>
      </c>
      <c r="AA27" s="723"/>
      <c r="AB27" s="723"/>
      <c r="AC27" s="723"/>
      <c r="AD27" s="724" t="s">
        <v>233</v>
      </c>
      <c r="AE27" s="724"/>
      <c r="AF27" s="724"/>
      <c r="AG27" s="724"/>
      <c r="AH27" s="724"/>
      <c r="AI27" s="724"/>
      <c r="AJ27" s="724"/>
      <c r="AK27" s="724"/>
      <c r="AL27" s="666" t="s">
        <v>127</v>
      </c>
      <c r="AM27" s="667"/>
      <c r="AN27" s="667"/>
      <c r="AO27" s="725"/>
      <c r="AP27" s="658" t="s">
        <v>293</v>
      </c>
      <c r="AQ27" s="659"/>
      <c r="AR27" s="659"/>
      <c r="AS27" s="659"/>
      <c r="AT27" s="659"/>
      <c r="AU27" s="659"/>
      <c r="AV27" s="659"/>
      <c r="AW27" s="659"/>
      <c r="AX27" s="659"/>
      <c r="AY27" s="659"/>
      <c r="AZ27" s="659"/>
      <c r="BA27" s="659"/>
      <c r="BB27" s="659"/>
      <c r="BC27" s="659"/>
      <c r="BD27" s="659"/>
      <c r="BE27" s="659"/>
      <c r="BF27" s="660"/>
      <c r="BG27" s="661">
        <v>2189413</v>
      </c>
      <c r="BH27" s="664"/>
      <c r="BI27" s="664"/>
      <c r="BJ27" s="664"/>
      <c r="BK27" s="664"/>
      <c r="BL27" s="664"/>
      <c r="BM27" s="664"/>
      <c r="BN27" s="665"/>
      <c r="BO27" s="723">
        <v>100</v>
      </c>
      <c r="BP27" s="723"/>
      <c r="BQ27" s="723"/>
      <c r="BR27" s="723"/>
      <c r="BS27" s="669">
        <v>37872</v>
      </c>
      <c r="BT27" s="664"/>
      <c r="BU27" s="664"/>
      <c r="BV27" s="664"/>
      <c r="BW27" s="664"/>
      <c r="BX27" s="664"/>
      <c r="BY27" s="664"/>
      <c r="BZ27" s="664"/>
      <c r="CA27" s="664"/>
      <c r="CB27" s="704"/>
      <c r="CD27" s="705" t="s">
        <v>294</v>
      </c>
      <c r="CE27" s="702"/>
      <c r="CF27" s="702"/>
      <c r="CG27" s="702"/>
      <c r="CH27" s="702"/>
      <c r="CI27" s="702"/>
      <c r="CJ27" s="702"/>
      <c r="CK27" s="702"/>
      <c r="CL27" s="702"/>
      <c r="CM27" s="702"/>
      <c r="CN27" s="702"/>
      <c r="CO27" s="702"/>
      <c r="CP27" s="702"/>
      <c r="CQ27" s="703"/>
      <c r="CR27" s="661">
        <v>2298533</v>
      </c>
      <c r="CS27" s="662"/>
      <c r="CT27" s="662"/>
      <c r="CU27" s="662"/>
      <c r="CV27" s="662"/>
      <c r="CW27" s="662"/>
      <c r="CX27" s="662"/>
      <c r="CY27" s="663"/>
      <c r="CZ27" s="666">
        <v>18.899999999999999</v>
      </c>
      <c r="DA27" s="695"/>
      <c r="DB27" s="695"/>
      <c r="DC27" s="696"/>
      <c r="DD27" s="669">
        <v>803141</v>
      </c>
      <c r="DE27" s="662"/>
      <c r="DF27" s="662"/>
      <c r="DG27" s="662"/>
      <c r="DH27" s="662"/>
      <c r="DI27" s="662"/>
      <c r="DJ27" s="662"/>
      <c r="DK27" s="663"/>
      <c r="DL27" s="669">
        <v>752921</v>
      </c>
      <c r="DM27" s="662"/>
      <c r="DN27" s="662"/>
      <c r="DO27" s="662"/>
      <c r="DP27" s="662"/>
      <c r="DQ27" s="662"/>
      <c r="DR27" s="662"/>
      <c r="DS27" s="662"/>
      <c r="DT27" s="662"/>
      <c r="DU27" s="662"/>
      <c r="DV27" s="663"/>
      <c r="DW27" s="666">
        <v>11</v>
      </c>
      <c r="DX27" s="695"/>
      <c r="DY27" s="695"/>
      <c r="DZ27" s="695"/>
      <c r="EA27" s="695"/>
      <c r="EB27" s="695"/>
      <c r="EC27" s="697"/>
    </row>
    <row r="28" spans="2:133" ht="11.25" customHeight="1">
      <c r="B28" s="766" t="s">
        <v>295</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296</v>
      </c>
      <c r="CE28" s="702"/>
      <c r="CF28" s="702"/>
      <c r="CG28" s="702"/>
      <c r="CH28" s="702"/>
      <c r="CI28" s="702"/>
      <c r="CJ28" s="702"/>
      <c r="CK28" s="702"/>
      <c r="CL28" s="702"/>
      <c r="CM28" s="702"/>
      <c r="CN28" s="702"/>
      <c r="CO28" s="702"/>
      <c r="CP28" s="702"/>
      <c r="CQ28" s="703"/>
      <c r="CR28" s="661">
        <v>1245252</v>
      </c>
      <c r="CS28" s="664"/>
      <c r="CT28" s="664"/>
      <c r="CU28" s="664"/>
      <c r="CV28" s="664"/>
      <c r="CW28" s="664"/>
      <c r="CX28" s="664"/>
      <c r="CY28" s="665"/>
      <c r="CZ28" s="666">
        <v>10.3</v>
      </c>
      <c r="DA28" s="695"/>
      <c r="DB28" s="695"/>
      <c r="DC28" s="696"/>
      <c r="DD28" s="669">
        <v>1215417</v>
      </c>
      <c r="DE28" s="664"/>
      <c r="DF28" s="664"/>
      <c r="DG28" s="664"/>
      <c r="DH28" s="664"/>
      <c r="DI28" s="664"/>
      <c r="DJ28" s="664"/>
      <c r="DK28" s="665"/>
      <c r="DL28" s="669">
        <v>1215417</v>
      </c>
      <c r="DM28" s="664"/>
      <c r="DN28" s="664"/>
      <c r="DO28" s="664"/>
      <c r="DP28" s="664"/>
      <c r="DQ28" s="664"/>
      <c r="DR28" s="664"/>
      <c r="DS28" s="664"/>
      <c r="DT28" s="664"/>
      <c r="DU28" s="664"/>
      <c r="DV28" s="665"/>
      <c r="DW28" s="666">
        <v>17.8</v>
      </c>
      <c r="DX28" s="695"/>
      <c r="DY28" s="695"/>
      <c r="DZ28" s="695"/>
      <c r="EA28" s="695"/>
      <c r="EB28" s="695"/>
      <c r="EC28" s="697"/>
    </row>
    <row r="29" spans="2:133" ht="11.25" customHeight="1">
      <c r="B29" s="658" t="s">
        <v>297</v>
      </c>
      <c r="C29" s="659"/>
      <c r="D29" s="659"/>
      <c r="E29" s="659"/>
      <c r="F29" s="659"/>
      <c r="G29" s="659"/>
      <c r="H29" s="659"/>
      <c r="I29" s="659"/>
      <c r="J29" s="659"/>
      <c r="K29" s="659"/>
      <c r="L29" s="659"/>
      <c r="M29" s="659"/>
      <c r="N29" s="659"/>
      <c r="O29" s="659"/>
      <c r="P29" s="659"/>
      <c r="Q29" s="660"/>
      <c r="R29" s="661">
        <v>955708</v>
      </c>
      <c r="S29" s="664"/>
      <c r="T29" s="664"/>
      <c r="U29" s="664"/>
      <c r="V29" s="664"/>
      <c r="W29" s="664"/>
      <c r="X29" s="664"/>
      <c r="Y29" s="665"/>
      <c r="Z29" s="723">
        <v>7.8</v>
      </c>
      <c r="AA29" s="723"/>
      <c r="AB29" s="723"/>
      <c r="AC29" s="723"/>
      <c r="AD29" s="724" t="s">
        <v>127</v>
      </c>
      <c r="AE29" s="724"/>
      <c r="AF29" s="724"/>
      <c r="AG29" s="724"/>
      <c r="AH29" s="724"/>
      <c r="AI29" s="724"/>
      <c r="AJ29" s="724"/>
      <c r="AK29" s="724"/>
      <c r="AL29" s="666" t="s">
        <v>127</v>
      </c>
      <c r="AM29" s="667"/>
      <c r="AN29" s="667"/>
      <c r="AO29" s="725"/>
      <c r="AP29" s="735" t="s">
        <v>216</v>
      </c>
      <c r="AQ29" s="736"/>
      <c r="AR29" s="736"/>
      <c r="AS29" s="736"/>
      <c r="AT29" s="736"/>
      <c r="AU29" s="736"/>
      <c r="AV29" s="736"/>
      <c r="AW29" s="736"/>
      <c r="AX29" s="736"/>
      <c r="AY29" s="736"/>
      <c r="AZ29" s="736"/>
      <c r="BA29" s="736"/>
      <c r="BB29" s="736"/>
      <c r="BC29" s="736"/>
      <c r="BD29" s="736"/>
      <c r="BE29" s="736"/>
      <c r="BF29" s="737"/>
      <c r="BG29" s="735" t="s">
        <v>298</v>
      </c>
      <c r="BH29" s="763"/>
      <c r="BI29" s="763"/>
      <c r="BJ29" s="763"/>
      <c r="BK29" s="763"/>
      <c r="BL29" s="763"/>
      <c r="BM29" s="763"/>
      <c r="BN29" s="763"/>
      <c r="BO29" s="763"/>
      <c r="BP29" s="763"/>
      <c r="BQ29" s="764"/>
      <c r="BR29" s="735" t="s">
        <v>299</v>
      </c>
      <c r="BS29" s="763"/>
      <c r="BT29" s="763"/>
      <c r="BU29" s="763"/>
      <c r="BV29" s="763"/>
      <c r="BW29" s="763"/>
      <c r="BX29" s="763"/>
      <c r="BY29" s="763"/>
      <c r="BZ29" s="763"/>
      <c r="CA29" s="763"/>
      <c r="CB29" s="764"/>
      <c r="CD29" s="745" t="s">
        <v>300</v>
      </c>
      <c r="CE29" s="746"/>
      <c r="CF29" s="705" t="s">
        <v>301</v>
      </c>
      <c r="CG29" s="702"/>
      <c r="CH29" s="702"/>
      <c r="CI29" s="702"/>
      <c r="CJ29" s="702"/>
      <c r="CK29" s="702"/>
      <c r="CL29" s="702"/>
      <c r="CM29" s="702"/>
      <c r="CN29" s="702"/>
      <c r="CO29" s="702"/>
      <c r="CP29" s="702"/>
      <c r="CQ29" s="703"/>
      <c r="CR29" s="661">
        <v>1245169</v>
      </c>
      <c r="CS29" s="662"/>
      <c r="CT29" s="662"/>
      <c r="CU29" s="662"/>
      <c r="CV29" s="662"/>
      <c r="CW29" s="662"/>
      <c r="CX29" s="662"/>
      <c r="CY29" s="663"/>
      <c r="CZ29" s="666">
        <v>10.3</v>
      </c>
      <c r="DA29" s="695"/>
      <c r="DB29" s="695"/>
      <c r="DC29" s="696"/>
      <c r="DD29" s="669">
        <v>1215334</v>
      </c>
      <c r="DE29" s="662"/>
      <c r="DF29" s="662"/>
      <c r="DG29" s="662"/>
      <c r="DH29" s="662"/>
      <c r="DI29" s="662"/>
      <c r="DJ29" s="662"/>
      <c r="DK29" s="663"/>
      <c r="DL29" s="669">
        <v>1215334</v>
      </c>
      <c r="DM29" s="662"/>
      <c r="DN29" s="662"/>
      <c r="DO29" s="662"/>
      <c r="DP29" s="662"/>
      <c r="DQ29" s="662"/>
      <c r="DR29" s="662"/>
      <c r="DS29" s="662"/>
      <c r="DT29" s="662"/>
      <c r="DU29" s="662"/>
      <c r="DV29" s="663"/>
      <c r="DW29" s="666">
        <v>17.8</v>
      </c>
      <c r="DX29" s="695"/>
      <c r="DY29" s="695"/>
      <c r="DZ29" s="695"/>
      <c r="EA29" s="695"/>
      <c r="EB29" s="695"/>
      <c r="EC29" s="697"/>
    </row>
    <row r="30" spans="2:133" ht="11.25" customHeight="1">
      <c r="B30" s="658" t="s">
        <v>302</v>
      </c>
      <c r="C30" s="659"/>
      <c r="D30" s="659"/>
      <c r="E30" s="659"/>
      <c r="F30" s="659"/>
      <c r="G30" s="659"/>
      <c r="H30" s="659"/>
      <c r="I30" s="659"/>
      <c r="J30" s="659"/>
      <c r="K30" s="659"/>
      <c r="L30" s="659"/>
      <c r="M30" s="659"/>
      <c r="N30" s="659"/>
      <c r="O30" s="659"/>
      <c r="P30" s="659"/>
      <c r="Q30" s="660"/>
      <c r="R30" s="661">
        <v>14550</v>
      </c>
      <c r="S30" s="664"/>
      <c r="T30" s="664"/>
      <c r="U30" s="664"/>
      <c r="V30" s="664"/>
      <c r="W30" s="664"/>
      <c r="X30" s="664"/>
      <c r="Y30" s="665"/>
      <c r="Z30" s="723">
        <v>0.1</v>
      </c>
      <c r="AA30" s="723"/>
      <c r="AB30" s="723"/>
      <c r="AC30" s="723"/>
      <c r="AD30" s="724">
        <v>3541</v>
      </c>
      <c r="AE30" s="724"/>
      <c r="AF30" s="724"/>
      <c r="AG30" s="724"/>
      <c r="AH30" s="724"/>
      <c r="AI30" s="724"/>
      <c r="AJ30" s="724"/>
      <c r="AK30" s="724"/>
      <c r="AL30" s="666">
        <v>0.1</v>
      </c>
      <c r="AM30" s="667"/>
      <c r="AN30" s="667"/>
      <c r="AO30" s="725"/>
      <c r="AP30" s="751" t="s">
        <v>303</v>
      </c>
      <c r="AQ30" s="752"/>
      <c r="AR30" s="752"/>
      <c r="AS30" s="752"/>
      <c r="AT30" s="757" t="s">
        <v>304</v>
      </c>
      <c r="AU30" s="230"/>
      <c r="AV30" s="230"/>
      <c r="AW30" s="230"/>
      <c r="AX30" s="760" t="s">
        <v>181</v>
      </c>
      <c r="AY30" s="761"/>
      <c r="AZ30" s="761"/>
      <c r="BA30" s="761"/>
      <c r="BB30" s="761"/>
      <c r="BC30" s="761"/>
      <c r="BD30" s="761"/>
      <c r="BE30" s="761"/>
      <c r="BF30" s="762"/>
      <c r="BG30" s="741">
        <v>99</v>
      </c>
      <c r="BH30" s="742"/>
      <c r="BI30" s="742"/>
      <c r="BJ30" s="742"/>
      <c r="BK30" s="742"/>
      <c r="BL30" s="742"/>
      <c r="BM30" s="743">
        <v>95.7</v>
      </c>
      <c r="BN30" s="742"/>
      <c r="BO30" s="742"/>
      <c r="BP30" s="742"/>
      <c r="BQ30" s="744"/>
      <c r="BR30" s="741">
        <v>98.8</v>
      </c>
      <c r="BS30" s="742"/>
      <c r="BT30" s="742"/>
      <c r="BU30" s="742"/>
      <c r="BV30" s="742"/>
      <c r="BW30" s="742"/>
      <c r="BX30" s="743">
        <v>94</v>
      </c>
      <c r="BY30" s="742"/>
      <c r="BZ30" s="742"/>
      <c r="CA30" s="742"/>
      <c r="CB30" s="744"/>
      <c r="CD30" s="747"/>
      <c r="CE30" s="748"/>
      <c r="CF30" s="705" t="s">
        <v>305</v>
      </c>
      <c r="CG30" s="702"/>
      <c r="CH30" s="702"/>
      <c r="CI30" s="702"/>
      <c r="CJ30" s="702"/>
      <c r="CK30" s="702"/>
      <c r="CL30" s="702"/>
      <c r="CM30" s="702"/>
      <c r="CN30" s="702"/>
      <c r="CO30" s="702"/>
      <c r="CP30" s="702"/>
      <c r="CQ30" s="703"/>
      <c r="CR30" s="661">
        <v>1165636</v>
      </c>
      <c r="CS30" s="664"/>
      <c r="CT30" s="664"/>
      <c r="CU30" s="664"/>
      <c r="CV30" s="664"/>
      <c r="CW30" s="664"/>
      <c r="CX30" s="664"/>
      <c r="CY30" s="665"/>
      <c r="CZ30" s="666">
        <v>9.6</v>
      </c>
      <c r="DA30" s="695"/>
      <c r="DB30" s="695"/>
      <c r="DC30" s="696"/>
      <c r="DD30" s="669">
        <v>1136415</v>
      </c>
      <c r="DE30" s="664"/>
      <c r="DF30" s="664"/>
      <c r="DG30" s="664"/>
      <c r="DH30" s="664"/>
      <c r="DI30" s="664"/>
      <c r="DJ30" s="664"/>
      <c r="DK30" s="665"/>
      <c r="DL30" s="669">
        <v>1136415</v>
      </c>
      <c r="DM30" s="664"/>
      <c r="DN30" s="664"/>
      <c r="DO30" s="664"/>
      <c r="DP30" s="664"/>
      <c r="DQ30" s="664"/>
      <c r="DR30" s="664"/>
      <c r="DS30" s="664"/>
      <c r="DT30" s="664"/>
      <c r="DU30" s="664"/>
      <c r="DV30" s="665"/>
      <c r="DW30" s="666">
        <v>16.7</v>
      </c>
      <c r="DX30" s="695"/>
      <c r="DY30" s="695"/>
      <c r="DZ30" s="695"/>
      <c r="EA30" s="695"/>
      <c r="EB30" s="695"/>
      <c r="EC30" s="697"/>
    </row>
    <row r="31" spans="2:133" ht="11.25" customHeight="1">
      <c r="B31" s="658" t="s">
        <v>306</v>
      </c>
      <c r="C31" s="659"/>
      <c r="D31" s="659"/>
      <c r="E31" s="659"/>
      <c r="F31" s="659"/>
      <c r="G31" s="659"/>
      <c r="H31" s="659"/>
      <c r="I31" s="659"/>
      <c r="J31" s="659"/>
      <c r="K31" s="659"/>
      <c r="L31" s="659"/>
      <c r="M31" s="659"/>
      <c r="N31" s="659"/>
      <c r="O31" s="659"/>
      <c r="P31" s="659"/>
      <c r="Q31" s="660"/>
      <c r="R31" s="661">
        <v>276959</v>
      </c>
      <c r="S31" s="664"/>
      <c r="T31" s="664"/>
      <c r="U31" s="664"/>
      <c r="V31" s="664"/>
      <c r="W31" s="664"/>
      <c r="X31" s="664"/>
      <c r="Y31" s="665"/>
      <c r="Z31" s="723">
        <v>2.2999999999999998</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99.2</v>
      </c>
      <c r="BH31" s="662"/>
      <c r="BI31" s="662"/>
      <c r="BJ31" s="662"/>
      <c r="BK31" s="662"/>
      <c r="BL31" s="662"/>
      <c r="BM31" s="667">
        <v>97.5</v>
      </c>
      <c r="BN31" s="740"/>
      <c r="BO31" s="740"/>
      <c r="BP31" s="740"/>
      <c r="BQ31" s="701"/>
      <c r="BR31" s="739">
        <v>99.1</v>
      </c>
      <c r="BS31" s="662"/>
      <c r="BT31" s="662"/>
      <c r="BU31" s="662"/>
      <c r="BV31" s="662"/>
      <c r="BW31" s="662"/>
      <c r="BX31" s="667">
        <v>96.8</v>
      </c>
      <c r="BY31" s="740"/>
      <c r="BZ31" s="740"/>
      <c r="CA31" s="740"/>
      <c r="CB31" s="701"/>
      <c r="CD31" s="747"/>
      <c r="CE31" s="748"/>
      <c r="CF31" s="705" t="s">
        <v>309</v>
      </c>
      <c r="CG31" s="702"/>
      <c r="CH31" s="702"/>
      <c r="CI31" s="702"/>
      <c r="CJ31" s="702"/>
      <c r="CK31" s="702"/>
      <c r="CL31" s="702"/>
      <c r="CM31" s="702"/>
      <c r="CN31" s="702"/>
      <c r="CO31" s="702"/>
      <c r="CP31" s="702"/>
      <c r="CQ31" s="703"/>
      <c r="CR31" s="661">
        <v>79533</v>
      </c>
      <c r="CS31" s="662"/>
      <c r="CT31" s="662"/>
      <c r="CU31" s="662"/>
      <c r="CV31" s="662"/>
      <c r="CW31" s="662"/>
      <c r="CX31" s="662"/>
      <c r="CY31" s="663"/>
      <c r="CZ31" s="666">
        <v>0.7</v>
      </c>
      <c r="DA31" s="695"/>
      <c r="DB31" s="695"/>
      <c r="DC31" s="696"/>
      <c r="DD31" s="669">
        <v>78919</v>
      </c>
      <c r="DE31" s="662"/>
      <c r="DF31" s="662"/>
      <c r="DG31" s="662"/>
      <c r="DH31" s="662"/>
      <c r="DI31" s="662"/>
      <c r="DJ31" s="662"/>
      <c r="DK31" s="663"/>
      <c r="DL31" s="669">
        <v>78919</v>
      </c>
      <c r="DM31" s="662"/>
      <c r="DN31" s="662"/>
      <c r="DO31" s="662"/>
      <c r="DP31" s="662"/>
      <c r="DQ31" s="662"/>
      <c r="DR31" s="662"/>
      <c r="DS31" s="662"/>
      <c r="DT31" s="662"/>
      <c r="DU31" s="662"/>
      <c r="DV31" s="663"/>
      <c r="DW31" s="666">
        <v>1.2</v>
      </c>
      <c r="DX31" s="695"/>
      <c r="DY31" s="695"/>
      <c r="DZ31" s="695"/>
      <c r="EA31" s="695"/>
      <c r="EB31" s="695"/>
      <c r="EC31" s="697"/>
    </row>
    <row r="32" spans="2:133" ht="11.25" customHeight="1">
      <c r="B32" s="658" t="s">
        <v>310</v>
      </c>
      <c r="C32" s="659"/>
      <c r="D32" s="659"/>
      <c r="E32" s="659"/>
      <c r="F32" s="659"/>
      <c r="G32" s="659"/>
      <c r="H32" s="659"/>
      <c r="I32" s="659"/>
      <c r="J32" s="659"/>
      <c r="K32" s="659"/>
      <c r="L32" s="659"/>
      <c r="M32" s="659"/>
      <c r="N32" s="659"/>
      <c r="O32" s="659"/>
      <c r="P32" s="659"/>
      <c r="Q32" s="660"/>
      <c r="R32" s="661">
        <v>270416</v>
      </c>
      <c r="S32" s="664"/>
      <c r="T32" s="664"/>
      <c r="U32" s="664"/>
      <c r="V32" s="664"/>
      <c r="W32" s="664"/>
      <c r="X32" s="664"/>
      <c r="Y32" s="665"/>
      <c r="Z32" s="723">
        <v>2.2000000000000002</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98.7</v>
      </c>
      <c r="BH32" s="677"/>
      <c r="BI32" s="677"/>
      <c r="BJ32" s="677"/>
      <c r="BK32" s="677"/>
      <c r="BL32" s="677"/>
      <c r="BM32" s="721">
        <v>93.8</v>
      </c>
      <c r="BN32" s="677"/>
      <c r="BO32" s="677"/>
      <c r="BP32" s="677"/>
      <c r="BQ32" s="714"/>
      <c r="BR32" s="738">
        <v>98.5</v>
      </c>
      <c r="BS32" s="677"/>
      <c r="BT32" s="677"/>
      <c r="BU32" s="677"/>
      <c r="BV32" s="677"/>
      <c r="BW32" s="677"/>
      <c r="BX32" s="721">
        <v>91</v>
      </c>
      <c r="BY32" s="677"/>
      <c r="BZ32" s="677"/>
      <c r="CA32" s="677"/>
      <c r="CB32" s="714"/>
      <c r="CD32" s="749"/>
      <c r="CE32" s="750"/>
      <c r="CF32" s="705" t="s">
        <v>312</v>
      </c>
      <c r="CG32" s="702"/>
      <c r="CH32" s="702"/>
      <c r="CI32" s="702"/>
      <c r="CJ32" s="702"/>
      <c r="CK32" s="702"/>
      <c r="CL32" s="702"/>
      <c r="CM32" s="702"/>
      <c r="CN32" s="702"/>
      <c r="CO32" s="702"/>
      <c r="CP32" s="702"/>
      <c r="CQ32" s="703"/>
      <c r="CR32" s="661">
        <v>83</v>
      </c>
      <c r="CS32" s="664"/>
      <c r="CT32" s="664"/>
      <c r="CU32" s="664"/>
      <c r="CV32" s="664"/>
      <c r="CW32" s="664"/>
      <c r="CX32" s="664"/>
      <c r="CY32" s="665"/>
      <c r="CZ32" s="666">
        <v>0</v>
      </c>
      <c r="DA32" s="695"/>
      <c r="DB32" s="695"/>
      <c r="DC32" s="696"/>
      <c r="DD32" s="669">
        <v>83</v>
      </c>
      <c r="DE32" s="664"/>
      <c r="DF32" s="664"/>
      <c r="DG32" s="664"/>
      <c r="DH32" s="664"/>
      <c r="DI32" s="664"/>
      <c r="DJ32" s="664"/>
      <c r="DK32" s="665"/>
      <c r="DL32" s="669">
        <v>83</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313</v>
      </c>
      <c r="C33" s="659"/>
      <c r="D33" s="659"/>
      <c r="E33" s="659"/>
      <c r="F33" s="659"/>
      <c r="G33" s="659"/>
      <c r="H33" s="659"/>
      <c r="I33" s="659"/>
      <c r="J33" s="659"/>
      <c r="K33" s="659"/>
      <c r="L33" s="659"/>
      <c r="M33" s="659"/>
      <c r="N33" s="659"/>
      <c r="O33" s="659"/>
      <c r="P33" s="659"/>
      <c r="Q33" s="660"/>
      <c r="R33" s="661">
        <v>134849</v>
      </c>
      <c r="S33" s="664"/>
      <c r="T33" s="664"/>
      <c r="U33" s="664"/>
      <c r="V33" s="664"/>
      <c r="W33" s="664"/>
      <c r="X33" s="664"/>
      <c r="Y33" s="665"/>
      <c r="Z33" s="723">
        <v>1.1000000000000001</v>
      </c>
      <c r="AA33" s="723"/>
      <c r="AB33" s="723"/>
      <c r="AC33" s="723"/>
      <c r="AD33" s="724" t="s">
        <v>127</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4665234</v>
      </c>
      <c r="CS33" s="662"/>
      <c r="CT33" s="662"/>
      <c r="CU33" s="662"/>
      <c r="CV33" s="662"/>
      <c r="CW33" s="662"/>
      <c r="CX33" s="662"/>
      <c r="CY33" s="663"/>
      <c r="CZ33" s="666">
        <v>38.4</v>
      </c>
      <c r="DA33" s="695"/>
      <c r="DB33" s="695"/>
      <c r="DC33" s="696"/>
      <c r="DD33" s="669">
        <v>3529150</v>
      </c>
      <c r="DE33" s="662"/>
      <c r="DF33" s="662"/>
      <c r="DG33" s="662"/>
      <c r="DH33" s="662"/>
      <c r="DI33" s="662"/>
      <c r="DJ33" s="662"/>
      <c r="DK33" s="663"/>
      <c r="DL33" s="669">
        <v>2711678</v>
      </c>
      <c r="DM33" s="662"/>
      <c r="DN33" s="662"/>
      <c r="DO33" s="662"/>
      <c r="DP33" s="662"/>
      <c r="DQ33" s="662"/>
      <c r="DR33" s="662"/>
      <c r="DS33" s="662"/>
      <c r="DT33" s="662"/>
      <c r="DU33" s="662"/>
      <c r="DV33" s="663"/>
      <c r="DW33" s="666">
        <v>39.799999999999997</v>
      </c>
      <c r="DX33" s="695"/>
      <c r="DY33" s="695"/>
      <c r="DZ33" s="695"/>
      <c r="EA33" s="695"/>
      <c r="EB33" s="695"/>
      <c r="EC33" s="697"/>
    </row>
    <row r="34" spans="2:133" ht="11.25" customHeight="1">
      <c r="B34" s="658" t="s">
        <v>315</v>
      </c>
      <c r="C34" s="659"/>
      <c r="D34" s="659"/>
      <c r="E34" s="659"/>
      <c r="F34" s="659"/>
      <c r="G34" s="659"/>
      <c r="H34" s="659"/>
      <c r="I34" s="659"/>
      <c r="J34" s="659"/>
      <c r="K34" s="659"/>
      <c r="L34" s="659"/>
      <c r="M34" s="659"/>
      <c r="N34" s="659"/>
      <c r="O34" s="659"/>
      <c r="P34" s="659"/>
      <c r="Q34" s="660"/>
      <c r="R34" s="661">
        <v>206581</v>
      </c>
      <c r="S34" s="664"/>
      <c r="T34" s="664"/>
      <c r="U34" s="664"/>
      <c r="V34" s="664"/>
      <c r="W34" s="664"/>
      <c r="X34" s="664"/>
      <c r="Y34" s="665"/>
      <c r="Z34" s="723">
        <v>1.7</v>
      </c>
      <c r="AA34" s="723"/>
      <c r="AB34" s="723"/>
      <c r="AC34" s="723"/>
      <c r="AD34" s="724">
        <v>7951</v>
      </c>
      <c r="AE34" s="724"/>
      <c r="AF34" s="724"/>
      <c r="AG34" s="724"/>
      <c r="AH34" s="724"/>
      <c r="AI34" s="724"/>
      <c r="AJ34" s="724"/>
      <c r="AK34" s="724"/>
      <c r="AL34" s="666">
        <v>0.1</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1256647</v>
      </c>
      <c r="CS34" s="664"/>
      <c r="CT34" s="664"/>
      <c r="CU34" s="664"/>
      <c r="CV34" s="664"/>
      <c r="CW34" s="664"/>
      <c r="CX34" s="664"/>
      <c r="CY34" s="665"/>
      <c r="CZ34" s="666">
        <v>10.3</v>
      </c>
      <c r="DA34" s="695"/>
      <c r="DB34" s="695"/>
      <c r="DC34" s="696"/>
      <c r="DD34" s="669">
        <v>947352</v>
      </c>
      <c r="DE34" s="664"/>
      <c r="DF34" s="664"/>
      <c r="DG34" s="664"/>
      <c r="DH34" s="664"/>
      <c r="DI34" s="664"/>
      <c r="DJ34" s="664"/>
      <c r="DK34" s="665"/>
      <c r="DL34" s="669">
        <v>734719</v>
      </c>
      <c r="DM34" s="664"/>
      <c r="DN34" s="664"/>
      <c r="DO34" s="664"/>
      <c r="DP34" s="664"/>
      <c r="DQ34" s="664"/>
      <c r="DR34" s="664"/>
      <c r="DS34" s="664"/>
      <c r="DT34" s="664"/>
      <c r="DU34" s="664"/>
      <c r="DV34" s="665"/>
      <c r="DW34" s="666">
        <v>10.8</v>
      </c>
      <c r="DX34" s="695"/>
      <c r="DY34" s="695"/>
      <c r="DZ34" s="695"/>
      <c r="EA34" s="695"/>
      <c r="EB34" s="695"/>
      <c r="EC34" s="697"/>
    </row>
    <row r="35" spans="2:133" ht="11.25" customHeight="1">
      <c r="B35" s="658" t="s">
        <v>319</v>
      </c>
      <c r="C35" s="659"/>
      <c r="D35" s="659"/>
      <c r="E35" s="659"/>
      <c r="F35" s="659"/>
      <c r="G35" s="659"/>
      <c r="H35" s="659"/>
      <c r="I35" s="659"/>
      <c r="J35" s="659"/>
      <c r="K35" s="659"/>
      <c r="L35" s="659"/>
      <c r="M35" s="659"/>
      <c r="N35" s="659"/>
      <c r="O35" s="659"/>
      <c r="P35" s="659"/>
      <c r="Q35" s="660"/>
      <c r="R35" s="661">
        <v>1218438</v>
      </c>
      <c r="S35" s="664"/>
      <c r="T35" s="664"/>
      <c r="U35" s="664"/>
      <c r="V35" s="664"/>
      <c r="W35" s="664"/>
      <c r="X35" s="664"/>
      <c r="Y35" s="665"/>
      <c r="Z35" s="723">
        <v>10</v>
      </c>
      <c r="AA35" s="723"/>
      <c r="AB35" s="723"/>
      <c r="AC35" s="723"/>
      <c r="AD35" s="724" t="s">
        <v>127</v>
      </c>
      <c r="AE35" s="724"/>
      <c r="AF35" s="724"/>
      <c r="AG35" s="724"/>
      <c r="AH35" s="724"/>
      <c r="AI35" s="724"/>
      <c r="AJ35" s="724"/>
      <c r="AK35" s="724"/>
      <c r="AL35" s="666" t="s">
        <v>127</v>
      </c>
      <c r="AM35" s="667"/>
      <c r="AN35" s="667"/>
      <c r="AO35" s="725"/>
      <c r="AP35" s="234"/>
      <c r="AQ35" s="729" t="s">
        <v>320</v>
      </c>
      <c r="AR35" s="730"/>
      <c r="AS35" s="730"/>
      <c r="AT35" s="730"/>
      <c r="AU35" s="730"/>
      <c r="AV35" s="730"/>
      <c r="AW35" s="730"/>
      <c r="AX35" s="730"/>
      <c r="AY35" s="731"/>
      <c r="AZ35" s="726">
        <v>1676318</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51998</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83881</v>
      </c>
      <c r="CS35" s="662"/>
      <c r="CT35" s="662"/>
      <c r="CU35" s="662"/>
      <c r="CV35" s="662"/>
      <c r="CW35" s="662"/>
      <c r="CX35" s="662"/>
      <c r="CY35" s="663"/>
      <c r="CZ35" s="666">
        <v>0.7</v>
      </c>
      <c r="DA35" s="695"/>
      <c r="DB35" s="695"/>
      <c r="DC35" s="696"/>
      <c r="DD35" s="669">
        <v>61308</v>
      </c>
      <c r="DE35" s="662"/>
      <c r="DF35" s="662"/>
      <c r="DG35" s="662"/>
      <c r="DH35" s="662"/>
      <c r="DI35" s="662"/>
      <c r="DJ35" s="662"/>
      <c r="DK35" s="663"/>
      <c r="DL35" s="669">
        <v>61245</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323</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233</v>
      </c>
      <c r="AA36" s="723"/>
      <c r="AB36" s="723"/>
      <c r="AC36" s="723"/>
      <c r="AD36" s="724" t="s">
        <v>127</v>
      </c>
      <c r="AE36" s="724"/>
      <c r="AF36" s="724"/>
      <c r="AG36" s="724"/>
      <c r="AH36" s="724"/>
      <c r="AI36" s="724"/>
      <c r="AJ36" s="724"/>
      <c r="AK36" s="724"/>
      <c r="AL36" s="666" t="s">
        <v>233</v>
      </c>
      <c r="AM36" s="667"/>
      <c r="AN36" s="667"/>
      <c r="AO36" s="725"/>
      <c r="AQ36" s="698" t="s">
        <v>324</v>
      </c>
      <c r="AR36" s="699"/>
      <c r="AS36" s="699"/>
      <c r="AT36" s="699"/>
      <c r="AU36" s="699"/>
      <c r="AV36" s="699"/>
      <c r="AW36" s="699"/>
      <c r="AX36" s="699"/>
      <c r="AY36" s="700"/>
      <c r="AZ36" s="661">
        <v>381256</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2087</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1316953</v>
      </c>
      <c r="CS36" s="664"/>
      <c r="CT36" s="664"/>
      <c r="CU36" s="664"/>
      <c r="CV36" s="664"/>
      <c r="CW36" s="664"/>
      <c r="CX36" s="664"/>
      <c r="CY36" s="665"/>
      <c r="CZ36" s="666">
        <v>10.8</v>
      </c>
      <c r="DA36" s="695"/>
      <c r="DB36" s="695"/>
      <c r="DC36" s="696"/>
      <c r="DD36" s="669">
        <v>996534</v>
      </c>
      <c r="DE36" s="664"/>
      <c r="DF36" s="664"/>
      <c r="DG36" s="664"/>
      <c r="DH36" s="664"/>
      <c r="DI36" s="664"/>
      <c r="DJ36" s="664"/>
      <c r="DK36" s="665"/>
      <c r="DL36" s="669">
        <v>743008</v>
      </c>
      <c r="DM36" s="664"/>
      <c r="DN36" s="664"/>
      <c r="DO36" s="664"/>
      <c r="DP36" s="664"/>
      <c r="DQ36" s="664"/>
      <c r="DR36" s="664"/>
      <c r="DS36" s="664"/>
      <c r="DT36" s="664"/>
      <c r="DU36" s="664"/>
      <c r="DV36" s="665"/>
      <c r="DW36" s="666">
        <v>10.9</v>
      </c>
      <c r="DX36" s="695"/>
      <c r="DY36" s="695"/>
      <c r="DZ36" s="695"/>
      <c r="EA36" s="695"/>
      <c r="EB36" s="695"/>
      <c r="EC36" s="697"/>
    </row>
    <row r="37" spans="2:133" ht="11.25" customHeight="1">
      <c r="B37" s="658" t="s">
        <v>327</v>
      </c>
      <c r="C37" s="659"/>
      <c r="D37" s="659"/>
      <c r="E37" s="659"/>
      <c r="F37" s="659"/>
      <c r="G37" s="659"/>
      <c r="H37" s="659"/>
      <c r="I37" s="659"/>
      <c r="J37" s="659"/>
      <c r="K37" s="659"/>
      <c r="L37" s="659"/>
      <c r="M37" s="659"/>
      <c r="N37" s="659"/>
      <c r="O37" s="659"/>
      <c r="P37" s="659"/>
      <c r="Q37" s="660"/>
      <c r="R37" s="661">
        <v>321038</v>
      </c>
      <c r="S37" s="664"/>
      <c r="T37" s="664"/>
      <c r="U37" s="664"/>
      <c r="V37" s="664"/>
      <c r="W37" s="664"/>
      <c r="X37" s="664"/>
      <c r="Y37" s="665"/>
      <c r="Z37" s="723">
        <v>2.6</v>
      </c>
      <c r="AA37" s="723"/>
      <c r="AB37" s="723"/>
      <c r="AC37" s="723"/>
      <c r="AD37" s="724" t="s">
        <v>127</v>
      </c>
      <c r="AE37" s="724"/>
      <c r="AF37" s="724"/>
      <c r="AG37" s="724"/>
      <c r="AH37" s="724"/>
      <c r="AI37" s="724"/>
      <c r="AJ37" s="724"/>
      <c r="AK37" s="724"/>
      <c r="AL37" s="666" t="s">
        <v>127</v>
      </c>
      <c r="AM37" s="667"/>
      <c r="AN37" s="667"/>
      <c r="AO37" s="725"/>
      <c r="AQ37" s="698" t="s">
        <v>328</v>
      </c>
      <c r="AR37" s="699"/>
      <c r="AS37" s="699"/>
      <c r="AT37" s="699"/>
      <c r="AU37" s="699"/>
      <c r="AV37" s="699"/>
      <c r="AW37" s="699"/>
      <c r="AX37" s="699"/>
      <c r="AY37" s="700"/>
      <c r="AZ37" s="661">
        <v>118415</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3691</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622787</v>
      </c>
      <c r="CS37" s="662"/>
      <c r="CT37" s="662"/>
      <c r="CU37" s="662"/>
      <c r="CV37" s="662"/>
      <c r="CW37" s="662"/>
      <c r="CX37" s="662"/>
      <c r="CY37" s="663"/>
      <c r="CZ37" s="666">
        <v>5.0999999999999996</v>
      </c>
      <c r="DA37" s="695"/>
      <c r="DB37" s="695"/>
      <c r="DC37" s="696"/>
      <c r="DD37" s="669">
        <v>556087</v>
      </c>
      <c r="DE37" s="662"/>
      <c r="DF37" s="662"/>
      <c r="DG37" s="662"/>
      <c r="DH37" s="662"/>
      <c r="DI37" s="662"/>
      <c r="DJ37" s="662"/>
      <c r="DK37" s="663"/>
      <c r="DL37" s="669">
        <v>553650</v>
      </c>
      <c r="DM37" s="662"/>
      <c r="DN37" s="662"/>
      <c r="DO37" s="662"/>
      <c r="DP37" s="662"/>
      <c r="DQ37" s="662"/>
      <c r="DR37" s="662"/>
      <c r="DS37" s="662"/>
      <c r="DT37" s="662"/>
      <c r="DU37" s="662"/>
      <c r="DV37" s="663"/>
      <c r="DW37" s="666">
        <v>8.1</v>
      </c>
      <c r="DX37" s="695"/>
      <c r="DY37" s="695"/>
      <c r="DZ37" s="695"/>
      <c r="EA37" s="695"/>
      <c r="EB37" s="695"/>
      <c r="EC37" s="697"/>
    </row>
    <row r="38" spans="2:133" ht="11.25" customHeight="1">
      <c r="B38" s="673" t="s">
        <v>331</v>
      </c>
      <c r="C38" s="674"/>
      <c r="D38" s="674"/>
      <c r="E38" s="674"/>
      <c r="F38" s="674"/>
      <c r="G38" s="674"/>
      <c r="H38" s="674"/>
      <c r="I38" s="674"/>
      <c r="J38" s="674"/>
      <c r="K38" s="674"/>
      <c r="L38" s="674"/>
      <c r="M38" s="674"/>
      <c r="N38" s="674"/>
      <c r="O38" s="674"/>
      <c r="P38" s="674"/>
      <c r="Q38" s="675"/>
      <c r="R38" s="676">
        <v>12221271</v>
      </c>
      <c r="S38" s="713"/>
      <c r="T38" s="713"/>
      <c r="U38" s="713"/>
      <c r="V38" s="713"/>
      <c r="W38" s="713"/>
      <c r="X38" s="713"/>
      <c r="Y38" s="718"/>
      <c r="Z38" s="719">
        <v>100</v>
      </c>
      <c r="AA38" s="719"/>
      <c r="AB38" s="719"/>
      <c r="AC38" s="719"/>
      <c r="AD38" s="720">
        <v>6498281</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v>36551</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5809</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1639767</v>
      </c>
      <c r="CS38" s="664"/>
      <c r="CT38" s="664"/>
      <c r="CU38" s="664"/>
      <c r="CV38" s="664"/>
      <c r="CW38" s="664"/>
      <c r="CX38" s="664"/>
      <c r="CY38" s="665"/>
      <c r="CZ38" s="666">
        <v>13.5</v>
      </c>
      <c r="DA38" s="695"/>
      <c r="DB38" s="695"/>
      <c r="DC38" s="696"/>
      <c r="DD38" s="669">
        <v>1423796</v>
      </c>
      <c r="DE38" s="664"/>
      <c r="DF38" s="664"/>
      <c r="DG38" s="664"/>
      <c r="DH38" s="664"/>
      <c r="DI38" s="664"/>
      <c r="DJ38" s="664"/>
      <c r="DK38" s="665"/>
      <c r="DL38" s="669">
        <v>1172706</v>
      </c>
      <c r="DM38" s="664"/>
      <c r="DN38" s="664"/>
      <c r="DO38" s="664"/>
      <c r="DP38" s="664"/>
      <c r="DQ38" s="664"/>
      <c r="DR38" s="664"/>
      <c r="DS38" s="664"/>
      <c r="DT38" s="664"/>
      <c r="DU38" s="664"/>
      <c r="DV38" s="665"/>
      <c r="DW38" s="666">
        <v>17.2</v>
      </c>
      <c r="DX38" s="695"/>
      <c r="DY38" s="695"/>
      <c r="DZ38" s="695"/>
      <c r="EA38" s="695"/>
      <c r="EB38" s="695"/>
      <c r="EC38" s="697"/>
    </row>
    <row r="39" spans="2:133" ht="11.25" customHeight="1">
      <c r="AQ39" s="698" t="s">
        <v>335</v>
      </c>
      <c r="AR39" s="699"/>
      <c r="AS39" s="699"/>
      <c r="AT39" s="699"/>
      <c r="AU39" s="699"/>
      <c r="AV39" s="699"/>
      <c r="AW39" s="699"/>
      <c r="AX39" s="699"/>
      <c r="AY39" s="700"/>
      <c r="AZ39" s="661">
        <v>35243</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80</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367826</v>
      </c>
      <c r="CS39" s="662"/>
      <c r="CT39" s="662"/>
      <c r="CU39" s="662"/>
      <c r="CV39" s="662"/>
      <c r="CW39" s="662"/>
      <c r="CX39" s="662"/>
      <c r="CY39" s="663"/>
      <c r="CZ39" s="666">
        <v>3</v>
      </c>
      <c r="DA39" s="695"/>
      <c r="DB39" s="695"/>
      <c r="DC39" s="696"/>
      <c r="DD39" s="669">
        <v>100000</v>
      </c>
      <c r="DE39" s="662"/>
      <c r="DF39" s="662"/>
      <c r="DG39" s="662"/>
      <c r="DH39" s="662"/>
      <c r="DI39" s="662"/>
      <c r="DJ39" s="662"/>
      <c r="DK39" s="663"/>
      <c r="DL39" s="669" t="s">
        <v>233</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339</v>
      </c>
      <c r="AR40" s="699"/>
      <c r="AS40" s="699"/>
      <c r="AT40" s="699"/>
      <c r="AU40" s="699"/>
      <c r="AV40" s="699"/>
      <c r="AW40" s="699"/>
      <c r="AX40" s="699"/>
      <c r="AY40" s="700"/>
      <c r="AZ40" s="661">
        <v>274775</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127</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160</v>
      </c>
      <c r="CS40" s="664"/>
      <c r="CT40" s="664"/>
      <c r="CU40" s="664"/>
      <c r="CV40" s="664"/>
      <c r="CW40" s="664"/>
      <c r="CX40" s="664"/>
      <c r="CY40" s="665"/>
      <c r="CZ40" s="666">
        <v>0</v>
      </c>
      <c r="DA40" s="695"/>
      <c r="DB40" s="695"/>
      <c r="DC40" s="696"/>
      <c r="DD40" s="669">
        <v>160</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c r="AQ41" s="710" t="s">
        <v>342</v>
      </c>
      <c r="AR41" s="711"/>
      <c r="AS41" s="711"/>
      <c r="AT41" s="711"/>
      <c r="AU41" s="711"/>
      <c r="AV41" s="711"/>
      <c r="AW41" s="711"/>
      <c r="AX41" s="711"/>
      <c r="AY41" s="712"/>
      <c r="AZ41" s="676">
        <v>830078</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333</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1964599</v>
      </c>
      <c r="CS42" s="664"/>
      <c r="CT42" s="664"/>
      <c r="CU42" s="664"/>
      <c r="CV42" s="664"/>
      <c r="CW42" s="664"/>
      <c r="CX42" s="664"/>
      <c r="CY42" s="665"/>
      <c r="CZ42" s="666">
        <v>16.2</v>
      </c>
      <c r="DA42" s="667"/>
      <c r="DB42" s="667"/>
      <c r="DC42" s="668"/>
      <c r="DD42" s="669">
        <v>569590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22779</v>
      </c>
      <c r="CS43" s="662"/>
      <c r="CT43" s="662"/>
      <c r="CU43" s="662"/>
      <c r="CV43" s="662"/>
      <c r="CW43" s="662"/>
      <c r="CX43" s="662"/>
      <c r="CY43" s="663"/>
      <c r="CZ43" s="666">
        <v>0.2</v>
      </c>
      <c r="DA43" s="695"/>
      <c r="DB43" s="695"/>
      <c r="DC43" s="696"/>
      <c r="DD43" s="669">
        <v>22779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349</v>
      </c>
      <c r="CD44" s="689" t="s">
        <v>300</v>
      </c>
      <c r="CE44" s="690"/>
      <c r="CF44" s="658" t="s">
        <v>350</v>
      </c>
      <c r="CG44" s="659"/>
      <c r="CH44" s="659"/>
      <c r="CI44" s="659"/>
      <c r="CJ44" s="659"/>
      <c r="CK44" s="659"/>
      <c r="CL44" s="659"/>
      <c r="CM44" s="659"/>
      <c r="CN44" s="659"/>
      <c r="CO44" s="659"/>
      <c r="CP44" s="659"/>
      <c r="CQ44" s="660"/>
      <c r="CR44" s="661">
        <v>1333951</v>
      </c>
      <c r="CS44" s="664"/>
      <c r="CT44" s="664"/>
      <c r="CU44" s="664"/>
      <c r="CV44" s="664"/>
      <c r="CW44" s="664"/>
      <c r="CX44" s="664"/>
      <c r="CY44" s="665"/>
      <c r="CZ44" s="666">
        <v>11</v>
      </c>
      <c r="DA44" s="667"/>
      <c r="DB44" s="667"/>
      <c r="DC44" s="668"/>
      <c r="DD44" s="669">
        <v>293695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351</v>
      </c>
      <c r="CG45" s="659"/>
      <c r="CH45" s="659"/>
      <c r="CI45" s="659"/>
      <c r="CJ45" s="659"/>
      <c r="CK45" s="659"/>
      <c r="CL45" s="659"/>
      <c r="CM45" s="659"/>
      <c r="CN45" s="659"/>
      <c r="CO45" s="659"/>
      <c r="CP45" s="659"/>
      <c r="CQ45" s="660"/>
      <c r="CR45" s="661">
        <v>810677</v>
      </c>
      <c r="CS45" s="662"/>
      <c r="CT45" s="662"/>
      <c r="CU45" s="662"/>
      <c r="CV45" s="662"/>
      <c r="CW45" s="662"/>
      <c r="CX45" s="662"/>
      <c r="CY45" s="663"/>
      <c r="CZ45" s="666">
        <v>6.7</v>
      </c>
      <c r="DA45" s="695"/>
      <c r="DB45" s="695"/>
      <c r="DC45" s="696"/>
      <c r="DD45" s="669">
        <v>100382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352</v>
      </c>
      <c r="CG46" s="659"/>
      <c r="CH46" s="659"/>
      <c r="CI46" s="659"/>
      <c r="CJ46" s="659"/>
      <c r="CK46" s="659"/>
      <c r="CL46" s="659"/>
      <c r="CM46" s="659"/>
      <c r="CN46" s="659"/>
      <c r="CO46" s="659"/>
      <c r="CP46" s="659"/>
      <c r="CQ46" s="660"/>
      <c r="CR46" s="661">
        <v>428317</v>
      </c>
      <c r="CS46" s="664"/>
      <c r="CT46" s="664"/>
      <c r="CU46" s="664"/>
      <c r="CV46" s="664"/>
      <c r="CW46" s="664"/>
      <c r="CX46" s="664"/>
      <c r="CY46" s="665"/>
      <c r="CZ46" s="666">
        <v>3.5</v>
      </c>
      <c r="DA46" s="667"/>
      <c r="DB46" s="667"/>
      <c r="DC46" s="668"/>
      <c r="DD46" s="669">
        <v>180025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353</v>
      </c>
      <c r="CG47" s="659"/>
      <c r="CH47" s="659"/>
      <c r="CI47" s="659"/>
      <c r="CJ47" s="659"/>
      <c r="CK47" s="659"/>
      <c r="CL47" s="659"/>
      <c r="CM47" s="659"/>
      <c r="CN47" s="659"/>
      <c r="CO47" s="659"/>
      <c r="CP47" s="659"/>
      <c r="CQ47" s="660"/>
      <c r="CR47" s="661">
        <v>630648</v>
      </c>
      <c r="CS47" s="662"/>
      <c r="CT47" s="662"/>
      <c r="CU47" s="662"/>
      <c r="CV47" s="662"/>
      <c r="CW47" s="662"/>
      <c r="CX47" s="662"/>
      <c r="CY47" s="663"/>
      <c r="CZ47" s="666">
        <v>5.2</v>
      </c>
      <c r="DA47" s="695"/>
      <c r="DB47" s="695"/>
      <c r="DC47" s="696"/>
      <c r="DD47" s="669">
        <v>275895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354</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355</v>
      </c>
      <c r="CE49" s="674"/>
      <c r="CF49" s="674"/>
      <c r="CG49" s="674"/>
      <c r="CH49" s="674"/>
      <c r="CI49" s="674"/>
      <c r="CJ49" s="674"/>
      <c r="CK49" s="674"/>
      <c r="CL49" s="674"/>
      <c r="CM49" s="674"/>
      <c r="CN49" s="674"/>
      <c r="CO49" s="674"/>
      <c r="CP49" s="674"/>
      <c r="CQ49" s="675"/>
      <c r="CR49" s="676">
        <v>12141980</v>
      </c>
      <c r="CS49" s="677"/>
      <c r="CT49" s="677"/>
      <c r="CU49" s="677"/>
      <c r="CV49" s="677"/>
      <c r="CW49" s="677"/>
      <c r="CX49" s="677"/>
      <c r="CY49" s="678"/>
      <c r="CZ49" s="679">
        <v>100</v>
      </c>
      <c r="DA49" s="680"/>
      <c r="DB49" s="680"/>
      <c r="DC49" s="681"/>
      <c r="DD49" s="682">
        <v>7896585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CRboEiqFZnQXxK3CAS4ca62a+67zLLrYNXgokMbSTeCzlQd+NJCZfJNNKI36tZhuma7/xeyU57DBfTgXQja4Zw==" saltValue="G0MSlmj5m+bNTNPNFOuE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378</v>
      </c>
      <c r="C7" s="1140"/>
      <c r="D7" s="1140"/>
      <c r="E7" s="1140"/>
      <c r="F7" s="1140"/>
      <c r="G7" s="1140"/>
      <c r="H7" s="1140"/>
      <c r="I7" s="1140"/>
      <c r="J7" s="1140"/>
      <c r="K7" s="1140"/>
      <c r="L7" s="1140"/>
      <c r="M7" s="1140"/>
      <c r="N7" s="1140"/>
      <c r="O7" s="1140"/>
      <c r="P7" s="1141"/>
      <c r="Q7" s="1193">
        <v>12118</v>
      </c>
      <c r="R7" s="1194"/>
      <c r="S7" s="1194"/>
      <c r="T7" s="1194"/>
      <c r="U7" s="1194"/>
      <c r="V7" s="1194">
        <v>12038</v>
      </c>
      <c r="W7" s="1194"/>
      <c r="X7" s="1194"/>
      <c r="Y7" s="1194"/>
      <c r="Z7" s="1194"/>
      <c r="AA7" s="1194">
        <v>80</v>
      </c>
      <c r="AB7" s="1194"/>
      <c r="AC7" s="1194"/>
      <c r="AD7" s="1194"/>
      <c r="AE7" s="1195"/>
      <c r="AF7" s="1196" t="s">
        <v>496</v>
      </c>
      <c r="AG7" s="1197"/>
      <c r="AH7" s="1197"/>
      <c r="AI7" s="1197"/>
      <c r="AJ7" s="1198"/>
      <c r="AK7" s="1180">
        <v>270</v>
      </c>
      <c r="AL7" s="1181"/>
      <c r="AM7" s="1181"/>
      <c r="AN7" s="1181"/>
      <c r="AO7" s="1181"/>
      <c r="AP7" s="1181">
        <v>10697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576</v>
      </c>
      <c r="BT7" s="1185"/>
      <c r="BU7" s="1185"/>
      <c r="BV7" s="1185"/>
      <c r="BW7" s="1185"/>
      <c r="BX7" s="1185"/>
      <c r="BY7" s="1185"/>
      <c r="BZ7" s="1185"/>
      <c r="CA7" s="1185"/>
      <c r="CB7" s="1185"/>
      <c r="CC7" s="1185"/>
      <c r="CD7" s="1185"/>
      <c r="CE7" s="1185"/>
      <c r="CF7" s="1185"/>
      <c r="CG7" s="1186"/>
      <c r="CH7" s="1177">
        <v>-16</v>
      </c>
      <c r="CI7" s="1178"/>
      <c r="CJ7" s="1178"/>
      <c r="CK7" s="1178"/>
      <c r="CL7" s="1179"/>
      <c r="CM7" s="1177">
        <v>10</v>
      </c>
      <c r="CN7" s="1178"/>
      <c r="CO7" s="1178"/>
      <c r="CP7" s="1178"/>
      <c r="CQ7" s="1179"/>
      <c r="CR7" s="1177">
        <v>5</v>
      </c>
      <c r="CS7" s="1178"/>
      <c r="CT7" s="1178"/>
      <c r="CU7" s="1178"/>
      <c r="CV7" s="1179"/>
      <c r="CW7" s="1177" t="s">
        <v>585</v>
      </c>
      <c r="CX7" s="1178"/>
      <c r="CY7" s="1178"/>
      <c r="CZ7" s="1178"/>
      <c r="DA7" s="1179"/>
      <c r="DB7" s="1177" t="s">
        <v>585</v>
      </c>
      <c r="DC7" s="1178"/>
      <c r="DD7" s="1178"/>
      <c r="DE7" s="1178"/>
      <c r="DF7" s="1179"/>
      <c r="DG7" s="1177" t="s">
        <v>585</v>
      </c>
      <c r="DH7" s="1178"/>
      <c r="DI7" s="1178"/>
      <c r="DJ7" s="1178"/>
      <c r="DK7" s="1179"/>
      <c r="DL7" s="1177" t="s">
        <v>585</v>
      </c>
      <c r="DM7" s="1178"/>
      <c r="DN7" s="1178"/>
      <c r="DO7" s="1178"/>
      <c r="DP7" s="1179"/>
      <c r="DQ7" s="1177" t="s">
        <v>585</v>
      </c>
      <c r="DR7" s="1178"/>
      <c r="DS7" s="1178"/>
      <c r="DT7" s="1178"/>
      <c r="DU7" s="1179"/>
      <c r="DV7" s="1204"/>
      <c r="DW7" s="1205"/>
      <c r="DX7" s="1205"/>
      <c r="DY7" s="1205"/>
      <c r="DZ7" s="1206"/>
      <c r="EA7" s="254"/>
    </row>
    <row r="8" spans="1:131" s="255" customFormat="1" ht="26.25" customHeight="1">
      <c r="A8" s="261">
        <v>2</v>
      </c>
      <c r="B8" s="1120" t="s">
        <v>379</v>
      </c>
      <c r="C8" s="1121"/>
      <c r="D8" s="1121"/>
      <c r="E8" s="1121"/>
      <c r="F8" s="1121"/>
      <c r="G8" s="1121"/>
      <c r="H8" s="1121"/>
      <c r="I8" s="1121"/>
      <c r="J8" s="1121"/>
      <c r="K8" s="1121"/>
      <c r="L8" s="1121"/>
      <c r="M8" s="1121"/>
      <c r="N8" s="1121"/>
      <c r="O8" s="1121"/>
      <c r="P8" s="1122"/>
      <c r="Q8" s="1132">
        <v>209</v>
      </c>
      <c r="R8" s="1133"/>
      <c r="S8" s="1133"/>
      <c r="T8" s="1133"/>
      <c r="U8" s="1133"/>
      <c r="V8" s="1133">
        <v>210</v>
      </c>
      <c r="W8" s="1133"/>
      <c r="X8" s="1133"/>
      <c r="Y8" s="1133"/>
      <c r="Z8" s="1133"/>
      <c r="AA8" s="1133">
        <v>0</v>
      </c>
      <c r="AB8" s="1133"/>
      <c r="AC8" s="1133"/>
      <c r="AD8" s="1133"/>
      <c r="AE8" s="1134"/>
      <c r="AF8" s="1126">
        <v>0</v>
      </c>
      <c r="AG8" s="1127"/>
      <c r="AH8" s="1127"/>
      <c r="AI8" s="1127"/>
      <c r="AJ8" s="1128"/>
      <c r="AK8" s="1175">
        <v>124</v>
      </c>
      <c r="AL8" s="1176"/>
      <c r="AM8" s="1176"/>
      <c r="AN8" s="1176"/>
      <c r="AO8" s="1176"/>
      <c r="AP8" s="1176">
        <v>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22</v>
      </c>
      <c r="CI8" s="1079"/>
      <c r="CJ8" s="1079"/>
      <c r="CK8" s="1079"/>
      <c r="CL8" s="1080"/>
      <c r="CM8" s="1078">
        <v>9</v>
      </c>
      <c r="CN8" s="1079"/>
      <c r="CO8" s="1079"/>
      <c r="CP8" s="1079"/>
      <c r="CQ8" s="1080"/>
      <c r="CR8" s="1078">
        <v>20</v>
      </c>
      <c r="CS8" s="1079"/>
      <c r="CT8" s="1079"/>
      <c r="CU8" s="1079"/>
      <c r="CV8" s="1080"/>
      <c r="CW8" s="1078">
        <v>2</v>
      </c>
      <c r="CX8" s="1079"/>
      <c r="CY8" s="1079"/>
      <c r="CZ8" s="1079"/>
      <c r="DA8" s="1080"/>
      <c r="DB8" s="1078">
        <v>56</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c r="A9" s="261">
        <v>3</v>
      </c>
      <c r="B9" s="1120" t="s">
        <v>380</v>
      </c>
      <c r="C9" s="1121"/>
      <c r="D9" s="1121"/>
      <c r="E9" s="1121"/>
      <c r="F9" s="1121"/>
      <c r="G9" s="1121"/>
      <c r="H9" s="1121"/>
      <c r="I9" s="1121"/>
      <c r="J9" s="1121"/>
      <c r="K9" s="1121"/>
      <c r="L9" s="1121"/>
      <c r="M9" s="1121"/>
      <c r="N9" s="1121"/>
      <c r="O9" s="1121"/>
      <c r="P9" s="1122"/>
      <c r="Q9" s="1132">
        <v>49</v>
      </c>
      <c r="R9" s="1133"/>
      <c r="S9" s="1133"/>
      <c r="T9" s="1133"/>
      <c r="U9" s="1133"/>
      <c r="V9" s="1133">
        <v>49</v>
      </c>
      <c r="W9" s="1133"/>
      <c r="X9" s="1133"/>
      <c r="Y9" s="1133"/>
      <c r="Z9" s="1133"/>
      <c r="AA9" s="1133">
        <v>0</v>
      </c>
      <c r="AB9" s="1133"/>
      <c r="AC9" s="1133"/>
      <c r="AD9" s="1133"/>
      <c r="AE9" s="1134"/>
      <c r="AF9" s="1126" t="s">
        <v>496</v>
      </c>
      <c r="AG9" s="1127"/>
      <c r="AH9" s="1127"/>
      <c r="AI9" s="1127"/>
      <c r="AJ9" s="1128"/>
      <c r="AK9" s="1175">
        <v>17</v>
      </c>
      <c r="AL9" s="1176"/>
      <c r="AM9" s="1176"/>
      <c r="AN9" s="1176"/>
      <c r="AO9" s="1176"/>
      <c r="AP9" s="1176">
        <v>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381</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382</v>
      </c>
      <c r="B23" s="1033" t="s">
        <v>383</v>
      </c>
      <c r="C23" s="1034"/>
      <c r="D23" s="1034"/>
      <c r="E23" s="1034"/>
      <c r="F23" s="1034"/>
      <c r="G23" s="1034"/>
      <c r="H23" s="1034"/>
      <c r="I23" s="1034"/>
      <c r="J23" s="1034"/>
      <c r="K23" s="1034"/>
      <c r="L23" s="1034"/>
      <c r="M23" s="1034"/>
      <c r="N23" s="1034"/>
      <c r="O23" s="1034"/>
      <c r="P23" s="1035"/>
      <c r="Q23" s="1157">
        <v>12221</v>
      </c>
      <c r="R23" s="1158"/>
      <c r="S23" s="1158"/>
      <c r="T23" s="1158"/>
      <c r="U23" s="1158"/>
      <c r="V23" s="1158">
        <v>12142</v>
      </c>
      <c r="W23" s="1158"/>
      <c r="X23" s="1158"/>
      <c r="Y23" s="1158"/>
      <c r="Z23" s="1158"/>
      <c r="AA23" s="1158">
        <v>79</v>
      </c>
      <c r="AB23" s="1158"/>
      <c r="AC23" s="1158"/>
      <c r="AD23" s="1158"/>
      <c r="AE23" s="1159"/>
      <c r="AF23" s="1160">
        <v>0</v>
      </c>
      <c r="AG23" s="1158"/>
      <c r="AH23" s="1158"/>
      <c r="AI23" s="1158"/>
      <c r="AJ23" s="1161"/>
      <c r="AK23" s="1162"/>
      <c r="AL23" s="1163"/>
      <c r="AM23" s="1163"/>
      <c r="AN23" s="1163"/>
      <c r="AO23" s="1163"/>
      <c r="AP23" s="1158">
        <v>10706</v>
      </c>
      <c r="AQ23" s="1158"/>
      <c r="AR23" s="1158"/>
      <c r="AS23" s="1158"/>
      <c r="AT23" s="1158"/>
      <c r="AU23" s="1164"/>
      <c r="AV23" s="1164"/>
      <c r="AW23" s="1164"/>
      <c r="AX23" s="1164"/>
      <c r="AY23" s="1165"/>
      <c r="AZ23" s="1154">
        <v>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361</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394</v>
      </c>
      <c r="C28" s="1140"/>
      <c r="D28" s="1140"/>
      <c r="E28" s="1140"/>
      <c r="F28" s="1140"/>
      <c r="G28" s="1140"/>
      <c r="H28" s="1140"/>
      <c r="I28" s="1140"/>
      <c r="J28" s="1140"/>
      <c r="K28" s="1140"/>
      <c r="L28" s="1140"/>
      <c r="M28" s="1140"/>
      <c r="N28" s="1140"/>
      <c r="O28" s="1140"/>
      <c r="P28" s="1141"/>
      <c r="Q28" s="1142">
        <v>2742</v>
      </c>
      <c r="R28" s="1143"/>
      <c r="S28" s="1143"/>
      <c r="T28" s="1143"/>
      <c r="U28" s="1143"/>
      <c r="V28" s="1143">
        <v>2690</v>
      </c>
      <c r="W28" s="1143"/>
      <c r="X28" s="1143"/>
      <c r="Y28" s="1143"/>
      <c r="Z28" s="1143"/>
      <c r="AA28" s="1143">
        <v>52</v>
      </c>
      <c r="AB28" s="1143"/>
      <c r="AC28" s="1143"/>
      <c r="AD28" s="1143"/>
      <c r="AE28" s="1144"/>
      <c r="AF28" s="1145">
        <v>52</v>
      </c>
      <c r="AG28" s="1143"/>
      <c r="AH28" s="1143"/>
      <c r="AI28" s="1143"/>
      <c r="AJ28" s="1146"/>
      <c r="AK28" s="1147">
        <v>275</v>
      </c>
      <c r="AL28" s="1135"/>
      <c r="AM28" s="1135"/>
      <c r="AN28" s="1135"/>
      <c r="AO28" s="1135"/>
      <c r="AP28" s="1135" t="s">
        <v>496</v>
      </c>
      <c r="AQ28" s="1135"/>
      <c r="AR28" s="1135"/>
      <c r="AS28" s="1135"/>
      <c r="AT28" s="1135"/>
      <c r="AU28" s="1135" t="s">
        <v>496</v>
      </c>
      <c r="AV28" s="1135"/>
      <c r="AW28" s="1135"/>
      <c r="AX28" s="1135"/>
      <c r="AY28" s="1135"/>
      <c r="AZ28" s="1136" t="s">
        <v>496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395</v>
      </c>
      <c r="C29" s="1121"/>
      <c r="D29" s="1121"/>
      <c r="E29" s="1121"/>
      <c r="F29" s="1121"/>
      <c r="G29" s="1121"/>
      <c r="H29" s="1121"/>
      <c r="I29" s="1121"/>
      <c r="J29" s="1121"/>
      <c r="K29" s="1121"/>
      <c r="L29" s="1121"/>
      <c r="M29" s="1121"/>
      <c r="N29" s="1121"/>
      <c r="O29" s="1121"/>
      <c r="P29" s="1122"/>
      <c r="Q29" s="1132">
        <v>2303</v>
      </c>
      <c r="R29" s="1133"/>
      <c r="S29" s="1133"/>
      <c r="T29" s="1133"/>
      <c r="U29" s="1133"/>
      <c r="V29" s="1133">
        <v>2303</v>
      </c>
      <c r="W29" s="1133"/>
      <c r="X29" s="1133"/>
      <c r="Y29" s="1133"/>
      <c r="Z29" s="1133"/>
      <c r="AA29" s="1133">
        <v>0</v>
      </c>
      <c r="AB29" s="1133"/>
      <c r="AC29" s="1133"/>
      <c r="AD29" s="1133"/>
      <c r="AE29" s="1134"/>
      <c r="AF29" s="1126" t="s">
        <v>496</v>
      </c>
      <c r="AG29" s="1127"/>
      <c r="AH29" s="1127"/>
      <c r="AI29" s="1127"/>
      <c r="AJ29" s="1128"/>
      <c r="AK29" s="1069">
        <v>413</v>
      </c>
      <c r="AL29" s="1060"/>
      <c r="AM29" s="1060"/>
      <c r="AN29" s="1060"/>
      <c r="AO29" s="1060"/>
      <c r="AP29" s="1131" t="s">
        <v>496</v>
      </c>
      <c r="AQ29" s="1131"/>
      <c r="AR29" s="1131"/>
      <c r="AS29" s="1131"/>
      <c r="AT29" s="1131"/>
      <c r="AU29" s="1060" t="s">
        <v>496</v>
      </c>
      <c r="AV29" s="1060"/>
      <c r="AW29" s="1060"/>
      <c r="AX29" s="1060"/>
      <c r="AY29" s="1060"/>
      <c r="AZ29" s="1131" t="s">
        <v>496</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396</v>
      </c>
      <c r="C30" s="1121"/>
      <c r="D30" s="1121"/>
      <c r="E30" s="1121"/>
      <c r="F30" s="1121"/>
      <c r="G30" s="1121"/>
      <c r="H30" s="1121"/>
      <c r="I30" s="1121"/>
      <c r="J30" s="1121"/>
      <c r="K30" s="1121"/>
      <c r="L30" s="1121"/>
      <c r="M30" s="1121"/>
      <c r="N30" s="1121"/>
      <c r="O30" s="1121"/>
      <c r="P30" s="1122"/>
      <c r="Q30" s="1132">
        <v>3</v>
      </c>
      <c r="R30" s="1133"/>
      <c r="S30" s="1133"/>
      <c r="T30" s="1133"/>
      <c r="U30" s="1133"/>
      <c r="V30" s="1133">
        <v>3</v>
      </c>
      <c r="W30" s="1133"/>
      <c r="X30" s="1133"/>
      <c r="Y30" s="1133"/>
      <c r="Z30" s="1133"/>
      <c r="AA30" s="1133">
        <v>0</v>
      </c>
      <c r="AB30" s="1133"/>
      <c r="AC30" s="1133"/>
      <c r="AD30" s="1133"/>
      <c r="AE30" s="1134"/>
      <c r="AF30" s="1126" t="s">
        <v>496</v>
      </c>
      <c r="AG30" s="1127"/>
      <c r="AH30" s="1127"/>
      <c r="AI30" s="1127"/>
      <c r="AJ30" s="1128"/>
      <c r="AK30" s="1069">
        <v>2</v>
      </c>
      <c r="AL30" s="1060"/>
      <c r="AM30" s="1060"/>
      <c r="AN30" s="1060"/>
      <c r="AO30" s="1060"/>
      <c r="AP30" s="1131" t="s">
        <v>496</v>
      </c>
      <c r="AQ30" s="1131"/>
      <c r="AR30" s="1131"/>
      <c r="AS30" s="1131"/>
      <c r="AT30" s="1131"/>
      <c r="AU30" s="1060" t="s">
        <v>496</v>
      </c>
      <c r="AV30" s="1060"/>
      <c r="AW30" s="1060"/>
      <c r="AX30" s="1060"/>
      <c r="AY30" s="1060"/>
      <c r="AZ30" s="1131" t="s">
        <v>496</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397</v>
      </c>
      <c r="C31" s="1121"/>
      <c r="D31" s="1121"/>
      <c r="E31" s="1121"/>
      <c r="F31" s="1121"/>
      <c r="G31" s="1121"/>
      <c r="H31" s="1121"/>
      <c r="I31" s="1121"/>
      <c r="J31" s="1121"/>
      <c r="K31" s="1121"/>
      <c r="L31" s="1121"/>
      <c r="M31" s="1121"/>
      <c r="N31" s="1121"/>
      <c r="O31" s="1121"/>
      <c r="P31" s="1122"/>
      <c r="Q31" s="1132">
        <v>304</v>
      </c>
      <c r="R31" s="1133"/>
      <c r="S31" s="1133"/>
      <c r="T31" s="1133"/>
      <c r="U31" s="1133"/>
      <c r="V31" s="1133">
        <v>303</v>
      </c>
      <c r="W31" s="1133"/>
      <c r="X31" s="1133"/>
      <c r="Y31" s="1133"/>
      <c r="Z31" s="1133"/>
      <c r="AA31" s="1133">
        <v>1</v>
      </c>
      <c r="AB31" s="1133"/>
      <c r="AC31" s="1133"/>
      <c r="AD31" s="1133"/>
      <c r="AE31" s="1134"/>
      <c r="AF31" s="1126">
        <v>1</v>
      </c>
      <c r="AG31" s="1127"/>
      <c r="AH31" s="1127"/>
      <c r="AI31" s="1127"/>
      <c r="AJ31" s="1128"/>
      <c r="AK31" s="1069">
        <v>116</v>
      </c>
      <c r="AL31" s="1060"/>
      <c r="AM31" s="1060"/>
      <c r="AN31" s="1060"/>
      <c r="AO31" s="1060"/>
      <c r="AP31" s="1131" t="s">
        <v>496</v>
      </c>
      <c r="AQ31" s="1131"/>
      <c r="AR31" s="1131"/>
      <c r="AS31" s="1131"/>
      <c r="AT31" s="1131"/>
      <c r="AU31" s="1060" t="s">
        <v>496</v>
      </c>
      <c r="AV31" s="1060"/>
      <c r="AW31" s="1060"/>
      <c r="AX31" s="1060"/>
      <c r="AY31" s="1060"/>
      <c r="AZ31" s="1131" t="s">
        <v>496</v>
      </c>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398</v>
      </c>
      <c r="C32" s="1121"/>
      <c r="D32" s="1121"/>
      <c r="E32" s="1121"/>
      <c r="F32" s="1121"/>
      <c r="G32" s="1121"/>
      <c r="H32" s="1121"/>
      <c r="I32" s="1121"/>
      <c r="J32" s="1121"/>
      <c r="K32" s="1121"/>
      <c r="L32" s="1121"/>
      <c r="M32" s="1121"/>
      <c r="N32" s="1121"/>
      <c r="O32" s="1121"/>
      <c r="P32" s="1122"/>
      <c r="Q32" s="1132">
        <v>139</v>
      </c>
      <c r="R32" s="1133"/>
      <c r="S32" s="1133"/>
      <c r="T32" s="1133"/>
      <c r="U32" s="1133"/>
      <c r="V32" s="1133">
        <v>139</v>
      </c>
      <c r="W32" s="1133"/>
      <c r="X32" s="1133"/>
      <c r="Y32" s="1133"/>
      <c r="Z32" s="1133"/>
      <c r="AA32" s="1133">
        <v>0</v>
      </c>
      <c r="AB32" s="1133"/>
      <c r="AC32" s="1133"/>
      <c r="AD32" s="1133"/>
      <c r="AE32" s="1134"/>
      <c r="AF32" s="1126" t="s">
        <v>496</v>
      </c>
      <c r="AG32" s="1127"/>
      <c r="AH32" s="1127"/>
      <c r="AI32" s="1127"/>
      <c r="AJ32" s="1128"/>
      <c r="AK32" s="1069">
        <v>118</v>
      </c>
      <c r="AL32" s="1060"/>
      <c r="AM32" s="1060"/>
      <c r="AN32" s="1060"/>
      <c r="AO32" s="1060"/>
      <c r="AP32" s="1060">
        <v>501</v>
      </c>
      <c r="AQ32" s="1060"/>
      <c r="AR32" s="1060"/>
      <c r="AS32" s="1060"/>
      <c r="AT32" s="1060"/>
      <c r="AU32" s="1060">
        <v>318</v>
      </c>
      <c r="AV32" s="1060"/>
      <c r="AW32" s="1060"/>
      <c r="AX32" s="1060"/>
      <c r="AY32" s="1060"/>
      <c r="AZ32" s="1131" t="s">
        <v>496</v>
      </c>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399</v>
      </c>
      <c r="C33" s="1121"/>
      <c r="D33" s="1121"/>
      <c r="E33" s="1121"/>
      <c r="F33" s="1121"/>
      <c r="G33" s="1121"/>
      <c r="H33" s="1121"/>
      <c r="I33" s="1121"/>
      <c r="J33" s="1121"/>
      <c r="K33" s="1121"/>
      <c r="L33" s="1121"/>
      <c r="M33" s="1121"/>
      <c r="N33" s="1121"/>
      <c r="O33" s="1121"/>
      <c r="P33" s="1122"/>
      <c r="Q33" s="1132">
        <v>448</v>
      </c>
      <c r="R33" s="1133"/>
      <c r="S33" s="1133"/>
      <c r="T33" s="1133"/>
      <c r="U33" s="1133"/>
      <c r="V33" s="1133">
        <v>386</v>
      </c>
      <c r="W33" s="1133"/>
      <c r="X33" s="1133"/>
      <c r="Y33" s="1133"/>
      <c r="Z33" s="1133"/>
      <c r="AA33" s="1133">
        <v>62</v>
      </c>
      <c r="AB33" s="1133"/>
      <c r="AC33" s="1133"/>
      <c r="AD33" s="1133"/>
      <c r="AE33" s="1134"/>
      <c r="AF33" s="1126">
        <v>878</v>
      </c>
      <c r="AG33" s="1127"/>
      <c r="AH33" s="1127"/>
      <c r="AI33" s="1127"/>
      <c r="AJ33" s="1128"/>
      <c r="AK33" s="1069">
        <v>37</v>
      </c>
      <c r="AL33" s="1060"/>
      <c r="AM33" s="1060"/>
      <c r="AN33" s="1060"/>
      <c r="AO33" s="1060"/>
      <c r="AP33" s="1060">
        <v>2179</v>
      </c>
      <c r="AQ33" s="1060"/>
      <c r="AR33" s="1060"/>
      <c r="AS33" s="1060"/>
      <c r="AT33" s="1060"/>
      <c r="AU33" s="1060">
        <v>610</v>
      </c>
      <c r="AV33" s="1060"/>
      <c r="AW33" s="1060"/>
      <c r="AX33" s="1060"/>
      <c r="AY33" s="1060"/>
      <c r="AZ33" s="1131" t="s">
        <v>496</v>
      </c>
      <c r="BA33" s="1131"/>
      <c r="BB33" s="1131"/>
      <c r="BC33" s="1131"/>
      <c r="BD33" s="1131"/>
      <c r="BE33" s="1115" t="s">
        <v>564</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t="s">
        <v>400</v>
      </c>
      <c r="C34" s="1121"/>
      <c r="D34" s="1121"/>
      <c r="E34" s="1121"/>
      <c r="F34" s="1121"/>
      <c r="G34" s="1121"/>
      <c r="H34" s="1121"/>
      <c r="I34" s="1121"/>
      <c r="J34" s="1121"/>
      <c r="K34" s="1121"/>
      <c r="L34" s="1121"/>
      <c r="M34" s="1121"/>
      <c r="N34" s="1121"/>
      <c r="O34" s="1121"/>
      <c r="P34" s="1122"/>
      <c r="Q34" s="1132">
        <v>136</v>
      </c>
      <c r="R34" s="1133"/>
      <c r="S34" s="1133"/>
      <c r="T34" s="1133"/>
      <c r="U34" s="1133"/>
      <c r="V34" s="1133">
        <v>136</v>
      </c>
      <c r="W34" s="1133"/>
      <c r="X34" s="1133"/>
      <c r="Y34" s="1133"/>
      <c r="Z34" s="1133"/>
      <c r="AA34" s="1133">
        <v>0</v>
      </c>
      <c r="AB34" s="1133"/>
      <c r="AC34" s="1133"/>
      <c r="AD34" s="1133"/>
      <c r="AE34" s="1134"/>
      <c r="AF34" s="1126" t="s">
        <v>496</v>
      </c>
      <c r="AG34" s="1127"/>
      <c r="AH34" s="1127"/>
      <c r="AI34" s="1127"/>
      <c r="AJ34" s="1128"/>
      <c r="AK34" s="1069">
        <v>14</v>
      </c>
      <c r="AL34" s="1060"/>
      <c r="AM34" s="1060"/>
      <c r="AN34" s="1060"/>
      <c r="AO34" s="1060"/>
      <c r="AP34" s="1131" t="s">
        <v>496</v>
      </c>
      <c r="AQ34" s="1131"/>
      <c r="AR34" s="1131"/>
      <c r="AS34" s="1131"/>
      <c r="AT34" s="1131"/>
      <c r="AU34" s="1060" t="s">
        <v>496</v>
      </c>
      <c r="AV34" s="1060"/>
      <c r="AW34" s="1060"/>
      <c r="AX34" s="1060"/>
      <c r="AY34" s="1060"/>
      <c r="AZ34" s="1131" t="s">
        <v>496</v>
      </c>
      <c r="BA34" s="1131"/>
      <c r="BB34" s="1131"/>
      <c r="BC34" s="1131"/>
      <c r="BD34" s="1131"/>
      <c r="BE34" s="1115" t="s">
        <v>565</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t="s">
        <v>401</v>
      </c>
      <c r="C35" s="1121"/>
      <c r="D35" s="1121"/>
      <c r="E35" s="1121"/>
      <c r="F35" s="1121"/>
      <c r="G35" s="1121"/>
      <c r="H35" s="1121"/>
      <c r="I35" s="1121"/>
      <c r="J35" s="1121"/>
      <c r="K35" s="1121"/>
      <c r="L35" s="1121"/>
      <c r="M35" s="1121"/>
      <c r="N35" s="1121"/>
      <c r="O35" s="1121"/>
      <c r="P35" s="1122"/>
      <c r="Q35" s="1132">
        <v>525</v>
      </c>
      <c r="R35" s="1133"/>
      <c r="S35" s="1133"/>
      <c r="T35" s="1133"/>
      <c r="U35" s="1133"/>
      <c r="V35" s="1133">
        <v>525</v>
      </c>
      <c r="W35" s="1133"/>
      <c r="X35" s="1133"/>
      <c r="Y35" s="1133"/>
      <c r="Z35" s="1133"/>
      <c r="AA35" s="1133">
        <v>0</v>
      </c>
      <c r="AB35" s="1133"/>
      <c r="AC35" s="1133"/>
      <c r="AD35" s="1133"/>
      <c r="AE35" s="1134"/>
      <c r="AF35" s="1126" t="s">
        <v>496</v>
      </c>
      <c r="AG35" s="1127"/>
      <c r="AH35" s="1127"/>
      <c r="AI35" s="1127"/>
      <c r="AJ35" s="1128"/>
      <c r="AK35" s="1069">
        <v>381</v>
      </c>
      <c r="AL35" s="1060"/>
      <c r="AM35" s="1060"/>
      <c r="AN35" s="1060"/>
      <c r="AO35" s="1060"/>
      <c r="AP35" s="1060">
        <v>3713</v>
      </c>
      <c r="AQ35" s="1060"/>
      <c r="AR35" s="1060"/>
      <c r="AS35" s="1060"/>
      <c r="AT35" s="1060"/>
      <c r="AU35" s="1060">
        <v>3650</v>
      </c>
      <c r="AV35" s="1060"/>
      <c r="AW35" s="1060"/>
      <c r="AX35" s="1060"/>
      <c r="AY35" s="1060"/>
      <c r="AZ35" s="1131" t="s">
        <v>496</v>
      </c>
      <c r="BA35" s="1131"/>
      <c r="BB35" s="1131"/>
      <c r="BC35" s="1131"/>
      <c r="BD35" s="1131"/>
      <c r="BE35" s="1115" t="s">
        <v>565</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t="s">
        <v>402</v>
      </c>
      <c r="C36" s="1121"/>
      <c r="D36" s="1121"/>
      <c r="E36" s="1121"/>
      <c r="F36" s="1121"/>
      <c r="G36" s="1121"/>
      <c r="H36" s="1121"/>
      <c r="I36" s="1121"/>
      <c r="J36" s="1121"/>
      <c r="K36" s="1121"/>
      <c r="L36" s="1121"/>
      <c r="M36" s="1121"/>
      <c r="N36" s="1121"/>
      <c r="O36" s="1121"/>
      <c r="P36" s="1122"/>
      <c r="Q36" s="1132">
        <v>19</v>
      </c>
      <c r="R36" s="1133"/>
      <c r="S36" s="1133"/>
      <c r="T36" s="1133"/>
      <c r="U36" s="1133"/>
      <c r="V36" s="1133">
        <v>19</v>
      </c>
      <c r="W36" s="1133"/>
      <c r="X36" s="1133"/>
      <c r="Y36" s="1133"/>
      <c r="Z36" s="1133"/>
      <c r="AA36" s="1133">
        <v>0</v>
      </c>
      <c r="AB36" s="1133"/>
      <c r="AC36" s="1133"/>
      <c r="AD36" s="1133"/>
      <c r="AE36" s="1134"/>
      <c r="AF36" s="1126" t="s">
        <v>496</v>
      </c>
      <c r="AG36" s="1127"/>
      <c r="AH36" s="1127"/>
      <c r="AI36" s="1127"/>
      <c r="AJ36" s="1128"/>
      <c r="AK36" s="1069">
        <v>10</v>
      </c>
      <c r="AL36" s="1060"/>
      <c r="AM36" s="1060"/>
      <c r="AN36" s="1060"/>
      <c r="AO36" s="1060"/>
      <c r="AP36" s="1131" t="s">
        <v>496</v>
      </c>
      <c r="AQ36" s="1131"/>
      <c r="AR36" s="1131"/>
      <c r="AS36" s="1131"/>
      <c r="AT36" s="1131"/>
      <c r="AU36" s="1060" t="s">
        <v>496</v>
      </c>
      <c r="AV36" s="1060"/>
      <c r="AW36" s="1060"/>
      <c r="AX36" s="1060"/>
      <c r="AY36" s="1060"/>
      <c r="AZ36" s="1131" t="s">
        <v>496</v>
      </c>
      <c r="BA36" s="1131"/>
      <c r="BB36" s="1131"/>
      <c r="BC36" s="1131"/>
      <c r="BD36" s="1131"/>
      <c r="BE36" s="1115" t="s">
        <v>565</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t="s">
        <v>403</v>
      </c>
      <c r="C37" s="1121"/>
      <c r="D37" s="1121"/>
      <c r="E37" s="1121"/>
      <c r="F37" s="1121"/>
      <c r="G37" s="1121"/>
      <c r="H37" s="1121"/>
      <c r="I37" s="1121"/>
      <c r="J37" s="1121"/>
      <c r="K37" s="1121"/>
      <c r="L37" s="1121"/>
      <c r="M37" s="1121"/>
      <c r="N37" s="1121"/>
      <c r="O37" s="1121"/>
      <c r="P37" s="1122"/>
      <c r="Q37" s="1132">
        <v>35</v>
      </c>
      <c r="R37" s="1133"/>
      <c r="S37" s="1133"/>
      <c r="T37" s="1133"/>
      <c r="U37" s="1133"/>
      <c r="V37" s="1133">
        <v>35</v>
      </c>
      <c r="W37" s="1133"/>
      <c r="X37" s="1133"/>
      <c r="Y37" s="1133"/>
      <c r="Z37" s="1133"/>
      <c r="AA37" s="1133">
        <v>0</v>
      </c>
      <c r="AB37" s="1133"/>
      <c r="AC37" s="1133"/>
      <c r="AD37" s="1133"/>
      <c r="AE37" s="1134"/>
      <c r="AF37" s="1126">
        <v>304</v>
      </c>
      <c r="AG37" s="1127"/>
      <c r="AH37" s="1127"/>
      <c r="AI37" s="1127"/>
      <c r="AJ37" s="1128"/>
      <c r="AK37" s="1069">
        <v>35</v>
      </c>
      <c r="AL37" s="1060"/>
      <c r="AM37" s="1060"/>
      <c r="AN37" s="1060"/>
      <c r="AO37" s="1060"/>
      <c r="AP37" s="1060">
        <v>38</v>
      </c>
      <c r="AQ37" s="1060"/>
      <c r="AR37" s="1060"/>
      <c r="AS37" s="1060"/>
      <c r="AT37" s="1060"/>
      <c r="AU37" s="1060">
        <v>38</v>
      </c>
      <c r="AV37" s="1060"/>
      <c r="AW37" s="1060"/>
      <c r="AX37" s="1060"/>
      <c r="AY37" s="1060"/>
      <c r="AZ37" s="1131" t="s">
        <v>496</v>
      </c>
      <c r="BA37" s="1131"/>
      <c r="BB37" s="1131"/>
      <c r="BC37" s="1131"/>
      <c r="BD37" s="1131"/>
      <c r="BE37" s="1115" t="s">
        <v>565</v>
      </c>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404</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382</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1235</v>
      </c>
      <c r="AG63" s="1048"/>
      <c r="AH63" s="1048"/>
      <c r="AI63" s="1048"/>
      <c r="AJ63" s="1113"/>
      <c r="AK63" s="1114"/>
      <c r="AL63" s="1052"/>
      <c r="AM63" s="1052"/>
      <c r="AN63" s="1052"/>
      <c r="AO63" s="1052"/>
      <c r="AP63" s="1048">
        <f>SUM(AP28:AT62)</f>
        <v>6431</v>
      </c>
      <c r="AQ63" s="1048"/>
      <c r="AR63" s="1048"/>
      <c r="AS63" s="1048"/>
      <c r="AT63" s="1048"/>
      <c r="AU63" s="1048">
        <f>SUM(AU28:AY62)</f>
        <v>4616</v>
      </c>
      <c r="AV63" s="1048"/>
      <c r="AW63" s="1048"/>
      <c r="AX63" s="1048"/>
      <c r="AY63" s="1048"/>
      <c r="AZ63" s="1108"/>
      <c r="BA63" s="1108"/>
      <c r="BB63" s="1108"/>
      <c r="BC63" s="1108"/>
      <c r="BD63" s="1108"/>
      <c r="BE63" s="1049"/>
      <c r="BF63" s="1049"/>
      <c r="BG63" s="1049"/>
      <c r="BH63" s="1049"/>
      <c r="BI63" s="1050"/>
      <c r="BJ63" s="1109" t="s">
        <v>127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407</v>
      </c>
      <c r="B66" s="1085"/>
      <c r="C66" s="1085"/>
      <c r="D66" s="1085"/>
      <c r="E66" s="1085"/>
      <c r="F66" s="1085"/>
      <c r="G66" s="1085"/>
      <c r="H66" s="1085"/>
      <c r="I66" s="1085"/>
      <c r="J66" s="1085"/>
      <c r="K66" s="1085"/>
      <c r="L66" s="1085"/>
      <c r="M66" s="1085"/>
      <c r="N66" s="1085"/>
      <c r="O66" s="1085"/>
      <c r="P66" s="1086"/>
      <c r="Q66" s="1090" t="s">
        <v>386</v>
      </c>
      <c r="R66" s="1091"/>
      <c r="S66" s="1091"/>
      <c r="T66" s="1091"/>
      <c r="U66" s="1092"/>
      <c r="V66" s="1090" t="s">
        <v>387</v>
      </c>
      <c r="W66" s="1091"/>
      <c r="X66" s="1091"/>
      <c r="Y66" s="1091"/>
      <c r="Z66" s="1092"/>
      <c r="AA66" s="1090" t="s">
        <v>388</v>
      </c>
      <c r="AB66" s="1091"/>
      <c r="AC66" s="1091"/>
      <c r="AD66" s="1091"/>
      <c r="AE66" s="1092"/>
      <c r="AF66" s="1096" t="s">
        <v>389</v>
      </c>
      <c r="AG66" s="1097"/>
      <c r="AH66" s="1097"/>
      <c r="AI66" s="1097"/>
      <c r="AJ66" s="1098"/>
      <c r="AK66" s="1090" t="s">
        <v>390</v>
      </c>
      <c r="AL66" s="1085"/>
      <c r="AM66" s="1085"/>
      <c r="AN66" s="1085"/>
      <c r="AO66" s="1086"/>
      <c r="AP66" s="1090" t="s">
        <v>391</v>
      </c>
      <c r="AQ66" s="1091"/>
      <c r="AR66" s="1091"/>
      <c r="AS66" s="1091"/>
      <c r="AT66" s="1092"/>
      <c r="AU66" s="1090" t="s">
        <v>408</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566</v>
      </c>
      <c r="C68" s="1075"/>
      <c r="D68" s="1075"/>
      <c r="E68" s="1075"/>
      <c r="F68" s="1075"/>
      <c r="G68" s="1075"/>
      <c r="H68" s="1075"/>
      <c r="I68" s="1075"/>
      <c r="J68" s="1075"/>
      <c r="K68" s="1075"/>
      <c r="L68" s="1075"/>
      <c r="M68" s="1075"/>
      <c r="N68" s="1075"/>
      <c r="O68" s="1075"/>
      <c r="P68" s="1076"/>
      <c r="Q68" s="1077">
        <v>946</v>
      </c>
      <c r="R68" s="1071"/>
      <c r="S68" s="1071"/>
      <c r="T68" s="1071"/>
      <c r="U68" s="1071"/>
      <c r="V68" s="1071">
        <v>946</v>
      </c>
      <c r="W68" s="1071"/>
      <c r="X68" s="1071"/>
      <c r="Y68" s="1071"/>
      <c r="Z68" s="1071"/>
      <c r="AA68" s="1071">
        <v>0</v>
      </c>
      <c r="AB68" s="1071"/>
      <c r="AC68" s="1071"/>
      <c r="AD68" s="1071"/>
      <c r="AE68" s="1071"/>
      <c r="AF68" s="1071">
        <v>0</v>
      </c>
      <c r="AG68" s="1071"/>
      <c r="AH68" s="1071"/>
      <c r="AI68" s="1071"/>
      <c r="AJ68" s="1071"/>
      <c r="AK68" s="1071" t="s">
        <v>584</v>
      </c>
      <c r="AL68" s="1071"/>
      <c r="AM68" s="1071"/>
      <c r="AN68" s="1071"/>
      <c r="AO68" s="1071"/>
      <c r="AP68" s="1071">
        <v>665</v>
      </c>
      <c r="AQ68" s="1071"/>
      <c r="AR68" s="1071"/>
      <c r="AS68" s="1071"/>
      <c r="AT68" s="1071"/>
      <c r="AU68" s="1071">
        <v>99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567</v>
      </c>
      <c r="C69" s="1064"/>
      <c r="D69" s="1064"/>
      <c r="E69" s="1064"/>
      <c r="F69" s="1064"/>
      <c r="G69" s="1064"/>
      <c r="H69" s="1064"/>
      <c r="I69" s="1064"/>
      <c r="J69" s="1064"/>
      <c r="K69" s="1064"/>
      <c r="L69" s="1064"/>
      <c r="M69" s="1064"/>
      <c r="N69" s="1064"/>
      <c r="O69" s="1064"/>
      <c r="P69" s="1065"/>
      <c r="Q69" s="1066">
        <v>9</v>
      </c>
      <c r="R69" s="1060"/>
      <c r="S69" s="1060"/>
      <c r="T69" s="1060"/>
      <c r="U69" s="1060"/>
      <c r="V69" s="1060">
        <v>2</v>
      </c>
      <c r="W69" s="1060"/>
      <c r="X69" s="1060"/>
      <c r="Y69" s="1060"/>
      <c r="Z69" s="1060"/>
      <c r="AA69" s="1060">
        <v>7</v>
      </c>
      <c r="AB69" s="1060"/>
      <c r="AC69" s="1060"/>
      <c r="AD69" s="1060"/>
      <c r="AE69" s="1060"/>
      <c r="AF69" s="1060">
        <v>7</v>
      </c>
      <c r="AG69" s="1060"/>
      <c r="AH69" s="1060"/>
      <c r="AI69" s="1060"/>
      <c r="AJ69" s="1060"/>
      <c r="AK69" s="1060" t="s">
        <v>584</v>
      </c>
      <c r="AL69" s="1060"/>
      <c r="AM69" s="1060"/>
      <c r="AN69" s="1060"/>
      <c r="AO69" s="1060"/>
      <c r="AP69" s="1060" t="s">
        <v>584</v>
      </c>
      <c r="AQ69" s="1060"/>
      <c r="AR69" s="1060"/>
      <c r="AS69" s="1060"/>
      <c r="AT69" s="1060"/>
      <c r="AU69" s="1060" t="s">
        <v>584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568</v>
      </c>
      <c r="C70" s="1064"/>
      <c r="D70" s="1064"/>
      <c r="E70" s="1064"/>
      <c r="F70" s="1064"/>
      <c r="G70" s="1064"/>
      <c r="H70" s="1064"/>
      <c r="I70" s="1064"/>
      <c r="J70" s="1064"/>
      <c r="K70" s="1064"/>
      <c r="L70" s="1064"/>
      <c r="M70" s="1064"/>
      <c r="N70" s="1064"/>
      <c r="O70" s="1064"/>
      <c r="P70" s="1065"/>
      <c r="Q70" s="1066">
        <v>49</v>
      </c>
      <c r="R70" s="1060"/>
      <c r="S70" s="1060"/>
      <c r="T70" s="1060"/>
      <c r="U70" s="1060"/>
      <c r="V70" s="1060">
        <v>49</v>
      </c>
      <c r="W70" s="1060"/>
      <c r="X70" s="1060"/>
      <c r="Y70" s="1060"/>
      <c r="Z70" s="1060"/>
      <c r="AA70" s="1060">
        <v>0</v>
      </c>
      <c r="AB70" s="1060"/>
      <c r="AC70" s="1060"/>
      <c r="AD70" s="1060"/>
      <c r="AE70" s="1060"/>
      <c r="AF70" s="1060">
        <v>0</v>
      </c>
      <c r="AG70" s="1060"/>
      <c r="AH70" s="1060"/>
      <c r="AI70" s="1060"/>
      <c r="AJ70" s="1060"/>
      <c r="AK70" s="1060" t="s">
        <v>584</v>
      </c>
      <c r="AL70" s="1060"/>
      <c r="AM70" s="1060"/>
      <c r="AN70" s="1060"/>
      <c r="AO70" s="1060"/>
      <c r="AP70" s="1060" t="s">
        <v>584</v>
      </c>
      <c r="AQ70" s="1060"/>
      <c r="AR70" s="1060"/>
      <c r="AS70" s="1060"/>
      <c r="AT70" s="1060"/>
      <c r="AU70" s="1060" t="s">
        <v>584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569</v>
      </c>
      <c r="C71" s="1064"/>
      <c r="D71" s="1064"/>
      <c r="E71" s="1064"/>
      <c r="F71" s="1064"/>
      <c r="G71" s="1064"/>
      <c r="H71" s="1064"/>
      <c r="I71" s="1064"/>
      <c r="J71" s="1064"/>
      <c r="K71" s="1064"/>
      <c r="L71" s="1064"/>
      <c r="M71" s="1064"/>
      <c r="N71" s="1064"/>
      <c r="O71" s="1064"/>
      <c r="P71" s="1065"/>
      <c r="Q71" s="1066">
        <v>695</v>
      </c>
      <c r="R71" s="1060"/>
      <c r="S71" s="1060"/>
      <c r="T71" s="1060"/>
      <c r="U71" s="1060"/>
      <c r="V71" s="1060">
        <v>695</v>
      </c>
      <c r="W71" s="1060"/>
      <c r="X71" s="1060"/>
      <c r="Y71" s="1060"/>
      <c r="Z71" s="1060"/>
      <c r="AA71" s="1060">
        <v>0</v>
      </c>
      <c r="AB71" s="1060"/>
      <c r="AC71" s="1060"/>
      <c r="AD71" s="1060"/>
      <c r="AE71" s="1060"/>
      <c r="AF71" s="1060">
        <v>0</v>
      </c>
      <c r="AG71" s="1060"/>
      <c r="AH71" s="1060"/>
      <c r="AI71" s="1060"/>
      <c r="AJ71" s="1060"/>
      <c r="AK71" s="1060" t="s">
        <v>584</v>
      </c>
      <c r="AL71" s="1060"/>
      <c r="AM71" s="1060"/>
      <c r="AN71" s="1060"/>
      <c r="AO71" s="1060"/>
      <c r="AP71" s="1060" t="s">
        <v>584</v>
      </c>
      <c r="AQ71" s="1060"/>
      <c r="AR71" s="1060"/>
      <c r="AS71" s="1060"/>
      <c r="AT71" s="1060"/>
      <c r="AU71" s="1060" t="s">
        <v>584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570</v>
      </c>
      <c r="C72" s="1064"/>
      <c r="D72" s="1064"/>
      <c r="E72" s="1064"/>
      <c r="F72" s="1064"/>
      <c r="G72" s="1064"/>
      <c r="H72" s="1064"/>
      <c r="I72" s="1064"/>
      <c r="J72" s="1064"/>
      <c r="K72" s="1064"/>
      <c r="L72" s="1064"/>
      <c r="M72" s="1064"/>
      <c r="N72" s="1064"/>
      <c r="O72" s="1064"/>
      <c r="P72" s="1065"/>
      <c r="Q72" s="1066">
        <v>145</v>
      </c>
      <c r="R72" s="1060"/>
      <c r="S72" s="1060"/>
      <c r="T72" s="1060"/>
      <c r="U72" s="1060"/>
      <c r="V72" s="1060">
        <v>136</v>
      </c>
      <c r="W72" s="1060"/>
      <c r="X72" s="1060"/>
      <c r="Y72" s="1060"/>
      <c r="Z72" s="1060"/>
      <c r="AA72" s="1060">
        <v>9</v>
      </c>
      <c r="AB72" s="1060"/>
      <c r="AC72" s="1060"/>
      <c r="AD72" s="1060"/>
      <c r="AE72" s="1060"/>
      <c r="AF72" s="1060">
        <v>9</v>
      </c>
      <c r="AG72" s="1060"/>
      <c r="AH72" s="1060"/>
      <c r="AI72" s="1060"/>
      <c r="AJ72" s="1060"/>
      <c r="AK72" s="1060" t="s">
        <v>584</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571</v>
      </c>
      <c r="C73" s="1064"/>
      <c r="D73" s="1064"/>
      <c r="E73" s="1064"/>
      <c r="F73" s="1064"/>
      <c r="G73" s="1064"/>
      <c r="H73" s="1064"/>
      <c r="I73" s="1064"/>
      <c r="J73" s="1064"/>
      <c r="K73" s="1064"/>
      <c r="L73" s="1064"/>
      <c r="M73" s="1064"/>
      <c r="N73" s="1064"/>
      <c r="O73" s="1064"/>
      <c r="P73" s="1065"/>
      <c r="Q73" s="1066">
        <v>4831</v>
      </c>
      <c r="R73" s="1060"/>
      <c r="S73" s="1060"/>
      <c r="T73" s="1060"/>
      <c r="U73" s="1060"/>
      <c r="V73" s="1060">
        <v>3696</v>
      </c>
      <c r="W73" s="1060"/>
      <c r="X73" s="1060"/>
      <c r="Y73" s="1060"/>
      <c r="Z73" s="1060"/>
      <c r="AA73" s="1060">
        <v>1135</v>
      </c>
      <c r="AB73" s="1060"/>
      <c r="AC73" s="1060"/>
      <c r="AD73" s="1060"/>
      <c r="AE73" s="1060"/>
      <c r="AF73" s="1060">
        <v>1135</v>
      </c>
      <c r="AG73" s="1060"/>
      <c r="AH73" s="1060"/>
      <c r="AI73" s="1060"/>
      <c r="AJ73" s="1060"/>
      <c r="AK73" s="1060">
        <v>3</v>
      </c>
      <c r="AL73" s="1060"/>
      <c r="AM73" s="1060"/>
      <c r="AN73" s="1060"/>
      <c r="AO73" s="1060"/>
      <c r="AP73" s="1060" t="s">
        <v>584</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572</v>
      </c>
      <c r="C74" s="1064"/>
      <c r="D74" s="1064"/>
      <c r="E74" s="1064"/>
      <c r="F74" s="1064"/>
      <c r="G74" s="1064"/>
      <c r="H74" s="1064"/>
      <c r="I74" s="1064"/>
      <c r="J74" s="1064"/>
      <c r="K74" s="1064"/>
      <c r="L74" s="1064"/>
      <c r="M74" s="1064"/>
      <c r="N74" s="1064"/>
      <c r="O74" s="1064"/>
      <c r="P74" s="1065"/>
      <c r="Q74" s="1066">
        <v>9</v>
      </c>
      <c r="R74" s="1060"/>
      <c r="S74" s="1060"/>
      <c r="T74" s="1060"/>
      <c r="U74" s="1060"/>
      <c r="V74" s="1060">
        <v>9</v>
      </c>
      <c r="W74" s="1060"/>
      <c r="X74" s="1060"/>
      <c r="Y74" s="1060"/>
      <c r="Z74" s="1060"/>
      <c r="AA74" s="1060">
        <v>0</v>
      </c>
      <c r="AB74" s="1060"/>
      <c r="AC74" s="1060"/>
      <c r="AD74" s="1060"/>
      <c r="AE74" s="1060"/>
      <c r="AF74" s="1060">
        <v>0</v>
      </c>
      <c r="AG74" s="1060"/>
      <c r="AH74" s="1060"/>
      <c r="AI74" s="1060"/>
      <c r="AJ74" s="1060"/>
      <c r="AK74" s="1060" t="s">
        <v>584</v>
      </c>
      <c r="AL74" s="1060"/>
      <c r="AM74" s="1060"/>
      <c r="AN74" s="1060"/>
      <c r="AO74" s="1060"/>
      <c r="AP74" s="1060" t="s">
        <v>584</v>
      </c>
      <c r="AQ74" s="1060"/>
      <c r="AR74" s="1060"/>
      <c r="AS74" s="1060"/>
      <c r="AT74" s="1060"/>
      <c r="AU74" s="1060" t="s">
        <v>584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573</v>
      </c>
      <c r="C75" s="1064"/>
      <c r="D75" s="1064"/>
      <c r="E75" s="1064"/>
      <c r="F75" s="1064"/>
      <c r="G75" s="1064"/>
      <c r="H75" s="1064"/>
      <c r="I75" s="1064"/>
      <c r="J75" s="1064"/>
      <c r="K75" s="1064"/>
      <c r="L75" s="1064"/>
      <c r="M75" s="1064"/>
      <c r="N75" s="1064"/>
      <c r="O75" s="1064"/>
      <c r="P75" s="1065"/>
      <c r="Q75" s="1067">
        <v>54</v>
      </c>
      <c r="R75" s="1068"/>
      <c r="S75" s="1068"/>
      <c r="T75" s="1068"/>
      <c r="U75" s="1069"/>
      <c r="V75" s="1070">
        <v>50</v>
      </c>
      <c r="W75" s="1068"/>
      <c r="X75" s="1068"/>
      <c r="Y75" s="1068"/>
      <c r="Z75" s="1069"/>
      <c r="AA75" s="1070">
        <v>4</v>
      </c>
      <c r="AB75" s="1068"/>
      <c r="AC75" s="1068"/>
      <c r="AD75" s="1068"/>
      <c r="AE75" s="1069"/>
      <c r="AF75" s="1070">
        <v>4</v>
      </c>
      <c r="AG75" s="1068"/>
      <c r="AH75" s="1068"/>
      <c r="AI75" s="1068"/>
      <c r="AJ75" s="1069"/>
      <c r="AK75" s="1060" t="s">
        <v>584</v>
      </c>
      <c r="AL75" s="1060"/>
      <c r="AM75" s="1060"/>
      <c r="AN75" s="1060"/>
      <c r="AO75" s="1060"/>
      <c r="AP75" s="1060" t="s">
        <v>584</v>
      </c>
      <c r="AQ75" s="1060"/>
      <c r="AR75" s="1060"/>
      <c r="AS75" s="1060"/>
      <c r="AT75" s="1060"/>
      <c r="AU75" s="1060" t="s">
        <v>584</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574</v>
      </c>
      <c r="C76" s="1064"/>
      <c r="D76" s="1064"/>
      <c r="E76" s="1064"/>
      <c r="F76" s="1064"/>
      <c r="G76" s="1064"/>
      <c r="H76" s="1064"/>
      <c r="I76" s="1064"/>
      <c r="J76" s="1064"/>
      <c r="K76" s="1064"/>
      <c r="L76" s="1064"/>
      <c r="M76" s="1064"/>
      <c r="N76" s="1064"/>
      <c r="O76" s="1064"/>
      <c r="P76" s="1065"/>
      <c r="Q76" s="1067">
        <v>145430</v>
      </c>
      <c r="R76" s="1068"/>
      <c r="S76" s="1068"/>
      <c r="T76" s="1068"/>
      <c r="U76" s="1069"/>
      <c r="V76" s="1070">
        <v>141226</v>
      </c>
      <c r="W76" s="1068"/>
      <c r="X76" s="1068"/>
      <c r="Y76" s="1068"/>
      <c r="Z76" s="1069"/>
      <c r="AA76" s="1070">
        <v>4204</v>
      </c>
      <c r="AB76" s="1068"/>
      <c r="AC76" s="1068"/>
      <c r="AD76" s="1068"/>
      <c r="AE76" s="1069"/>
      <c r="AF76" s="1070">
        <v>4204</v>
      </c>
      <c r="AG76" s="1068"/>
      <c r="AH76" s="1068"/>
      <c r="AI76" s="1068"/>
      <c r="AJ76" s="1069"/>
      <c r="AK76" s="1060" t="s">
        <v>584</v>
      </c>
      <c r="AL76" s="1060"/>
      <c r="AM76" s="1060"/>
      <c r="AN76" s="1060"/>
      <c r="AO76" s="1060"/>
      <c r="AP76" s="1060" t="s">
        <v>584</v>
      </c>
      <c r="AQ76" s="1060"/>
      <c r="AR76" s="1060"/>
      <c r="AS76" s="1060"/>
      <c r="AT76" s="1060"/>
      <c r="AU76" s="1060" t="s">
        <v>584</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575</v>
      </c>
      <c r="C77" s="1064"/>
      <c r="D77" s="1064"/>
      <c r="E77" s="1064"/>
      <c r="F77" s="1064"/>
      <c r="G77" s="1064"/>
      <c r="H77" s="1064"/>
      <c r="I77" s="1064"/>
      <c r="J77" s="1064"/>
      <c r="K77" s="1064"/>
      <c r="L77" s="1064"/>
      <c r="M77" s="1064"/>
      <c r="N77" s="1064"/>
      <c r="O77" s="1064"/>
      <c r="P77" s="1065"/>
      <c r="Q77" s="1067">
        <v>42</v>
      </c>
      <c r="R77" s="1068"/>
      <c r="S77" s="1068"/>
      <c r="T77" s="1068"/>
      <c r="U77" s="1069"/>
      <c r="V77" s="1070">
        <v>40</v>
      </c>
      <c r="W77" s="1068"/>
      <c r="X77" s="1068"/>
      <c r="Y77" s="1068"/>
      <c r="Z77" s="1069"/>
      <c r="AA77" s="1070">
        <v>2</v>
      </c>
      <c r="AB77" s="1068"/>
      <c r="AC77" s="1068"/>
      <c r="AD77" s="1068"/>
      <c r="AE77" s="1069"/>
      <c r="AF77" s="1070">
        <v>1</v>
      </c>
      <c r="AG77" s="1068"/>
      <c r="AH77" s="1068"/>
      <c r="AI77" s="1068"/>
      <c r="AJ77" s="1069"/>
      <c r="AK77" s="1060" t="s">
        <v>584</v>
      </c>
      <c r="AL77" s="1060"/>
      <c r="AM77" s="1060"/>
      <c r="AN77" s="1060"/>
      <c r="AO77" s="1060"/>
      <c r="AP77" s="1070">
        <v>55</v>
      </c>
      <c r="AQ77" s="1068"/>
      <c r="AR77" s="1068"/>
      <c r="AS77" s="1068"/>
      <c r="AT77" s="1069"/>
      <c r="AU77" s="1070">
        <v>27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382</v>
      </c>
      <c r="B88" s="1033" t="s">
        <v>409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5360</v>
      </c>
      <c r="AG88" s="1048"/>
      <c r="AH88" s="1048"/>
      <c r="AI88" s="1048"/>
      <c r="AJ88" s="1048"/>
      <c r="AK88" s="1052"/>
      <c r="AL88" s="1052"/>
      <c r="AM88" s="1052"/>
      <c r="AN88" s="1052"/>
      <c r="AO88" s="1052"/>
      <c r="AP88" s="1048">
        <v>720</v>
      </c>
      <c r="AQ88" s="1048"/>
      <c r="AR88" s="1048"/>
      <c r="AS88" s="1048"/>
      <c r="AT88" s="1048"/>
      <c r="AU88" s="1048">
        <v>126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25</v>
      </c>
      <c r="CS102" s="1040"/>
      <c r="CT102" s="1040"/>
      <c r="CU102" s="1040"/>
      <c r="CV102" s="1041"/>
      <c r="CW102" s="1039">
        <f>SUM(CW7:DA88)</f>
        <v>2</v>
      </c>
      <c r="CX102" s="1040"/>
      <c r="CY102" s="1040"/>
      <c r="CZ102" s="1040"/>
      <c r="DA102" s="1041"/>
      <c r="DB102" s="1039">
        <f>SUM(DB7:DF88)</f>
        <v>56</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418</v>
      </c>
      <c r="AB109" s="983"/>
      <c r="AC109" s="983"/>
      <c r="AD109" s="983"/>
      <c r="AE109" s="984"/>
      <c r="AF109" s="985" t="s">
        <v>299</v>
      </c>
      <c r="AG109" s="983"/>
      <c r="AH109" s="983"/>
      <c r="AI109" s="983"/>
      <c r="AJ109" s="984"/>
      <c r="AK109" s="985" t="s">
        <v>298</v>
      </c>
      <c r="AL109" s="983"/>
      <c r="AM109" s="983"/>
      <c r="AN109" s="983"/>
      <c r="AO109" s="984"/>
      <c r="AP109" s="985" t="s">
        <v>419</v>
      </c>
      <c r="AQ109" s="983"/>
      <c r="AR109" s="983"/>
      <c r="AS109" s="983"/>
      <c r="AT109" s="1014"/>
      <c r="AU109" s="982" t="s">
        <v>417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418</v>
      </c>
      <c r="BR109" s="983"/>
      <c r="BS109" s="983"/>
      <c r="BT109" s="983"/>
      <c r="BU109" s="984"/>
      <c r="BV109" s="985" t="s">
        <v>299</v>
      </c>
      <c r="BW109" s="983"/>
      <c r="BX109" s="983"/>
      <c r="BY109" s="983"/>
      <c r="BZ109" s="984"/>
      <c r="CA109" s="985" t="s">
        <v>298</v>
      </c>
      <c r="CB109" s="983"/>
      <c r="CC109" s="983"/>
      <c r="CD109" s="983"/>
      <c r="CE109" s="984"/>
      <c r="CF109" s="1021" t="s">
        <v>419</v>
      </c>
      <c r="CG109" s="1021"/>
      <c r="CH109" s="1021"/>
      <c r="CI109" s="1021"/>
      <c r="CJ109" s="1021"/>
      <c r="CK109" s="985" t="s">
        <v>420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418</v>
      </c>
      <c r="DH109" s="983"/>
      <c r="DI109" s="983"/>
      <c r="DJ109" s="983"/>
      <c r="DK109" s="984"/>
      <c r="DL109" s="985" t="s">
        <v>299</v>
      </c>
      <c r="DM109" s="983"/>
      <c r="DN109" s="983"/>
      <c r="DO109" s="983"/>
      <c r="DP109" s="984"/>
      <c r="DQ109" s="985" t="s">
        <v>298</v>
      </c>
      <c r="DR109" s="983"/>
      <c r="DS109" s="983"/>
      <c r="DT109" s="983"/>
      <c r="DU109" s="984"/>
      <c r="DV109" s="985" t="s">
        <v>419</v>
      </c>
      <c r="DW109" s="983"/>
      <c r="DX109" s="983"/>
      <c r="DY109" s="983"/>
      <c r="DZ109" s="1014"/>
    </row>
    <row r="110" spans="1:131" s="246" customFormat="1" ht="26.25" customHeight="1">
      <c r="A110" s="885" t="s">
        <v>421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1181018</v>
      </c>
      <c r="AB110" s="976"/>
      <c r="AC110" s="976"/>
      <c r="AD110" s="976"/>
      <c r="AE110" s="977"/>
      <c r="AF110" s="978">
        <v>1236907</v>
      </c>
      <c r="AG110" s="976"/>
      <c r="AH110" s="976"/>
      <c r="AI110" s="976"/>
      <c r="AJ110" s="977"/>
      <c r="AK110" s="978">
        <v>1245242</v>
      </c>
      <c r="AL110" s="976"/>
      <c r="AM110" s="976"/>
      <c r="AN110" s="976"/>
      <c r="AO110" s="977"/>
      <c r="AP110" s="979">
        <v>21.7</v>
      </c>
      <c r="AQ110" s="980"/>
      <c r="AR110" s="980"/>
      <c r="AS110" s="980"/>
      <c r="AT110" s="981"/>
      <c r="AU110" s="1015" t="s">
        <v>73</v>
      </c>
      <c r="AV110" s="1016"/>
      <c r="AW110" s="1016"/>
      <c r="AX110" s="1016"/>
      <c r="AY110" s="1016"/>
      <c r="AZ110" s="941" t="s">
        <v>422</v>
      </c>
      <c r="BA110" s="886"/>
      <c r="BB110" s="886"/>
      <c r="BC110" s="886"/>
      <c r="BD110" s="886"/>
      <c r="BE110" s="886"/>
      <c r="BF110" s="886"/>
      <c r="BG110" s="886"/>
      <c r="BH110" s="886"/>
      <c r="BI110" s="886"/>
      <c r="BJ110" s="886"/>
      <c r="BK110" s="886"/>
      <c r="BL110" s="886"/>
      <c r="BM110" s="886"/>
      <c r="BN110" s="886"/>
      <c r="BO110" s="886"/>
      <c r="BP110" s="887"/>
      <c r="BQ110" s="942">
        <v>11020121</v>
      </c>
      <c r="BR110" s="923"/>
      <c r="BS110" s="923"/>
      <c r="BT110" s="923"/>
      <c r="BU110" s="923"/>
      <c r="BV110" s="923">
        <v>10652747</v>
      </c>
      <c r="BW110" s="923"/>
      <c r="BX110" s="923"/>
      <c r="BY110" s="923"/>
      <c r="BZ110" s="923"/>
      <c r="CA110" s="923">
        <v>10705549</v>
      </c>
      <c r="CB110" s="923"/>
      <c r="CC110" s="923"/>
      <c r="CD110" s="923"/>
      <c r="CE110" s="923"/>
      <c r="CF110" s="947">
        <v>186.3</v>
      </c>
      <c r="CG110" s="948"/>
      <c r="CH110" s="948"/>
      <c r="CI110" s="948"/>
      <c r="CJ110" s="948"/>
      <c r="CK110" s="1011" t="s">
        <v>423</v>
      </c>
      <c r="CL110" s="897"/>
      <c r="CM110" s="972" t="s">
        <v>424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425</v>
      </c>
      <c r="DH110" s="923"/>
      <c r="DI110" s="923"/>
      <c r="DJ110" s="923"/>
      <c r="DK110" s="923"/>
      <c r="DL110" s="923" t="s">
        <v>425</v>
      </c>
      <c r="DM110" s="923"/>
      <c r="DN110" s="923"/>
      <c r="DO110" s="923"/>
      <c r="DP110" s="923"/>
      <c r="DQ110" s="923" t="s">
        <v>425</v>
      </c>
      <c r="DR110" s="923"/>
      <c r="DS110" s="923"/>
      <c r="DT110" s="923"/>
      <c r="DU110" s="923"/>
      <c r="DV110" s="924" t="s">
        <v>425</v>
      </c>
      <c r="DW110" s="924"/>
      <c r="DX110" s="924"/>
      <c r="DY110" s="924"/>
      <c r="DZ110" s="925"/>
    </row>
    <row r="111" spans="1:131" s="246" customFormat="1" ht="26.25" customHeight="1">
      <c r="A111" s="852" t="s">
        <v>426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425</v>
      </c>
      <c r="AB111" s="1004"/>
      <c r="AC111" s="1004"/>
      <c r="AD111" s="1004"/>
      <c r="AE111" s="1005"/>
      <c r="AF111" s="1006" t="s">
        <v>425</v>
      </c>
      <c r="AG111" s="1004"/>
      <c r="AH111" s="1004"/>
      <c r="AI111" s="1004"/>
      <c r="AJ111" s="1005"/>
      <c r="AK111" s="1006" t="s">
        <v>425</v>
      </c>
      <c r="AL111" s="1004"/>
      <c r="AM111" s="1004"/>
      <c r="AN111" s="1004"/>
      <c r="AO111" s="1005"/>
      <c r="AP111" s="1007" t="s">
        <v>425</v>
      </c>
      <c r="AQ111" s="1008"/>
      <c r="AR111" s="1008"/>
      <c r="AS111" s="1008"/>
      <c r="AT111" s="1009"/>
      <c r="AU111" s="1017"/>
      <c r="AV111" s="1018"/>
      <c r="AW111" s="1018"/>
      <c r="AX111" s="1018"/>
      <c r="AY111" s="1018"/>
      <c r="AZ111" s="893" t="s">
        <v>427</v>
      </c>
      <c r="BA111" s="828"/>
      <c r="BB111" s="828"/>
      <c r="BC111" s="828"/>
      <c r="BD111" s="828"/>
      <c r="BE111" s="828"/>
      <c r="BF111" s="828"/>
      <c r="BG111" s="828"/>
      <c r="BH111" s="828"/>
      <c r="BI111" s="828"/>
      <c r="BJ111" s="828"/>
      <c r="BK111" s="828"/>
      <c r="BL111" s="828"/>
      <c r="BM111" s="828"/>
      <c r="BN111" s="828"/>
      <c r="BO111" s="828"/>
      <c r="BP111" s="829"/>
      <c r="BQ111" s="894">
        <v>14585</v>
      </c>
      <c r="BR111" s="895"/>
      <c r="BS111" s="895"/>
      <c r="BT111" s="895"/>
      <c r="BU111" s="895"/>
      <c r="BV111" s="895">
        <v>6203</v>
      </c>
      <c r="BW111" s="895"/>
      <c r="BX111" s="895"/>
      <c r="BY111" s="895"/>
      <c r="BZ111" s="895"/>
      <c r="CA111" s="895">
        <v>3542</v>
      </c>
      <c r="CB111" s="895"/>
      <c r="CC111" s="895"/>
      <c r="CD111" s="895"/>
      <c r="CE111" s="895"/>
      <c r="CF111" s="956">
        <v>0.1</v>
      </c>
      <c r="CG111" s="957"/>
      <c r="CH111" s="957"/>
      <c r="CI111" s="957"/>
      <c r="CJ111" s="957"/>
      <c r="CK111" s="1012"/>
      <c r="CL111" s="899"/>
      <c r="CM111" s="902" t="s">
        <v>428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425</v>
      </c>
      <c r="DH111" s="895"/>
      <c r="DI111" s="895"/>
      <c r="DJ111" s="895"/>
      <c r="DK111" s="895"/>
      <c r="DL111" s="895" t="s">
        <v>425</v>
      </c>
      <c r="DM111" s="895"/>
      <c r="DN111" s="895"/>
      <c r="DO111" s="895"/>
      <c r="DP111" s="895"/>
      <c r="DQ111" s="895" t="s">
        <v>425</v>
      </c>
      <c r="DR111" s="895"/>
      <c r="DS111" s="895"/>
      <c r="DT111" s="895"/>
      <c r="DU111" s="895"/>
      <c r="DV111" s="872" t="s">
        <v>425</v>
      </c>
      <c r="DW111" s="872"/>
      <c r="DX111" s="872"/>
      <c r="DY111" s="872"/>
      <c r="DZ111" s="873"/>
    </row>
    <row r="112" spans="1:131" s="246" customFormat="1" ht="26.25" customHeight="1">
      <c r="A112" s="997" t="s">
        <v>429</v>
      </c>
      <c r="B112" s="998"/>
      <c r="C112" s="828" t="s">
        <v>430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425</v>
      </c>
      <c r="AB112" s="858"/>
      <c r="AC112" s="858"/>
      <c r="AD112" s="858"/>
      <c r="AE112" s="859"/>
      <c r="AF112" s="860" t="s">
        <v>127</v>
      </c>
      <c r="AG112" s="858"/>
      <c r="AH112" s="858"/>
      <c r="AI112" s="858"/>
      <c r="AJ112" s="859"/>
      <c r="AK112" s="860" t="s">
        <v>425</v>
      </c>
      <c r="AL112" s="858"/>
      <c r="AM112" s="858"/>
      <c r="AN112" s="858"/>
      <c r="AO112" s="859"/>
      <c r="AP112" s="905" t="s">
        <v>425</v>
      </c>
      <c r="AQ112" s="906"/>
      <c r="AR112" s="906"/>
      <c r="AS112" s="906"/>
      <c r="AT112" s="907"/>
      <c r="AU112" s="1017"/>
      <c r="AV112" s="1018"/>
      <c r="AW112" s="1018"/>
      <c r="AX112" s="1018"/>
      <c r="AY112" s="1018"/>
      <c r="AZ112" s="893" t="s">
        <v>431</v>
      </c>
      <c r="BA112" s="828"/>
      <c r="BB112" s="828"/>
      <c r="BC112" s="828"/>
      <c r="BD112" s="828"/>
      <c r="BE112" s="828"/>
      <c r="BF112" s="828"/>
      <c r="BG112" s="828"/>
      <c r="BH112" s="828"/>
      <c r="BI112" s="828"/>
      <c r="BJ112" s="828"/>
      <c r="BK112" s="828"/>
      <c r="BL112" s="828"/>
      <c r="BM112" s="828"/>
      <c r="BN112" s="828"/>
      <c r="BO112" s="828"/>
      <c r="BP112" s="829"/>
      <c r="BQ112" s="894">
        <v>4727080</v>
      </c>
      <c r="BR112" s="895"/>
      <c r="BS112" s="895"/>
      <c r="BT112" s="895"/>
      <c r="BU112" s="895"/>
      <c r="BV112" s="895">
        <v>4795441</v>
      </c>
      <c r="BW112" s="895"/>
      <c r="BX112" s="895"/>
      <c r="BY112" s="895"/>
      <c r="BZ112" s="895"/>
      <c r="CA112" s="895">
        <v>4616136</v>
      </c>
      <c r="CB112" s="895"/>
      <c r="CC112" s="895"/>
      <c r="CD112" s="895"/>
      <c r="CE112" s="895"/>
      <c r="CF112" s="956">
        <v>80.3</v>
      </c>
      <c r="CG112" s="957"/>
      <c r="CH112" s="957"/>
      <c r="CI112" s="957"/>
      <c r="CJ112" s="957"/>
      <c r="CK112" s="1012"/>
      <c r="CL112" s="899"/>
      <c r="CM112" s="902" t="s">
        <v>432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425</v>
      </c>
      <c r="DH112" s="895"/>
      <c r="DI112" s="895"/>
      <c r="DJ112" s="895"/>
      <c r="DK112" s="895"/>
      <c r="DL112" s="895" t="s">
        <v>425</v>
      </c>
      <c r="DM112" s="895"/>
      <c r="DN112" s="895"/>
      <c r="DO112" s="895"/>
      <c r="DP112" s="895"/>
      <c r="DQ112" s="895" t="s">
        <v>425</v>
      </c>
      <c r="DR112" s="895"/>
      <c r="DS112" s="895"/>
      <c r="DT112" s="895"/>
      <c r="DU112" s="895"/>
      <c r="DV112" s="872" t="s">
        <v>425</v>
      </c>
      <c r="DW112" s="872"/>
      <c r="DX112" s="872"/>
      <c r="DY112" s="872"/>
      <c r="DZ112" s="873"/>
    </row>
    <row r="113" spans="1:130" s="246" customFormat="1" ht="26.25" customHeight="1">
      <c r="A113" s="999"/>
      <c r="B113" s="1000"/>
      <c r="C113" s="828" t="s">
        <v>433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460334</v>
      </c>
      <c r="AB113" s="1004"/>
      <c r="AC113" s="1004"/>
      <c r="AD113" s="1004"/>
      <c r="AE113" s="1005"/>
      <c r="AF113" s="1006">
        <v>489030</v>
      </c>
      <c r="AG113" s="1004"/>
      <c r="AH113" s="1004"/>
      <c r="AI113" s="1004"/>
      <c r="AJ113" s="1005"/>
      <c r="AK113" s="1006">
        <v>488700</v>
      </c>
      <c r="AL113" s="1004"/>
      <c r="AM113" s="1004"/>
      <c r="AN113" s="1004"/>
      <c r="AO113" s="1005"/>
      <c r="AP113" s="1007">
        <v>8.5</v>
      </c>
      <c r="AQ113" s="1008"/>
      <c r="AR113" s="1008"/>
      <c r="AS113" s="1008"/>
      <c r="AT113" s="1009"/>
      <c r="AU113" s="1017"/>
      <c r="AV113" s="1018"/>
      <c r="AW113" s="1018"/>
      <c r="AX113" s="1018"/>
      <c r="AY113" s="1018"/>
      <c r="AZ113" s="893" t="s">
        <v>434</v>
      </c>
      <c r="BA113" s="828"/>
      <c r="BB113" s="828"/>
      <c r="BC113" s="828"/>
      <c r="BD113" s="828"/>
      <c r="BE113" s="828"/>
      <c r="BF113" s="828"/>
      <c r="BG113" s="828"/>
      <c r="BH113" s="828"/>
      <c r="BI113" s="828"/>
      <c r="BJ113" s="828"/>
      <c r="BK113" s="828"/>
      <c r="BL113" s="828"/>
      <c r="BM113" s="828"/>
      <c r="BN113" s="828"/>
      <c r="BO113" s="828"/>
      <c r="BP113" s="829"/>
      <c r="BQ113" s="894">
        <v>197105</v>
      </c>
      <c r="BR113" s="895"/>
      <c r="BS113" s="895"/>
      <c r="BT113" s="895"/>
      <c r="BU113" s="895"/>
      <c r="BV113" s="895">
        <v>144513</v>
      </c>
      <c r="BW113" s="895"/>
      <c r="BX113" s="895"/>
      <c r="BY113" s="895"/>
      <c r="BZ113" s="895"/>
      <c r="CA113" s="895">
        <v>126057</v>
      </c>
      <c r="CB113" s="895"/>
      <c r="CC113" s="895"/>
      <c r="CD113" s="895"/>
      <c r="CE113" s="895"/>
      <c r="CF113" s="956">
        <v>2.2000000000000002</v>
      </c>
      <c r="CG113" s="957"/>
      <c r="CH113" s="957"/>
      <c r="CI113" s="957"/>
      <c r="CJ113" s="957"/>
      <c r="CK113" s="1012"/>
      <c r="CL113" s="899"/>
      <c r="CM113" s="902" t="s">
        <v>435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425</v>
      </c>
      <c r="DW113" s="906"/>
      <c r="DX113" s="906"/>
      <c r="DY113" s="906"/>
      <c r="DZ113" s="907"/>
    </row>
    <row r="114" spans="1:130" s="246" customFormat="1" ht="26.25" customHeight="1">
      <c r="A114" s="999"/>
      <c r="B114" s="1000"/>
      <c r="C114" s="828" t="s">
        <v>436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163787</v>
      </c>
      <c r="AB114" s="858"/>
      <c r="AC114" s="858"/>
      <c r="AD114" s="858"/>
      <c r="AE114" s="859"/>
      <c r="AF114" s="860">
        <v>89962</v>
      </c>
      <c r="AG114" s="858"/>
      <c r="AH114" s="858"/>
      <c r="AI114" s="858"/>
      <c r="AJ114" s="859"/>
      <c r="AK114" s="860">
        <v>41660</v>
      </c>
      <c r="AL114" s="858"/>
      <c r="AM114" s="858"/>
      <c r="AN114" s="858"/>
      <c r="AO114" s="859"/>
      <c r="AP114" s="905">
        <v>0.7</v>
      </c>
      <c r="AQ114" s="906"/>
      <c r="AR114" s="906"/>
      <c r="AS114" s="906"/>
      <c r="AT114" s="907"/>
      <c r="AU114" s="1017"/>
      <c r="AV114" s="1018"/>
      <c r="AW114" s="1018"/>
      <c r="AX114" s="1018"/>
      <c r="AY114" s="1018"/>
      <c r="AZ114" s="893" t="s">
        <v>437</v>
      </c>
      <c r="BA114" s="828"/>
      <c r="BB114" s="828"/>
      <c r="BC114" s="828"/>
      <c r="BD114" s="828"/>
      <c r="BE114" s="828"/>
      <c r="BF114" s="828"/>
      <c r="BG114" s="828"/>
      <c r="BH114" s="828"/>
      <c r="BI114" s="828"/>
      <c r="BJ114" s="828"/>
      <c r="BK114" s="828"/>
      <c r="BL114" s="828"/>
      <c r="BM114" s="828"/>
      <c r="BN114" s="828"/>
      <c r="BO114" s="828"/>
      <c r="BP114" s="829"/>
      <c r="BQ114" s="894">
        <v>2139725</v>
      </c>
      <c r="BR114" s="895"/>
      <c r="BS114" s="895"/>
      <c r="BT114" s="895"/>
      <c r="BU114" s="895"/>
      <c r="BV114" s="895">
        <v>2086287</v>
      </c>
      <c r="BW114" s="895"/>
      <c r="BX114" s="895"/>
      <c r="BY114" s="895"/>
      <c r="BZ114" s="895"/>
      <c r="CA114" s="895">
        <v>2145635</v>
      </c>
      <c r="CB114" s="895"/>
      <c r="CC114" s="895"/>
      <c r="CD114" s="895"/>
      <c r="CE114" s="895"/>
      <c r="CF114" s="956">
        <v>37.299999999999997</v>
      </c>
      <c r="CG114" s="957"/>
      <c r="CH114" s="957"/>
      <c r="CI114" s="957"/>
      <c r="CJ114" s="957"/>
      <c r="CK114" s="1012"/>
      <c r="CL114" s="899"/>
      <c r="CM114" s="902" t="s">
        <v>438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425</v>
      </c>
      <c r="DH114" s="858"/>
      <c r="DI114" s="858"/>
      <c r="DJ114" s="858"/>
      <c r="DK114" s="859"/>
      <c r="DL114" s="860" t="s">
        <v>425</v>
      </c>
      <c r="DM114" s="858"/>
      <c r="DN114" s="858"/>
      <c r="DO114" s="858"/>
      <c r="DP114" s="859"/>
      <c r="DQ114" s="860" t="s">
        <v>425</v>
      </c>
      <c r="DR114" s="858"/>
      <c r="DS114" s="858"/>
      <c r="DT114" s="858"/>
      <c r="DU114" s="859"/>
      <c r="DV114" s="905" t="s">
        <v>425</v>
      </c>
      <c r="DW114" s="906"/>
      <c r="DX114" s="906"/>
      <c r="DY114" s="906"/>
      <c r="DZ114" s="907"/>
    </row>
    <row r="115" spans="1:130" s="246" customFormat="1" ht="26.25" customHeight="1">
      <c r="A115" s="999"/>
      <c r="B115" s="1000"/>
      <c r="C115" s="828" t="s">
        <v>439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9924</v>
      </c>
      <c r="AB115" s="1004"/>
      <c r="AC115" s="1004"/>
      <c r="AD115" s="1004"/>
      <c r="AE115" s="1005"/>
      <c r="AF115" s="1006">
        <v>8722</v>
      </c>
      <c r="AG115" s="1004"/>
      <c r="AH115" s="1004"/>
      <c r="AI115" s="1004"/>
      <c r="AJ115" s="1005"/>
      <c r="AK115" s="1006">
        <v>2921</v>
      </c>
      <c r="AL115" s="1004"/>
      <c r="AM115" s="1004"/>
      <c r="AN115" s="1004"/>
      <c r="AO115" s="1005"/>
      <c r="AP115" s="1007">
        <v>0.1</v>
      </c>
      <c r="AQ115" s="1008"/>
      <c r="AR115" s="1008"/>
      <c r="AS115" s="1008"/>
      <c r="AT115" s="1009"/>
      <c r="AU115" s="1017"/>
      <c r="AV115" s="1018"/>
      <c r="AW115" s="1018"/>
      <c r="AX115" s="1018"/>
      <c r="AY115" s="1018"/>
      <c r="AZ115" s="893" t="s">
        <v>440</v>
      </c>
      <c r="BA115" s="828"/>
      <c r="BB115" s="828"/>
      <c r="BC115" s="828"/>
      <c r="BD115" s="828"/>
      <c r="BE115" s="828"/>
      <c r="BF115" s="828"/>
      <c r="BG115" s="828"/>
      <c r="BH115" s="828"/>
      <c r="BI115" s="828"/>
      <c r="BJ115" s="828"/>
      <c r="BK115" s="828"/>
      <c r="BL115" s="828"/>
      <c r="BM115" s="828"/>
      <c r="BN115" s="828"/>
      <c r="BO115" s="828"/>
      <c r="BP115" s="829"/>
      <c r="BQ115" s="894">
        <v>2770</v>
      </c>
      <c r="BR115" s="895"/>
      <c r="BS115" s="895"/>
      <c r="BT115" s="895"/>
      <c r="BU115" s="895"/>
      <c r="BV115" s="895" t="s">
        <v>127</v>
      </c>
      <c r="BW115" s="895"/>
      <c r="BX115" s="895"/>
      <c r="BY115" s="895"/>
      <c r="BZ115" s="895"/>
      <c r="CA115" s="895" t="s">
        <v>425</v>
      </c>
      <c r="CB115" s="895"/>
      <c r="CC115" s="895"/>
      <c r="CD115" s="895"/>
      <c r="CE115" s="895"/>
      <c r="CF115" s="956" t="s">
        <v>425</v>
      </c>
      <c r="CG115" s="957"/>
      <c r="CH115" s="957"/>
      <c r="CI115" s="957"/>
      <c r="CJ115" s="957"/>
      <c r="CK115" s="1012"/>
      <c r="CL115" s="899"/>
      <c r="CM115" s="893" t="s">
        <v>441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425</v>
      </c>
      <c r="DM115" s="858"/>
      <c r="DN115" s="858"/>
      <c r="DO115" s="858"/>
      <c r="DP115" s="859"/>
      <c r="DQ115" s="860" t="s">
        <v>425</v>
      </c>
      <c r="DR115" s="858"/>
      <c r="DS115" s="858"/>
      <c r="DT115" s="858"/>
      <c r="DU115" s="859"/>
      <c r="DV115" s="905" t="s">
        <v>425</v>
      </c>
      <c r="DW115" s="906"/>
      <c r="DX115" s="906"/>
      <c r="DY115" s="906"/>
      <c r="DZ115" s="907"/>
    </row>
    <row r="116" spans="1:130" s="246" customFormat="1" ht="26.25" customHeight="1">
      <c r="A116" s="1001"/>
      <c r="B116" s="1002"/>
      <c r="C116" s="961" t="s">
        <v>442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54</v>
      </c>
      <c r="AB116" s="858"/>
      <c r="AC116" s="858"/>
      <c r="AD116" s="858"/>
      <c r="AE116" s="859"/>
      <c r="AF116" s="860">
        <v>273</v>
      </c>
      <c r="AG116" s="858"/>
      <c r="AH116" s="858"/>
      <c r="AI116" s="858"/>
      <c r="AJ116" s="859"/>
      <c r="AK116" s="860">
        <v>207</v>
      </c>
      <c r="AL116" s="858"/>
      <c r="AM116" s="858"/>
      <c r="AN116" s="858"/>
      <c r="AO116" s="859"/>
      <c r="AP116" s="905">
        <v>0</v>
      </c>
      <c r="AQ116" s="906"/>
      <c r="AR116" s="906"/>
      <c r="AS116" s="906"/>
      <c r="AT116" s="907"/>
      <c r="AU116" s="1017"/>
      <c r="AV116" s="1018"/>
      <c r="AW116" s="1018"/>
      <c r="AX116" s="1018"/>
      <c r="AY116" s="1018"/>
      <c r="AZ116" s="944" t="s">
        <v>443</v>
      </c>
      <c r="BA116" s="945"/>
      <c r="BB116" s="945"/>
      <c r="BC116" s="945"/>
      <c r="BD116" s="945"/>
      <c r="BE116" s="945"/>
      <c r="BF116" s="945"/>
      <c r="BG116" s="945"/>
      <c r="BH116" s="945"/>
      <c r="BI116" s="945"/>
      <c r="BJ116" s="945"/>
      <c r="BK116" s="945"/>
      <c r="BL116" s="945"/>
      <c r="BM116" s="945"/>
      <c r="BN116" s="945"/>
      <c r="BO116" s="945"/>
      <c r="BP116" s="946"/>
      <c r="BQ116" s="894" t="s">
        <v>425</v>
      </c>
      <c r="BR116" s="895"/>
      <c r="BS116" s="895"/>
      <c r="BT116" s="895"/>
      <c r="BU116" s="895"/>
      <c r="BV116" s="895" t="s">
        <v>425</v>
      </c>
      <c r="BW116" s="895"/>
      <c r="BX116" s="895"/>
      <c r="BY116" s="895"/>
      <c r="BZ116" s="895"/>
      <c r="CA116" s="895" t="s">
        <v>127</v>
      </c>
      <c r="CB116" s="895"/>
      <c r="CC116" s="895"/>
      <c r="CD116" s="895"/>
      <c r="CE116" s="895"/>
      <c r="CF116" s="956" t="s">
        <v>425</v>
      </c>
      <c r="CG116" s="957"/>
      <c r="CH116" s="957"/>
      <c r="CI116" s="957"/>
      <c r="CJ116" s="957"/>
      <c r="CK116" s="1012"/>
      <c r="CL116" s="899"/>
      <c r="CM116" s="902" t="s">
        <v>444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1827</v>
      </c>
      <c r="DH116" s="858"/>
      <c r="DI116" s="858"/>
      <c r="DJ116" s="858"/>
      <c r="DK116" s="859"/>
      <c r="DL116" s="860" t="s">
        <v>425</v>
      </c>
      <c r="DM116" s="858"/>
      <c r="DN116" s="858"/>
      <c r="DO116" s="858"/>
      <c r="DP116" s="859"/>
      <c r="DQ116" s="860" t="s">
        <v>127</v>
      </c>
      <c r="DR116" s="858"/>
      <c r="DS116" s="858"/>
      <c r="DT116" s="858"/>
      <c r="DU116" s="859"/>
      <c r="DV116" s="905" t="s">
        <v>425</v>
      </c>
      <c r="DW116" s="906"/>
      <c r="DX116" s="906"/>
      <c r="DY116" s="906"/>
      <c r="DZ116" s="907"/>
    </row>
    <row r="117" spans="1:130" s="246" customFormat="1" ht="26.25" customHeight="1">
      <c r="A117" s="982" t="s">
        <v>181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445</v>
      </c>
      <c r="Z117" s="984"/>
      <c r="AA117" s="989">
        <v>1815117</v>
      </c>
      <c r="AB117" s="990"/>
      <c r="AC117" s="990"/>
      <c r="AD117" s="990"/>
      <c r="AE117" s="991"/>
      <c r="AF117" s="992">
        <v>1824894</v>
      </c>
      <c r="AG117" s="990"/>
      <c r="AH117" s="990"/>
      <c r="AI117" s="990"/>
      <c r="AJ117" s="991"/>
      <c r="AK117" s="992">
        <v>1778730</v>
      </c>
      <c r="AL117" s="990"/>
      <c r="AM117" s="990"/>
      <c r="AN117" s="990"/>
      <c r="AO117" s="991"/>
      <c r="AP117" s="993"/>
      <c r="AQ117" s="994"/>
      <c r="AR117" s="994"/>
      <c r="AS117" s="994"/>
      <c r="AT117" s="995"/>
      <c r="AU117" s="1017"/>
      <c r="AV117" s="1018"/>
      <c r="AW117" s="1018"/>
      <c r="AX117" s="1018"/>
      <c r="AY117" s="1018"/>
      <c r="AZ117" s="944" t="s">
        <v>446</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447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c r="A118" s="982" t="s">
        <v>420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418</v>
      </c>
      <c r="AB118" s="983"/>
      <c r="AC118" s="983"/>
      <c r="AD118" s="983"/>
      <c r="AE118" s="984"/>
      <c r="AF118" s="985" t="s">
        <v>299</v>
      </c>
      <c r="AG118" s="983"/>
      <c r="AH118" s="983"/>
      <c r="AI118" s="983"/>
      <c r="AJ118" s="984"/>
      <c r="AK118" s="985" t="s">
        <v>298</v>
      </c>
      <c r="AL118" s="983"/>
      <c r="AM118" s="983"/>
      <c r="AN118" s="983"/>
      <c r="AO118" s="984"/>
      <c r="AP118" s="986" t="s">
        <v>419</v>
      </c>
      <c r="AQ118" s="987"/>
      <c r="AR118" s="987"/>
      <c r="AS118" s="987"/>
      <c r="AT118" s="988"/>
      <c r="AU118" s="1017"/>
      <c r="AV118" s="1018"/>
      <c r="AW118" s="1018"/>
      <c r="AX118" s="1018"/>
      <c r="AY118" s="1018"/>
      <c r="AZ118" s="960" t="s">
        <v>448</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449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12758</v>
      </c>
      <c r="DH118" s="858"/>
      <c r="DI118" s="858"/>
      <c r="DJ118" s="858"/>
      <c r="DK118" s="859"/>
      <c r="DL118" s="860">
        <v>6203</v>
      </c>
      <c r="DM118" s="858"/>
      <c r="DN118" s="858"/>
      <c r="DO118" s="858"/>
      <c r="DP118" s="859"/>
      <c r="DQ118" s="860">
        <v>3542</v>
      </c>
      <c r="DR118" s="858"/>
      <c r="DS118" s="858"/>
      <c r="DT118" s="858"/>
      <c r="DU118" s="859"/>
      <c r="DV118" s="905">
        <v>0.1</v>
      </c>
      <c r="DW118" s="906"/>
      <c r="DX118" s="906"/>
      <c r="DY118" s="906"/>
      <c r="DZ118" s="907"/>
    </row>
    <row r="119" spans="1:130" s="246" customFormat="1" ht="26.25" customHeight="1">
      <c r="A119" s="896" t="s">
        <v>423</v>
      </c>
      <c r="B119" s="897"/>
      <c r="C119" s="972" t="s">
        <v>424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181</v>
      </c>
      <c r="BA119" s="277"/>
      <c r="BB119" s="277"/>
      <c r="BC119" s="277"/>
      <c r="BD119" s="277"/>
      <c r="BE119" s="277"/>
      <c r="BF119" s="277"/>
      <c r="BG119" s="277"/>
      <c r="BH119" s="277"/>
      <c r="BI119" s="277"/>
      <c r="BJ119" s="277"/>
      <c r="BK119" s="277"/>
      <c r="BL119" s="277"/>
      <c r="BM119" s="277"/>
      <c r="BN119" s="277"/>
      <c r="BO119" s="958" t="s">
        <v>450</v>
      </c>
      <c r="BP119" s="959"/>
      <c r="BQ119" s="963">
        <v>18101386</v>
      </c>
      <c r="BR119" s="926"/>
      <c r="BS119" s="926"/>
      <c r="BT119" s="926"/>
      <c r="BU119" s="926"/>
      <c r="BV119" s="926">
        <v>17685191</v>
      </c>
      <c r="BW119" s="926"/>
      <c r="BX119" s="926"/>
      <c r="BY119" s="926"/>
      <c r="BZ119" s="926"/>
      <c r="CA119" s="926">
        <v>17596919</v>
      </c>
      <c r="CB119" s="926"/>
      <c r="CC119" s="926"/>
      <c r="CD119" s="926"/>
      <c r="CE119" s="926"/>
      <c r="CF119" s="824"/>
      <c r="CG119" s="825"/>
      <c r="CH119" s="825"/>
      <c r="CI119" s="825"/>
      <c r="CJ119" s="915"/>
      <c r="CK119" s="1013"/>
      <c r="CL119" s="901"/>
      <c r="CM119" s="919" t="s">
        <v>451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c r="A120" s="898"/>
      <c r="B120" s="899"/>
      <c r="C120" s="902" t="s">
        <v>428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452</v>
      </c>
      <c r="AV120" s="965"/>
      <c r="AW120" s="965"/>
      <c r="AX120" s="965"/>
      <c r="AY120" s="966"/>
      <c r="AZ120" s="941" t="s">
        <v>453</v>
      </c>
      <c r="BA120" s="886"/>
      <c r="BB120" s="886"/>
      <c r="BC120" s="886"/>
      <c r="BD120" s="886"/>
      <c r="BE120" s="886"/>
      <c r="BF120" s="886"/>
      <c r="BG120" s="886"/>
      <c r="BH120" s="886"/>
      <c r="BI120" s="886"/>
      <c r="BJ120" s="886"/>
      <c r="BK120" s="886"/>
      <c r="BL120" s="886"/>
      <c r="BM120" s="886"/>
      <c r="BN120" s="886"/>
      <c r="BO120" s="886"/>
      <c r="BP120" s="887"/>
      <c r="BQ120" s="942">
        <v>3856246</v>
      </c>
      <c r="BR120" s="923"/>
      <c r="BS120" s="923"/>
      <c r="BT120" s="923"/>
      <c r="BU120" s="923"/>
      <c r="BV120" s="923">
        <v>3813314</v>
      </c>
      <c r="BW120" s="923"/>
      <c r="BX120" s="923"/>
      <c r="BY120" s="923"/>
      <c r="BZ120" s="923"/>
      <c r="CA120" s="923">
        <v>4013581</v>
      </c>
      <c r="CB120" s="923"/>
      <c r="CC120" s="923"/>
      <c r="CD120" s="923"/>
      <c r="CE120" s="923"/>
      <c r="CF120" s="947">
        <v>69.8</v>
      </c>
      <c r="CG120" s="948"/>
      <c r="CH120" s="948"/>
      <c r="CI120" s="948"/>
      <c r="CJ120" s="948"/>
      <c r="CK120" s="949" t="s">
        <v>454</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4040364</v>
      </c>
      <c r="DH120" s="923"/>
      <c r="DI120" s="923"/>
      <c r="DJ120" s="923"/>
      <c r="DK120" s="923"/>
      <c r="DL120" s="923">
        <v>3933380</v>
      </c>
      <c r="DM120" s="923"/>
      <c r="DN120" s="923"/>
      <c r="DO120" s="923"/>
      <c r="DP120" s="923"/>
      <c r="DQ120" s="923">
        <v>3649967</v>
      </c>
      <c r="DR120" s="923"/>
      <c r="DS120" s="923"/>
      <c r="DT120" s="923"/>
      <c r="DU120" s="923"/>
      <c r="DV120" s="924">
        <v>63.5</v>
      </c>
      <c r="DW120" s="924"/>
      <c r="DX120" s="924"/>
      <c r="DY120" s="924"/>
      <c r="DZ120" s="925"/>
    </row>
    <row r="121" spans="1:130" s="246" customFormat="1" ht="26.25" customHeight="1">
      <c r="A121" s="898"/>
      <c r="B121" s="899"/>
      <c r="C121" s="944" t="s">
        <v>455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456</v>
      </c>
      <c r="BA121" s="828"/>
      <c r="BB121" s="828"/>
      <c r="BC121" s="828"/>
      <c r="BD121" s="828"/>
      <c r="BE121" s="828"/>
      <c r="BF121" s="828"/>
      <c r="BG121" s="828"/>
      <c r="BH121" s="828"/>
      <c r="BI121" s="828"/>
      <c r="BJ121" s="828"/>
      <c r="BK121" s="828"/>
      <c r="BL121" s="828"/>
      <c r="BM121" s="828"/>
      <c r="BN121" s="828"/>
      <c r="BO121" s="828"/>
      <c r="BP121" s="829"/>
      <c r="BQ121" s="894">
        <v>53408</v>
      </c>
      <c r="BR121" s="895"/>
      <c r="BS121" s="895"/>
      <c r="BT121" s="895"/>
      <c r="BU121" s="895"/>
      <c r="BV121" s="895">
        <v>58744</v>
      </c>
      <c r="BW121" s="895"/>
      <c r="BX121" s="895"/>
      <c r="BY121" s="895"/>
      <c r="BZ121" s="895"/>
      <c r="CA121" s="895">
        <v>99622</v>
      </c>
      <c r="CB121" s="895"/>
      <c r="CC121" s="895"/>
      <c r="CD121" s="895"/>
      <c r="CE121" s="895"/>
      <c r="CF121" s="956">
        <v>1.7</v>
      </c>
      <c r="CG121" s="957"/>
      <c r="CH121" s="957"/>
      <c r="CI121" s="957"/>
      <c r="CJ121" s="957"/>
      <c r="CK121" s="950"/>
      <c r="CL121" s="936"/>
      <c r="CM121" s="936"/>
      <c r="CN121" s="936"/>
      <c r="CO121" s="937"/>
      <c r="CP121" s="916" t="s">
        <v>399</v>
      </c>
      <c r="CQ121" s="917"/>
      <c r="CR121" s="917"/>
      <c r="CS121" s="917"/>
      <c r="CT121" s="917"/>
      <c r="CU121" s="917"/>
      <c r="CV121" s="917"/>
      <c r="CW121" s="917"/>
      <c r="CX121" s="917"/>
      <c r="CY121" s="917"/>
      <c r="CZ121" s="917"/>
      <c r="DA121" s="917"/>
      <c r="DB121" s="917"/>
      <c r="DC121" s="917"/>
      <c r="DD121" s="917"/>
      <c r="DE121" s="917"/>
      <c r="DF121" s="918"/>
      <c r="DG121" s="894">
        <v>383610</v>
      </c>
      <c r="DH121" s="895"/>
      <c r="DI121" s="895"/>
      <c r="DJ121" s="895"/>
      <c r="DK121" s="895"/>
      <c r="DL121" s="895">
        <v>526925</v>
      </c>
      <c r="DM121" s="895"/>
      <c r="DN121" s="895"/>
      <c r="DO121" s="895"/>
      <c r="DP121" s="895"/>
      <c r="DQ121" s="895">
        <v>610209</v>
      </c>
      <c r="DR121" s="895"/>
      <c r="DS121" s="895"/>
      <c r="DT121" s="895"/>
      <c r="DU121" s="895"/>
      <c r="DV121" s="872">
        <v>10.6</v>
      </c>
      <c r="DW121" s="872"/>
      <c r="DX121" s="872"/>
      <c r="DY121" s="872"/>
      <c r="DZ121" s="873"/>
    </row>
    <row r="122" spans="1:130" s="246" customFormat="1" ht="26.25" customHeight="1">
      <c r="A122" s="898"/>
      <c r="B122" s="899"/>
      <c r="C122" s="902" t="s">
        <v>438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457</v>
      </c>
      <c r="BA122" s="961"/>
      <c r="BB122" s="961"/>
      <c r="BC122" s="961"/>
      <c r="BD122" s="961"/>
      <c r="BE122" s="961"/>
      <c r="BF122" s="961"/>
      <c r="BG122" s="961"/>
      <c r="BH122" s="961"/>
      <c r="BI122" s="961"/>
      <c r="BJ122" s="961"/>
      <c r="BK122" s="961"/>
      <c r="BL122" s="961"/>
      <c r="BM122" s="961"/>
      <c r="BN122" s="961"/>
      <c r="BO122" s="961"/>
      <c r="BP122" s="962"/>
      <c r="BQ122" s="963">
        <v>10152342</v>
      </c>
      <c r="BR122" s="926"/>
      <c r="BS122" s="926"/>
      <c r="BT122" s="926"/>
      <c r="BU122" s="926"/>
      <c r="BV122" s="926">
        <v>9995678</v>
      </c>
      <c r="BW122" s="926"/>
      <c r="BX122" s="926"/>
      <c r="BY122" s="926"/>
      <c r="BZ122" s="926"/>
      <c r="CA122" s="926">
        <v>9820510</v>
      </c>
      <c r="CB122" s="926"/>
      <c r="CC122" s="926"/>
      <c r="CD122" s="926"/>
      <c r="CE122" s="926"/>
      <c r="CF122" s="927">
        <v>170.9</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v>191286</v>
      </c>
      <c r="DH122" s="895"/>
      <c r="DI122" s="895"/>
      <c r="DJ122" s="895"/>
      <c r="DK122" s="895"/>
      <c r="DL122" s="895">
        <v>262876</v>
      </c>
      <c r="DM122" s="895"/>
      <c r="DN122" s="895"/>
      <c r="DO122" s="895"/>
      <c r="DP122" s="895"/>
      <c r="DQ122" s="895">
        <v>318260</v>
      </c>
      <c r="DR122" s="895"/>
      <c r="DS122" s="895"/>
      <c r="DT122" s="895"/>
      <c r="DU122" s="895"/>
      <c r="DV122" s="872">
        <v>5.5</v>
      </c>
      <c r="DW122" s="872"/>
      <c r="DX122" s="872"/>
      <c r="DY122" s="872"/>
      <c r="DZ122" s="873"/>
    </row>
    <row r="123" spans="1:130" s="246" customFormat="1" ht="26.25" customHeight="1">
      <c r="A123" s="898"/>
      <c r="B123" s="899"/>
      <c r="C123" s="902" t="s">
        <v>444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1866</v>
      </c>
      <c r="AB123" s="858"/>
      <c r="AC123" s="858"/>
      <c r="AD123" s="858"/>
      <c r="AE123" s="859"/>
      <c r="AF123" s="860">
        <v>1827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181</v>
      </c>
      <c r="BA123" s="277"/>
      <c r="BB123" s="277"/>
      <c r="BC123" s="277"/>
      <c r="BD123" s="277"/>
      <c r="BE123" s="277"/>
      <c r="BF123" s="277"/>
      <c r="BG123" s="277"/>
      <c r="BH123" s="277"/>
      <c r="BI123" s="277"/>
      <c r="BJ123" s="277"/>
      <c r="BK123" s="277"/>
      <c r="BL123" s="277"/>
      <c r="BM123" s="277"/>
      <c r="BN123" s="277"/>
      <c r="BO123" s="958" t="s">
        <v>458</v>
      </c>
      <c r="BP123" s="959"/>
      <c r="BQ123" s="913">
        <v>14061996</v>
      </c>
      <c r="BR123" s="914"/>
      <c r="BS123" s="914"/>
      <c r="BT123" s="914"/>
      <c r="BU123" s="914"/>
      <c r="BV123" s="914">
        <v>13867736</v>
      </c>
      <c r="BW123" s="914"/>
      <c r="BX123" s="914"/>
      <c r="BY123" s="914"/>
      <c r="BZ123" s="914"/>
      <c r="CA123" s="914">
        <v>13933713</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v>111820</v>
      </c>
      <c r="DH123" s="858"/>
      <c r="DI123" s="858"/>
      <c r="DJ123" s="858"/>
      <c r="DK123" s="859"/>
      <c r="DL123" s="860">
        <v>72260</v>
      </c>
      <c r="DM123" s="858"/>
      <c r="DN123" s="858"/>
      <c r="DO123" s="858"/>
      <c r="DP123" s="859"/>
      <c r="DQ123" s="860">
        <v>37700</v>
      </c>
      <c r="DR123" s="858"/>
      <c r="DS123" s="858"/>
      <c r="DT123" s="858"/>
      <c r="DU123" s="859"/>
      <c r="DV123" s="905">
        <v>0.7</v>
      </c>
      <c r="DW123" s="906"/>
      <c r="DX123" s="906"/>
      <c r="DY123" s="906"/>
      <c r="DZ123" s="907"/>
    </row>
    <row r="124" spans="1:130" s="246" customFormat="1" ht="26.25" customHeight="1" thickBot="1">
      <c r="A124" s="898"/>
      <c r="B124" s="899"/>
      <c r="C124" s="902" t="s">
        <v>447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459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70.3</v>
      </c>
      <c r="BR124" s="912"/>
      <c r="BS124" s="912"/>
      <c r="BT124" s="912"/>
      <c r="BU124" s="912"/>
      <c r="BV124" s="912">
        <v>67.099999999999994</v>
      </c>
      <c r="BW124" s="912"/>
      <c r="BX124" s="912"/>
      <c r="BY124" s="912"/>
      <c r="BZ124" s="912"/>
      <c r="CA124" s="912">
        <v>63.7</v>
      </c>
      <c r="CB124" s="912"/>
      <c r="CC124" s="912"/>
      <c r="CD124" s="912"/>
      <c r="CE124" s="912"/>
      <c r="CF124" s="802"/>
      <c r="CG124" s="803"/>
      <c r="CH124" s="803"/>
      <c r="CI124" s="803"/>
      <c r="CJ124" s="943"/>
      <c r="CK124" s="951"/>
      <c r="CL124" s="951"/>
      <c r="CM124" s="951"/>
      <c r="CN124" s="951"/>
      <c r="CO124" s="952"/>
      <c r="CP124" s="916" t="s">
        <v>460</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c r="A125" s="898"/>
      <c r="B125" s="899"/>
      <c r="C125" s="902" t="s">
        <v>449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7671</v>
      </c>
      <c r="AB125" s="858"/>
      <c r="AC125" s="858"/>
      <c r="AD125" s="858"/>
      <c r="AE125" s="859"/>
      <c r="AF125" s="860">
        <v>6555</v>
      </c>
      <c r="AG125" s="858"/>
      <c r="AH125" s="858"/>
      <c r="AI125" s="858"/>
      <c r="AJ125" s="859"/>
      <c r="AK125" s="860">
        <v>2661</v>
      </c>
      <c r="AL125" s="858"/>
      <c r="AM125" s="858"/>
      <c r="AN125" s="858"/>
      <c r="AO125" s="859"/>
      <c r="AP125" s="905">
        <v>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461</v>
      </c>
      <c r="CL125" s="933"/>
      <c r="CM125" s="933"/>
      <c r="CN125" s="933"/>
      <c r="CO125" s="934"/>
      <c r="CP125" s="941" t="s">
        <v>462</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c r="A126" s="898"/>
      <c r="B126" s="899"/>
      <c r="C126" s="902" t="s">
        <v>451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463</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c r="A127" s="900"/>
      <c r="B127" s="901"/>
      <c r="C127" s="919" t="s">
        <v>464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387</v>
      </c>
      <c r="AB127" s="858"/>
      <c r="AC127" s="858"/>
      <c r="AD127" s="858"/>
      <c r="AE127" s="859"/>
      <c r="AF127" s="860">
        <v>340</v>
      </c>
      <c r="AG127" s="858"/>
      <c r="AH127" s="858"/>
      <c r="AI127" s="858"/>
      <c r="AJ127" s="859"/>
      <c r="AK127" s="860">
        <v>260</v>
      </c>
      <c r="AL127" s="858"/>
      <c r="AM127" s="858"/>
      <c r="AN127" s="858"/>
      <c r="AO127" s="859"/>
      <c r="AP127" s="905">
        <v>0</v>
      </c>
      <c r="AQ127" s="906"/>
      <c r="AR127" s="906"/>
      <c r="AS127" s="906"/>
      <c r="AT127" s="907"/>
      <c r="AU127" s="282"/>
      <c r="AV127" s="282"/>
      <c r="AW127" s="282"/>
      <c r="AX127" s="922" t="s">
        <v>465</v>
      </c>
      <c r="AY127" s="890"/>
      <c r="AZ127" s="890"/>
      <c r="BA127" s="890"/>
      <c r="BB127" s="890"/>
      <c r="BC127" s="890"/>
      <c r="BD127" s="890"/>
      <c r="BE127" s="891"/>
      <c r="BF127" s="889" t="s">
        <v>466</v>
      </c>
      <c r="BG127" s="890"/>
      <c r="BH127" s="890"/>
      <c r="BI127" s="890"/>
      <c r="BJ127" s="890"/>
      <c r="BK127" s="890"/>
      <c r="BL127" s="891"/>
      <c r="BM127" s="889" t="s">
        <v>467</v>
      </c>
      <c r="BN127" s="890"/>
      <c r="BO127" s="890"/>
      <c r="BP127" s="890"/>
      <c r="BQ127" s="890"/>
      <c r="BR127" s="890"/>
      <c r="BS127" s="891"/>
      <c r="BT127" s="889" t="s">
        <v>468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469</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c r="A128" s="874" t="s">
        <v>470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471</v>
      </c>
      <c r="X128" s="876"/>
      <c r="Y128" s="876"/>
      <c r="Z128" s="877"/>
      <c r="AA128" s="878">
        <v>20923</v>
      </c>
      <c r="AB128" s="879"/>
      <c r="AC128" s="879"/>
      <c r="AD128" s="879"/>
      <c r="AE128" s="880"/>
      <c r="AF128" s="881">
        <v>40014</v>
      </c>
      <c r="AG128" s="879"/>
      <c r="AH128" s="879"/>
      <c r="AI128" s="879"/>
      <c r="AJ128" s="880"/>
      <c r="AK128" s="881">
        <v>29835</v>
      </c>
      <c r="AL128" s="879"/>
      <c r="AM128" s="879"/>
      <c r="AN128" s="879"/>
      <c r="AO128" s="880"/>
      <c r="AP128" s="882"/>
      <c r="AQ128" s="883"/>
      <c r="AR128" s="883"/>
      <c r="AS128" s="883"/>
      <c r="AT128" s="884"/>
      <c r="AU128" s="282"/>
      <c r="AV128" s="282"/>
      <c r="AW128" s="282"/>
      <c r="AX128" s="885" t="s">
        <v>472</v>
      </c>
      <c r="AY128" s="886"/>
      <c r="AZ128" s="886"/>
      <c r="BA128" s="886"/>
      <c r="BB128" s="886"/>
      <c r="BC128" s="886"/>
      <c r="BD128" s="886"/>
      <c r="BE128" s="887"/>
      <c r="BF128" s="864">
        <v>0</v>
      </c>
      <c r="BG128" s="865"/>
      <c r="BH128" s="865"/>
      <c r="BI128" s="865"/>
      <c r="BJ128" s="865"/>
      <c r="BK128" s="865"/>
      <c r="BL128" s="888"/>
      <c r="BM128" s="864">
        <v>14.14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473</v>
      </c>
      <c r="CQ128" s="806"/>
      <c r="CR128" s="806"/>
      <c r="CS128" s="806"/>
      <c r="CT128" s="806"/>
      <c r="CU128" s="806"/>
      <c r="CV128" s="806"/>
      <c r="CW128" s="806"/>
      <c r="CX128" s="806"/>
      <c r="CY128" s="806"/>
      <c r="CZ128" s="806"/>
      <c r="DA128" s="806"/>
      <c r="DB128" s="806"/>
      <c r="DC128" s="806"/>
      <c r="DD128" s="806"/>
      <c r="DE128" s="806"/>
      <c r="DF128" s="807"/>
      <c r="DG128" s="868">
        <v>2770</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474</v>
      </c>
      <c r="X129" s="855"/>
      <c r="Y129" s="855"/>
      <c r="Z129" s="856"/>
      <c r="AA129" s="857">
        <v>6772003</v>
      </c>
      <c r="AB129" s="858"/>
      <c r="AC129" s="858"/>
      <c r="AD129" s="858"/>
      <c r="AE129" s="859"/>
      <c r="AF129" s="860">
        <v>6692434</v>
      </c>
      <c r="AG129" s="858"/>
      <c r="AH129" s="858"/>
      <c r="AI129" s="858"/>
      <c r="AJ129" s="859"/>
      <c r="AK129" s="860">
        <v>6745156</v>
      </c>
      <c r="AL129" s="858"/>
      <c r="AM129" s="858"/>
      <c r="AN129" s="858"/>
      <c r="AO129" s="859"/>
      <c r="AP129" s="861"/>
      <c r="AQ129" s="862"/>
      <c r="AR129" s="862"/>
      <c r="AS129" s="862"/>
      <c r="AT129" s="863"/>
      <c r="AU129" s="284"/>
      <c r="AV129" s="284"/>
      <c r="AW129" s="284"/>
      <c r="AX129" s="827" t="s">
        <v>475</v>
      </c>
      <c r="AY129" s="828"/>
      <c r="AZ129" s="828"/>
      <c r="BA129" s="828"/>
      <c r="BB129" s="828"/>
      <c r="BC129" s="828"/>
      <c r="BD129" s="828"/>
      <c r="BE129" s="829"/>
      <c r="BF129" s="847" t="s">
        <v>127</v>
      </c>
      <c r="BG129" s="848"/>
      <c r="BH129" s="848"/>
      <c r="BI129" s="848"/>
      <c r="BJ129" s="848"/>
      <c r="BK129" s="848"/>
      <c r="BL129" s="849"/>
      <c r="BM129" s="847">
        <v>19.14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476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477</v>
      </c>
      <c r="X130" s="855"/>
      <c r="Y130" s="855"/>
      <c r="Z130" s="856"/>
      <c r="AA130" s="857">
        <v>1027271</v>
      </c>
      <c r="AB130" s="858"/>
      <c r="AC130" s="858"/>
      <c r="AD130" s="858"/>
      <c r="AE130" s="859"/>
      <c r="AF130" s="860">
        <v>1010921</v>
      </c>
      <c r="AG130" s="858"/>
      <c r="AH130" s="858"/>
      <c r="AI130" s="858"/>
      <c r="AJ130" s="859"/>
      <c r="AK130" s="860">
        <v>999021</v>
      </c>
      <c r="AL130" s="858"/>
      <c r="AM130" s="858"/>
      <c r="AN130" s="858"/>
      <c r="AO130" s="859"/>
      <c r="AP130" s="861"/>
      <c r="AQ130" s="862"/>
      <c r="AR130" s="862"/>
      <c r="AS130" s="862"/>
      <c r="AT130" s="863"/>
      <c r="AU130" s="284"/>
      <c r="AV130" s="284"/>
      <c r="AW130" s="284"/>
      <c r="AX130" s="827" t="s">
        <v>478</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479</v>
      </c>
      <c r="X131" s="838"/>
      <c r="Y131" s="838"/>
      <c r="Z131" s="839"/>
      <c r="AA131" s="840">
        <v>5744732</v>
      </c>
      <c r="AB131" s="841"/>
      <c r="AC131" s="841"/>
      <c r="AD131" s="841"/>
      <c r="AE131" s="842"/>
      <c r="AF131" s="843">
        <v>5681513</v>
      </c>
      <c r="AG131" s="841"/>
      <c r="AH131" s="841"/>
      <c r="AI131" s="841"/>
      <c r="AJ131" s="842"/>
      <c r="AK131" s="843">
        <v>5746135</v>
      </c>
      <c r="AL131" s="841"/>
      <c r="AM131" s="841"/>
      <c r="AN131" s="841"/>
      <c r="AO131" s="842"/>
      <c r="AP131" s="844"/>
      <c r="AQ131" s="845"/>
      <c r="AR131" s="845"/>
      <c r="AS131" s="845"/>
      <c r="AT131" s="846"/>
      <c r="AU131" s="284"/>
      <c r="AV131" s="284"/>
      <c r="AW131" s="284"/>
      <c r="AX131" s="805" t="s">
        <v>480</v>
      </c>
      <c r="AY131" s="806"/>
      <c r="AZ131" s="806"/>
      <c r="BA131" s="806"/>
      <c r="BB131" s="806"/>
      <c r="BC131" s="806"/>
      <c r="BD131" s="806"/>
      <c r="BE131" s="807"/>
      <c r="BF131" s="808">
        <v>63.7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482</v>
      </c>
      <c r="W132" s="818"/>
      <c r="X132" s="818"/>
      <c r="Y132" s="818"/>
      <c r="Z132" s="819"/>
      <c r="AA132" s="820">
        <v>13.35002225</v>
      </c>
      <c r="AB132" s="821"/>
      <c r="AC132" s="821"/>
      <c r="AD132" s="821"/>
      <c r="AE132" s="822"/>
      <c r="AF132" s="823">
        <v>13.622410090000001</v>
      </c>
      <c r="AG132" s="821"/>
      <c r="AH132" s="821"/>
      <c r="AI132" s="821"/>
      <c r="AJ132" s="822"/>
      <c r="AK132" s="823">
        <v>13.050058870000001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483</v>
      </c>
      <c r="W133" s="797"/>
      <c r="X133" s="797"/>
      <c r="Y133" s="797"/>
      <c r="Z133" s="798"/>
      <c r="AA133" s="799">
        <v>14.3</v>
      </c>
      <c r="AB133" s="800"/>
      <c r="AC133" s="800"/>
      <c r="AD133" s="800"/>
      <c r="AE133" s="801"/>
      <c r="AF133" s="799">
        <v>13.3</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21ghIuqYQH9NvZoEtJQaucyCRzo/UkqIApKjp8Ga4jfKtl5XaPZiknEbJYvKF/da6InSVLWc7uBAeTyaldtv1Q==" saltValue="fMhem7qbJpbomFY9jCwH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RfnvnZLKAFGB0rdoEShyAvrbcfZUNKmx9CagEG41R9fUHBStij5mcCK6AyDzhHIkYyFXDMZrmKjatHelzeRyw==" saltValue="iLxIo+BoJOL1mizHeaJr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DtXk03LiyOBjcQNr9bQQrHZqYlesrvOqH8hqIPjlDv+sYYtGHg4nx/IG39pMsfJK+dKUZZXVYRxIu3ObXDVJQ==" saltValue="qkBTnZBwcqxIMafjrjwN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487</v>
      </c>
      <c r="AP7" s="303"/>
      <c r="AQ7" s="304" t="s">
        <v>488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489</v>
      </c>
      <c r="AQ8" s="310" t="s">
        <v>490</v>
      </c>
      <c r="AR8" s="311" t="s">
        <v>491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492</v>
      </c>
      <c r="AL9" s="1227"/>
      <c r="AM9" s="1227"/>
      <c r="AN9" s="1228"/>
      <c r="AO9" s="312">
        <v>1968362</v>
      </c>
      <c r="AP9" s="312">
        <v>95672</v>
      </c>
      <c r="AQ9" s="313">
        <v>90414</v>
      </c>
      <c r="AR9" s="314">
        <v>5.8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493</v>
      </c>
      <c r="AL10" s="1227"/>
      <c r="AM10" s="1227"/>
      <c r="AN10" s="1228"/>
      <c r="AO10" s="315">
        <v>71896</v>
      </c>
      <c r="AP10" s="315">
        <v>3495</v>
      </c>
      <c r="AQ10" s="316">
        <v>7325</v>
      </c>
      <c r="AR10" s="317">
        <v>-52.3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494</v>
      </c>
      <c r="AL11" s="1227"/>
      <c r="AM11" s="1227"/>
      <c r="AN11" s="1228"/>
      <c r="AO11" s="315">
        <v>288888</v>
      </c>
      <c r="AP11" s="315">
        <v>14041</v>
      </c>
      <c r="AQ11" s="316">
        <v>9426</v>
      </c>
      <c r="AR11" s="317">
        <v>49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495</v>
      </c>
      <c r="AL12" s="1227"/>
      <c r="AM12" s="1227"/>
      <c r="AN12" s="1228"/>
      <c r="AO12" s="315" t="s">
        <v>496</v>
      </c>
      <c r="AP12" s="315" t="s">
        <v>496</v>
      </c>
      <c r="AQ12" s="316">
        <v>1167</v>
      </c>
      <c r="AR12" s="317" t="s">
        <v>496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497</v>
      </c>
      <c r="AL13" s="1227"/>
      <c r="AM13" s="1227"/>
      <c r="AN13" s="1228"/>
      <c r="AO13" s="315" t="s">
        <v>496</v>
      </c>
      <c r="AP13" s="315" t="s">
        <v>496</v>
      </c>
      <c r="AQ13" s="316">
        <v>3</v>
      </c>
      <c r="AR13" s="317" t="s">
        <v>496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498</v>
      </c>
      <c r="AL14" s="1227"/>
      <c r="AM14" s="1227"/>
      <c r="AN14" s="1228"/>
      <c r="AO14" s="315">
        <v>147258</v>
      </c>
      <c r="AP14" s="315">
        <v>7157</v>
      </c>
      <c r="AQ14" s="316">
        <v>4078</v>
      </c>
      <c r="AR14" s="317">
        <v>75.5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499</v>
      </c>
      <c r="AL15" s="1227"/>
      <c r="AM15" s="1227"/>
      <c r="AN15" s="1228"/>
      <c r="AO15" s="315">
        <v>22779</v>
      </c>
      <c r="AP15" s="315">
        <v>1107</v>
      </c>
      <c r="AQ15" s="316">
        <v>2195</v>
      </c>
      <c r="AR15" s="317">
        <v>-49.6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500</v>
      </c>
      <c r="AL16" s="1230"/>
      <c r="AM16" s="1230"/>
      <c r="AN16" s="1231"/>
      <c r="AO16" s="315">
        <v>-128563</v>
      </c>
      <c r="AP16" s="315">
        <v>-6249</v>
      </c>
      <c r="AQ16" s="316">
        <v>-8893</v>
      </c>
      <c r="AR16" s="317">
        <v>-29.7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181</v>
      </c>
      <c r="AL17" s="1230"/>
      <c r="AM17" s="1230"/>
      <c r="AN17" s="1231"/>
      <c r="AO17" s="315">
        <v>2370620</v>
      </c>
      <c r="AP17" s="315">
        <v>115224</v>
      </c>
      <c r="AQ17" s="316">
        <v>105714</v>
      </c>
      <c r="AR17" s="317">
        <v>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502</v>
      </c>
      <c r="AP20" s="323" t="s">
        <v>503</v>
      </c>
      <c r="AQ20" s="324" t="s">
        <v>504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505</v>
      </c>
      <c r="AL21" s="1224"/>
      <c r="AM21" s="1224"/>
      <c r="AN21" s="1225"/>
      <c r="AO21" s="327">
        <v>12.64</v>
      </c>
      <c r="AP21" s="328">
        <v>10.07</v>
      </c>
      <c r="AQ21" s="329">
        <v>2.57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506</v>
      </c>
      <c r="AL22" s="1224"/>
      <c r="AM22" s="1224"/>
      <c r="AN22" s="1225"/>
      <c r="AO22" s="332">
        <v>96.8</v>
      </c>
      <c r="AP22" s="333">
        <v>97.6</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508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487</v>
      </c>
      <c r="AP30" s="303"/>
      <c r="AQ30" s="304" t="s">
        <v>488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489</v>
      </c>
      <c r="AQ31" s="310" t="s">
        <v>490</v>
      </c>
      <c r="AR31" s="311" t="s">
        <v>491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510</v>
      </c>
      <c r="AL32" s="1215"/>
      <c r="AM32" s="1215"/>
      <c r="AN32" s="1216"/>
      <c r="AO32" s="342">
        <v>1245242</v>
      </c>
      <c r="AP32" s="342">
        <v>60525</v>
      </c>
      <c r="AQ32" s="343">
        <v>67110</v>
      </c>
      <c r="AR32" s="344">
        <v>-9.8000000000000007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511</v>
      </c>
      <c r="AL33" s="1215"/>
      <c r="AM33" s="1215"/>
      <c r="AN33" s="1216"/>
      <c r="AO33" s="342" t="s">
        <v>496</v>
      </c>
      <c r="AP33" s="342" t="s">
        <v>496</v>
      </c>
      <c r="AQ33" s="343" t="s">
        <v>496</v>
      </c>
      <c r="AR33" s="344" t="s">
        <v>496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512</v>
      </c>
      <c r="AL34" s="1215"/>
      <c r="AM34" s="1215"/>
      <c r="AN34" s="1216"/>
      <c r="AO34" s="342" t="s">
        <v>496</v>
      </c>
      <c r="AP34" s="342" t="s">
        <v>496</v>
      </c>
      <c r="AQ34" s="343">
        <v>6</v>
      </c>
      <c r="AR34" s="344" t="s">
        <v>496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513</v>
      </c>
      <c r="AL35" s="1215"/>
      <c r="AM35" s="1215"/>
      <c r="AN35" s="1216"/>
      <c r="AO35" s="342">
        <v>488700</v>
      </c>
      <c r="AP35" s="342">
        <v>23753</v>
      </c>
      <c r="AQ35" s="343">
        <v>17795</v>
      </c>
      <c r="AR35" s="344">
        <v>33.5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514</v>
      </c>
      <c r="AL36" s="1215"/>
      <c r="AM36" s="1215"/>
      <c r="AN36" s="1216"/>
      <c r="AO36" s="342">
        <v>41660</v>
      </c>
      <c r="AP36" s="342">
        <v>2025</v>
      </c>
      <c r="AQ36" s="343">
        <v>2500</v>
      </c>
      <c r="AR36" s="344">
        <v>-19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515</v>
      </c>
      <c r="AL37" s="1215"/>
      <c r="AM37" s="1215"/>
      <c r="AN37" s="1216"/>
      <c r="AO37" s="342">
        <v>2921</v>
      </c>
      <c r="AP37" s="342">
        <v>142</v>
      </c>
      <c r="AQ37" s="343">
        <v>1001</v>
      </c>
      <c r="AR37" s="344">
        <v>-85.8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516</v>
      </c>
      <c r="AL38" s="1218"/>
      <c r="AM38" s="1218"/>
      <c r="AN38" s="1219"/>
      <c r="AO38" s="345">
        <v>207</v>
      </c>
      <c r="AP38" s="345">
        <v>10</v>
      </c>
      <c r="AQ38" s="346">
        <v>4</v>
      </c>
      <c r="AR38" s="334">
        <v>150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517</v>
      </c>
      <c r="AL39" s="1218"/>
      <c r="AM39" s="1218"/>
      <c r="AN39" s="1219"/>
      <c r="AO39" s="342">
        <v>-29835</v>
      </c>
      <c r="AP39" s="342">
        <v>-1450</v>
      </c>
      <c r="AQ39" s="343">
        <v>-3748</v>
      </c>
      <c r="AR39" s="344">
        <v>-61.3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518</v>
      </c>
      <c r="AL40" s="1215"/>
      <c r="AM40" s="1215"/>
      <c r="AN40" s="1216"/>
      <c r="AO40" s="342">
        <v>-999021</v>
      </c>
      <c r="AP40" s="342">
        <v>-48557</v>
      </c>
      <c r="AQ40" s="343">
        <v>-58908</v>
      </c>
      <c r="AR40" s="344">
        <v>-17.600000000000001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293</v>
      </c>
      <c r="AL41" s="1221"/>
      <c r="AM41" s="1221"/>
      <c r="AN41" s="1222"/>
      <c r="AO41" s="342">
        <v>749874</v>
      </c>
      <c r="AP41" s="342">
        <v>36448</v>
      </c>
      <c r="AQ41" s="343">
        <v>25761</v>
      </c>
      <c r="AR41" s="344">
        <v>41.5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487</v>
      </c>
      <c r="AN49" s="1209" t="s">
        <v>522</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523</v>
      </c>
      <c r="AO50" s="359" t="s">
        <v>524</v>
      </c>
      <c r="AP50" s="360" t="s">
        <v>525</v>
      </c>
      <c r="AQ50" s="361" t="s">
        <v>526</v>
      </c>
      <c r="AR50" s="362" t="s">
        <v>527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528</v>
      </c>
      <c r="AL51" s="355"/>
      <c r="AM51" s="363">
        <v>2019373</v>
      </c>
      <c r="AN51" s="364">
        <v>92213</v>
      </c>
      <c r="AO51" s="365">
        <v>25.5</v>
      </c>
      <c r="AP51" s="366">
        <v>106614</v>
      </c>
      <c r="AQ51" s="367">
        <v>17.2</v>
      </c>
      <c r="AR51" s="368">
        <v>8.3000000000000007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529</v>
      </c>
      <c r="AM52" s="371">
        <v>1092683</v>
      </c>
      <c r="AN52" s="372">
        <v>49896</v>
      </c>
      <c r="AO52" s="373">
        <v>51.8</v>
      </c>
      <c r="AP52" s="374">
        <v>45545</v>
      </c>
      <c r="AQ52" s="375">
        <v>20.7</v>
      </c>
      <c r="AR52" s="376">
        <v>31.1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530</v>
      </c>
      <c r="AL53" s="355"/>
      <c r="AM53" s="363">
        <v>1766061</v>
      </c>
      <c r="AN53" s="364">
        <v>81770</v>
      </c>
      <c r="AO53" s="365">
        <v>-11.3</v>
      </c>
      <c r="AP53" s="366">
        <v>85459</v>
      </c>
      <c r="AQ53" s="367">
        <v>-19.8</v>
      </c>
      <c r="AR53" s="368">
        <v>8.5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529</v>
      </c>
      <c r="AM54" s="371">
        <v>1099614</v>
      </c>
      <c r="AN54" s="372">
        <v>50913</v>
      </c>
      <c r="AO54" s="373">
        <v>2</v>
      </c>
      <c r="AP54" s="374">
        <v>44378</v>
      </c>
      <c r="AQ54" s="375">
        <v>-2.6</v>
      </c>
      <c r="AR54" s="376">
        <v>4.5999999999999996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531</v>
      </c>
      <c r="AL55" s="355"/>
      <c r="AM55" s="363">
        <v>1173791</v>
      </c>
      <c r="AN55" s="364">
        <v>55084</v>
      </c>
      <c r="AO55" s="365">
        <v>-32.6</v>
      </c>
      <c r="AP55" s="366">
        <v>83280</v>
      </c>
      <c r="AQ55" s="367">
        <v>-2.5</v>
      </c>
      <c r="AR55" s="368">
        <v>-30.1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529</v>
      </c>
      <c r="AM56" s="371">
        <v>703340</v>
      </c>
      <c r="AN56" s="372">
        <v>33007</v>
      </c>
      <c r="AO56" s="373">
        <v>-35.200000000000003</v>
      </c>
      <c r="AP56" s="374">
        <v>43123</v>
      </c>
      <c r="AQ56" s="375">
        <v>-2.8</v>
      </c>
      <c r="AR56" s="376">
        <v>-32.4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532</v>
      </c>
      <c r="AL57" s="355"/>
      <c r="AM57" s="363">
        <v>1338300</v>
      </c>
      <c r="AN57" s="364">
        <v>63902</v>
      </c>
      <c r="AO57" s="365">
        <v>16</v>
      </c>
      <c r="AP57" s="366">
        <v>88968</v>
      </c>
      <c r="AQ57" s="367">
        <v>6.8</v>
      </c>
      <c r="AR57" s="368">
        <v>9.1999999999999993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529</v>
      </c>
      <c r="AM58" s="371">
        <v>808380</v>
      </c>
      <c r="AN58" s="372">
        <v>38599</v>
      </c>
      <c r="AO58" s="373">
        <v>16.899999999999999</v>
      </c>
      <c r="AP58" s="374">
        <v>45482</v>
      </c>
      <c r="AQ58" s="375">
        <v>5.5</v>
      </c>
      <c r="AR58" s="376">
        <v>11.4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533</v>
      </c>
      <c r="AL59" s="355"/>
      <c r="AM59" s="363">
        <v>1333951</v>
      </c>
      <c r="AN59" s="364">
        <v>64837</v>
      </c>
      <c r="AO59" s="365">
        <v>1.5</v>
      </c>
      <c r="AP59" s="366">
        <v>85173</v>
      </c>
      <c r="AQ59" s="367">
        <v>-4.3</v>
      </c>
      <c r="AR59" s="368">
        <v>5.8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529</v>
      </c>
      <c r="AM60" s="371">
        <v>428317</v>
      </c>
      <c r="AN60" s="372">
        <v>20818</v>
      </c>
      <c r="AO60" s="373">
        <v>-46.1</v>
      </c>
      <c r="AP60" s="374">
        <v>43913</v>
      </c>
      <c r="AQ60" s="375">
        <v>-3.4</v>
      </c>
      <c r="AR60" s="376">
        <v>-42.7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534</v>
      </c>
      <c r="AL61" s="377"/>
      <c r="AM61" s="378">
        <v>1526295</v>
      </c>
      <c r="AN61" s="379">
        <v>71561</v>
      </c>
      <c r="AO61" s="380">
        <v>-0.2</v>
      </c>
      <c r="AP61" s="381">
        <v>89899</v>
      </c>
      <c r="AQ61" s="382">
        <v>-0.5</v>
      </c>
      <c r="AR61" s="368">
        <v>0.3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529</v>
      </c>
      <c r="AM62" s="371">
        <v>826467</v>
      </c>
      <c r="AN62" s="372">
        <v>38647</v>
      </c>
      <c r="AO62" s="373">
        <v>-2.1</v>
      </c>
      <c r="AP62" s="374">
        <v>44488</v>
      </c>
      <c r="AQ62" s="375">
        <v>3.5</v>
      </c>
      <c r="AR62" s="376">
        <v>-5.6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ZK43wrIhKzEB0gxpaU5uLvpTKHbmrC8MaU5hNVmfvTOFFouPX0wGiRhQnCVhf9Cy6B84a9XDbFY0jZxRe0T9Q==" saltValue="i0ublW6V0M+o6PeANU3w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hZklHACaf2Qkgj/MMO8AC6Y2AXMfkdVzpO4fmG8LzZChanXGMppaEugNoTovqzA6uFRdIDC9qaAEMY/nwGHTQ==" saltValue="LNSjm4mx8qHGxyzhKLDh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gjBhNWc5QspaQnaDlUhfcJORqMrzuAeA0TFk9qhC4IuhTM9JdHjmYwgrqniWKnfcUN0oYA4A7X++0iigcBAuQ==" saltValue="CX0PHN35sGsmeirbjOoO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32" t="s">
        <v>3</v>
      </c>
      <c r="D47" s="1232"/>
      <c r="E47" s="1233"/>
      <c r="F47" s="11">
        <v>24.57</v>
      </c>
      <c r="G47" s="12">
        <v>29.29</v>
      </c>
      <c r="H47" s="12">
        <v>32.35</v>
      </c>
      <c r="I47" s="12">
        <v>33.89</v>
      </c>
      <c r="J47" s="13">
        <v>34.42</v>
      </c>
    </row>
    <row r="48" spans="2:10" ht="57.75" customHeight="1">
      <c r="B48" s="14"/>
      <c r="C48" s="1234" t="s">
        <v>4</v>
      </c>
      <c r="D48" s="1234"/>
      <c r="E48" s="1235"/>
      <c r="F48" s="15">
        <v>4.32</v>
      </c>
      <c r="G48" s="16">
        <v>3.49</v>
      </c>
      <c r="H48" s="16">
        <v>1.35</v>
      </c>
      <c r="I48" s="16">
        <v>2.37</v>
      </c>
      <c r="J48" s="17" t="s">
        <v>543</v>
      </c>
    </row>
    <row r="49" spans="2:10" ht="57.75" customHeight="1" thickBot="1">
      <c r="B49" s="18"/>
      <c r="C49" s="1236" t="s">
        <v>5</v>
      </c>
      <c r="D49" s="1236"/>
      <c r="E49" s="1237"/>
      <c r="F49" s="19" t="s">
        <v>544</v>
      </c>
      <c r="G49" s="20">
        <v>2.23</v>
      </c>
      <c r="H49" s="20" t="s">
        <v>545</v>
      </c>
      <c r="I49" s="20">
        <v>1.1100000000000001</v>
      </c>
      <c r="J49" s="21" t="s">
        <v>546</v>
      </c>
    </row>
    <row r="50" spans="2:10" ht="13.5" customHeight="1"/>
    <row r="51" spans="2:10" ht="13.5" hidden="1" customHeight="1"/>
    <row r="52" spans="2:10" ht="13.5" hidden="1" customHeight="1"/>
    <row r="53" spans="2:10" ht="13.5" hidden="1" customHeight="1"/>
  </sheetData>
  <sheetProtection algorithmName="SHA-512" hashValue="hxBX3jrXYDQztjWujw+0o7SX8HXUUHKRPmnSscu/5ftAAf9g2uSI7JbXV1axI6yx13u6bMBrH9pAKpMyauVN5w==" saltValue="I3cEipNDIdrVxb+Ut2ii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44" t="s">
        <v>547</v>
      </c>
      <c r="D34" s="1244"/>
      <c r="E34" s="1245"/>
      <c r="F34" s="32" t="s">
        <v>548</v>
      </c>
      <c r="G34" s="33" t="s">
        <v>548</v>
      </c>
      <c r="H34" s="33">
        <v>0</v>
      </c>
      <c r="I34" s="33" t="s">
        <v>548</v>
      </c>
      <c r="J34" s="34" t="s">
        <v>548</v>
      </c>
      <c r="K34" s="22"/>
      <c r="L34" s="22"/>
      <c r="M34" s="22"/>
      <c r="N34" s="22"/>
      <c r="O34" s="22"/>
      <c r="P34" s="22"/>
    </row>
    <row r="35" spans="1:16" ht="39" customHeight="1">
      <c r="A35" s="22"/>
      <c r="B35" s="35"/>
      <c r="C35" s="1238" t="s">
        <v>549</v>
      </c>
      <c r="D35" s="1239"/>
      <c r="E35" s="1240"/>
      <c r="F35" s="36">
        <v>3.49</v>
      </c>
      <c r="G35" s="37">
        <v>7.77</v>
      </c>
      <c r="H35" s="37">
        <v>9.7799999999999994</v>
      </c>
      <c r="I35" s="37">
        <v>11.76</v>
      </c>
      <c r="J35" s="38">
        <v>13.01</v>
      </c>
      <c r="K35" s="22"/>
      <c r="L35" s="22"/>
      <c r="M35" s="22"/>
      <c r="N35" s="22"/>
      <c r="O35" s="22"/>
      <c r="P35" s="22"/>
    </row>
    <row r="36" spans="1:16" ht="39" customHeight="1">
      <c r="A36" s="22"/>
      <c r="B36" s="35"/>
      <c r="C36" s="1238" t="s">
        <v>550</v>
      </c>
      <c r="D36" s="1239"/>
      <c r="E36" s="1240"/>
      <c r="F36" s="36">
        <v>1.74</v>
      </c>
      <c r="G36" s="37">
        <v>2.23</v>
      </c>
      <c r="H36" s="37">
        <v>3.38</v>
      </c>
      <c r="I36" s="37">
        <v>4.01</v>
      </c>
      <c r="J36" s="38">
        <v>4.5</v>
      </c>
      <c r="K36" s="22"/>
      <c r="L36" s="22"/>
      <c r="M36" s="22"/>
      <c r="N36" s="22"/>
      <c r="O36" s="22"/>
      <c r="P36" s="22"/>
    </row>
    <row r="37" spans="1:16" ht="39" customHeight="1">
      <c r="A37" s="22"/>
      <c r="B37" s="35"/>
      <c r="C37" s="1238" t="s">
        <v>551</v>
      </c>
      <c r="D37" s="1239"/>
      <c r="E37" s="1240"/>
      <c r="F37" s="36">
        <v>0</v>
      </c>
      <c r="G37" s="37" t="s">
        <v>552</v>
      </c>
      <c r="H37" s="37">
        <v>0.54</v>
      </c>
      <c r="I37" s="37">
        <v>0.05</v>
      </c>
      <c r="J37" s="38">
        <v>0.77</v>
      </c>
      <c r="K37" s="22"/>
      <c r="L37" s="22"/>
      <c r="M37" s="22"/>
      <c r="N37" s="22"/>
      <c r="O37" s="22"/>
      <c r="P37" s="22"/>
    </row>
    <row r="38" spans="1:16" ht="39" customHeight="1">
      <c r="A38" s="22"/>
      <c r="B38" s="35"/>
      <c r="C38" s="1238" t="s">
        <v>553</v>
      </c>
      <c r="D38" s="1239"/>
      <c r="E38" s="1240"/>
      <c r="F38" s="36">
        <v>0</v>
      </c>
      <c r="G38" s="37">
        <v>0.03</v>
      </c>
      <c r="H38" s="37">
        <v>0.02</v>
      </c>
      <c r="I38" s="37">
        <v>0.01</v>
      </c>
      <c r="J38" s="38">
        <v>0.01</v>
      </c>
      <c r="K38" s="22"/>
      <c r="L38" s="22"/>
      <c r="M38" s="22"/>
      <c r="N38" s="22"/>
      <c r="O38" s="22"/>
      <c r="P38" s="22"/>
    </row>
    <row r="39" spans="1:16" ht="39" customHeight="1">
      <c r="A39" s="22"/>
      <c r="B39" s="35"/>
      <c r="C39" s="1238" t="s">
        <v>554</v>
      </c>
      <c r="D39" s="1239"/>
      <c r="E39" s="1240"/>
      <c r="F39" s="36">
        <v>4.32</v>
      </c>
      <c r="G39" s="37">
        <v>3.49</v>
      </c>
      <c r="H39" s="37">
        <v>1.34</v>
      </c>
      <c r="I39" s="37">
        <v>2.37</v>
      </c>
      <c r="J39" s="38">
        <v>0</v>
      </c>
      <c r="K39" s="22"/>
      <c r="L39" s="22"/>
      <c r="M39" s="22"/>
      <c r="N39" s="22"/>
      <c r="O39" s="22"/>
      <c r="P39" s="22"/>
    </row>
    <row r="40" spans="1:16" ht="39" customHeight="1">
      <c r="A40" s="22"/>
      <c r="B40" s="35"/>
      <c r="C40" s="1238" t="s">
        <v>555</v>
      </c>
      <c r="D40" s="1239"/>
      <c r="E40" s="1240"/>
      <c r="F40" s="36">
        <v>0</v>
      </c>
      <c r="G40" s="37">
        <v>0</v>
      </c>
      <c r="H40" s="37">
        <v>0</v>
      </c>
      <c r="I40" s="37">
        <v>0</v>
      </c>
      <c r="J40" s="38">
        <v>0</v>
      </c>
      <c r="K40" s="22"/>
      <c r="L40" s="22"/>
      <c r="M40" s="22"/>
      <c r="N40" s="22"/>
      <c r="O40" s="22"/>
      <c r="P40" s="22"/>
    </row>
    <row r="41" spans="1:16" ht="39" customHeight="1">
      <c r="A41" s="22"/>
      <c r="B41" s="35"/>
      <c r="C41" s="1238" t="s">
        <v>556</v>
      </c>
      <c r="D41" s="1239"/>
      <c r="E41" s="1240"/>
      <c r="F41" s="36">
        <v>0.53</v>
      </c>
      <c r="G41" s="37">
        <v>0.04</v>
      </c>
      <c r="H41" s="37">
        <v>0.39</v>
      </c>
      <c r="I41" s="37">
        <v>0.16</v>
      </c>
      <c r="J41" s="38">
        <v>0</v>
      </c>
      <c r="K41" s="22"/>
      <c r="L41" s="22"/>
      <c r="M41" s="22"/>
      <c r="N41" s="22"/>
      <c r="O41" s="22"/>
      <c r="P41" s="22"/>
    </row>
    <row r="42" spans="1:16" ht="39" customHeight="1">
      <c r="A42" s="22"/>
      <c r="B42" s="39"/>
      <c r="C42" s="1238" t="s">
        <v>557</v>
      </c>
      <c r="D42" s="1239"/>
      <c r="E42" s="1240"/>
      <c r="F42" s="36" t="s">
        <v>496</v>
      </c>
      <c r="G42" s="37" t="s">
        <v>496</v>
      </c>
      <c r="H42" s="37" t="s">
        <v>496</v>
      </c>
      <c r="I42" s="37" t="s">
        <v>496</v>
      </c>
      <c r="J42" s="38" t="s">
        <v>496</v>
      </c>
      <c r="K42" s="22"/>
      <c r="L42" s="22"/>
      <c r="M42" s="22"/>
      <c r="N42" s="22"/>
      <c r="O42" s="22"/>
      <c r="P42" s="22"/>
    </row>
    <row r="43" spans="1:16" ht="39" customHeight="1" thickBot="1">
      <c r="A43" s="22"/>
      <c r="B43" s="40"/>
      <c r="C43" s="1241" t="s">
        <v>558</v>
      </c>
      <c r="D43" s="1242"/>
      <c r="E43" s="1243"/>
      <c r="F43" s="41">
        <v>0</v>
      </c>
      <c r="G43" s="42">
        <v>0</v>
      </c>
      <c r="H43" s="42">
        <v>0</v>
      </c>
      <c r="I43" s="42">
        <v>0.06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7I2uRBZ5eWbH1myy7qjAtMIpiGxMHooqCHqk7XeDvA7oDgnyz53F5F7k+kfNXU493pwg0mwpugJ8p52GhZnnw==" saltValue="kM8yYkNMC6NKL2cWMxdC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64" t="s">
        <v>11</v>
      </c>
      <c r="C45" s="1265"/>
      <c r="D45" s="58"/>
      <c r="E45" s="1270" t="s">
        <v>12</v>
      </c>
      <c r="F45" s="1270"/>
      <c r="G45" s="1270"/>
      <c r="H45" s="1270"/>
      <c r="I45" s="1270"/>
      <c r="J45" s="1271"/>
      <c r="K45" s="59">
        <v>1271</v>
      </c>
      <c r="L45" s="60">
        <v>1187</v>
      </c>
      <c r="M45" s="60">
        <v>1181</v>
      </c>
      <c r="N45" s="60">
        <v>1237</v>
      </c>
      <c r="O45" s="61">
        <v>1245</v>
      </c>
      <c r="P45" s="48"/>
      <c r="Q45" s="48"/>
      <c r="R45" s="48"/>
      <c r="S45" s="48"/>
      <c r="T45" s="48"/>
      <c r="U45" s="48"/>
    </row>
    <row r="46" spans="1:21" ht="30.75" customHeight="1">
      <c r="A46" s="48"/>
      <c r="B46" s="1266"/>
      <c r="C46" s="1267"/>
      <c r="D46" s="62"/>
      <c r="E46" s="1248" t="s">
        <v>13</v>
      </c>
      <c r="F46" s="1248"/>
      <c r="G46" s="1248"/>
      <c r="H46" s="1248"/>
      <c r="I46" s="1248"/>
      <c r="J46" s="1249"/>
      <c r="K46" s="63" t="s">
        <v>496</v>
      </c>
      <c r="L46" s="64" t="s">
        <v>496</v>
      </c>
      <c r="M46" s="64" t="s">
        <v>496</v>
      </c>
      <c r="N46" s="64" t="s">
        <v>496</v>
      </c>
      <c r="O46" s="65" t="s">
        <v>496</v>
      </c>
      <c r="P46" s="48"/>
      <c r="Q46" s="48"/>
      <c r="R46" s="48"/>
      <c r="S46" s="48"/>
      <c r="T46" s="48"/>
      <c r="U46" s="48"/>
    </row>
    <row r="47" spans="1:21" ht="30.75" customHeight="1">
      <c r="A47" s="48"/>
      <c r="B47" s="1266"/>
      <c r="C47" s="1267"/>
      <c r="D47" s="62"/>
      <c r="E47" s="1248" t="s">
        <v>14</v>
      </c>
      <c r="F47" s="1248"/>
      <c r="G47" s="1248"/>
      <c r="H47" s="1248"/>
      <c r="I47" s="1248"/>
      <c r="J47" s="1249"/>
      <c r="K47" s="63" t="s">
        <v>496</v>
      </c>
      <c r="L47" s="64" t="s">
        <v>496</v>
      </c>
      <c r="M47" s="64" t="s">
        <v>496</v>
      </c>
      <c r="N47" s="64" t="s">
        <v>496</v>
      </c>
      <c r="O47" s="65" t="s">
        <v>496</v>
      </c>
      <c r="P47" s="48"/>
      <c r="Q47" s="48"/>
      <c r="R47" s="48"/>
      <c r="S47" s="48"/>
      <c r="T47" s="48"/>
      <c r="U47" s="48"/>
    </row>
    <row r="48" spans="1:21" ht="30.75" customHeight="1">
      <c r="A48" s="48"/>
      <c r="B48" s="1266"/>
      <c r="C48" s="1267"/>
      <c r="D48" s="62"/>
      <c r="E48" s="1248" t="s">
        <v>15</v>
      </c>
      <c r="F48" s="1248"/>
      <c r="G48" s="1248"/>
      <c r="H48" s="1248"/>
      <c r="I48" s="1248"/>
      <c r="J48" s="1249"/>
      <c r="K48" s="63">
        <v>520</v>
      </c>
      <c r="L48" s="64">
        <v>467</v>
      </c>
      <c r="M48" s="64">
        <v>460</v>
      </c>
      <c r="N48" s="64">
        <v>489</v>
      </c>
      <c r="O48" s="65">
        <v>489</v>
      </c>
      <c r="P48" s="48"/>
      <c r="Q48" s="48"/>
      <c r="R48" s="48"/>
      <c r="S48" s="48"/>
      <c r="T48" s="48"/>
      <c r="U48" s="48"/>
    </row>
    <row r="49" spans="1:21" ht="30.75" customHeight="1">
      <c r="A49" s="48"/>
      <c r="B49" s="1266"/>
      <c r="C49" s="1267"/>
      <c r="D49" s="62"/>
      <c r="E49" s="1248" t="s">
        <v>16</v>
      </c>
      <c r="F49" s="1248"/>
      <c r="G49" s="1248"/>
      <c r="H49" s="1248"/>
      <c r="I49" s="1248"/>
      <c r="J49" s="1249"/>
      <c r="K49" s="63">
        <v>193</v>
      </c>
      <c r="L49" s="64">
        <v>200</v>
      </c>
      <c r="M49" s="64">
        <v>164</v>
      </c>
      <c r="N49" s="64">
        <v>90</v>
      </c>
      <c r="O49" s="65">
        <v>42</v>
      </c>
      <c r="P49" s="48"/>
      <c r="Q49" s="48"/>
      <c r="R49" s="48"/>
      <c r="S49" s="48"/>
      <c r="T49" s="48"/>
      <c r="U49" s="48"/>
    </row>
    <row r="50" spans="1:21" ht="30.75" customHeight="1">
      <c r="A50" s="48"/>
      <c r="B50" s="1266"/>
      <c r="C50" s="1267"/>
      <c r="D50" s="62"/>
      <c r="E50" s="1248" t="s">
        <v>17</v>
      </c>
      <c r="F50" s="1248"/>
      <c r="G50" s="1248"/>
      <c r="H50" s="1248"/>
      <c r="I50" s="1248"/>
      <c r="J50" s="1249"/>
      <c r="K50" s="63">
        <v>11</v>
      </c>
      <c r="L50" s="64">
        <v>10</v>
      </c>
      <c r="M50" s="64">
        <v>10</v>
      </c>
      <c r="N50" s="64">
        <v>9</v>
      </c>
      <c r="O50" s="65">
        <v>3</v>
      </c>
      <c r="P50" s="48"/>
      <c r="Q50" s="48"/>
      <c r="R50" s="48"/>
      <c r="S50" s="48"/>
      <c r="T50" s="48"/>
      <c r="U50" s="48"/>
    </row>
    <row r="51" spans="1:21" ht="30.75" customHeight="1">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1053</v>
      </c>
      <c r="L52" s="64">
        <v>1099</v>
      </c>
      <c r="M52" s="64">
        <v>1048</v>
      </c>
      <c r="N52" s="64">
        <v>1051</v>
      </c>
      <c r="O52" s="65">
        <v>1029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942</v>
      </c>
      <c r="L53" s="69">
        <v>765</v>
      </c>
      <c r="M53" s="69">
        <v>767</v>
      </c>
      <c r="N53" s="69">
        <v>774</v>
      </c>
      <c r="O53" s="70">
        <v>750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c r="B57" s="1254" t="s">
        <v>25</v>
      </c>
      <c r="C57" s="1255"/>
      <c r="D57" s="1258" t="s">
        <v>26</v>
      </c>
      <c r="E57" s="1259"/>
      <c r="F57" s="1259"/>
      <c r="G57" s="1259"/>
      <c r="H57" s="1259"/>
      <c r="I57" s="1259"/>
      <c r="J57" s="1260"/>
      <c r="K57" s="82" t="s">
        <v>578</v>
      </c>
      <c r="L57" s="83" t="s">
        <v>496</v>
      </c>
      <c r="M57" s="83" t="s">
        <v>496</v>
      </c>
      <c r="N57" s="83" t="s">
        <v>496</v>
      </c>
      <c r="O57" s="84" t="s">
        <v>496</v>
      </c>
    </row>
    <row r="58" spans="1:21" ht="31.5" customHeight="1" thickBot="1">
      <c r="B58" s="1256"/>
      <c r="C58" s="1257"/>
      <c r="D58" s="1261" t="s">
        <v>27</v>
      </c>
      <c r="E58" s="1262"/>
      <c r="F58" s="1262"/>
      <c r="G58" s="1262"/>
      <c r="H58" s="1262"/>
      <c r="I58" s="1262"/>
      <c r="J58" s="1263"/>
      <c r="K58" s="85" t="s">
        <v>578</v>
      </c>
      <c r="L58" s="86" t="s">
        <v>496</v>
      </c>
      <c r="M58" s="86" t="s">
        <v>496</v>
      </c>
      <c r="N58" s="86" t="s">
        <v>496</v>
      </c>
      <c r="O58" s="87" t="s">
        <v>496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T5vQryCU10v7Pysw83oYAUCfdUSLpR+Ibgxlf4EDb6rxhCvEpCRIKym6lOIEvvpcwAC3EV5G0wW8thZJ96L5g==" saltValue="IqmnQgj3zodZZYiTnwNk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538</v>
      </c>
      <c r="J40" s="99" t="s">
        <v>539</v>
      </c>
      <c r="K40" s="99" t="s">
        <v>540</v>
      </c>
      <c r="L40" s="99" t="s">
        <v>541</v>
      </c>
      <c r="M40" s="100" t="s">
        <v>542</v>
      </c>
    </row>
    <row r="41" spans="2:13" ht="27.75" customHeight="1">
      <c r="B41" s="1284" t="s">
        <v>30</v>
      </c>
      <c r="C41" s="1285"/>
      <c r="D41" s="101"/>
      <c r="E41" s="1286" t="s">
        <v>31</v>
      </c>
      <c r="F41" s="1286"/>
      <c r="G41" s="1286"/>
      <c r="H41" s="1287"/>
      <c r="I41" s="102">
        <v>11252</v>
      </c>
      <c r="J41" s="103">
        <v>11373</v>
      </c>
      <c r="K41" s="103">
        <v>11020</v>
      </c>
      <c r="L41" s="103">
        <v>10653</v>
      </c>
      <c r="M41" s="104">
        <v>10706</v>
      </c>
    </row>
    <row r="42" spans="2:13" ht="27.75" customHeight="1">
      <c r="B42" s="1274"/>
      <c r="C42" s="1275"/>
      <c r="D42" s="105"/>
      <c r="E42" s="1278" t="s">
        <v>32</v>
      </c>
      <c r="F42" s="1278"/>
      <c r="G42" s="1278"/>
      <c r="H42" s="1279"/>
      <c r="I42" s="106">
        <v>35</v>
      </c>
      <c r="J42" s="107">
        <v>24</v>
      </c>
      <c r="K42" s="107">
        <v>15</v>
      </c>
      <c r="L42" s="107">
        <v>6</v>
      </c>
      <c r="M42" s="108">
        <v>4</v>
      </c>
    </row>
    <row r="43" spans="2:13" ht="27.75" customHeight="1">
      <c r="B43" s="1274"/>
      <c r="C43" s="1275"/>
      <c r="D43" s="105"/>
      <c r="E43" s="1278" t="s">
        <v>33</v>
      </c>
      <c r="F43" s="1278"/>
      <c r="G43" s="1278"/>
      <c r="H43" s="1279"/>
      <c r="I43" s="106">
        <v>5247</v>
      </c>
      <c r="J43" s="107">
        <v>4773</v>
      </c>
      <c r="K43" s="107">
        <v>4727</v>
      </c>
      <c r="L43" s="107">
        <v>4795</v>
      </c>
      <c r="M43" s="108">
        <v>4616</v>
      </c>
    </row>
    <row r="44" spans="2:13" ht="27.75" customHeight="1">
      <c r="B44" s="1274"/>
      <c r="C44" s="1275"/>
      <c r="D44" s="105"/>
      <c r="E44" s="1278" t="s">
        <v>34</v>
      </c>
      <c r="F44" s="1278"/>
      <c r="G44" s="1278"/>
      <c r="H44" s="1279"/>
      <c r="I44" s="106">
        <v>515</v>
      </c>
      <c r="J44" s="107">
        <v>350</v>
      </c>
      <c r="K44" s="107">
        <v>197</v>
      </c>
      <c r="L44" s="107">
        <v>145</v>
      </c>
      <c r="M44" s="108">
        <v>126</v>
      </c>
    </row>
    <row r="45" spans="2:13" ht="27.75" customHeight="1">
      <c r="B45" s="1274"/>
      <c r="C45" s="1275"/>
      <c r="D45" s="105"/>
      <c r="E45" s="1278" t="s">
        <v>35</v>
      </c>
      <c r="F45" s="1278"/>
      <c r="G45" s="1278"/>
      <c r="H45" s="1279"/>
      <c r="I45" s="106">
        <v>2962</v>
      </c>
      <c r="J45" s="107">
        <v>2215</v>
      </c>
      <c r="K45" s="107">
        <v>2140</v>
      </c>
      <c r="L45" s="107">
        <v>2086</v>
      </c>
      <c r="M45" s="108">
        <v>2146</v>
      </c>
    </row>
    <row r="46" spans="2:13" ht="27.75" customHeight="1">
      <c r="B46" s="1274"/>
      <c r="C46" s="1275"/>
      <c r="D46" s="109"/>
      <c r="E46" s="1278" t="s">
        <v>36</v>
      </c>
      <c r="F46" s="1278"/>
      <c r="G46" s="1278"/>
      <c r="H46" s="1279"/>
      <c r="I46" s="106">
        <v>75</v>
      </c>
      <c r="J46" s="107">
        <v>28</v>
      </c>
      <c r="K46" s="107">
        <v>3</v>
      </c>
      <c r="L46" s="107" t="s">
        <v>496</v>
      </c>
      <c r="M46" s="108" t="s">
        <v>496</v>
      </c>
    </row>
    <row r="47" spans="2:13" ht="27.75" customHeight="1">
      <c r="B47" s="1274"/>
      <c r="C47" s="1275"/>
      <c r="D47" s="110"/>
      <c r="E47" s="1288" t="s">
        <v>37</v>
      </c>
      <c r="F47" s="1289"/>
      <c r="G47" s="1289"/>
      <c r="H47" s="1290"/>
      <c r="I47" s="106" t="s">
        <v>496</v>
      </c>
      <c r="J47" s="107" t="s">
        <v>496</v>
      </c>
      <c r="K47" s="107" t="s">
        <v>496</v>
      </c>
      <c r="L47" s="107" t="s">
        <v>496</v>
      </c>
      <c r="M47" s="108" t="s">
        <v>496</v>
      </c>
    </row>
    <row r="48" spans="2:13" ht="27.75" customHeight="1">
      <c r="B48" s="1274"/>
      <c r="C48" s="1275"/>
      <c r="D48" s="105"/>
      <c r="E48" s="1278" t="s">
        <v>38</v>
      </c>
      <c r="F48" s="1278"/>
      <c r="G48" s="1278"/>
      <c r="H48" s="1279"/>
      <c r="I48" s="106" t="s">
        <v>496</v>
      </c>
      <c r="J48" s="107" t="s">
        <v>496</v>
      </c>
      <c r="K48" s="107" t="s">
        <v>496</v>
      </c>
      <c r="L48" s="107" t="s">
        <v>496</v>
      </c>
      <c r="M48" s="108" t="s">
        <v>496</v>
      </c>
    </row>
    <row r="49" spans="2:13" ht="27.75" customHeight="1">
      <c r="B49" s="1276"/>
      <c r="C49" s="1277"/>
      <c r="D49" s="105"/>
      <c r="E49" s="1278" t="s">
        <v>39</v>
      </c>
      <c r="F49" s="1278"/>
      <c r="G49" s="1278"/>
      <c r="H49" s="1279"/>
      <c r="I49" s="106" t="s">
        <v>496</v>
      </c>
      <c r="J49" s="107" t="s">
        <v>496</v>
      </c>
      <c r="K49" s="107" t="s">
        <v>496</v>
      </c>
      <c r="L49" s="107" t="s">
        <v>496</v>
      </c>
      <c r="M49" s="108" t="s">
        <v>496</v>
      </c>
    </row>
    <row r="50" spans="2:13" ht="27.75" customHeight="1">
      <c r="B50" s="1272" t="s">
        <v>40</v>
      </c>
      <c r="C50" s="1273"/>
      <c r="D50" s="111"/>
      <c r="E50" s="1278" t="s">
        <v>41</v>
      </c>
      <c r="F50" s="1278"/>
      <c r="G50" s="1278"/>
      <c r="H50" s="1279"/>
      <c r="I50" s="106">
        <v>2720</v>
      </c>
      <c r="J50" s="107">
        <v>3564</v>
      </c>
      <c r="K50" s="107">
        <v>3856</v>
      </c>
      <c r="L50" s="107">
        <v>3813</v>
      </c>
      <c r="M50" s="108">
        <v>4014</v>
      </c>
    </row>
    <row r="51" spans="2:13" ht="27.75" customHeight="1">
      <c r="B51" s="1274"/>
      <c r="C51" s="1275"/>
      <c r="D51" s="105"/>
      <c r="E51" s="1278" t="s">
        <v>42</v>
      </c>
      <c r="F51" s="1278"/>
      <c r="G51" s="1278"/>
      <c r="H51" s="1279"/>
      <c r="I51" s="106">
        <v>73</v>
      </c>
      <c r="J51" s="107">
        <v>63</v>
      </c>
      <c r="K51" s="107">
        <v>53</v>
      </c>
      <c r="L51" s="107">
        <v>59</v>
      </c>
      <c r="M51" s="108">
        <v>100</v>
      </c>
    </row>
    <row r="52" spans="2:13" ht="27.75" customHeight="1">
      <c r="B52" s="1276"/>
      <c r="C52" s="1277"/>
      <c r="D52" s="105"/>
      <c r="E52" s="1278" t="s">
        <v>43</v>
      </c>
      <c r="F52" s="1278"/>
      <c r="G52" s="1278"/>
      <c r="H52" s="1279"/>
      <c r="I52" s="106">
        <v>10881</v>
      </c>
      <c r="J52" s="107">
        <v>10584</v>
      </c>
      <c r="K52" s="107">
        <v>10152</v>
      </c>
      <c r="L52" s="107">
        <v>9996</v>
      </c>
      <c r="M52" s="108">
        <v>9821</v>
      </c>
    </row>
    <row r="53" spans="2:13" ht="27.75" customHeight="1" thickBot="1">
      <c r="B53" s="1280" t="s">
        <v>44</v>
      </c>
      <c r="C53" s="1281"/>
      <c r="D53" s="112"/>
      <c r="E53" s="1282" t="s">
        <v>45</v>
      </c>
      <c r="F53" s="1282"/>
      <c r="G53" s="1282"/>
      <c r="H53" s="1283"/>
      <c r="I53" s="113">
        <v>6412</v>
      </c>
      <c r="J53" s="114">
        <v>4553</v>
      </c>
      <c r="K53" s="114">
        <v>4039</v>
      </c>
      <c r="L53" s="114">
        <v>3817</v>
      </c>
      <c r="M53" s="115">
        <v>3663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Vw3Tbcg0lqO7ETWGR8MNbrVUm3cYKGEgn7/gRx/v62Gctn1iyvGrM+UbJSMNOaxM2mXaXpzFdRb/VbhDYBMOA==" saltValue="z8lyoWwECLt1C4vZeOAW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540</v>
      </c>
      <c r="G54" s="124" t="s">
        <v>541</v>
      </c>
      <c r="H54" s="125" t="s">
        <v>542</v>
      </c>
    </row>
    <row r="55" spans="2:8" ht="52.5" customHeight="1">
      <c r="B55" s="126"/>
      <c r="C55" s="1299" t="s">
        <v>48</v>
      </c>
      <c r="D55" s="1299"/>
      <c r="E55" s="1300"/>
      <c r="F55" s="127">
        <v>2191</v>
      </c>
      <c r="G55" s="127">
        <v>2268</v>
      </c>
      <c r="H55" s="128">
        <v>2322</v>
      </c>
    </row>
    <row r="56" spans="2:8" ht="52.5" customHeight="1">
      <c r="B56" s="129"/>
      <c r="C56" s="1301" t="s">
        <v>49</v>
      </c>
      <c r="D56" s="1301"/>
      <c r="E56" s="1302"/>
      <c r="F56" s="130">
        <v>201</v>
      </c>
      <c r="G56" s="130">
        <v>201</v>
      </c>
      <c r="H56" s="131">
        <v>201</v>
      </c>
    </row>
    <row r="57" spans="2:8" ht="53.25" customHeight="1">
      <c r="B57" s="129"/>
      <c r="C57" s="1303" t="s">
        <v>50</v>
      </c>
      <c r="D57" s="1303"/>
      <c r="E57" s="1304"/>
      <c r="F57" s="132">
        <v>993</v>
      </c>
      <c r="G57" s="132">
        <v>1070</v>
      </c>
      <c r="H57" s="133">
        <v>1216</v>
      </c>
    </row>
    <row r="58" spans="2:8" ht="45.75" customHeight="1">
      <c r="B58" s="134"/>
      <c r="C58" s="1291" t="s">
        <v>579</v>
      </c>
      <c r="D58" s="1292"/>
      <c r="E58" s="1293"/>
      <c r="F58" s="135">
        <v>199</v>
      </c>
      <c r="G58" s="135">
        <v>250</v>
      </c>
      <c r="H58" s="136">
        <v>344</v>
      </c>
    </row>
    <row r="59" spans="2:8" ht="45.75" customHeight="1">
      <c r="B59" s="134"/>
      <c r="C59" s="1291" t="s">
        <v>580</v>
      </c>
      <c r="D59" s="1292"/>
      <c r="E59" s="1293"/>
      <c r="F59" s="135">
        <v>196</v>
      </c>
      <c r="G59" s="135">
        <v>244</v>
      </c>
      <c r="H59" s="136">
        <v>311</v>
      </c>
    </row>
    <row r="60" spans="2:8" ht="45.75" customHeight="1">
      <c r="B60" s="134"/>
      <c r="C60" s="1291" t="s">
        <v>581</v>
      </c>
      <c r="D60" s="1292"/>
      <c r="E60" s="1293"/>
      <c r="F60" s="135">
        <v>291</v>
      </c>
      <c r="G60" s="135">
        <v>291</v>
      </c>
      <c r="H60" s="136">
        <v>291</v>
      </c>
    </row>
    <row r="61" spans="2:8" ht="45.75" customHeight="1">
      <c r="B61" s="134"/>
      <c r="C61" s="1291" t="s">
        <v>582</v>
      </c>
      <c r="D61" s="1292"/>
      <c r="E61" s="1293"/>
      <c r="F61" s="135">
        <v>92</v>
      </c>
      <c r="G61" s="135">
        <v>98</v>
      </c>
      <c r="H61" s="136">
        <v>102</v>
      </c>
    </row>
    <row r="62" spans="2:8" ht="45.75" customHeight="1" thickBot="1">
      <c r="B62" s="137"/>
      <c r="C62" s="1294" t="s">
        <v>583</v>
      </c>
      <c r="D62" s="1295"/>
      <c r="E62" s="1296"/>
      <c r="F62" s="138">
        <v>75</v>
      </c>
      <c r="G62" s="138">
        <v>76</v>
      </c>
      <c r="H62" s="139">
        <v>77</v>
      </c>
    </row>
    <row r="63" spans="2:8" ht="52.5" customHeight="1" thickBot="1">
      <c r="B63" s="140"/>
      <c r="C63" s="1297" t="s">
        <v>51</v>
      </c>
      <c r="D63" s="1297"/>
      <c r="E63" s="1298"/>
      <c r="F63" s="141">
        <v>3384</v>
      </c>
      <c r="G63" s="141">
        <v>3539</v>
      </c>
      <c r="H63" s="142">
        <v>3740</v>
      </c>
    </row>
    <row r="64" spans="2:8" ht="15" customHeight="1"/>
    <row r="65" ht="0" hidden="1" customHeight="1"/>
    <row r="66" ht="0" hidden="1" customHeight="1"/>
  </sheetData>
  <sheetProtection algorithmName="SHA-512" hashValue="3/VHVDk3MSOaJnuKAH0T+llw+H8beWox8JO4zCfv6i7No3YXDBa0ghCu87DnxHlt62iT+95a1hrhjGoaQ12rhg==" saltValue="5IQPoFPGbz4oMCn5Z/K9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589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590</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538</v>
      </c>
      <c r="BQ50" s="1311"/>
      <c r="BR50" s="1311"/>
      <c r="BS50" s="1311"/>
      <c r="BT50" s="1311"/>
      <c r="BU50" s="1311"/>
      <c r="BV50" s="1311"/>
      <c r="BW50" s="1311"/>
      <c r="BX50" s="1311" t="s">
        <v>539</v>
      </c>
      <c r="BY50" s="1311"/>
      <c r="BZ50" s="1311"/>
      <c r="CA50" s="1311"/>
      <c r="CB50" s="1311"/>
      <c r="CC50" s="1311"/>
      <c r="CD50" s="1311"/>
      <c r="CE50" s="1311"/>
      <c r="CF50" s="1311" t="s">
        <v>540</v>
      </c>
      <c r="CG50" s="1311"/>
      <c r="CH50" s="1311"/>
      <c r="CI50" s="1311"/>
      <c r="CJ50" s="1311"/>
      <c r="CK50" s="1311"/>
      <c r="CL50" s="1311"/>
      <c r="CM50" s="1311"/>
      <c r="CN50" s="1311" t="s">
        <v>541</v>
      </c>
      <c r="CO50" s="1311"/>
      <c r="CP50" s="1311"/>
      <c r="CQ50" s="1311"/>
      <c r="CR50" s="1311"/>
      <c r="CS50" s="1311"/>
      <c r="CT50" s="1311"/>
      <c r="CU50" s="1311"/>
      <c r="CV50" s="1311" t="s">
        <v>542</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591</v>
      </c>
      <c r="AO51" s="1310"/>
      <c r="AP51" s="1310"/>
      <c r="AQ51" s="1310"/>
      <c r="AR51" s="1310"/>
      <c r="AS51" s="1310"/>
      <c r="AT51" s="1310"/>
      <c r="AU51" s="1310"/>
      <c r="AV51" s="1310"/>
      <c r="AW51" s="1310"/>
      <c r="AX51" s="1310"/>
      <c r="AY51" s="1310"/>
      <c r="AZ51" s="1310"/>
      <c r="BA51" s="1310"/>
      <c r="BB51" s="1310" t="s">
        <v>592</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77.5</v>
      </c>
      <c r="BY51" s="1307"/>
      <c r="BZ51" s="1307"/>
      <c r="CA51" s="1307"/>
      <c r="CB51" s="1307"/>
      <c r="CC51" s="1307"/>
      <c r="CD51" s="1307"/>
      <c r="CE51" s="1307"/>
      <c r="CF51" s="1307">
        <v>70.3</v>
      </c>
      <c r="CG51" s="1307"/>
      <c r="CH51" s="1307"/>
      <c r="CI51" s="1307"/>
      <c r="CJ51" s="1307"/>
      <c r="CK51" s="1307"/>
      <c r="CL51" s="1307"/>
      <c r="CM51" s="1307"/>
      <c r="CN51" s="1307">
        <v>67.099999999999994</v>
      </c>
      <c r="CO51" s="1307"/>
      <c r="CP51" s="1307"/>
      <c r="CQ51" s="1307"/>
      <c r="CR51" s="1307"/>
      <c r="CS51" s="1307"/>
      <c r="CT51" s="1307"/>
      <c r="CU51" s="1307"/>
      <c r="CV51" s="1307">
        <v>63.7</v>
      </c>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593</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58.5</v>
      </c>
      <c r="BY53" s="1307"/>
      <c r="BZ53" s="1307"/>
      <c r="CA53" s="1307"/>
      <c r="CB53" s="1307"/>
      <c r="CC53" s="1307"/>
      <c r="CD53" s="1307"/>
      <c r="CE53" s="1307"/>
      <c r="CF53" s="1307">
        <v>57.7</v>
      </c>
      <c r="CG53" s="1307"/>
      <c r="CH53" s="1307"/>
      <c r="CI53" s="1307"/>
      <c r="CJ53" s="1307"/>
      <c r="CK53" s="1307"/>
      <c r="CL53" s="1307"/>
      <c r="CM53" s="1307"/>
      <c r="CN53" s="1307">
        <v>59</v>
      </c>
      <c r="CO53" s="1307"/>
      <c r="CP53" s="1307"/>
      <c r="CQ53" s="1307"/>
      <c r="CR53" s="1307"/>
      <c r="CS53" s="1307"/>
      <c r="CT53" s="1307"/>
      <c r="CU53" s="1307"/>
      <c r="CV53" s="1307">
        <v>60.3</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594</v>
      </c>
      <c r="AO55" s="1311"/>
      <c r="AP55" s="1311"/>
      <c r="AQ55" s="1311"/>
      <c r="AR55" s="1311"/>
      <c r="AS55" s="1311"/>
      <c r="AT55" s="1311"/>
      <c r="AU55" s="1311"/>
      <c r="AV55" s="1311"/>
      <c r="AW55" s="1311"/>
      <c r="AX55" s="1311"/>
      <c r="AY55" s="1311"/>
      <c r="AZ55" s="1311"/>
      <c r="BA55" s="1311"/>
      <c r="BB55" s="1310" t="s">
        <v>592</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593</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595</v>
      </c>
    </row>
    <row r="64" spans="1:109">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590</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538</v>
      </c>
      <c r="BQ72" s="1311"/>
      <c r="BR72" s="1311"/>
      <c r="BS72" s="1311"/>
      <c r="BT72" s="1311"/>
      <c r="BU72" s="1311"/>
      <c r="BV72" s="1311"/>
      <c r="BW72" s="1311"/>
      <c r="BX72" s="1311" t="s">
        <v>539</v>
      </c>
      <c r="BY72" s="1311"/>
      <c r="BZ72" s="1311"/>
      <c r="CA72" s="1311"/>
      <c r="CB72" s="1311"/>
      <c r="CC72" s="1311"/>
      <c r="CD72" s="1311"/>
      <c r="CE72" s="1311"/>
      <c r="CF72" s="1311" t="s">
        <v>540</v>
      </c>
      <c r="CG72" s="1311"/>
      <c r="CH72" s="1311"/>
      <c r="CI72" s="1311"/>
      <c r="CJ72" s="1311"/>
      <c r="CK72" s="1311"/>
      <c r="CL72" s="1311"/>
      <c r="CM72" s="1311"/>
      <c r="CN72" s="1311" t="s">
        <v>541</v>
      </c>
      <c r="CO72" s="1311"/>
      <c r="CP72" s="1311"/>
      <c r="CQ72" s="1311"/>
      <c r="CR72" s="1311"/>
      <c r="CS72" s="1311"/>
      <c r="CT72" s="1311"/>
      <c r="CU72" s="1311"/>
      <c r="CV72" s="1311" t="s">
        <v>542</v>
      </c>
      <c r="CW72" s="1311"/>
      <c r="CX72" s="1311"/>
      <c r="CY72" s="1311"/>
      <c r="CZ72" s="1311"/>
      <c r="DA72" s="1311"/>
      <c r="DB72" s="1311"/>
      <c r="DC72" s="1311"/>
    </row>
    <row r="73" spans="2:107">
      <c r="B73" s="394"/>
      <c r="G73" s="1322"/>
      <c r="H73" s="1322"/>
      <c r="I73" s="1322"/>
      <c r="J73" s="1322"/>
      <c r="K73" s="1306"/>
      <c r="L73" s="1306"/>
      <c r="M73" s="1306"/>
      <c r="N73" s="1306"/>
      <c r="AM73" s="403"/>
      <c r="AN73" s="1310" t="s">
        <v>591</v>
      </c>
      <c r="AO73" s="1310"/>
      <c r="AP73" s="1310"/>
      <c r="AQ73" s="1310"/>
      <c r="AR73" s="1310"/>
      <c r="AS73" s="1310"/>
      <c r="AT73" s="1310"/>
      <c r="AU73" s="1310"/>
      <c r="AV73" s="1310"/>
      <c r="AW73" s="1310"/>
      <c r="AX73" s="1310"/>
      <c r="AY73" s="1310"/>
      <c r="AZ73" s="1310"/>
      <c r="BA73" s="1310"/>
      <c r="BB73" s="1310" t="s">
        <v>592</v>
      </c>
      <c r="BC73" s="1310"/>
      <c r="BD73" s="1310"/>
      <c r="BE73" s="1310"/>
      <c r="BF73" s="1310"/>
      <c r="BG73" s="1310"/>
      <c r="BH73" s="1310"/>
      <c r="BI73" s="1310"/>
      <c r="BJ73" s="1310"/>
      <c r="BK73" s="1310"/>
      <c r="BL73" s="1310"/>
      <c r="BM73" s="1310"/>
      <c r="BN73" s="1310"/>
      <c r="BO73" s="1310"/>
      <c r="BP73" s="1307">
        <v>113.5</v>
      </c>
      <c r="BQ73" s="1307"/>
      <c r="BR73" s="1307"/>
      <c r="BS73" s="1307"/>
      <c r="BT73" s="1307"/>
      <c r="BU73" s="1307"/>
      <c r="BV73" s="1307"/>
      <c r="BW73" s="1307"/>
      <c r="BX73" s="1307">
        <v>77.5</v>
      </c>
      <c r="BY73" s="1307"/>
      <c r="BZ73" s="1307"/>
      <c r="CA73" s="1307"/>
      <c r="CB73" s="1307"/>
      <c r="CC73" s="1307"/>
      <c r="CD73" s="1307"/>
      <c r="CE73" s="1307"/>
      <c r="CF73" s="1307">
        <v>70.3</v>
      </c>
      <c r="CG73" s="1307"/>
      <c r="CH73" s="1307"/>
      <c r="CI73" s="1307"/>
      <c r="CJ73" s="1307"/>
      <c r="CK73" s="1307"/>
      <c r="CL73" s="1307"/>
      <c r="CM73" s="1307"/>
      <c r="CN73" s="1307">
        <v>67.099999999999994</v>
      </c>
      <c r="CO73" s="1307"/>
      <c r="CP73" s="1307"/>
      <c r="CQ73" s="1307"/>
      <c r="CR73" s="1307"/>
      <c r="CS73" s="1307"/>
      <c r="CT73" s="1307"/>
      <c r="CU73" s="1307"/>
      <c r="CV73" s="1307">
        <v>63.7</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597</v>
      </c>
      <c r="BC75" s="1310"/>
      <c r="BD75" s="1310"/>
      <c r="BE75" s="1310"/>
      <c r="BF75" s="1310"/>
      <c r="BG75" s="1310"/>
      <c r="BH75" s="1310"/>
      <c r="BI75" s="1310"/>
      <c r="BJ75" s="1310"/>
      <c r="BK75" s="1310"/>
      <c r="BL75" s="1310"/>
      <c r="BM75" s="1310"/>
      <c r="BN75" s="1310"/>
      <c r="BO75" s="1310"/>
      <c r="BP75" s="1307">
        <v>17</v>
      </c>
      <c r="BQ75" s="1307"/>
      <c r="BR75" s="1307"/>
      <c r="BS75" s="1307"/>
      <c r="BT75" s="1307"/>
      <c r="BU75" s="1307"/>
      <c r="BV75" s="1307"/>
      <c r="BW75" s="1307"/>
      <c r="BX75" s="1307">
        <v>15.4</v>
      </c>
      <c r="BY75" s="1307"/>
      <c r="BZ75" s="1307"/>
      <c r="CA75" s="1307"/>
      <c r="CB75" s="1307"/>
      <c r="CC75" s="1307"/>
      <c r="CD75" s="1307"/>
      <c r="CE75" s="1307"/>
      <c r="CF75" s="1307">
        <v>14.3</v>
      </c>
      <c r="CG75" s="1307"/>
      <c r="CH75" s="1307"/>
      <c r="CI75" s="1307"/>
      <c r="CJ75" s="1307"/>
      <c r="CK75" s="1307"/>
      <c r="CL75" s="1307"/>
      <c r="CM75" s="1307"/>
      <c r="CN75" s="1307">
        <v>13.3</v>
      </c>
      <c r="CO75" s="1307"/>
      <c r="CP75" s="1307"/>
      <c r="CQ75" s="1307"/>
      <c r="CR75" s="1307"/>
      <c r="CS75" s="1307"/>
      <c r="CT75" s="1307"/>
      <c r="CU75" s="1307"/>
      <c r="CV75" s="1307">
        <v>13.3</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594</v>
      </c>
      <c r="AO77" s="1311"/>
      <c r="AP77" s="1311"/>
      <c r="AQ77" s="1311"/>
      <c r="AR77" s="1311"/>
      <c r="AS77" s="1311"/>
      <c r="AT77" s="1311"/>
      <c r="AU77" s="1311"/>
      <c r="AV77" s="1311"/>
      <c r="AW77" s="1311"/>
      <c r="AX77" s="1311"/>
      <c r="AY77" s="1311"/>
      <c r="AZ77" s="1311"/>
      <c r="BA77" s="1311"/>
      <c r="BB77" s="1310" t="s">
        <v>592</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597</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rK5Du2Bb0/pXA3oAYc8ohjOaFDtwP6YWjgKrsr1SWCde2WHyfCSnqVMZzCMuUPu/VPoDDqw8wnrjOOM3EUwBw==" saltValue="NgdLB1F6hlFladWJOg4oH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qPmA/vf6iOVL/2ie6mSbw6x4t2kPe76V42rm1oxmWHdBrCTYSX9YywtSkDa4WxbMUBFuSn4226kgGGshUfIcQ==" saltValue="uBX9FMczCKloLPsFBFqd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QNFdJXOPSzdJ9CcTsu08AfvSxaeAhS/T6uSyi2x+zjQ3XHaNkdyF9pLR3uq1WD38Mb63eg44forIZoASRbjdg==" saltValue="eFG7mwQpSo7UV1JvXlaD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535</v>
      </c>
      <c r="G2" s="156"/>
      <c r="H2" s="157"/>
    </row>
    <row r="3" spans="1:8">
      <c r="A3" s="153" t="s">
        <v>528</v>
      </c>
      <c r="B3" s="158"/>
      <c r="C3" s="159"/>
      <c r="D3" s="160">
        <v>92213</v>
      </c>
      <c r="E3" s="161"/>
      <c r="F3" s="162">
        <v>106614</v>
      </c>
      <c r="G3" s="163"/>
      <c r="H3" s="164"/>
    </row>
    <row r="4" spans="1:8">
      <c r="A4" s="165"/>
      <c r="B4" s="166"/>
      <c r="C4" s="167"/>
      <c r="D4" s="168">
        <v>49896</v>
      </c>
      <c r="E4" s="169"/>
      <c r="F4" s="170">
        <v>45545</v>
      </c>
      <c r="G4" s="171"/>
      <c r="H4" s="172"/>
    </row>
    <row r="5" spans="1:8">
      <c r="A5" s="153" t="s">
        <v>530</v>
      </c>
      <c r="B5" s="158"/>
      <c r="C5" s="159"/>
      <c r="D5" s="160">
        <v>81770</v>
      </c>
      <c r="E5" s="161"/>
      <c r="F5" s="162">
        <v>85459</v>
      </c>
      <c r="G5" s="163"/>
      <c r="H5" s="164"/>
    </row>
    <row r="6" spans="1:8">
      <c r="A6" s="165"/>
      <c r="B6" s="166"/>
      <c r="C6" s="167"/>
      <c r="D6" s="168">
        <v>50913</v>
      </c>
      <c r="E6" s="169"/>
      <c r="F6" s="170">
        <v>44378</v>
      </c>
      <c r="G6" s="171"/>
      <c r="H6" s="172"/>
    </row>
    <row r="7" spans="1:8">
      <c r="A7" s="153" t="s">
        <v>531</v>
      </c>
      <c r="B7" s="158"/>
      <c r="C7" s="159"/>
      <c r="D7" s="160">
        <v>55084</v>
      </c>
      <c r="E7" s="161"/>
      <c r="F7" s="162">
        <v>83280</v>
      </c>
      <c r="G7" s="163"/>
      <c r="H7" s="164"/>
    </row>
    <row r="8" spans="1:8">
      <c r="A8" s="165"/>
      <c r="B8" s="166"/>
      <c r="C8" s="167"/>
      <c r="D8" s="168">
        <v>33007</v>
      </c>
      <c r="E8" s="169"/>
      <c r="F8" s="170">
        <v>43123</v>
      </c>
      <c r="G8" s="171"/>
      <c r="H8" s="172"/>
    </row>
    <row r="9" spans="1:8">
      <c r="A9" s="153" t="s">
        <v>532</v>
      </c>
      <c r="B9" s="158"/>
      <c r="C9" s="159"/>
      <c r="D9" s="160">
        <v>63902</v>
      </c>
      <c r="E9" s="161"/>
      <c r="F9" s="162">
        <v>88968</v>
      </c>
      <c r="G9" s="163"/>
      <c r="H9" s="164"/>
    </row>
    <row r="10" spans="1:8">
      <c r="A10" s="165"/>
      <c r="B10" s="166"/>
      <c r="C10" s="167"/>
      <c r="D10" s="168">
        <v>38599</v>
      </c>
      <c r="E10" s="169"/>
      <c r="F10" s="170">
        <v>45482</v>
      </c>
      <c r="G10" s="171"/>
      <c r="H10" s="172"/>
    </row>
    <row r="11" spans="1:8">
      <c r="A11" s="153" t="s">
        <v>533</v>
      </c>
      <c r="B11" s="158"/>
      <c r="C11" s="159"/>
      <c r="D11" s="160">
        <v>64837</v>
      </c>
      <c r="E11" s="161"/>
      <c r="F11" s="162">
        <v>85173</v>
      </c>
      <c r="G11" s="163"/>
      <c r="H11" s="164"/>
    </row>
    <row r="12" spans="1:8">
      <c r="A12" s="165"/>
      <c r="B12" s="166"/>
      <c r="C12" s="173"/>
      <c r="D12" s="168">
        <v>20818</v>
      </c>
      <c r="E12" s="169"/>
      <c r="F12" s="170">
        <v>43913</v>
      </c>
      <c r="G12" s="171"/>
      <c r="H12" s="172"/>
    </row>
    <row r="13" spans="1:8">
      <c r="A13" s="153"/>
      <c r="B13" s="158"/>
      <c r="C13" s="174"/>
      <c r="D13" s="175">
        <v>71561</v>
      </c>
      <c r="E13" s="176"/>
      <c r="F13" s="177">
        <v>89899</v>
      </c>
      <c r="G13" s="178"/>
      <c r="H13" s="164"/>
    </row>
    <row r="14" spans="1:8">
      <c r="A14" s="165"/>
      <c r="B14" s="166"/>
      <c r="C14" s="167"/>
      <c r="D14" s="168">
        <v>38647</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4.32</v>
      </c>
      <c r="C19" s="179">
        <f>ROUND(VALUE(SUBSTITUTE(実質収支比率等に係る経年分析!G$48,"▲","-")),2)</f>
        <v>3.49</v>
      </c>
      <c r="D19" s="179">
        <f>ROUND(VALUE(SUBSTITUTE(実質収支比率等に係る経年分析!H$48,"▲","-")),2)</f>
        <v>1.35</v>
      </c>
      <c r="E19" s="179">
        <f>ROUND(VALUE(SUBSTITUTE(実質収支比率等に係る経年分析!I$48,"▲","-")),2)</f>
        <v>2.37</v>
      </c>
      <c r="F19" s="179">
        <f>ROUND(VALUE(SUBSTITUTE(実質収支比率等に係る経年分析!J$48,"▲","-")),2)</f>
        <v>-0.01</v>
      </c>
    </row>
    <row r="20" spans="1:11">
      <c r="A20" s="179" t="s">
        <v>55</v>
      </c>
      <c r="B20" s="179">
        <f>ROUND(VALUE(SUBSTITUTE(実質収支比率等に係る経年分析!F$47,"▲","-")),2)</f>
        <v>24.57</v>
      </c>
      <c r="C20" s="179">
        <f>ROUND(VALUE(SUBSTITUTE(実質収支比率等に係る経年分析!G$47,"▲","-")),2)</f>
        <v>29.29</v>
      </c>
      <c r="D20" s="179">
        <f>ROUND(VALUE(SUBSTITUTE(実質収支比率等に係る経年分析!H$47,"▲","-")),2)</f>
        <v>32.35</v>
      </c>
      <c r="E20" s="179">
        <f>ROUND(VALUE(SUBSTITUTE(実質収支比率等に係る経年分析!I$47,"▲","-")),2)</f>
        <v>33.89</v>
      </c>
      <c r="F20" s="179">
        <f>ROUND(VALUE(SUBSTITUTE(実質収支比率等に係る経年分析!J$47,"▲","-")),2)</f>
        <v>34.42</v>
      </c>
    </row>
    <row r="21" spans="1:11">
      <c r="A21" s="179" t="s">
        <v>56</v>
      </c>
      <c r="B21" s="179">
        <f>IF(ISNUMBER(VALUE(SUBSTITUTE(実質収支比率等に係る経年分析!F$49,"▲","-"))),ROUND(VALUE(SUBSTITUTE(実質収支比率等に係る経年分析!F$49,"▲","-")),2),NA())</f>
        <v>-3.99</v>
      </c>
      <c r="C21" s="179">
        <f>IF(ISNUMBER(VALUE(SUBSTITUTE(実質収支比率等に係る経年分析!G$49,"▲","-"))),ROUND(VALUE(SUBSTITUTE(実質収支比率等に係る経年分析!G$49,"▲","-")),2),NA())</f>
        <v>2.23</v>
      </c>
      <c r="D21" s="179">
        <f>IF(ISNUMBER(VALUE(SUBSTITUTE(実質収支比率等に係る経年分析!H$49,"▲","-"))),ROUND(VALUE(SUBSTITUTE(実質収支比率等に係る経年分析!H$49,"▲","-")),2),NA())</f>
        <v>-2.12</v>
      </c>
      <c r="E21" s="179">
        <f>IF(ISNUMBER(VALUE(SUBSTITUTE(実質収支比率等に係る経年分析!I$49,"▲","-"))),ROUND(VALUE(SUBSTITUTE(実質収支比率等に係る経年分析!I$49,"▲","-")),2),NA())</f>
        <v>1.1100000000000001</v>
      </c>
      <c r="F21" s="179">
        <f>IF(ISNUMBER(VALUE(SUBSTITUTE(実質収支比率等に係る経年分析!J$49,"▲","-"))),ROUND(VALUE(SUBSTITUTE(実質収支比率等に係る経年分析!J$49,"▲","-")),2),NA())</f>
        <v>-3.04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へき地診療事業特別会計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4.32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3.49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2.37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f>IF(ROUND(VALUE(SUBSTITUTE(連結実質赤字比率に係る赤字・黒字の構成分析!G$37,"▲", "-")), 2) &lt; 0, ABS(ROUND(VALUE(SUBSTITUTE(連結実質赤字比率に係る赤字・黒字の構成分析!G$37,"▲", "-")), 2)), NA())</f>
        <v>0.71</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c r="A34" s="180" t="str">
        <f>IF(連結実質赤字比率に係る赤字・黒字の構成分析!C$36="",NA(),連結実質赤字比率に係る赤字・黒字の構成分析!C$36)</f>
        <v>土地区画整理事業特別会計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9.7799999999999994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13.01</v>
      </c>
    </row>
    <row r="36" spans="1:16">
      <c r="A36" s="180" t="str">
        <f>IF(連結実質赤字比率に係る赤字・黒字の構成分析!C$34="",NA(),連結実質赤字比率に係る赤字・黒字の構成分析!C$34)</f>
        <v>学校給食事業特別会計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1053</v>
      </c>
      <c r="E42" s="181"/>
      <c r="F42" s="181"/>
      <c r="G42" s="181">
        <f>'実質公債費比率（分子）の構造'!L$52</f>
        <v>1099</v>
      </c>
      <c r="H42" s="181"/>
      <c r="I42" s="181"/>
      <c r="J42" s="181">
        <f>'実質公債費比率（分子）の構造'!M$52</f>
        <v>1048</v>
      </c>
      <c r="K42" s="181"/>
      <c r="L42" s="181"/>
      <c r="M42" s="181">
        <f>'実質公債費比率（分子）の構造'!N$52</f>
        <v>1051</v>
      </c>
      <c r="N42" s="181"/>
      <c r="O42" s="181"/>
      <c r="P42" s="181">
        <f>'実質公債費比率（分子）の構造'!O$52</f>
        <v>1029</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11</v>
      </c>
      <c r="C44" s="181"/>
      <c r="D44" s="181"/>
      <c r="E44" s="181">
        <f>'実質公債費比率（分子）の構造'!L$50</f>
        <v>10</v>
      </c>
      <c r="F44" s="181"/>
      <c r="G44" s="181"/>
      <c r="H44" s="181">
        <f>'実質公債費比率（分子）の構造'!M$50</f>
        <v>10</v>
      </c>
      <c r="I44" s="181"/>
      <c r="J44" s="181"/>
      <c r="K44" s="181">
        <f>'実質公債費比率（分子）の構造'!N$50</f>
        <v>9</v>
      </c>
      <c r="L44" s="181"/>
      <c r="M44" s="181"/>
      <c r="N44" s="181">
        <f>'実質公債費比率（分子）の構造'!O$50</f>
        <v>3</v>
      </c>
      <c r="O44" s="181"/>
      <c r="P44" s="181"/>
    </row>
    <row r="45" spans="1:16">
      <c r="A45" s="181" t="s">
        <v>66</v>
      </c>
      <c r="B45" s="181">
        <f>'実質公債費比率（分子）の構造'!K$49</f>
        <v>193</v>
      </c>
      <c r="C45" s="181"/>
      <c r="D45" s="181"/>
      <c r="E45" s="181">
        <f>'実質公債費比率（分子）の構造'!L$49</f>
        <v>200</v>
      </c>
      <c r="F45" s="181"/>
      <c r="G45" s="181"/>
      <c r="H45" s="181">
        <f>'実質公債費比率（分子）の構造'!M$49</f>
        <v>164</v>
      </c>
      <c r="I45" s="181"/>
      <c r="J45" s="181"/>
      <c r="K45" s="181">
        <f>'実質公債費比率（分子）の構造'!N$49</f>
        <v>90</v>
      </c>
      <c r="L45" s="181"/>
      <c r="M45" s="181"/>
      <c r="N45" s="181">
        <f>'実質公債費比率（分子）の構造'!O$49</f>
        <v>42</v>
      </c>
      <c r="O45" s="181"/>
      <c r="P45" s="181"/>
    </row>
    <row r="46" spans="1:16">
      <c r="A46" s="181" t="s">
        <v>67</v>
      </c>
      <c r="B46" s="181">
        <f>'実質公債費比率（分子）の構造'!K$48</f>
        <v>520</v>
      </c>
      <c r="C46" s="181"/>
      <c r="D46" s="181"/>
      <c r="E46" s="181">
        <f>'実質公債費比率（分子）の構造'!L$48</f>
        <v>467</v>
      </c>
      <c r="F46" s="181"/>
      <c r="G46" s="181"/>
      <c r="H46" s="181">
        <f>'実質公債費比率（分子）の構造'!M$48</f>
        <v>460</v>
      </c>
      <c r="I46" s="181"/>
      <c r="J46" s="181"/>
      <c r="K46" s="181">
        <f>'実質公債費比率（分子）の構造'!N$48</f>
        <v>489</v>
      </c>
      <c r="L46" s="181"/>
      <c r="M46" s="181"/>
      <c r="N46" s="181">
        <f>'実質公債費比率（分子）の構造'!O$48</f>
        <v>489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1271</v>
      </c>
      <c r="C49" s="181"/>
      <c r="D49" s="181"/>
      <c r="E49" s="181">
        <f>'実質公債費比率（分子）の構造'!L$45</f>
        <v>1187</v>
      </c>
      <c r="F49" s="181"/>
      <c r="G49" s="181"/>
      <c r="H49" s="181">
        <f>'実質公債費比率（分子）の構造'!M$45</f>
        <v>1181</v>
      </c>
      <c r="I49" s="181"/>
      <c r="J49" s="181"/>
      <c r="K49" s="181">
        <f>'実質公債費比率（分子）の構造'!N$45</f>
        <v>1237</v>
      </c>
      <c r="L49" s="181"/>
      <c r="M49" s="181"/>
      <c r="N49" s="181">
        <f>'実質公債費比率（分子）の構造'!O$45</f>
        <v>1245</v>
      </c>
      <c r="O49" s="181"/>
      <c r="P49" s="181"/>
    </row>
    <row r="50" spans="1:16">
      <c r="A50" s="181" t="s">
        <v>71</v>
      </c>
      <c r="B50" s="181" t="e">
        <f>NA()</f>
        <v>#N/A</v>
      </c>
      <c r="C50" s="181">
        <f>IF(ISNUMBER('実質公債費比率（分子）の構造'!K$53),'実質公債費比率（分子）の構造'!K$53,NA())</f>
        <v>942</v>
      </c>
      <c r="D50" s="181" t="e">
        <f>NA()</f>
        <v>#N/A</v>
      </c>
      <c r="E50" s="181" t="e">
        <f>NA()</f>
        <v>#N/A</v>
      </c>
      <c r="F50" s="181">
        <f>IF(ISNUMBER('実質公債費比率（分子）の構造'!L$53),'実質公債費比率（分子）の構造'!L$53,NA())</f>
        <v>765</v>
      </c>
      <c r="G50" s="181" t="e">
        <f>NA()</f>
        <v>#N/A</v>
      </c>
      <c r="H50" s="181" t="e">
        <f>NA()</f>
        <v>#N/A</v>
      </c>
      <c r="I50" s="181">
        <f>IF(ISNUMBER('実質公債費比率（分子）の構造'!M$53),'実質公債費比率（分子）の構造'!M$53,NA())</f>
        <v>767</v>
      </c>
      <c r="J50" s="181" t="e">
        <f>NA()</f>
        <v>#N/A</v>
      </c>
      <c r="K50" s="181" t="e">
        <f>NA()</f>
        <v>#N/A</v>
      </c>
      <c r="L50" s="181">
        <f>IF(ISNUMBER('実質公債費比率（分子）の構造'!N$53),'実質公債費比率（分子）の構造'!N$53,NA())</f>
        <v>774</v>
      </c>
      <c r="M50" s="181" t="e">
        <f>NA()</f>
        <v>#N/A</v>
      </c>
      <c r="N50" s="181" t="e">
        <f>NA()</f>
        <v>#N/A</v>
      </c>
      <c r="O50" s="181">
        <f>IF(ISNUMBER('実質公債費比率（分子）の構造'!O$53),'実質公債費比率（分子）の構造'!O$53,NA())</f>
        <v>750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10881</v>
      </c>
      <c r="E56" s="180"/>
      <c r="F56" s="180"/>
      <c r="G56" s="180">
        <f>'将来負担比率（分子）の構造'!J$52</f>
        <v>10584</v>
      </c>
      <c r="H56" s="180"/>
      <c r="I56" s="180"/>
      <c r="J56" s="180">
        <f>'将来負担比率（分子）の構造'!K$52</f>
        <v>10152</v>
      </c>
      <c r="K56" s="180"/>
      <c r="L56" s="180"/>
      <c r="M56" s="180">
        <f>'将来負担比率（分子）の構造'!L$52</f>
        <v>9996</v>
      </c>
      <c r="N56" s="180"/>
      <c r="O56" s="180"/>
      <c r="P56" s="180">
        <f>'将来負担比率（分子）の構造'!M$52</f>
        <v>9821</v>
      </c>
    </row>
    <row r="57" spans="1:16">
      <c r="A57" s="180" t="s">
        <v>42</v>
      </c>
      <c r="B57" s="180"/>
      <c r="C57" s="180"/>
      <c r="D57" s="180">
        <f>'将来負担比率（分子）の構造'!I$51</f>
        <v>73</v>
      </c>
      <c r="E57" s="180"/>
      <c r="F57" s="180"/>
      <c r="G57" s="180">
        <f>'将来負担比率（分子）の構造'!J$51</f>
        <v>63</v>
      </c>
      <c r="H57" s="180"/>
      <c r="I57" s="180"/>
      <c r="J57" s="180">
        <f>'将来負担比率（分子）の構造'!K$51</f>
        <v>53</v>
      </c>
      <c r="K57" s="180"/>
      <c r="L57" s="180"/>
      <c r="M57" s="180">
        <f>'将来負担比率（分子）の構造'!L$51</f>
        <v>59</v>
      </c>
      <c r="N57" s="180"/>
      <c r="O57" s="180"/>
      <c r="P57" s="180">
        <f>'将来負担比率（分子）の構造'!M$51</f>
        <v>100</v>
      </c>
    </row>
    <row r="58" spans="1:16">
      <c r="A58" s="180" t="s">
        <v>41</v>
      </c>
      <c r="B58" s="180"/>
      <c r="C58" s="180"/>
      <c r="D58" s="180">
        <f>'将来負担比率（分子）の構造'!I$50</f>
        <v>2720</v>
      </c>
      <c r="E58" s="180"/>
      <c r="F58" s="180"/>
      <c r="G58" s="180">
        <f>'将来負担比率（分子）の構造'!J$50</f>
        <v>3564</v>
      </c>
      <c r="H58" s="180"/>
      <c r="I58" s="180"/>
      <c r="J58" s="180">
        <f>'将来負担比率（分子）の構造'!K$50</f>
        <v>3856</v>
      </c>
      <c r="K58" s="180"/>
      <c r="L58" s="180"/>
      <c r="M58" s="180">
        <f>'将来負担比率（分子）の構造'!L$50</f>
        <v>3813</v>
      </c>
      <c r="N58" s="180"/>
      <c r="O58" s="180"/>
      <c r="P58" s="180">
        <f>'将来負担比率（分子）の構造'!M$50</f>
        <v>4014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75</v>
      </c>
      <c r="C61" s="180"/>
      <c r="D61" s="180"/>
      <c r="E61" s="180">
        <f>'将来負担比率（分子）の構造'!J$46</f>
        <v>28</v>
      </c>
      <c r="F61" s="180"/>
      <c r="G61" s="180"/>
      <c r="H61" s="180">
        <f>'将来負担比率（分子）の構造'!K$46</f>
        <v>3</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2962</v>
      </c>
      <c r="C62" s="180"/>
      <c r="D62" s="180"/>
      <c r="E62" s="180">
        <f>'将来負担比率（分子）の構造'!J$45</f>
        <v>2215</v>
      </c>
      <c r="F62" s="180"/>
      <c r="G62" s="180"/>
      <c r="H62" s="180">
        <f>'将来負担比率（分子）の構造'!K$45</f>
        <v>2140</v>
      </c>
      <c r="I62" s="180"/>
      <c r="J62" s="180"/>
      <c r="K62" s="180">
        <f>'将来負担比率（分子）の構造'!L$45</f>
        <v>2086</v>
      </c>
      <c r="L62" s="180"/>
      <c r="M62" s="180"/>
      <c r="N62" s="180">
        <f>'将来負担比率（分子）の構造'!M$45</f>
        <v>2146</v>
      </c>
      <c r="O62" s="180"/>
      <c r="P62" s="180"/>
    </row>
    <row r="63" spans="1:16">
      <c r="A63" s="180" t="s">
        <v>34</v>
      </c>
      <c r="B63" s="180">
        <f>'将来負担比率（分子）の構造'!I$44</f>
        <v>515</v>
      </c>
      <c r="C63" s="180"/>
      <c r="D63" s="180"/>
      <c r="E63" s="180">
        <f>'将来負担比率（分子）の構造'!J$44</f>
        <v>350</v>
      </c>
      <c r="F63" s="180"/>
      <c r="G63" s="180"/>
      <c r="H63" s="180">
        <f>'将来負担比率（分子）の構造'!K$44</f>
        <v>197</v>
      </c>
      <c r="I63" s="180"/>
      <c r="J63" s="180"/>
      <c r="K63" s="180">
        <f>'将来負担比率（分子）の構造'!L$44</f>
        <v>145</v>
      </c>
      <c r="L63" s="180"/>
      <c r="M63" s="180"/>
      <c r="N63" s="180">
        <f>'将来負担比率（分子）の構造'!M$44</f>
        <v>126</v>
      </c>
      <c r="O63" s="180"/>
      <c r="P63" s="180"/>
    </row>
    <row r="64" spans="1:16">
      <c r="A64" s="180" t="s">
        <v>33</v>
      </c>
      <c r="B64" s="180">
        <f>'将来負担比率（分子）の構造'!I$43</f>
        <v>5247</v>
      </c>
      <c r="C64" s="180"/>
      <c r="D64" s="180"/>
      <c r="E64" s="180">
        <f>'将来負担比率（分子）の構造'!J$43</f>
        <v>4773</v>
      </c>
      <c r="F64" s="180"/>
      <c r="G64" s="180"/>
      <c r="H64" s="180">
        <f>'将来負担比率（分子）の構造'!K$43</f>
        <v>4727</v>
      </c>
      <c r="I64" s="180"/>
      <c r="J64" s="180"/>
      <c r="K64" s="180">
        <f>'将来負担比率（分子）の構造'!L$43</f>
        <v>4795</v>
      </c>
      <c r="L64" s="180"/>
      <c r="M64" s="180"/>
      <c r="N64" s="180">
        <f>'将来負担比率（分子）の構造'!M$43</f>
        <v>4616</v>
      </c>
      <c r="O64" s="180"/>
      <c r="P64" s="180"/>
    </row>
    <row r="65" spans="1:16">
      <c r="A65" s="180" t="s">
        <v>32</v>
      </c>
      <c r="B65" s="180">
        <f>'将来負担比率（分子）の構造'!I$42</f>
        <v>35</v>
      </c>
      <c r="C65" s="180"/>
      <c r="D65" s="180"/>
      <c r="E65" s="180">
        <f>'将来負担比率（分子）の構造'!J$42</f>
        <v>24</v>
      </c>
      <c r="F65" s="180"/>
      <c r="G65" s="180"/>
      <c r="H65" s="180">
        <f>'将来負担比率（分子）の構造'!K$42</f>
        <v>15</v>
      </c>
      <c r="I65" s="180"/>
      <c r="J65" s="180"/>
      <c r="K65" s="180">
        <f>'将来負担比率（分子）の構造'!L$42</f>
        <v>6</v>
      </c>
      <c r="L65" s="180"/>
      <c r="M65" s="180"/>
      <c r="N65" s="180">
        <f>'将来負担比率（分子）の構造'!M$42</f>
        <v>4</v>
      </c>
      <c r="O65" s="180"/>
      <c r="P65" s="180"/>
    </row>
    <row r="66" spans="1:16">
      <c r="A66" s="180" t="s">
        <v>31</v>
      </c>
      <c r="B66" s="180">
        <f>'将来負担比率（分子）の構造'!I$41</f>
        <v>11252</v>
      </c>
      <c r="C66" s="180"/>
      <c r="D66" s="180"/>
      <c r="E66" s="180">
        <f>'将来負担比率（分子）の構造'!J$41</f>
        <v>11373</v>
      </c>
      <c r="F66" s="180"/>
      <c r="G66" s="180"/>
      <c r="H66" s="180">
        <f>'将来負担比率（分子）の構造'!K$41</f>
        <v>11020</v>
      </c>
      <c r="I66" s="180"/>
      <c r="J66" s="180"/>
      <c r="K66" s="180">
        <f>'将来負担比率（分子）の構造'!L$41</f>
        <v>10653</v>
      </c>
      <c r="L66" s="180"/>
      <c r="M66" s="180"/>
      <c r="N66" s="180">
        <f>'将来負担比率（分子）の構造'!M$41</f>
        <v>10706</v>
      </c>
      <c r="O66" s="180"/>
      <c r="P66" s="180"/>
    </row>
    <row r="67" spans="1:16">
      <c r="A67" s="180" t="s">
        <v>75</v>
      </c>
      <c r="B67" s="180" t="e">
        <f>NA()</f>
        <v>#N/A</v>
      </c>
      <c r="C67" s="180">
        <f>IF(ISNUMBER('将来負担比率（分子）の構造'!I$53), IF('将来負担比率（分子）の構造'!I$53 &lt; 0, 0, '将来負担比率（分子）の構造'!I$53), NA())</f>
        <v>6412</v>
      </c>
      <c r="D67" s="180" t="e">
        <f>NA()</f>
        <v>#N/A</v>
      </c>
      <c r="E67" s="180" t="e">
        <f>NA()</f>
        <v>#N/A</v>
      </c>
      <c r="F67" s="180">
        <f>IF(ISNUMBER('将来負担比率（分子）の構造'!J$53), IF('将来負担比率（分子）の構造'!J$53 &lt; 0, 0, '将来負担比率（分子）の構造'!J$53), NA())</f>
        <v>4553</v>
      </c>
      <c r="G67" s="180" t="e">
        <f>NA()</f>
        <v>#N/A</v>
      </c>
      <c r="H67" s="180" t="e">
        <f>NA()</f>
        <v>#N/A</v>
      </c>
      <c r="I67" s="180">
        <f>IF(ISNUMBER('将来負担比率（分子）の構造'!K$53), IF('将来負担比率（分子）の構造'!K$53 &lt; 0, 0, '将来負担比率（分子）の構造'!K$53), NA())</f>
        <v>4039</v>
      </c>
      <c r="J67" s="180" t="e">
        <f>NA()</f>
        <v>#N/A</v>
      </c>
      <c r="K67" s="180" t="e">
        <f>NA()</f>
        <v>#N/A</v>
      </c>
      <c r="L67" s="180">
        <f>IF(ISNUMBER('将来負担比率（分子）の構造'!L$53), IF('将来負担比率（分子）の構造'!L$53 &lt; 0, 0, '将来負担比率（分子）の構造'!L$53), NA())</f>
        <v>3817</v>
      </c>
      <c r="M67" s="180" t="e">
        <f>NA()</f>
        <v>#N/A</v>
      </c>
      <c r="N67" s="180" t="e">
        <f>NA()</f>
        <v>#N/A</v>
      </c>
      <c r="O67" s="180">
        <f>IF(ISNUMBER('将来負担比率（分子）の構造'!M$53), IF('将来負担比率（分子）の構造'!M$53 &lt; 0, 0, '将来負担比率（分子）の構造'!M$53), NA())</f>
        <v>3663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2191</v>
      </c>
      <c r="C72" s="184">
        <f>基金残高に係る経年分析!G55</f>
        <v>2268</v>
      </c>
      <c r="D72" s="184">
        <f>基金残高に係る経年分析!H55</f>
        <v>2322</v>
      </c>
    </row>
    <row r="73" spans="1:16">
      <c r="A73" s="183" t="s">
        <v>78</v>
      </c>
      <c r="B73" s="184">
        <f>基金残高に係る経年分析!F56</f>
        <v>201</v>
      </c>
      <c r="C73" s="184">
        <f>基金残高に係る経年分析!G56</f>
        <v>201</v>
      </c>
      <c r="D73" s="184">
        <f>基金残高に係る経年分析!H56</f>
        <v>201</v>
      </c>
    </row>
    <row r="74" spans="1:16">
      <c r="A74" s="183" t="s">
        <v>79</v>
      </c>
      <c r="B74" s="184">
        <f>基金残高に係る経年分析!F57</f>
        <v>993</v>
      </c>
      <c r="C74" s="184">
        <f>基金残高に係る経年分析!G57</f>
        <v>1070</v>
      </c>
      <c r="D74" s="184">
        <f>基金残高に係る経年分析!H57</f>
        <v>1216</v>
      </c>
    </row>
  </sheetData>
  <sheetProtection algorithmName="SHA-512" hashValue="vlPxMorGE0pj3y9hnycWH9tpyg+Cm2BaX+PsaNNzGjK4mYFVxqrkGUkIrUTpl7zvmQA0+1fZMo6iZlmT7pJcgw==" saltValue="XtEIBWAtGopUt8RohIhC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2020-03-16T13:22:53Z</cp:lastPrinted>
  <dcterms:created xsi:type="dcterms:W3CDTF">2020-02-10T05:42:40Z</dcterms:created>
  <dcterms:modified xsi:type="dcterms:W3CDTF">2020-09-28T23:13:53Z</dcterms:modified>
  <cp:category/>
</cp:coreProperties>
</file>