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 tabRatio="694"/>
  </bookViews>
  <sheets>
    <sheet name="ご確認ください。" sheetId="2" r:id="rId1"/>
    <sheet name="様式１(申請書)" sheetId="1" r:id="rId2"/>
    <sheet name="様式１(記入例)" sheetId="6" r:id="rId3"/>
    <sheet name="様式４(報告書)" sheetId="9" r:id="rId4"/>
    <sheet name="様式６(変更・中止・取下げ申請書)" sheetId="8" r:id="rId5"/>
    <sheet name="プルダウンリスト" sheetId="3" state="hidden" r:id="rId6"/>
    <sheet name="集計用（※事務局用です。触らないでください）" sheetId="5" state="hidden" r:id="rId7"/>
  </sheets>
  <definedNames>
    <definedName name="_xlnm.Print_Area" localSheetId="1">'様式１(申請書)'!$D$4:$AC$34</definedName>
    <definedName name="_xlnm.Print_Area" localSheetId="2">'様式１(記入例)'!$C$2:$AB$32</definedName>
    <definedName name="_xlnm.Print_Area" localSheetId="4">'様式６(変更・中止・取下げ申請書)'!$D$4:$AC$33</definedName>
    <definedName name="_xlnm._FilterDatabase" localSheetId="4" hidden="1">'様式６(変更・中止・取下げ申請書)'!$C$1:$D$2</definedName>
    <definedName name="_xlnm._FilterDatabase" localSheetId="3" hidden="1">'様式４(報告書)'!$C$1:$D$2</definedName>
    <definedName name="_xlnm.Print_Area" localSheetId="3">'様式４(報告書)'!$D$4:$AC$37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  <author>Administrator</author>
  </authors>
  <commentList>
    <comment ref="B6" authorId="0">
      <text>
        <r>
          <rPr>
            <sz val="9"/>
            <color theme="1"/>
            <rFont val="游ゴシック"/>
          </rPr>
          <t>日付の入力</t>
        </r>
      </text>
    </comment>
    <comment ref="B11" authorId="0">
      <text>
        <r>
          <rPr>
            <sz val="9"/>
            <color theme="1"/>
            <rFont val="游ゴシック"/>
          </rPr>
          <t>学校名、校長名、記載者名、電話番号の入力</t>
        </r>
      </text>
    </comment>
    <comment ref="B31" authorId="1">
      <text>
        <r>
          <rPr>
            <sz val="8"/>
            <color theme="1"/>
            <rFont val="游ゴシック"/>
          </rPr>
          <t>アンケート実施方法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16" authorId="0">
      <text>
        <r>
          <rPr>
            <sz val="9"/>
            <color theme="1"/>
            <rFont val="游ゴシック"/>
          </rPr>
          <t>プルダウンリストから、変更か中止か選択してください。</t>
        </r>
      </text>
    </comment>
    <comment ref="D18" authorId="0">
      <text>
        <r>
          <rPr>
            <sz val="9"/>
            <color theme="1"/>
            <rFont val="游ゴシック"/>
          </rPr>
          <t>プルダウンリストから、変更か中止か選択してください。</t>
        </r>
        <r>
          <rPr>
            <sz val="11"/>
            <color theme="1"/>
            <rFont val="游ゴシック"/>
          </rPr>
          <t xml:space="preserve">
</t>
        </r>
      </text>
    </comment>
    <comment ref="S21" authorId="0">
      <text>
        <r>
          <rPr>
            <sz val="9"/>
            <color theme="1"/>
            <rFont val="游ゴシック"/>
          </rPr>
          <t>変更か中止か取下げか、プルダウンリストで選択してください。
中止や取下げの場合は、下段の理由・担当者欄の記入のみで構いません。</t>
        </r>
      </text>
    </comment>
    <comment ref="H21" authorId="0">
      <text>
        <r>
          <rPr>
            <sz val="9"/>
            <color theme="1"/>
            <rFont val="游ゴシック"/>
          </rPr>
          <t>講師と日程調整等がついていれば、そのとおり記載してください。</t>
        </r>
        <r>
          <rPr>
            <u/>
            <sz val="9"/>
            <color theme="1"/>
            <rFont val="游ゴシック"/>
          </rPr>
          <t>確定前の場合は、「その他」欄に当課からの派遣決定通知書の文書番号を記入</t>
        </r>
        <r>
          <rPr>
            <sz val="9"/>
            <color theme="1"/>
            <rFont val="游ゴシック"/>
          </rPr>
          <t>してください。。</t>
        </r>
      </text>
    </comment>
    <comment ref="H31" authorId="0">
      <text>
        <r>
          <rPr>
            <sz val="9"/>
            <color theme="1"/>
            <rFont val="游ゴシック"/>
          </rPr>
          <t>例）
・感染症流行による学年閉鎖となり、変更も困難なため、講師と調整のうえ中止となった。
・講師から時間変更の申し出があったため。
・打合せで確認したところ、申請した日時に誤りがあったため。
など</t>
        </r>
      </text>
    </comment>
    <comment ref="D31" authorId="0">
      <text>
        <r>
          <rPr>
            <sz val="9"/>
            <color theme="1"/>
            <rFont val="游ゴシック"/>
          </rPr>
          <t xml:space="preserve">プルダウンリストで、「変更理由」か「中止理由」か選択してください。
</t>
        </r>
      </text>
    </comment>
    <comment ref="D21" authorId="0">
      <text>
        <r>
          <rPr>
            <b/>
            <sz val="9"/>
            <color rgb="FFFF0000"/>
            <rFont val="游ゴシック"/>
          </rPr>
          <t>変更の場合のみ、該当する項目の左側に○を入力してください。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<sst xmlns="http://schemas.openxmlformats.org/spreadsheetml/2006/main" xmlns:r="http://schemas.openxmlformats.org/officeDocument/2006/relationships" count="201" uniqueCount="201">
  <si>
    <t>月</t>
    <rPh sb="0" eb="1">
      <t>がつ</t>
    </rPh>
    <phoneticPr fontId="1" type="Hiragana"/>
  </si>
  <si>
    <t>本時の目標</t>
    <rPh sb="0" eb="2">
      <t>ほんじ</t>
    </rPh>
    <rPh sb="3" eb="5">
      <t>もくひょう</t>
    </rPh>
    <phoneticPr fontId="1" type="Hiragana"/>
  </si>
  <si>
    <t>＜申請に際しての留意事項＞</t>
    <rPh sb="1" eb="3">
      <t>シンセイ</t>
    </rPh>
    <rPh sb="4" eb="5">
      <t>サイ</t>
    </rPh>
    <phoneticPr fontId="1"/>
  </si>
  <si>
    <t>（様式１）</t>
    <rPh sb="1" eb="3">
      <t>ようしき</t>
    </rPh>
    <phoneticPr fontId="1" type="Hiragana"/>
  </si>
  <si>
    <t>不可</t>
    <rPh sb="0" eb="2">
      <t>ふか</t>
    </rPh>
    <phoneticPr fontId="1" type="Hiragana"/>
  </si>
  <si>
    <t>記</t>
    <rPh sb="0" eb="1">
      <t>き</t>
    </rPh>
    <phoneticPr fontId="1" type="Hiragana"/>
  </si>
  <si>
    <t>←第３希望</t>
    <rPh sb="1" eb="2">
      <t>だい</t>
    </rPh>
    <rPh sb="3" eb="5">
      <t>きぼう</t>
    </rPh>
    <phoneticPr fontId="1" type="Hiragana"/>
  </si>
  <si>
    <t>月</t>
    <rPh sb="0" eb="1">
      <t>つき</t>
    </rPh>
    <phoneticPr fontId="1" type="Hiragana"/>
  </si>
  <si>
    <t>○○学校</t>
    <rPh sb="2" eb="4">
      <t>がっこう</t>
    </rPh>
    <phoneticPr fontId="1" type="Hiragana"/>
  </si>
  <si>
    <t>　　性に関する指導外部講師派遣事業について、下記のとおり中止したいので、申請します。</t>
  </si>
  <si>
    <t>内容
参加人数</t>
    <rPh sb="0" eb="2">
      <t>ないよう</t>
    </rPh>
    <rPh sb="3" eb="5">
      <t>さんか</t>
    </rPh>
    <rPh sb="5" eb="7">
      <t>にんずう</t>
    </rPh>
    <phoneticPr fontId="1" type="Hiragana"/>
  </si>
  <si>
    <t>学校名</t>
    <rPh sb="0" eb="3">
      <t>がっこうめい</t>
    </rPh>
    <phoneticPr fontId="1" type="Hiragana"/>
  </si>
  <si>
    <t>実施場所</t>
    <rPh sb="0" eb="2">
      <t>じっし</t>
    </rPh>
    <rPh sb="2" eb="4">
      <t>ばしょ</t>
    </rPh>
    <phoneticPr fontId="1" type="Hiragana"/>
  </si>
  <si>
    <t>＜その他＞</t>
    <rPh sb="3" eb="4">
      <t>タ</t>
    </rPh>
    <phoneticPr fontId="1"/>
  </si>
  <si>
    <t>（計</t>
    <rPh sb="1" eb="2">
      <t>けい</t>
    </rPh>
    <phoneticPr fontId="1" type="Hiragana"/>
  </si>
  <si>
    <t>担当者等</t>
    <rPh sb="0" eb="3">
      <t>たんとうしゃ</t>
    </rPh>
    <rPh sb="3" eb="4">
      <t>とう</t>
    </rPh>
    <phoneticPr fontId="1" type="Hiragana"/>
  </si>
  <si>
    <t>本事業の活用</t>
    <rPh sb="0" eb="1">
      <t>ほん</t>
    </rPh>
    <rPh sb="1" eb="3">
      <t>じぎょう</t>
    </rPh>
    <rPh sb="4" eb="6">
      <t>かつよう</t>
    </rPh>
    <phoneticPr fontId="1" type="Hiragana"/>
  </si>
  <si>
    <t>人）</t>
    <rPh sb="0" eb="1">
      <t>にん</t>
    </rPh>
    <phoneticPr fontId="1" type="Hiragana"/>
  </si>
  <si>
    <t>分間）</t>
    <rPh sb="0" eb="2">
      <t>ふんかん</t>
    </rPh>
    <phoneticPr fontId="1" type="Hiragana"/>
  </si>
  <si>
    <t>教諭等が事前
又は事後に
実施した指導</t>
    <rPh sb="0" eb="2">
      <t>きょうゆ</t>
    </rPh>
    <rPh sb="2" eb="3">
      <t>とう</t>
    </rPh>
    <rPh sb="4" eb="6">
      <t>じぜん</t>
    </rPh>
    <rPh sb="7" eb="8">
      <t>また</t>
    </rPh>
    <rPh sb="9" eb="11">
      <t>じご</t>
    </rPh>
    <rPh sb="13" eb="15">
      <t>じっし</t>
    </rPh>
    <rPh sb="17" eb="19">
      <t>しどう</t>
    </rPh>
    <phoneticPr fontId="1" type="Hiragana"/>
  </si>
  <si>
    <t>項目</t>
    <rPh sb="0" eb="2">
      <t>こうもく</t>
    </rPh>
    <phoneticPr fontId="1" type="Hiragana"/>
  </si>
  <si>
    <t>住所</t>
    <rPh sb="0" eb="1">
      <t>じゅう</t>
    </rPh>
    <rPh sb="1" eb="2">
      <t>ところ</t>
    </rPh>
    <phoneticPr fontId="1" type="Hiragana"/>
  </si>
  <si>
    <t>性感染症</t>
    <rPh sb="0" eb="1">
      <t>せい</t>
    </rPh>
    <rPh sb="1" eb="4">
      <t>かんせんしょう</t>
    </rPh>
    <phoneticPr fontId="1" type="Hiragana"/>
  </si>
  <si>
    <t>第２希望</t>
    <rPh sb="0" eb="1">
      <t>だい</t>
    </rPh>
    <rPh sb="2" eb="4">
      <t>きぼう</t>
    </rPh>
    <phoneticPr fontId="1" type="Hiragana"/>
  </si>
  <si>
    <t>妊娠と出産</t>
    <rPh sb="0" eb="2">
      <t>にんしん</t>
    </rPh>
    <rPh sb="3" eb="5">
      <t>しゅっさん</t>
    </rPh>
    <phoneticPr fontId="1" type="Hiragana"/>
  </si>
  <si>
    <t>　　性に関する指導について、この事業を実施したいので、下記のとおり申請します。</t>
    <rPh sb="2" eb="3">
      <t>せい</t>
    </rPh>
    <rPh sb="4" eb="5">
      <t>かん</t>
    </rPh>
    <rPh sb="7" eb="9">
      <t>しどう</t>
    </rPh>
    <rPh sb="16" eb="18">
      <t>じぎょう</t>
    </rPh>
    <rPh sb="19" eb="21">
      <t>じっし</t>
    </rPh>
    <rPh sb="27" eb="29">
      <t>かき</t>
    </rPh>
    <rPh sb="33" eb="35">
      <t>しんせい</t>
    </rPh>
    <phoneticPr fontId="1" type="Hiragana"/>
  </si>
  <si>
    <t>　高知県教育委員会事務局</t>
    <rPh sb="1" eb="4">
      <t>こうちけん</t>
    </rPh>
    <rPh sb="4" eb="6">
      <t>きょういく</t>
    </rPh>
    <rPh sb="6" eb="9">
      <t>いいんかい</t>
    </rPh>
    <rPh sb="9" eb="12">
      <t>じむきょく</t>
    </rPh>
    <phoneticPr fontId="1" type="Hiragana"/>
  </si>
  <si>
    <t>TEL：</t>
  </si>
  <si>
    <t>第１希望</t>
    <rPh sb="0" eb="1">
      <t>だい</t>
    </rPh>
    <rPh sb="2" eb="4">
      <t>きぼう</t>
    </rPh>
    <phoneticPr fontId="1" type="Hiragana"/>
  </si>
  <si>
    <t>対象</t>
    <rPh sb="0" eb="2">
      <t>たいしょう</t>
    </rPh>
    <phoneticPr fontId="1" type="Hiragana"/>
  </si>
  <si>
    <r>
      <t>・必要事項を入力していると、</t>
    </r>
    <r>
      <rPr>
        <b/>
        <u/>
        <sz val="10.5"/>
        <color rgb="FFFF0000"/>
        <rFont val="游ゴシック"/>
      </rPr>
      <t>色つきセルが増える場合があります。</t>
    </r>
    <rPh sb="1" eb="3">
      <t>ヒツヨウ</t>
    </rPh>
    <rPh sb="3" eb="5">
      <t>ジコウ</t>
    </rPh>
    <rPh sb="6" eb="8">
      <t>ニュウリョク</t>
    </rPh>
    <rPh sb="14" eb="15">
      <t>イロ</t>
    </rPh>
    <rPh sb="20" eb="21">
      <t>フ</t>
    </rPh>
    <rPh sb="23" eb="25">
      <t>バアイ</t>
    </rPh>
    <phoneticPr fontId="1"/>
  </si>
  <si>
    <t>＜入力について＞</t>
    <rPh sb="1" eb="3">
      <t>ニュウリョク</t>
    </rPh>
    <phoneticPr fontId="1"/>
  </si>
  <si>
    <t>日</t>
    <rPh sb="0" eb="1">
      <t>にち</t>
    </rPh>
    <phoneticPr fontId="1" type="Hiragana"/>
  </si>
  <si>
    <t>★必ずご確認ください！</t>
    <rPh sb="1" eb="2">
      <t>カナラ</t>
    </rPh>
    <rPh sb="4" eb="6">
      <t>カクニン</t>
    </rPh>
    <phoneticPr fontId="1"/>
  </si>
  <si>
    <t>実施希望日時</t>
    <rPh sb="0" eb="2">
      <t>じっし</t>
    </rPh>
    <rPh sb="2" eb="4">
      <t>きぼう</t>
    </rPh>
    <rPh sb="4" eb="6">
      <t>にちじ</t>
    </rPh>
    <phoneticPr fontId="1" type="Hiragana"/>
  </si>
  <si>
    <t>講演内容
その他</t>
    <rPh sb="0" eb="2">
      <t>こうえん</t>
    </rPh>
    <rPh sb="2" eb="4">
      <t>ないよう</t>
    </rPh>
    <rPh sb="7" eb="8">
      <t>た</t>
    </rPh>
    <phoneticPr fontId="1" type="Hiragana"/>
  </si>
  <si>
    <t>保健体育課長　様</t>
    <rPh sb="0" eb="2">
      <t>ほけん</t>
    </rPh>
    <rPh sb="2" eb="4">
      <t>たいいく</t>
    </rPh>
    <rPh sb="4" eb="6">
      <t>かちょう</t>
    </rPh>
    <rPh sb="7" eb="8">
      <t>さま</t>
    </rPh>
    <phoneticPr fontId="1" type="Hiragana"/>
  </si>
  <si>
    <t>事後</t>
    <rPh sb="0" eb="2">
      <t>じご</t>
    </rPh>
    <phoneticPr fontId="1" type="Hiragana"/>
  </si>
  <si>
    <t>妊娠適齢期</t>
    <rPh sb="0" eb="2">
      <t>にんしん</t>
    </rPh>
    <rPh sb="2" eb="5">
      <t>てきれいき</t>
    </rPh>
    <phoneticPr fontId="1" type="Hiragana"/>
  </si>
  <si>
    <t>性暴力と性的同意</t>
    <rPh sb="0" eb="3">
      <t>せいぼうりょく</t>
    </rPh>
    <rPh sb="4" eb="6">
      <t>せいてき</t>
    </rPh>
    <rPh sb="6" eb="8">
      <t>どうい</t>
    </rPh>
    <phoneticPr fontId="1" type="Hiragana"/>
  </si>
  <si>
    <t>←小学校は、必要に応じて保護を解除し入力するか、その他に記載してください。</t>
    <rPh sb="1" eb="4">
      <t>しょうがっこう</t>
    </rPh>
    <phoneticPr fontId="1" type="Hiragana"/>
  </si>
  <si>
    <t>年</t>
    <rPh sb="0" eb="1">
      <t>ねん</t>
    </rPh>
    <phoneticPr fontId="1" type="Hiragana"/>
  </si>
  <si>
    <t>　保健体育課長　様</t>
    <rPh sb="1" eb="3">
      <t>ほけん</t>
    </rPh>
    <rPh sb="3" eb="6">
      <t>たいいくか</t>
    </rPh>
    <rPh sb="6" eb="7">
      <t>ちょう</t>
    </rPh>
    <rPh sb="8" eb="9">
      <t>さま</t>
    </rPh>
    <phoneticPr fontId="1" type="Hiragana"/>
  </si>
  <si>
    <t>※変更・中止・取下げの理由、担当者欄は必ずご記入ください。</t>
    <rPh sb="1" eb="3">
      <t>へんこう</t>
    </rPh>
    <rPh sb="4" eb="6">
      <t>ちゅうし</t>
    </rPh>
    <rPh sb="7" eb="9">
      <t>とりさ</t>
    </rPh>
    <rPh sb="11" eb="13">
      <t>りゆう</t>
    </rPh>
    <rPh sb="14" eb="17">
      <t>たんとうしゃ</t>
    </rPh>
    <rPh sb="17" eb="18">
      <t>らん</t>
    </rPh>
    <rPh sb="19" eb="20">
      <t>かなら</t>
    </rPh>
    <rPh sb="22" eb="24">
      <t>きにゅう</t>
    </rPh>
    <phoneticPr fontId="1" type="Hiragana"/>
  </si>
  <si>
    <t>E-mail：</t>
  </si>
  <si>
    <t>参加人数</t>
    <rPh sb="0" eb="2">
      <t>さんか</t>
    </rPh>
    <rPh sb="2" eb="4">
      <t>にんずう</t>
    </rPh>
    <phoneticPr fontId="1" type="Hiragana"/>
  </si>
  <si>
    <t>令和</t>
    <rPh sb="0" eb="2">
      <t>れいわ</t>
    </rPh>
    <phoneticPr fontId="1" type="Hiragana"/>
  </si>
  <si>
    <t>令和８年度　保健教育（性）に関する指導外部講師派遣事業申請書</t>
    <rPh sb="0" eb="2">
      <t>れいわ</t>
    </rPh>
    <rPh sb="3" eb="5">
      <t>ねんど</t>
    </rPh>
    <rPh sb="6" eb="8">
      <t>ほけん</t>
    </rPh>
    <rPh sb="8" eb="10">
      <t>きょういく</t>
    </rPh>
    <rPh sb="11" eb="12">
      <t>せい</t>
    </rPh>
    <rPh sb="14" eb="15">
      <t>かん</t>
    </rPh>
    <rPh sb="17" eb="19">
      <t>しどう</t>
    </rPh>
    <rPh sb="19" eb="21">
      <t>がいぶ</t>
    </rPh>
    <rPh sb="21" eb="23">
      <t>こうし</t>
    </rPh>
    <rPh sb="23" eb="25">
      <t>はけん</t>
    </rPh>
    <rPh sb="25" eb="27">
      <t>じぎょう</t>
    </rPh>
    <rPh sb="27" eb="30">
      <t>しんせいしょ</t>
    </rPh>
    <phoneticPr fontId="1" type="Hiragana"/>
  </si>
  <si>
    <t>二次性徴</t>
    <rPh sb="0" eb="2">
      <t>にじ</t>
    </rPh>
    <rPh sb="2" eb="4">
      <t>せいちょう</t>
    </rPh>
    <phoneticPr fontId="1" type="Hiragana"/>
  </si>
  <si>
    <t>希望する
講演内容</t>
    <rPh sb="0" eb="2">
      <t>きぼう</t>
    </rPh>
    <rPh sb="5" eb="7">
      <t>こうえん</t>
    </rPh>
    <rPh sb="7" eb="9">
      <t>ないよう</t>
    </rPh>
    <phoneticPr fontId="1" type="Hiragana"/>
  </si>
  <si>
    <t>初回</t>
    <rPh sb="0" eb="2">
      <t>しょかい</t>
    </rPh>
    <phoneticPr fontId="1" type="Hiragana"/>
  </si>
  <si>
    <t>２回以上</t>
    <rPh sb="1" eb="2">
      <t>かい</t>
    </rPh>
    <rPh sb="2" eb="4">
      <t>いじょう</t>
    </rPh>
    <phoneticPr fontId="1" type="Hiragana"/>
  </si>
  <si>
    <t>その他</t>
    <rPh sb="2" eb="3">
      <t>た</t>
    </rPh>
    <phoneticPr fontId="1" type="Hiragana"/>
  </si>
  <si>
    <t>まとめ</t>
  </si>
  <si>
    <t>子宮頸がんと予防ワクチン</t>
    <rPh sb="0" eb="2">
      <t>しきゅう</t>
    </rPh>
    <rPh sb="2" eb="3">
      <t>けい</t>
    </rPh>
    <rPh sb="6" eb="8">
      <t>よぼう</t>
    </rPh>
    <phoneticPr fontId="1" type="Hiragana"/>
  </si>
  <si>
    <t>避妊</t>
    <rPh sb="0" eb="2">
      <t>ひにん</t>
    </rPh>
    <phoneticPr fontId="1" type="Hiragana"/>
  </si>
  <si>
    <t>第３希望</t>
    <rPh sb="0" eb="1">
      <t>だい</t>
    </rPh>
    <rPh sb="2" eb="4">
      <t>きぼう</t>
    </rPh>
    <phoneticPr fontId="1" type="Hiragana"/>
  </si>
  <si>
    <t>～</t>
  </si>
  <si>
    <t>　令和</t>
    <rPh sb="1" eb="3">
      <t>れいわ</t>
    </rPh>
    <phoneticPr fontId="1" type="Hiragana"/>
  </si>
  <si>
    <t>月</t>
    <rPh sb="0" eb="1">
      <t>げつ</t>
    </rPh>
    <phoneticPr fontId="1" type="Hiragana"/>
  </si>
  <si>
    <t>（対象：</t>
    <rPh sb="1" eb="3">
      <t>たいしょう</t>
    </rPh>
    <phoneticPr fontId="1" type="Hiragana"/>
  </si>
  <si>
    <t>実施日時</t>
    <rPh sb="0" eb="2">
      <t>じっし</t>
    </rPh>
    <rPh sb="2" eb="4">
      <t>にちじ</t>
    </rPh>
    <phoneticPr fontId="1" type="Hiragana"/>
  </si>
  <si>
    <t>氏名：</t>
    <rPh sb="0" eb="2">
      <t>しめい</t>
    </rPh>
    <phoneticPr fontId="1" type="Hiragana"/>
  </si>
  <si>
    <t>（職名）</t>
    <rPh sb="1" eb="3">
      <t>しょくめい</t>
    </rPh>
    <phoneticPr fontId="1" type="Hiragana"/>
  </si>
  <si>
    <t>←郵便番号を数字で直接入力（「〒」や「-」は自動で表示）</t>
    <rPh sb="25" eb="27">
      <t>ひょうじ</t>
    </rPh>
    <phoneticPr fontId="1" type="Hiragana"/>
  </si>
  <si>
    <t>生徒への講演・授業</t>
    <rPh sb="0" eb="2">
      <t>せいと</t>
    </rPh>
    <rPh sb="4" eb="6">
      <t>こうえん</t>
    </rPh>
    <rPh sb="7" eb="9">
      <t>じゅぎょう</t>
    </rPh>
    <phoneticPr fontId="1" type="Hiragana"/>
  </si>
  <si>
    <t>（変更・中止・取下げ）理由</t>
    <rPh sb="1" eb="3">
      <t>へんこう</t>
    </rPh>
    <rPh sb="4" eb="6">
      <t>ちゅうし</t>
    </rPh>
    <rPh sb="7" eb="9">
      <t>とりさ</t>
    </rPh>
    <rPh sb="11" eb="13">
      <t>りゆう</t>
    </rPh>
    <phoneticPr fontId="1" type="Hiragana"/>
  </si>
  <si>
    <t>保護者への講演</t>
    <rPh sb="0" eb="3">
      <t>ほごしゃ</t>
    </rPh>
    <rPh sb="5" eb="7">
      <t>こうえん</t>
    </rPh>
    <phoneticPr fontId="1" type="Hiragana"/>
  </si>
  <si>
    <t>＊その他、具体的な依頼内容がある場合はご記入ください。</t>
  </si>
  <si>
    <t>産婦人科医</t>
    <rPh sb="0" eb="5">
      <t>さんふじんかい</t>
    </rPh>
    <phoneticPr fontId="1" type="Hiragana"/>
  </si>
  <si>
    <t>TEL</t>
  </si>
  <si>
    <t>大学教員（助産師）</t>
    <rPh sb="0" eb="2">
      <t>だいがく</t>
    </rPh>
    <rPh sb="2" eb="4">
      <t>きょういん</t>
    </rPh>
    <rPh sb="5" eb="8">
      <t>じょさんし</t>
    </rPh>
    <phoneticPr fontId="1" type="Hiragana"/>
  </si>
  <si>
    <t>その他（保健師等）</t>
    <rPh sb="2" eb="3">
      <t>た</t>
    </rPh>
    <rPh sb="4" eb="7">
      <t>ほけんし</t>
    </rPh>
    <rPh sb="7" eb="8">
      <t>とう</t>
    </rPh>
    <phoneticPr fontId="1" type="Hiragana"/>
  </si>
  <si>
    <t>←市・郡以降の住所を入力（高知県は不要）</t>
  </si>
  <si>
    <t>保護者</t>
    <rPh sb="0" eb="3">
      <t>ほごしゃ</t>
    </rPh>
    <phoneticPr fontId="1" type="Hiragana"/>
  </si>
  <si>
    <t>学校長名</t>
    <rPh sb="0" eb="1">
      <t>がく</t>
    </rPh>
    <rPh sb="1" eb="3">
      <t>こうちょう</t>
    </rPh>
    <rPh sb="3" eb="4">
      <t>めい</t>
    </rPh>
    <phoneticPr fontId="1" type="Hiragana"/>
  </si>
  <si>
    <t>授　業</t>
    <rPh sb="0" eb="1">
      <t>じゅ</t>
    </rPh>
    <rPh sb="2" eb="3">
      <t>ごう</t>
    </rPh>
    <phoneticPr fontId="1" type="Hiragana"/>
  </si>
  <si>
    <t>教職員への研修</t>
    <rPh sb="0" eb="3">
      <t>きょうしょくいん</t>
    </rPh>
    <rPh sb="5" eb="7">
      <t>けんしゅう</t>
    </rPh>
    <phoneticPr fontId="1" type="Hiragana"/>
  </si>
  <si>
    <t>（</t>
  </si>
  <si>
    <t>←外部講師用スライド教材（別添）参照
（小学校は参考にしてください。）</t>
  </si>
  <si>
    <t>←曜日の「（）」は自動表示されるため、漢字のみ入力（水曜日なら「水」のみ）</t>
    <rPh sb="1" eb="3">
      <t>ようび</t>
    </rPh>
    <rPh sb="9" eb="11">
      <t>じどう</t>
    </rPh>
    <rPh sb="11" eb="13">
      <t>ひょうじ</t>
    </rPh>
    <rPh sb="19" eb="21">
      <t>かんじ</t>
    </rPh>
    <rPh sb="23" eb="25">
      <t>にゅうりょく</t>
    </rPh>
    <rPh sb="26" eb="29">
      <t>すいようび</t>
    </rPh>
    <rPh sb="32" eb="33">
      <t>すい</t>
    </rPh>
    <phoneticPr fontId="1" type="Hiragana"/>
  </si>
  <si>
    <t>職種の希望なし</t>
    <rPh sb="0" eb="2">
      <t>しょくしゅ</t>
    </rPh>
    <rPh sb="3" eb="5">
      <t>きぼう</t>
    </rPh>
    <phoneticPr fontId="1" type="Hiragana"/>
  </si>
  <si>
    <t>（様式６）</t>
    <rPh sb="1" eb="3">
      <t>ようしき</t>
    </rPh>
    <phoneticPr fontId="1" type="Hiragana"/>
  </si>
  <si>
    <t>○</t>
  </si>
  <si>
    <r>
      <t>モジュール名　</t>
    </r>
    <r>
      <rPr>
        <sz val="9"/>
        <color theme="1"/>
        <rFont val="ＭＳ Ｐ明朝"/>
      </rPr>
      <t>＊重点を置いて話してほしいモジュール名（３つ以内）を選択してください。</t>
    </r>
    <rPh sb="5" eb="6">
      <t>めい</t>
    </rPh>
    <phoneticPr fontId="1" type="Hiragana"/>
  </si>
  <si>
    <t>可</t>
    <rPh sb="0" eb="1">
      <t>か</t>
    </rPh>
    <phoneticPr fontId="1" type="Hiragana"/>
  </si>
  <si>
    <t>←「その他」は未記入でも可</t>
    <rPh sb="4" eb="5">
      <t>た</t>
    </rPh>
    <rPh sb="7" eb="10">
      <t>みきにゅう</t>
    </rPh>
    <rPh sb="12" eb="13">
      <t>か</t>
    </rPh>
    <phoneticPr fontId="1" type="Hiragana"/>
  </si>
  <si>
    <t>予期せぬ妊娠と人工妊娠中絶</t>
    <rPh sb="0" eb="2">
      <t>よき</t>
    </rPh>
    <rPh sb="4" eb="6">
      <t>にんしん</t>
    </rPh>
    <rPh sb="7" eb="9">
      <t>じんこう</t>
    </rPh>
    <rPh sb="9" eb="11">
      <t>にんしん</t>
    </rPh>
    <rPh sb="11" eb="13">
      <t>ちゅうぜつ</t>
    </rPh>
    <phoneticPr fontId="1" type="Hiragana"/>
  </si>
  <si>
    <r>
      <t>※入力は、基本的に</t>
    </r>
    <r>
      <rPr>
        <b/>
        <u/>
        <sz val="10"/>
        <color theme="1"/>
        <rFont val="游ゴシック"/>
      </rPr>
      <t>色つきセルのみです</t>
    </r>
    <r>
      <rPr>
        <b/>
        <sz val="10"/>
        <color theme="1"/>
        <rFont val="游ゴシック"/>
      </rPr>
      <t>。入力した内容によっては、</t>
    </r>
    <r>
      <rPr>
        <b/>
        <u/>
        <sz val="10"/>
        <color theme="1"/>
        <rFont val="游ゴシック"/>
      </rPr>
      <t>色つきセルが追加される場合があります。</t>
    </r>
    <rPh sb="1" eb="3">
      <t>ニュウリョク</t>
    </rPh>
    <rPh sb="5" eb="8">
      <t>キホンテキ</t>
    </rPh>
    <rPh sb="9" eb="10">
      <t>イロ</t>
    </rPh>
    <rPh sb="19" eb="21">
      <t>ニュウリョク</t>
    </rPh>
    <rPh sb="23" eb="25">
      <t>ナイヨウ</t>
    </rPh>
    <rPh sb="31" eb="32">
      <t>イロ</t>
    </rPh>
    <rPh sb="37" eb="39">
      <t>ツイカ</t>
    </rPh>
    <rPh sb="42" eb="44">
      <t>バアイ</t>
    </rPh>
    <phoneticPr fontId="1"/>
  </si>
  <si>
    <t>日時</t>
    <rPh sb="0" eb="2">
      <t>にちじ</t>
    </rPh>
    <phoneticPr fontId="1" type="Hiragana"/>
  </si>
  <si>
    <t>←休み時間を挟むなど、伝えたい事項がある場合は記入</t>
    <rPh sb="1" eb="2">
      <t>やす</t>
    </rPh>
    <rPh sb="3" eb="5">
      <t>じかん</t>
    </rPh>
    <rPh sb="6" eb="7">
      <t>はさ</t>
    </rPh>
    <rPh sb="11" eb="12">
      <t>つた</t>
    </rPh>
    <rPh sb="15" eb="17">
      <t>じこう</t>
    </rPh>
    <rPh sb="20" eb="22">
      <t>ばあい</t>
    </rPh>
    <rPh sb="23" eb="25">
      <t>きにゅう</t>
    </rPh>
    <phoneticPr fontId="1" type="Hiragana"/>
  </si>
  <si>
    <t>保健体育課長　　様</t>
    <rPh sb="0" eb="2">
      <t>ほけん</t>
    </rPh>
    <rPh sb="2" eb="5">
      <t>たいいくか</t>
    </rPh>
    <rPh sb="5" eb="6">
      <t>ちょう</t>
    </rPh>
    <rPh sb="8" eb="9">
      <t>さま</t>
    </rPh>
    <phoneticPr fontId="1" type="Hiragana"/>
  </si>
  <si>
    <t>　</t>
  </si>
  <si>
    <t>（氏名）</t>
    <rPh sb="1" eb="3">
      <t>しめい</t>
    </rPh>
    <phoneticPr fontId="1" type="Hiragana"/>
  </si>
  <si>
    <t>★保護を解除する場合は、【4928】</t>
    <rPh sb="1" eb="3">
      <t>ほご</t>
    </rPh>
    <rPh sb="4" eb="6">
      <t>かいじょ</t>
    </rPh>
    <rPh sb="8" eb="10">
      <t>ばあい</t>
    </rPh>
    <phoneticPr fontId="1" type="Hiragana"/>
  </si>
  <si>
    <t>←第１希望</t>
    <rPh sb="1" eb="2">
      <t>だい</t>
    </rPh>
    <rPh sb="3" eb="5">
      <t>きぼう</t>
    </rPh>
    <phoneticPr fontId="1" type="Hiragana"/>
  </si>
  <si>
    <t>※各項目で、必要事項を入力すると以下の □ 内に ○ が入ります。入力時の参考にして下さい。</t>
    <rPh sb="1" eb="2">
      <t>カク</t>
    </rPh>
    <rPh sb="2" eb="4">
      <t>コウモク</t>
    </rPh>
    <rPh sb="6" eb="8">
      <t>ヒツヨウ</t>
    </rPh>
    <rPh sb="8" eb="10">
      <t>ジコウ</t>
    </rPh>
    <rPh sb="11" eb="13">
      <t>ニュウリョク</t>
    </rPh>
    <rPh sb="16" eb="18">
      <t>イカ</t>
    </rPh>
    <rPh sb="22" eb="23">
      <t>ナイ</t>
    </rPh>
    <rPh sb="28" eb="29">
      <t>ハイ</t>
    </rPh>
    <rPh sb="33" eb="36">
      <t>ニュウリョクジ</t>
    </rPh>
    <rPh sb="37" eb="39">
      <t>サンコウ</t>
    </rPh>
    <rPh sb="42" eb="43">
      <t>クダ</t>
    </rPh>
    <phoneticPr fontId="1"/>
  </si>
  <si>
    <t>No</t>
  </si>
  <si>
    <t>（成果と課題）</t>
    <rPh sb="1" eb="3">
      <t>せいか</t>
    </rPh>
    <rPh sb="4" eb="6">
      <t>かだい</t>
    </rPh>
    <phoneticPr fontId="1" type="Hiragana"/>
  </si>
  <si>
    <t>希望内容</t>
    <rPh sb="0" eb="2">
      <t>きぼう</t>
    </rPh>
    <rPh sb="2" eb="4">
      <t>ないよう</t>
    </rPh>
    <phoneticPr fontId="1" type="Hiragana"/>
  </si>
  <si>
    <t>参加学年</t>
    <rPh sb="0" eb="2">
      <t>さんか</t>
    </rPh>
    <rPh sb="2" eb="4">
      <t>がくねん</t>
    </rPh>
    <phoneticPr fontId="1" type="Hiragana"/>
  </si>
  <si>
    <t>講演内容①</t>
    <rPh sb="0" eb="2">
      <t>こうえん</t>
    </rPh>
    <rPh sb="2" eb="4">
      <t>ないよう</t>
    </rPh>
    <phoneticPr fontId="1" type="Hiragana"/>
  </si>
  <si>
    <t>講演内容②</t>
    <rPh sb="0" eb="2">
      <t>こうえん</t>
    </rPh>
    <rPh sb="2" eb="4">
      <t>ないよう</t>
    </rPh>
    <phoneticPr fontId="1" type="Hiragana"/>
  </si>
  <si>
    <t>講演内容③</t>
    <rPh sb="0" eb="2">
      <t>こうえん</t>
    </rPh>
    <rPh sb="2" eb="4">
      <t>ないよう</t>
    </rPh>
    <phoneticPr fontId="1" type="Hiragana"/>
  </si>
  <si>
    <t>時間①</t>
    <rPh sb="0" eb="2">
      <t>じかん</t>
    </rPh>
    <phoneticPr fontId="1" type="Hiragana"/>
  </si>
  <si>
    <t>時間②</t>
    <rPh sb="0" eb="2">
      <t>じかん</t>
    </rPh>
    <phoneticPr fontId="1" type="Hiragana"/>
  </si>
  <si>
    <t>時間③</t>
    <rPh sb="0" eb="2">
      <t>じかん</t>
    </rPh>
    <phoneticPr fontId="1" type="Hiragana"/>
  </si>
  <si>
    <t>活用状況</t>
    <rPh sb="0" eb="2">
      <t>かつよう</t>
    </rPh>
    <rPh sb="2" eb="4">
      <t>じょうきょう</t>
    </rPh>
    <phoneticPr fontId="1" type="Hiragana"/>
  </si>
  <si>
    <t>担当氏名</t>
    <rPh sb="0" eb="2">
      <t>たんとう</t>
    </rPh>
    <rPh sb="2" eb="4">
      <t>しめい</t>
    </rPh>
    <phoneticPr fontId="1" type="Hiragana"/>
  </si>
  <si>
    <t>e-mail</t>
  </si>
  <si>
    <r>
      <t>○下のフロー図を必ず確認し、</t>
    </r>
    <r>
      <rPr>
        <b/>
        <u/>
        <sz val="10.5"/>
        <color rgb="FF000000"/>
        <rFont val="游ゴシック"/>
      </rPr>
      <t>遅滞なく</t>
    </r>
    <r>
      <rPr>
        <sz val="10.5"/>
        <color rgb="FF000000"/>
        <rFont val="游ゴシック"/>
      </rPr>
      <t>必要書類を提出してください。</t>
    </r>
    <rPh sb="1" eb="2">
      <t>した</t>
    </rPh>
    <rPh sb="6" eb="7">
      <t>ず</t>
    </rPh>
    <rPh sb="8" eb="9">
      <t>かなら</t>
    </rPh>
    <rPh sb="10" eb="12">
      <t>かくにん</t>
    </rPh>
    <rPh sb="14" eb="16">
      <t>ちたい</t>
    </rPh>
    <rPh sb="18" eb="20">
      <t>ひつよう</t>
    </rPh>
    <rPh sb="20" eb="22">
      <t>しょるい</t>
    </rPh>
    <rPh sb="23" eb="25">
      <t>ていしゅつ</t>
    </rPh>
    <phoneticPr fontId="1" type="Hiragana"/>
  </si>
  <si>
    <t>←希望内容</t>
    <rPh sb="1" eb="3">
      <t>きぼう</t>
    </rPh>
    <rPh sb="3" eb="5">
      <t>ないよう</t>
    </rPh>
    <phoneticPr fontId="1" type="Hiragana"/>
  </si>
  <si>
    <t/>
  </si>
  <si>
    <t>←対象学年</t>
    <rPh sb="1" eb="3">
      <t>たいしょう</t>
    </rPh>
    <rPh sb="3" eb="5">
      <t>がくねん</t>
    </rPh>
    <phoneticPr fontId="1" type="Hiragana"/>
  </si>
  <si>
    <t>←対象人数</t>
    <rPh sb="1" eb="3">
      <t>たいしょう</t>
    </rPh>
    <rPh sb="3" eb="5">
      <t>にんずう</t>
    </rPh>
    <phoneticPr fontId="1" type="Hiragana"/>
  </si>
  <si>
    <t>オンライン</t>
  </si>
  <si>
    <t xml:space="preserve"> </t>
  </si>
  <si>
    <t>内容</t>
    <rPh sb="0" eb="2">
      <t>ないよう</t>
    </rPh>
    <phoneticPr fontId="1" type="Hiragana"/>
  </si>
  <si>
    <t>対面</t>
    <rPh sb="0" eb="2">
      <t>たいめん</t>
    </rPh>
    <phoneticPr fontId="1" type="Hiragana"/>
  </si>
  <si>
    <t>←事業実施までに担当者が変わる場合は、後任者氏名も必ず記載</t>
    <rPh sb="1" eb="3">
      <t>じぎょう</t>
    </rPh>
    <rPh sb="3" eb="5">
      <t>じっし</t>
    </rPh>
    <rPh sb="8" eb="11">
      <t>たんとうしゃ</t>
    </rPh>
    <rPh sb="12" eb="13">
      <t>か</t>
    </rPh>
    <rPh sb="15" eb="17">
      <t>ばあい</t>
    </rPh>
    <rPh sb="19" eb="22">
      <t>こうにんしゃ</t>
    </rPh>
    <rPh sb="22" eb="24">
      <t>しめい</t>
    </rPh>
    <rPh sb="25" eb="26">
      <t>かなら</t>
    </rPh>
    <rPh sb="27" eb="29">
      <t>きさい</t>
    </rPh>
    <phoneticPr fontId="1" type="Hiragana"/>
  </si>
  <si>
    <t>・一部のシートでは色つきセルが全て埋まると、F1セルに『12』等が表示されますので参考にしてください。</t>
    <rPh sb="1" eb="3">
      <t>イチブ</t>
    </rPh>
    <rPh sb="9" eb="10">
      <t>イロ</t>
    </rPh>
    <rPh sb="31" eb="32">
      <t>トウ</t>
    </rPh>
    <rPh sb="33" eb="35">
      <t>ヒョウジ</t>
    </rPh>
    <rPh sb="41" eb="43">
      <t>サンコウ</t>
    </rPh>
    <phoneticPr fontId="1"/>
  </si>
  <si>
    <t>←必ず、保健体育課に事前連絡したうえで作成してください。保健体育課と調整が済みましたら、○を記入してください。</t>
    <rPh sb="1" eb="2">
      <t>カナラ</t>
    </rPh>
    <rPh sb="4" eb="6">
      <t>ホケン</t>
    </rPh>
    <rPh sb="6" eb="9">
      <t>タイイクカ</t>
    </rPh>
    <rPh sb="10" eb="12">
      <t>ジゼン</t>
    </rPh>
    <rPh sb="12" eb="14">
      <t>レンラク</t>
    </rPh>
    <rPh sb="19" eb="21">
      <t>サクセイ</t>
    </rPh>
    <rPh sb="28" eb="30">
      <t>ホケン</t>
    </rPh>
    <rPh sb="30" eb="33">
      <t>タイイクカ</t>
    </rPh>
    <rPh sb="34" eb="36">
      <t>チョウセイ</t>
    </rPh>
    <rPh sb="37" eb="38">
      <t>ス</t>
    </rPh>
    <rPh sb="46" eb="48">
      <t>キニュウ</t>
    </rPh>
    <phoneticPr fontId="1"/>
  </si>
  <si>
    <t>・何かありましたら、保健体育課までご連絡ください。</t>
    <rPh sb="1" eb="2">
      <t>ナニ</t>
    </rPh>
    <rPh sb="10" eb="15">
      <t>ホケンタイイクカ</t>
    </rPh>
    <rPh sb="18" eb="20">
      <t>レンラク</t>
    </rPh>
    <phoneticPr fontId="1"/>
  </si>
  <si>
    <r>
      <t>※入力は、</t>
    </r>
    <r>
      <rPr>
        <b/>
        <u/>
        <sz val="10"/>
        <color theme="1"/>
        <rFont val="游ゴシック"/>
      </rPr>
      <t>基本的に色つきセルのみです</t>
    </r>
    <r>
      <rPr>
        <b/>
        <sz val="10"/>
        <color theme="1"/>
        <rFont val="游ゴシック"/>
      </rPr>
      <t>。入力した内容によっては、</t>
    </r>
    <r>
      <rPr>
        <b/>
        <u/>
        <sz val="10"/>
        <color theme="1"/>
        <rFont val="游ゴシック"/>
      </rPr>
      <t>色つきセルが追加される場合があります。</t>
    </r>
    <rPh sb="1" eb="3">
      <t>ニュウリョク</t>
    </rPh>
    <rPh sb="5" eb="8">
      <t>キホンテキ</t>
    </rPh>
    <rPh sb="9" eb="10">
      <t>イロ</t>
    </rPh>
    <rPh sb="19" eb="21">
      <t>ニュウリョク</t>
    </rPh>
    <rPh sb="23" eb="25">
      <t>ナイヨウ</t>
    </rPh>
    <rPh sb="31" eb="32">
      <t>イロ</t>
    </rPh>
    <rPh sb="37" eb="39">
      <t>ツイカ</t>
    </rPh>
    <rPh sb="42" eb="44">
      <t>バアイ</t>
    </rPh>
    <phoneticPr fontId="1"/>
  </si>
  <si>
    <r>
      <t>　　</t>
    </r>
    <r>
      <rPr>
        <sz val="9"/>
        <color rgb="FFFF0000"/>
        <rFont val="ＭＳ Ｐ明朝"/>
      </rPr>
      <t>時刻は４桁数字</t>
    </r>
    <r>
      <rPr>
        <sz val="9"/>
        <color theme="1"/>
        <rFont val="ＭＳ Ｐ明朝"/>
      </rPr>
      <t>（９時なら「0900」、午後１時なら「1300」）で入力</t>
    </r>
    <rPh sb="2" eb="4">
      <t>じこく</t>
    </rPh>
    <rPh sb="6" eb="7">
      <t>けた</t>
    </rPh>
    <rPh sb="7" eb="9">
      <t>すうじ</t>
    </rPh>
    <rPh sb="11" eb="12">
      <t>じ</t>
    </rPh>
    <rPh sb="21" eb="23">
      <t>ごご</t>
    </rPh>
    <rPh sb="24" eb="25">
      <t>じ</t>
    </rPh>
    <rPh sb="35" eb="37">
      <t>にゅうりょく</t>
    </rPh>
    <phoneticPr fontId="1" type="Hiragana"/>
  </si>
  <si>
    <t>担当者名：</t>
    <rPh sb="0" eb="4">
      <t>たんとうしゃめい</t>
    </rPh>
    <phoneticPr fontId="1" type="Hiragana"/>
  </si>
  <si>
    <t>（様式４）</t>
    <rPh sb="1" eb="3">
      <t>ようしき</t>
    </rPh>
    <phoneticPr fontId="1" type="Hiragana"/>
  </si>
  <si>
    <t>高知県教育委員会事務局</t>
    <rPh sb="0" eb="3">
      <t>こうちけん</t>
    </rPh>
    <rPh sb="3" eb="5">
      <t>きょういく</t>
    </rPh>
    <rPh sb="5" eb="8">
      <t>いいんかい</t>
    </rPh>
    <rPh sb="8" eb="11">
      <t>じむきょく</t>
    </rPh>
    <phoneticPr fontId="1" type="Hiragana"/>
  </si>
  <si>
    <t>土</t>
    <rPh sb="0" eb="1">
      <t>ど</t>
    </rPh>
    <phoneticPr fontId="1" type="Hiragana"/>
  </si>
  <si>
    <t>←派遣決定通知書と合致させること。</t>
    <rPh sb="1" eb="3">
      <t>はけん</t>
    </rPh>
    <rPh sb="3" eb="5">
      <t>けってい</t>
    </rPh>
    <rPh sb="5" eb="8">
      <t>つうちしょ</t>
    </rPh>
    <rPh sb="9" eb="11">
      <t>がっち</t>
    </rPh>
    <phoneticPr fontId="1" type="Hiragana"/>
  </si>
  <si>
    <t>生徒</t>
    <rPh sb="0" eb="2">
      <t>せいと</t>
    </rPh>
    <phoneticPr fontId="1" type="Hiragana"/>
  </si>
  <si>
    <t>教職員</t>
    <rPh sb="0" eb="3">
      <t>きょうしょくいん</t>
    </rPh>
    <phoneticPr fontId="1" type="Hiragana"/>
  </si>
  <si>
    <t>人</t>
    <rPh sb="0" eb="1">
      <t>にん</t>
    </rPh>
    <phoneticPr fontId="1" type="Hiragana"/>
  </si>
  <si>
    <t>児童・生徒</t>
    <rPh sb="0" eb="2">
      <t>じどう</t>
    </rPh>
    <rPh sb="3" eb="5">
      <t>せいと</t>
    </rPh>
    <phoneticPr fontId="1" type="Hiragana"/>
  </si>
  <si>
    <t>講　演</t>
    <rPh sb="0" eb="1">
      <t>こう</t>
    </rPh>
    <rPh sb="2" eb="3">
      <t>えん</t>
    </rPh>
    <phoneticPr fontId="1" type="Hiragana"/>
  </si>
  <si>
    <t>外部講師</t>
    <rPh sb="0" eb="2">
      <t>がいぶ</t>
    </rPh>
    <rPh sb="2" eb="4">
      <t>こうし</t>
    </rPh>
    <phoneticPr fontId="1" type="Hiragana"/>
  </si>
  <si>
    <t>　　性に関する指導外部講師派遣事業について、下記のとおり取下げをしたいので、申請します。</t>
    <rPh sb="28" eb="30">
      <t>とりさ</t>
    </rPh>
    <phoneticPr fontId="1" type="Hiragana"/>
  </si>
  <si>
    <t>所属名：</t>
    <rPh sb="0" eb="2">
      <t>しょぞく</t>
    </rPh>
    <rPh sb="2" eb="3">
      <t>めい</t>
    </rPh>
    <phoneticPr fontId="1" type="Hiragana"/>
  </si>
  <si>
    <t>派遣内容</t>
    <rPh sb="0" eb="2">
      <t>はけん</t>
    </rPh>
    <rPh sb="2" eb="4">
      <t>ないよう</t>
    </rPh>
    <phoneticPr fontId="1" type="Hiragana"/>
  </si>
  <si>
    <t>変更</t>
    <rPh sb="0" eb="2">
      <t>へんこう</t>
    </rPh>
    <phoneticPr fontId="1" type="Hiragana"/>
  </si>
  <si>
    <t>中止</t>
    <rPh sb="0" eb="2">
      <t>ちゅうし</t>
    </rPh>
    <phoneticPr fontId="1" type="Hiragana"/>
  </si>
  <si>
    <t>←日時は、派遣決定通知書と合致させること。</t>
    <rPh sb="1" eb="3">
      <t>にちじ</t>
    </rPh>
    <rPh sb="5" eb="7">
      <t>はけん</t>
    </rPh>
    <rPh sb="7" eb="9">
      <t>けってい</t>
    </rPh>
    <rPh sb="9" eb="12">
      <t>つうちしょ</t>
    </rPh>
    <rPh sb="13" eb="15">
      <t>がっち</t>
    </rPh>
    <phoneticPr fontId="1" type="Hiragana"/>
  </si>
  <si>
    <t>←市・郡以降の住所を入力（郵便番号、高知県は不要）</t>
    <rPh sb="13" eb="15">
      <t>ゆうびん</t>
    </rPh>
    <rPh sb="15" eb="17">
      <t>ばんごう</t>
    </rPh>
    <phoneticPr fontId="1" type="Hiragana"/>
  </si>
  <si>
    <t>令和８年度　保健教育（性）に関する指導外部講師派遣事業　報告書</t>
    <rPh sb="0" eb="2">
      <t>れいわ</t>
    </rPh>
    <rPh sb="3" eb="5">
      <t>ねんど</t>
    </rPh>
    <rPh sb="6" eb="8">
      <t>ほけん</t>
    </rPh>
    <rPh sb="8" eb="10">
      <t>きょういく</t>
    </rPh>
    <rPh sb="11" eb="12">
      <t>せい</t>
    </rPh>
    <rPh sb="14" eb="15">
      <t>かん</t>
    </rPh>
    <rPh sb="17" eb="19">
      <t>しどう</t>
    </rPh>
    <rPh sb="19" eb="21">
      <t>がいぶ</t>
    </rPh>
    <rPh sb="21" eb="23">
      <t>こうし</t>
    </rPh>
    <rPh sb="23" eb="25">
      <t>はけん</t>
    </rPh>
    <rPh sb="25" eb="27">
      <t>じぎょう</t>
    </rPh>
    <rPh sb="28" eb="30">
      <t>ほうこく</t>
    </rPh>
    <rPh sb="30" eb="31">
      <t>しょ</t>
    </rPh>
    <phoneticPr fontId="1" type="Hiragana"/>
  </si>
  <si>
    <t>　　性に関する指導について、この事業を実施したので、下記のとおり報告します。</t>
    <rPh sb="2" eb="3">
      <t>せい</t>
    </rPh>
    <rPh sb="4" eb="5">
      <t>かん</t>
    </rPh>
    <rPh sb="7" eb="9">
      <t>しどう</t>
    </rPh>
    <rPh sb="16" eb="18">
      <t>じぎょう</t>
    </rPh>
    <rPh sb="19" eb="21">
      <t>じっし</t>
    </rPh>
    <rPh sb="26" eb="28">
      <t>かき</t>
    </rPh>
    <rPh sb="32" eb="34">
      <t>ほうこく</t>
    </rPh>
    <phoneticPr fontId="1" type="Hiragana"/>
  </si>
  <si>
    <t>研修会</t>
    <rPh sb="0" eb="3">
      <t>けんしゅうかい</t>
    </rPh>
    <phoneticPr fontId="1" type="Hiragana"/>
  </si>
  <si>
    <t>年）</t>
    <rPh sb="0" eb="1">
      <t>ねん</t>
    </rPh>
    <phoneticPr fontId="1" type="Hiragana"/>
  </si>
  <si>
    <t>保　護　者</t>
    <rPh sb="0" eb="1">
      <t>たもつ</t>
    </rPh>
    <rPh sb="2" eb="3">
      <t>まもる</t>
    </rPh>
    <rPh sb="4" eb="5">
      <t>もの</t>
    </rPh>
    <phoneticPr fontId="1" type="Hiragana"/>
  </si>
  <si>
    <t>教　職　員）</t>
    <rPh sb="0" eb="1">
      <t>きょう</t>
    </rPh>
    <rPh sb="2" eb="3">
      <t>しょく</t>
    </rPh>
    <rPh sb="4" eb="5">
      <t>いん</t>
    </rPh>
    <phoneticPr fontId="1" type="Hiragana"/>
  </si>
  <si>
    <t>保護者参観あり）</t>
    <rPh sb="0" eb="3">
      <t>ほごしゃ</t>
    </rPh>
    <rPh sb="3" eb="5">
      <t>さんかん</t>
    </rPh>
    <phoneticPr fontId="1" type="Hiragana"/>
  </si>
  <si>
    <t>教職員）</t>
    <rPh sb="0" eb="3">
      <t>きょうしょくいん</t>
    </rPh>
    <phoneticPr fontId="1" type="Hiragana"/>
  </si>
  <si>
    <t>講師</t>
    <rPh sb="0" eb="2">
      <t>こうし</t>
    </rPh>
    <phoneticPr fontId="1" type="Hiragana"/>
  </si>
  <si>
    <t>（所属先）</t>
    <rPh sb="1" eb="4">
      <t>しょぞくさき</t>
    </rPh>
    <phoneticPr fontId="1" type="Hiragana"/>
  </si>
  <si>
    <t>）人</t>
    <rPh sb="1" eb="2">
      <t>にん</t>
    </rPh>
    <phoneticPr fontId="1" type="Hiragana"/>
  </si>
  <si>
    <t>・</t>
  </si>
  <si>
    <t>成果と課題</t>
    <rPh sb="0" eb="2">
      <t>せいか</t>
    </rPh>
    <rPh sb="3" eb="5">
      <t>かだい</t>
    </rPh>
    <phoneticPr fontId="1" type="Hiragana"/>
  </si>
  <si>
    <t>（課題への対応策）</t>
    <rPh sb="1" eb="3">
      <t>かだい</t>
    </rPh>
    <rPh sb="5" eb="8">
      <t>たいおうさく</t>
    </rPh>
    <phoneticPr fontId="1" type="Hiragana"/>
  </si>
  <si>
    <t>事前</t>
    <rPh sb="0" eb="2">
      <t>じぜん</t>
    </rPh>
    <phoneticPr fontId="1" type="Hiragana"/>
  </si>
  <si>
    <t>TEL:</t>
  </si>
  <si>
    <t>←この数字が「10」になると、必要な箇所に入力ができていることを示しています。報告時の目安としてご活用ください。</t>
    <rPh sb="3" eb="5">
      <t>スウジ</t>
    </rPh>
    <rPh sb="15" eb="17">
      <t>ヒツヨウ</t>
    </rPh>
    <rPh sb="18" eb="20">
      <t>カショ</t>
    </rPh>
    <rPh sb="21" eb="23">
      <t>ニュウリョク</t>
    </rPh>
    <rPh sb="32" eb="33">
      <t>シメ</t>
    </rPh>
    <rPh sb="39" eb="41">
      <t>ホウコク</t>
    </rPh>
    <rPh sb="41" eb="42">
      <t>トキ</t>
    </rPh>
    <rPh sb="43" eb="45">
      <t>メヤス</t>
    </rPh>
    <rPh sb="49" eb="51">
      <t>カツヨウ</t>
    </rPh>
    <phoneticPr fontId="1"/>
  </si>
  <si>
    <t>←実施日</t>
    <rPh sb="1" eb="4">
      <t>じっしび</t>
    </rPh>
    <phoneticPr fontId="1" type="Hiragana"/>
  </si>
  <si>
    <t>←記入日</t>
    <rPh sb="1" eb="3">
      <t>きにゅう</t>
    </rPh>
    <rPh sb="3" eb="4">
      <t>び</t>
    </rPh>
    <phoneticPr fontId="1" type="Hiragana"/>
  </si>
  <si>
    <t>←プルダウンリストから、変更か中止か取下げか、選択してください。</t>
    <rPh sb="12" eb="14">
      <t>へんこう</t>
    </rPh>
    <rPh sb="15" eb="17">
      <t>ちゅうし</t>
    </rPh>
    <rPh sb="18" eb="20">
      <t>とりさ</t>
    </rPh>
    <rPh sb="23" eb="25">
      <t>せんたく</t>
    </rPh>
    <phoneticPr fontId="1" type="Hiragana"/>
  </si>
  <si>
    <t>　申請してください。</t>
    <rPh sb="1" eb="3">
      <t>シンセイ</t>
    </rPh>
    <phoneticPr fontId="1"/>
  </si>
  <si>
    <r>
      <t>・入力については、各様式の</t>
    </r>
    <r>
      <rPr>
        <b/>
        <u/>
        <sz val="10.5"/>
        <color rgb="FFFF0000"/>
        <rFont val="游ゴシック"/>
      </rPr>
      <t>色つきセル</t>
    </r>
    <r>
      <rPr>
        <sz val="10.5"/>
        <color rgb="FF000000"/>
        <rFont val="游ゴシック"/>
      </rPr>
      <t>に必要事項を入力してください。</t>
    </r>
    <rPh sb="1" eb="3">
      <t>ニュウリョク</t>
    </rPh>
    <rPh sb="9" eb="10">
      <t>カク</t>
    </rPh>
    <rPh sb="10" eb="12">
      <t>ヨウシキ</t>
    </rPh>
    <rPh sb="13" eb="14">
      <t>イロ</t>
    </rPh>
    <rPh sb="19" eb="23">
      <t>ヒツヨウジコウ</t>
    </rPh>
    <rPh sb="24" eb="26">
      <t>ニュウリョク</t>
    </rPh>
    <phoneticPr fontId="1"/>
  </si>
  <si>
    <t>・数式等が設定されているため、色つきセル以外は原則触らないでください。（一部色なしセルも入力できます）</t>
    <rPh sb="1" eb="3">
      <t>スウシキ</t>
    </rPh>
    <rPh sb="3" eb="4">
      <t>トウ</t>
    </rPh>
    <rPh sb="5" eb="7">
      <t>セッテイ</t>
    </rPh>
    <rPh sb="15" eb="16">
      <t>イロ</t>
    </rPh>
    <rPh sb="20" eb="22">
      <t>イガイ</t>
    </rPh>
    <rPh sb="23" eb="25">
      <t>ゲンソク</t>
    </rPh>
    <rPh sb="25" eb="26">
      <t>サワ</t>
    </rPh>
    <rPh sb="36" eb="38">
      <t>イチブ</t>
    </rPh>
    <rPh sb="38" eb="39">
      <t>イロ</t>
    </rPh>
    <rPh sb="44" eb="46">
      <t>ニュウリョク</t>
    </rPh>
    <phoneticPr fontId="1"/>
  </si>
  <si>
    <r>
      <t>＜実施フロー＞</t>
    </r>
    <r>
      <rPr>
        <b/>
        <sz val="11"/>
        <color theme="1"/>
        <rFont val="游ゴシック"/>
      </rPr>
      <t>　　※水色は申請者（学校等）が対応する部分を表しています。</t>
    </r>
    <rPh sb="1" eb="3">
      <t>じっし</t>
    </rPh>
    <rPh sb="10" eb="12">
      <t>みずいろ</t>
    </rPh>
    <rPh sb="13" eb="16">
      <t>しんせいしゃ</t>
    </rPh>
    <rPh sb="17" eb="19">
      <t>がっこう</t>
    </rPh>
    <rPh sb="19" eb="20">
      <t>とう</t>
    </rPh>
    <rPh sb="22" eb="24">
      <t>たいおう</t>
    </rPh>
    <rPh sb="26" eb="28">
      <t>ぶぶん</t>
    </rPh>
    <rPh sb="29" eb="30">
      <t>あらわ</t>
    </rPh>
    <phoneticPr fontId="1" type="Hiragana"/>
  </si>
  <si>
    <t>・【集計用】のシートは事務局用です。保護解除しても触らないようにしてください。</t>
    <rPh sb="2" eb="5">
      <t>シュウケイヨウ</t>
    </rPh>
    <rPh sb="11" eb="14">
      <t>ジムキョク</t>
    </rPh>
    <rPh sb="14" eb="15">
      <t>ヨウ</t>
    </rPh>
    <rPh sb="18" eb="20">
      <t>ホゴ</t>
    </rPh>
    <rPh sb="20" eb="22">
      <t>カイジョ</t>
    </rPh>
    <rPh sb="25" eb="26">
      <t>サワ</t>
    </rPh>
    <phoneticPr fontId="1"/>
  </si>
  <si>
    <t>令和８年度　性に関する指導外部講師派遣事業　変更申請書</t>
  </si>
  <si>
    <t>令和８年度　性に関する指導外部講師派遣事業　中止申請書</t>
  </si>
  <si>
    <t>　　性に関する指導外部講師派遣事業について、下記のとおり変更したいので、申請します。</t>
  </si>
  <si>
    <t>※希望する職種を選択してください。</t>
    <rPh sb="1" eb="3">
      <t>きぼう</t>
    </rPh>
    <rPh sb="5" eb="7">
      <t>しょくしゅ</t>
    </rPh>
    <rPh sb="8" eb="10">
      <t>せんたく</t>
    </rPh>
    <phoneticPr fontId="1" type="Hiragana"/>
  </si>
  <si>
    <t>　　性に関する指導外部講師派遣事業について、下記のとおり（変更・中止・取下げ）したいので、申請します。</t>
    <rPh sb="35" eb="37">
      <t>とりさ</t>
    </rPh>
    <phoneticPr fontId="1" type="Hiragana"/>
  </si>
  <si>
    <t>令和８年度　性に関する指導外部講師派遣事業（変更・中止・取下げ）申請書</t>
    <rPh sb="28" eb="30">
      <t>とりさ</t>
    </rPh>
    <phoneticPr fontId="1" type="Hiragana"/>
  </si>
  <si>
    <t>令和８年度　性に関する指導外部講師派遣事業　取下げ申請書</t>
    <rPh sb="22" eb="24">
      <t>とりさ</t>
    </rPh>
    <phoneticPr fontId="1" type="Hiragana"/>
  </si>
  <si>
    <t>←（右側）プルダウンリストから、変更か中止か取下げか、選択してください。</t>
    <rPh sb="2" eb="4">
      <t>みぎがわ</t>
    </rPh>
    <rPh sb="16" eb="18">
      <t>へんこう</t>
    </rPh>
    <rPh sb="19" eb="21">
      <t>ちゅうし</t>
    </rPh>
    <rPh sb="22" eb="24">
      <t>とりさ</t>
    </rPh>
    <rPh sb="27" eb="29">
      <t>せんたく</t>
    </rPh>
    <phoneticPr fontId="1" type="Hiragana"/>
  </si>
  <si>
    <t>←（左側）プルダウンリストから、変更か中止か取下げか、選択してください。</t>
    <rPh sb="2" eb="4">
      <t>ひだりがわ</t>
    </rPh>
    <rPh sb="16" eb="18">
      <t>へんこう</t>
    </rPh>
    <rPh sb="19" eb="21">
      <t>ちゅうし</t>
    </rPh>
    <rPh sb="22" eb="24">
      <t>とりさ</t>
    </rPh>
    <rPh sb="27" eb="29">
      <t>せんたく</t>
    </rPh>
    <phoneticPr fontId="1" type="Hiragana"/>
  </si>
  <si>
    <t>取下げ</t>
    <rPh sb="0" eb="2">
      <t>とりさ</t>
    </rPh>
    <phoneticPr fontId="1" type="Hiragana"/>
  </si>
  <si>
    <t>←変更の場合は、項目の左側に○を選択してください。</t>
    <rPh sb="1" eb="3">
      <t>へんこう</t>
    </rPh>
    <rPh sb="4" eb="6">
      <t>ばあい</t>
    </rPh>
    <rPh sb="8" eb="10">
      <t>こうもく</t>
    </rPh>
    <rPh sb="11" eb="13">
      <t>ひだりがわ</t>
    </rPh>
    <rPh sb="16" eb="18">
      <t>せんたく</t>
    </rPh>
    <phoneticPr fontId="1" type="Hiragana"/>
  </si>
  <si>
    <t>（変更・中止・取下げ）</t>
    <rPh sb="1" eb="3">
      <t>へんこう</t>
    </rPh>
    <rPh sb="4" eb="6">
      <t>ちゅうし</t>
    </rPh>
    <rPh sb="7" eb="9">
      <t>とりさ</t>
    </rPh>
    <phoneticPr fontId="1" type="Hiragana"/>
  </si>
  <si>
    <r>
      <t>　　・事業報告書・児童生徒の感想（任意様式）・・・</t>
    </r>
    <r>
      <rPr>
        <b/>
        <u/>
        <sz val="10.5"/>
        <color rgb="FFFF0000"/>
        <rFont val="游ゴシック"/>
      </rPr>
      <t>実施日の１ヶ月後まで</t>
    </r>
    <rPh sb="3" eb="5">
      <t>じぎょう</t>
    </rPh>
    <rPh sb="5" eb="8">
      <t>ほうこくしょ</t>
    </rPh>
    <rPh sb="9" eb="11">
      <t>じどう</t>
    </rPh>
    <rPh sb="11" eb="13">
      <t>せいと</t>
    </rPh>
    <rPh sb="14" eb="16">
      <t>かんそう</t>
    </rPh>
    <rPh sb="17" eb="19">
      <t>にんい</t>
    </rPh>
    <rPh sb="19" eb="21">
      <t>ようしき</t>
    </rPh>
    <rPh sb="25" eb="28">
      <t>じっしび</t>
    </rPh>
    <rPh sb="30" eb="32">
      <t>かげつ</t>
    </rPh>
    <rPh sb="32" eb="33">
      <t>ご</t>
    </rPh>
    <phoneticPr fontId="1" type="Hiragana"/>
  </si>
  <si>
    <r>
      <t>　原則、</t>
    </r>
    <r>
      <rPr>
        <b/>
        <u/>
        <sz val="10.5"/>
        <color rgb="FF000000"/>
        <rFont val="游ゴシック"/>
      </rPr>
      <t>派遣決定後の変更は認められません。</t>
    </r>
    <r>
      <rPr>
        <sz val="10.5"/>
        <color rgb="FF000000"/>
        <rFont val="游ゴシック"/>
      </rPr>
      <t>十分に内容やスケジュール等を確認、検討したうえで</t>
    </r>
    <rPh sb="1" eb="3">
      <t>げんそく</t>
    </rPh>
    <rPh sb="4" eb="6">
      <t>はけん</t>
    </rPh>
    <rPh sb="6" eb="9">
      <t>けっていご</t>
    </rPh>
    <rPh sb="10" eb="12">
      <t>へんこう</t>
    </rPh>
    <rPh sb="13" eb="14">
      <t>みと</t>
    </rPh>
    <phoneticPr fontId="1" type="Hiragana"/>
  </si>
  <si>
    <t>高知市丸ノ内1-7-52</t>
    <rPh sb="0" eb="3">
      <t>こうちし</t>
    </rPh>
    <rPh sb="3" eb="4">
      <t>まる</t>
    </rPh>
    <rPh sb="5" eb="6">
      <t>うち</t>
    </rPh>
    <phoneticPr fontId="1" type="Hiragana"/>
  </si>
  <si>
    <t>体育　太郎</t>
    <rPh sb="0" eb="2">
      <t>たいいく</t>
    </rPh>
    <rPh sb="3" eb="5">
      <t>たろう</t>
    </rPh>
    <phoneticPr fontId="1" type="Hiragana"/>
  </si>
  <si>
    <t>保健　花子</t>
    <rPh sb="0" eb="2">
      <t>ほけん</t>
    </rPh>
    <rPh sb="3" eb="5">
      <t>はなこ</t>
    </rPh>
    <phoneticPr fontId="1" type="Hiragana"/>
  </si>
  <si>
    <t>088-821-4928</t>
  </si>
  <si>
    <r>
      <t>（様式１・</t>
    </r>
    <r>
      <rPr>
        <u/>
        <sz val="11"/>
        <color theme="1"/>
        <rFont val="ＭＳ Ｐ明朝"/>
      </rPr>
      <t>記入例</t>
    </r>
    <r>
      <rPr>
        <sz val="11"/>
        <color theme="1"/>
        <rFont val="ＭＳ Ｐ明朝"/>
      </rPr>
      <t>）</t>
    </r>
    <rPh sb="1" eb="3">
      <t>ようしき</t>
    </rPh>
    <rPh sb="5" eb="7">
      <t>きにゅう</t>
    </rPh>
    <rPh sb="7" eb="8">
      <t>れい</t>
    </rPh>
    <phoneticPr fontId="1" type="Hiragana"/>
  </si>
  <si>
    <t>＊児童生徒の感想（任意様式）のデータを併せて提出してください。</t>
    <rPh sb="1" eb="3">
      <t>じどう</t>
    </rPh>
    <rPh sb="3" eb="5">
      <t>せいと</t>
    </rPh>
    <rPh sb="6" eb="8">
      <t>かんそう</t>
    </rPh>
    <rPh sb="9" eb="11">
      <t>にんい</t>
    </rPh>
    <rPh sb="11" eb="13">
      <t>ようしき</t>
    </rPh>
    <rPh sb="19" eb="20">
      <t>あわ</t>
    </rPh>
    <rPh sb="22" eb="24">
      <t>ていしゅつ</t>
    </rPh>
    <phoneticPr fontId="1" type="Hiragana"/>
  </si>
  <si>
    <t>令和８年度　B③　集計サポート</t>
    <rPh sb="0" eb="2">
      <t>れいわ</t>
    </rPh>
    <rPh sb="3" eb="5">
      <t>ねんど</t>
    </rPh>
    <rPh sb="9" eb="11">
      <t>しゅうけい</t>
    </rPh>
    <phoneticPr fontId="1" type="Hiragana"/>
  </si>
  <si>
    <r>
      <t>★児童生徒の感想</t>
    </r>
    <r>
      <rPr>
        <b/>
        <u/>
        <sz val="9"/>
        <color theme="1"/>
        <rFont val="ＭＳ Ｐ明朝"/>
      </rPr>
      <t>（任意様式）</t>
    </r>
    <r>
      <rPr>
        <b/>
        <sz val="9"/>
        <color theme="1"/>
        <rFont val="ＭＳ Ｐ明朝"/>
      </rPr>
      <t>の提出必須です！</t>
    </r>
    <rPh sb="1" eb="3">
      <t>じどう</t>
    </rPh>
    <rPh sb="3" eb="5">
      <t>せいと</t>
    </rPh>
    <rPh sb="6" eb="8">
      <t>かんそう</t>
    </rPh>
    <rPh sb="9" eb="11">
      <t>にんい</t>
    </rPh>
    <rPh sb="11" eb="13">
      <t>ようしき</t>
    </rPh>
    <rPh sb="15" eb="17">
      <t>ていしゅつ</t>
    </rPh>
    <rPh sb="17" eb="19">
      <t>ひっす</t>
    </rPh>
    <phoneticPr fontId="1" type="Hiragana"/>
  </si>
  <si>
    <t>Ｂ③（県看護協会からの派遣）</t>
    <rPh sb="3" eb="4">
      <t>けん</t>
    </rPh>
    <rPh sb="4" eb="6">
      <t>かんご</t>
    </rPh>
    <rPh sb="6" eb="8">
      <t>きょうかい</t>
    </rPh>
    <rPh sb="11" eb="13">
      <t>はけん</t>
    </rPh>
    <phoneticPr fontId="1" type="Hiragana"/>
  </si>
  <si>
    <t>備考</t>
    <rPh sb="0" eb="2">
      <t>びこう</t>
    </rPh>
    <phoneticPr fontId="1" type="Hiragana"/>
  </si>
  <si>
    <t>←原則、第３希望まで入力</t>
    <rPh sb="1" eb="3">
      <t>げんそく</t>
    </rPh>
    <rPh sb="4" eb="5">
      <t>だい</t>
    </rPh>
    <rPh sb="6" eb="8">
      <t>きぼう</t>
    </rPh>
    <rPh sb="10" eb="12">
      <t>にゅうりょく</t>
    </rPh>
    <phoneticPr fontId="1" type="Hiragana"/>
  </si>
  <si>
    <t>←第２希望</t>
    <rPh sb="1" eb="2">
      <t>だい</t>
    </rPh>
    <rPh sb="3" eb="5">
      <t>きぼう</t>
    </rPh>
    <phoneticPr fontId="1" type="Hiragana"/>
  </si>
  <si>
    <t>←この数字が「９」になると、必要な箇所に入力ができていることを示しています。申請時の目安としてご活用ください。</t>
    <rPh sb="3" eb="5">
      <t>スウジ</t>
    </rPh>
    <rPh sb="14" eb="16">
      <t>ヒツヨウ</t>
    </rPh>
    <rPh sb="17" eb="19">
      <t>カショ</t>
    </rPh>
    <rPh sb="20" eb="22">
      <t>ニュウリョク</t>
    </rPh>
    <rPh sb="31" eb="32">
      <t>シメ</t>
    </rPh>
    <rPh sb="38" eb="41">
      <t>シンセイジ</t>
    </rPh>
    <rPh sb="42" eb="44">
      <t>メヤス</t>
    </rPh>
    <rPh sb="48" eb="50">
      <t>カツヨウ</t>
    </rPh>
    <phoneticPr fontId="1"/>
  </si>
  <si>
    <t>金</t>
    <rPh sb="0" eb="1">
      <t>きん</t>
    </rPh>
    <phoneticPr fontId="1" type="Hiragana"/>
  </si>
  <si>
    <t>土曜日は授業参観を予定しているため、保護者の参加が増えるかもしれません。</t>
    <rPh sb="0" eb="3">
      <t>どようび</t>
    </rPh>
    <rPh sb="4" eb="6">
      <t>じゅぎょう</t>
    </rPh>
    <rPh sb="6" eb="8">
      <t>さんかん</t>
    </rPh>
    <rPh sb="9" eb="11">
      <t>よてい</t>
    </rPh>
    <rPh sb="18" eb="21">
      <t>ほごしゃ</t>
    </rPh>
    <rPh sb="22" eb="24">
      <t>さんか</t>
    </rPh>
    <rPh sb="25" eb="26">
      <t>ふ</t>
    </rPh>
    <phoneticPr fontId="1" type="Hiragana"/>
  </si>
  <si>
    <t>hoken310501@g.kochinet.ed.jp</t>
  </si>
  <si>
    <t>Ｂ③（看護協会からの派遣）</t>
    <rPh sb="3" eb="5">
      <t>かんご</t>
    </rPh>
    <rPh sb="5" eb="7">
      <t>きょうかい</t>
    </rPh>
    <rPh sb="10" eb="12">
      <t>はけん</t>
    </rPh>
    <phoneticPr fontId="1" type="Hiragana"/>
  </si>
  <si>
    <r>
      <t>　※変更や中止、申請取り下げの場合は、</t>
    </r>
    <r>
      <rPr>
        <b/>
        <u/>
        <sz val="11"/>
        <color theme="1"/>
        <rFont val="游ゴシック"/>
      </rPr>
      <t>事前に保健体育課へ連絡のうえ、様式６を提出</t>
    </r>
    <r>
      <rPr>
        <sz val="11"/>
        <color theme="1"/>
        <rFont val="游ゴシック"/>
      </rPr>
      <t>してください。</t>
    </r>
    <rPh sb="2" eb="4">
      <t>へんこう</t>
    </rPh>
    <rPh sb="5" eb="7">
      <t>ちゅうし</t>
    </rPh>
    <rPh sb="8" eb="10">
      <t>しんせい</t>
    </rPh>
    <rPh sb="10" eb="11">
      <t>と</t>
    </rPh>
    <rPh sb="12" eb="13">
      <t>さ</t>
    </rPh>
    <rPh sb="15" eb="17">
      <t>ばあい</t>
    </rPh>
    <rPh sb="19" eb="21">
      <t>じぜん</t>
    </rPh>
    <rPh sb="22" eb="24">
      <t>ほけん</t>
    </rPh>
    <rPh sb="24" eb="27">
      <t>たいいくか</t>
    </rPh>
    <rPh sb="28" eb="30">
      <t>れんらく</t>
    </rPh>
    <rPh sb="34" eb="36">
      <t>ようしき</t>
    </rPh>
    <rPh sb="38" eb="40">
      <t>ていしゅつ</t>
    </rPh>
    <phoneticPr fontId="1" type="Hiragana"/>
  </si>
  <si>
    <t>「性に関する指導の手引き」P.27～28の全体計画の中で、各学校で指導した題材を記入してください。</t>
    <rPh sb="1" eb="2">
      <t>せい</t>
    </rPh>
    <rPh sb="3" eb="4">
      <t>かん</t>
    </rPh>
    <rPh sb="6" eb="8">
      <t>しどう</t>
    </rPh>
    <rPh sb="9" eb="11">
      <t>てび</t>
    </rPh>
    <rPh sb="21" eb="23">
      <t>ぜんたい</t>
    </rPh>
    <rPh sb="23" eb="25">
      <t>けいかく</t>
    </rPh>
    <rPh sb="26" eb="27">
      <t>なか</t>
    </rPh>
    <rPh sb="29" eb="32">
      <t>かくがっこう</t>
    </rPh>
    <rPh sb="33" eb="35">
      <t>しどう</t>
    </rPh>
    <rPh sb="37" eb="39">
      <t>だいざい</t>
    </rPh>
    <rPh sb="40" eb="42">
      <t>きにゅう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</si>
</sst>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[$-411]ggge&quot;年&quot;m&quot;月&quot;d&quot;日&quot;;@"/>
    <numFmt numFmtId="177" formatCode="&quot;（&quot;@\ &quot;）&quot;"/>
    <numFmt numFmtId="178" formatCode="[h]:mm"/>
    <numFmt numFmtId="179" formatCode="&quot;(&quot;@&quot;)&quot;"/>
    <numFmt numFmtId="180" formatCode="00&quot;:&quot;00"/>
    <numFmt numFmtId="181" formatCode="&quot;〒&quot;###\-####"/>
    <numFmt numFmtId="182" formatCode="General;\ ;"/>
  </numFmts>
  <fonts count="2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rgb="FFFF0000"/>
      <name val="游ゴシック"/>
      <family val="3"/>
      <scheme val="minor"/>
    </font>
    <font>
      <b/>
      <u/>
      <sz val="10.5"/>
      <color rgb="FF000000"/>
      <name val="游ゴシック"/>
      <family val="3"/>
      <scheme val="minor"/>
    </font>
    <font>
      <sz val="10.5"/>
      <color rgb="FF000000"/>
      <name val="游ゴシック"/>
      <family val="3"/>
      <scheme val="minor"/>
    </font>
    <font>
      <b/>
      <u/>
      <sz val="11"/>
      <color theme="1"/>
      <name val="游ゴシック"/>
      <family val="3"/>
      <scheme val="minor"/>
    </font>
    <font>
      <sz val="11"/>
      <color theme="1"/>
      <name val="ＭＳ Ｐ明朝"/>
      <family val="1"/>
    </font>
    <font>
      <b/>
      <sz val="10"/>
      <color rgb="FFFF0000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b/>
      <u/>
      <sz val="10"/>
      <color theme="1"/>
      <name val="游ゴシック"/>
      <family val="3"/>
      <scheme val="minor"/>
    </font>
    <font>
      <b/>
      <sz val="10"/>
      <color theme="1"/>
      <name val="ＭＳ ゴシック"/>
      <family val="3"/>
    </font>
    <font>
      <sz val="11"/>
      <color rgb="FFFF0000"/>
      <name val="游ゴシック"/>
      <family val="3"/>
      <scheme val="minor"/>
    </font>
    <font>
      <sz val="11"/>
      <color rgb="FF0070C0"/>
      <name val="游ゴシック"/>
      <family val="3"/>
      <scheme val="minor"/>
    </font>
    <font>
      <b/>
      <sz val="11"/>
      <color theme="1"/>
      <name val="ＭＳ Ｐ明朝"/>
      <family val="1"/>
    </font>
    <font>
      <b/>
      <sz val="12"/>
      <color theme="1"/>
      <name val="ＭＳ Ｐ明朝"/>
      <family val="1"/>
    </font>
    <font>
      <sz val="10"/>
      <color theme="1"/>
      <name val="游ゴシック"/>
      <family val="3"/>
      <scheme val="minor"/>
    </font>
    <font>
      <sz val="9"/>
      <color theme="1"/>
      <name val="ＭＳ Ｐ明朝"/>
      <family val="1"/>
    </font>
    <font>
      <b/>
      <sz val="9"/>
      <color rgb="FFFF0000"/>
      <name val="ＭＳ Ｐ明朝"/>
      <family val="1"/>
    </font>
    <font>
      <sz val="9"/>
      <color rgb="FFFF0000"/>
      <name val="ＭＳ Ｐ明朝"/>
      <family val="1"/>
    </font>
    <font>
      <sz val="10"/>
      <color theme="1"/>
      <name val="ＭＳ Ｐ明朝"/>
      <family val="1"/>
    </font>
    <font>
      <sz val="11"/>
      <color auto="1"/>
      <name val="游ゴシック"/>
      <family val="3"/>
      <scheme val="minor"/>
    </font>
    <font>
      <b/>
      <u/>
      <sz val="10"/>
      <color theme="1"/>
      <name val="ＭＳ Ｐ明朝"/>
      <family val="1"/>
    </font>
    <font>
      <b/>
      <sz val="9"/>
      <color theme="1"/>
      <name val="ＭＳ Ｐ明朝"/>
      <family val="1"/>
    </font>
    <font>
      <sz val="11"/>
      <color rgb="FFFF0000"/>
      <name val="ＭＳ Ｐ明朝"/>
      <family val="1"/>
    </font>
    <font>
      <sz val="9"/>
      <color auto="1"/>
      <name val="ＭＳ Ｐ明朝"/>
      <family val="1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 applyProtection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 wrapText="1" shrinkToFit="1"/>
      <protection locked="0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 wrapText="1" shrinkToFit="1"/>
      <protection locked="0"/>
    </xf>
    <xf numFmtId="0" fontId="16" fillId="0" borderId="26" xfId="0" applyFont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0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76" fontId="6" fillId="0" borderId="0" xfId="0" applyNumberFormat="1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7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178" fontId="6" fillId="0" borderId="0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/>
    </xf>
    <xf numFmtId="0" fontId="6" fillId="0" borderId="24" xfId="0" applyFont="1" applyBorder="1" applyAlignment="1" applyProtection="1">
      <alignment vertical="center"/>
    </xf>
    <xf numFmtId="179" fontId="6" fillId="3" borderId="23" xfId="0" applyNumberFormat="1" applyFont="1" applyFill="1" applyBorder="1" applyAlignment="1" applyProtection="1">
      <alignment horizontal="center" vertical="center"/>
      <protection locked="0"/>
    </xf>
    <xf numFmtId="179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180" fontId="6" fillId="3" borderId="23" xfId="0" applyNumberFormat="1" applyFont="1" applyFill="1" applyBorder="1" applyAlignment="1" applyProtection="1">
      <alignment horizontal="right" vertical="center"/>
      <protection locked="0"/>
    </xf>
    <xf numFmtId="180" fontId="6" fillId="3" borderId="19" xfId="0" applyNumberFormat="1" applyFont="1" applyFill="1" applyBorder="1" applyAlignment="1" applyProtection="1">
      <alignment horizontal="right" vertical="center"/>
      <protection locked="0"/>
    </xf>
    <xf numFmtId="181" fontId="6" fillId="0" borderId="0" xfId="0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left" vertical="center" shrinkToFit="1"/>
      <protection locked="0"/>
    </xf>
    <xf numFmtId="181" fontId="6" fillId="3" borderId="0" xfId="0" applyNumberFormat="1" applyFont="1" applyFill="1" applyBorder="1" applyAlignment="1" applyProtection="1">
      <alignment horizontal="left" vertical="center" shrinkToFit="1"/>
      <protection locked="0"/>
    </xf>
    <xf numFmtId="180" fontId="6" fillId="3" borderId="23" xfId="0" applyNumberFormat="1" applyFont="1" applyFill="1" applyBorder="1" applyAlignment="1" applyProtection="1">
      <alignment horizontal="left" vertical="center"/>
      <protection locked="0"/>
    </xf>
    <xf numFmtId="180" fontId="6" fillId="3" borderId="19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0" borderId="23" xfId="0" applyFont="1" applyBorder="1">
      <alignment vertical="center"/>
    </xf>
    <xf numFmtId="0" fontId="6" fillId="0" borderId="19" xfId="0" applyFont="1" applyBorder="1">
      <alignment vertical="center"/>
    </xf>
    <xf numFmtId="182" fontId="6" fillId="0" borderId="23" xfId="0" applyNumberFormat="1" applyFont="1" applyBorder="1" applyAlignment="1">
      <alignment horizontal="center" vertical="center"/>
    </xf>
    <xf numFmtId="182" fontId="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 wrapText="1" shrinkToFit="1"/>
      <protection locked="0"/>
    </xf>
    <xf numFmtId="0" fontId="6" fillId="3" borderId="34" xfId="0" applyFont="1" applyFill="1" applyBorder="1" applyAlignment="1" applyProtection="1">
      <alignment horizontal="left" vertical="center" wrapText="1" shrinkToFit="1"/>
      <protection locked="0"/>
    </xf>
    <xf numFmtId="0" fontId="16" fillId="0" borderId="35" xfId="0" applyFont="1" applyBorder="1" applyAlignment="1" applyProtection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17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>
      <alignment vertical="center"/>
    </xf>
    <xf numFmtId="0" fontId="18" fillId="0" borderId="0" xfId="0" applyFont="1" applyProtection="1">
      <alignment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0" fillId="3" borderId="0" xfId="0" applyFill="1">
      <alignment vertical="center"/>
    </xf>
    <xf numFmtId="0" fontId="19" fillId="0" borderId="21" xfId="0" applyFont="1" applyBorder="1" applyAlignment="1" applyProtection="1">
      <alignment horizontal="left" vertical="center"/>
      <protection locked="0"/>
    </xf>
    <xf numFmtId="0" fontId="19" fillId="0" borderId="36" xfId="0" applyFont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vertical="center"/>
    </xf>
    <xf numFmtId="176" fontId="6" fillId="0" borderId="2" xfId="0" applyNumberFormat="1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left" vertical="center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16" fillId="0" borderId="38" xfId="0" applyFont="1" applyFill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left" vertical="center"/>
    </xf>
    <xf numFmtId="0" fontId="6" fillId="3" borderId="42" xfId="0" applyFont="1" applyFill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16" fillId="0" borderId="23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Fill="1" applyBorder="1" applyAlignment="1" applyProtection="1">
      <alignment vertical="center" shrinkToFit="1"/>
    </xf>
    <xf numFmtId="179" fontId="6" fillId="3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180" fontId="6" fillId="3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6" fillId="3" borderId="32" xfId="0" applyFont="1" applyFill="1" applyBorder="1" applyAlignment="1" applyProtection="1">
      <alignment horizontal="left" vertical="center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6" fillId="0" borderId="29" xfId="0" applyFont="1" applyFill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left" vertical="center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16" fillId="0" borderId="30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22" fillId="0" borderId="0" xfId="0" applyFo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left"/>
    </xf>
    <xf numFmtId="0" fontId="19" fillId="3" borderId="47" xfId="0" applyFont="1" applyFill="1" applyBorder="1" applyAlignment="1" applyProtection="1">
      <alignment horizontal="center" vertical="center" wrapText="1" shrinkToFit="1"/>
      <protection locked="0"/>
    </xf>
    <xf numFmtId="0" fontId="6" fillId="0" borderId="48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19" fillId="3" borderId="50" xfId="0" applyFont="1" applyFill="1" applyBorder="1" applyAlignment="1" applyProtection="1">
      <alignment horizontal="center" vertical="center" wrapText="1" shrinkToFit="1"/>
      <protection locked="0"/>
    </xf>
    <xf numFmtId="0" fontId="6" fillId="0" borderId="51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9" fillId="3" borderId="52" xfId="0" applyFont="1" applyFill="1" applyBorder="1" applyAlignment="1" applyProtection="1">
      <alignment horizontal="center" vertical="center" wrapText="1" shrinkToFit="1"/>
      <protection locked="0"/>
    </xf>
    <xf numFmtId="0" fontId="6" fillId="0" borderId="53" xfId="0" applyFont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6" fillId="3" borderId="16" xfId="0" applyFont="1" applyFill="1" applyBorder="1" applyAlignment="1" applyProtection="1">
      <alignment horizontal="center" vertical="center" shrinkToFit="1"/>
      <protection locked="0"/>
    </xf>
    <xf numFmtId="0" fontId="6" fillId="3" borderId="14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3" borderId="28" xfId="0" applyFont="1" applyFill="1" applyBorder="1" applyAlignment="1" applyProtection="1">
      <alignment horizontal="left" vertical="center" shrinkToFit="1"/>
      <protection locked="0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vertical="center"/>
    </xf>
    <xf numFmtId="0" fontId="6" fillId="0" borderId="55" xfId="0" applyFont="1" applyFill="1" applyBorder="1" applyAlignment="1" applyProtection="1">
      <alignment vertical="center"/>
    </xf>
    <xf numFmtId="180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left" vertical="center" shrinkToFit="1"/>
    </xf>
    <xf numFmtId="0" fontId="6" fillId="0" borderId="19" xfId="0" applyFont="1" applyFill="1" applyBorder="1" applyAlignment="1" applyProtection="1">
      <alignment horizontal="left" vertical="center" shrinkToFit="1"/>
    </xf>
    <xf numFmtId="0" fontId="6" fillId="0" borderId="24" xfId="0" applyFont="1" applyFill="1" applyBorder="1" applyAlignment="1" applyProtection="1">
      <alignment horizontal="left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50" xfId="0" applyFont="1" applyFill="1" applyBorder="1" applyAlignment="1" applyProtection="1">
      <alignment horizontal="left" vertical="center" wrapText="1"/>
      <protection locked="0"/>
    </xf>
    <xf numFmtId="0" fontId="6" fillId="0" borderId="51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horizontal="left" vertical="center" shrinkToFit="1"/>
      <protection locked="0"/>
    </xf>
    <xf numFmtId="0" fontId="6" fillId="3" borderId="10" xfId="0" applyFont="1" applyFill="1" applyBorder="1" applyAlignment="1" applyProtection="1">
      <alignment horizontal="left" vertical="center" shrinkToFit="1"/>
      <protection locked="0"/>
    </xf>
    <xf numFmtId="0" fontId="6" fillId="3" borderId="51" xfId="0" applyFont="1" applyFill="1" applyBorder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vertical="center" shrinkToFit="1"/>
    </xf>
    <xf numFmtId="0" fontId="6" fillId="0" borderId="19" xfId="0" applyFont="1" applyFill="1" applyBorder="1" applyAlignment="1" applyProtection="1">
      <alignment vertical="center" shrinkToFit="1"/>
    </xf>
    <xf numFmtId="0" fontId="6" fillId="0" borderId="24" xfId="0" applyFont="1" applyFill="1" applyBorder="1" applyAlignment="1" applyProtection="1">
      <alignment vertical="center" shrinkToFit="1"/>
    </xf>
    <xf numFmtId="182" fontId="6" fillId="0" borderId="10" xfId="0" applyNumberFormat="1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180" fontId="6" fillId="0" borderId="10" xfId="0" applyNumberFormat="1" applyFont="1" applyFill="1" applyBorder="1" applyAlignment="1" applyProtection="1">
      <alignment vertical="center"/>
      <protection locked="0"/>
    </xf>
    <xf numFmtId="0" fontId="6" fillId="0" borderId="51" xfId="0" applyFont="1" applyFill="1" applyBorder="1" applyAlignment="1" applyProtection="1">
      <alignment horizontal="right" vertical="center"/>
      <protection locked="0"/>
    </xf>
    <xf numFmtId="180" fontId="6" fillId="0" borderId="11" xfId="0" applyNumberFormat="1" applyFont="1" applyFill="1" applyBorder="1" applyAlignment="1" applyProtection="1">
      <alignment horizontal="center" vertical="center"/>
      <protection locked="0"/>
    </xf>
    <xf numFmtId="180" fontId="6" fillId="0" borderId="4" xfId="0" applyNumberFormat="1" applyFont="1" applyFill="1" applyBorder="1" applyAlignment="1" applyProtection="1">
      <alignment vertical="center"/>
      <protection locked="0"/>
    </xf>
    <xf numFmtId="0" fontId="6" fillId="0" borderId="30" xfId="0" applyFont="1" applyFill="1" applyBorder="1" applyAlignment="1" applyProtection="1">
      <alignment horizontal="center" vertical="center" shrinkToFit="1"/>
    </xf>
    <xf numFmtId="0" fontId="6" fillId="0" borderId="32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left" vertical="center" shrinkToFit="1"/>
      <protection locked="0"/>
    </xf>
    <xf numFmtId="0" fontId="6" fillId="3" borderId="4" xfId="0" applyFont="1" applyFill="1" applyBorder="1" applyAlignment="1" applyProtection="1">
      <alignment horizontal="left" vertical="center" shrinkToFit="1"/>
      <protection locked="0"/>
    </xf>
    <xf numFmtId="0" fontId="6" fillId="3" borderId="29" xfId="0" applyFont="1" applyFill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Fill="1" applyBorder="1" applyAlignment="1" applyProtection="1">
      <alignment horizontal="left" vertical="center" shrinkToFit="1"/>
      <protection locked="0"/>
    </xf>
    <xf numFmtId="180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6" fillId="0" borderId="10" xfId="0" applyFont="1" applyFill="1" applyBorder="1" applyAlignment="1" applyProtection="1">
      <alignment horizontal="left" vertical="center" shrinkToFit="1"/>
      <protection locked="0"/>
    </xf>
    <xf numFmtId="179" fontId="6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0" borderId="29" xfId="0" applyFont="1" applyFill="1" applyBorder="1" applyAlignment="1" applyProtection="1">
      <alignment horizontal="left" vertical="center" shrinkToFit="1"/>
      <protection locked="0"/>
    </xf>
    <xf numFmtId="0" fontId="6" fillId="3" borderId="56" xfId="0" applyFont="1" applyFill="1" applyBorder="1" applyAlignment="1" applyProtection="1">
      <alignment horizontal="left" vertical="center" wrapText="1"/>
      <protection locked="0"/>
    </xf>
    <xf numFmtId="0" fontId="6" fillId="3" borderId="57" xfId="0" applyFont="1" applyFill="1" applyBorder="1" applyAlignment="1" applyProtection="1">
      <alignment horizontal="left" vertical="center"/>
      <protection locked="0"/>
    </xf>
    <xf numFmtId="0" fontId="6" fillId="3" borderId="58" xfId="0" applyFont="1" applyFill="1" applyBorder="1" applyAlignment="1" applyProtection="1">
      <alignment horizontal="left" vertical="center"/>
      <protection locked="0"/>
    </xf>
    <xf numFmtId="0" fontId="24" fillId="0" borderId="0" xfId="0" applyFont="1" applyProtection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5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6" fillId="0" borderId="0" xfId="0" applyFont="1" applyAlignment="1">
      <alignment vertical="center" shrinkToFit="1"/>
    </xf>
    <xf numFmtId="0" fontId="26" fillId="0" borderId="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6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22">
    <dxf>
      <fill>
        <patternFill patternType="solid">
          <bgColor theme="4" tint="0.8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</dxfs>
  <tableStyles count="0" defaultTableStyle="TableStyleMedium2" defaultPivotStyle="PivotStyleLight16"/>
  <colors>
    <mruColors>
      <color rgb="FFFFA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984250</xdr:colOff>
      <xdr:row>19</xdr:row>
      <xdr:rowOff>31115</xdr:rowOff>
    </xdr:from>
    <xdr:to xmlns:xdr="http://schemas.openxmlformats.org/drawingml/2006/spreadsheetDrawing">
      <xdr:col>0</xdr:col>
      <xdr:colOff>2583815</xdr:colOff>
      <xdr:row>20</xdr:row>
      <xdr:rowOff>67945</xdr:rowOff>
    </xdr:to>
    <xdr:sp macro="" textlink="">
      <xdr:nvSpPr>
        <xdr:cNvPr id="2" name="四角形 1"/>
        <xdr:cNvSpPr/>
      </xdr:nvSpPr>
      <xdr:spPr>
        <a:xfrm>
          <a:off x="984250" y="4098290"/>
          <a:ext cx="1599565" cy="274955"/>
        </a:xfrm>
        <a:prstGeom prst="rect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>
              <a:latin typeface="ＭＳ ゴシック"/>
              <a:ea typeface="ＭＳ ゴシック"/>
            </a:rPr>
            <a:t>県立学校、国立学校</a:t>
          </a:r>
          <a:endParaRPr kumimoji="1" lang="ja-JP" altLang="en-US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3206750</xdr:colOff>
      <xdr:row>19</xdr:row>
      <xdr:rowOff>31115</xdr:rowOff>
    </xdr:from>
    <xdr:to xmlns:xdr="http://schemas.openxmlformats.org/drawingml/2006/spreadsheetDrawing">
      <xdr:col>0</xdr:col>
      <xdr:colOff>4806950</xdr:colOff>
      <xdr:row>20</xdr:row>
      <xdr:rowOff>67945</xdr:rowOff>
    </xdr:to>
    <xdr:sp macro="" textlink="">
      <xdr:nvSpPr>
        <xdr:cNvPr id="3" name="四角形 2"/>
        <xdr:cNvSpPr/>
      </xdr:nvSpPr>
      <xdr:spPr>
        <a:xfrm>
          <a:off x="3206750" y="4098290"/>
          <a:ext cx="1600200" cy="274955"/>
        </a:xfrm>
        <a:prstGeom prst="rect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>
              <a:latin typeface="ＭＳ ゴシック"/>
              <a:ea typeface="ＭＳ ゴシック"/>
            </a:rPr>
            <a:t>市町村立学校</a:t>
          </a:r>
          <a:endParaRPr kumimoji="1" lang="ja-JP" altLang="en-US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796925</xdr:colOff>
      <xdr:row>21</xdr:row>
      <xdr:rowOff>99695</xdr:rowOff>
    </xdr:from>
    <xdr:to xmlns:xdr="http://schemas.openxmlformats.org/drawingml/2006/spreadsheetDrawing">
      <xdr:col>0</xdr:col>
      <xdr:colOff>5007610</xdr:colOff>
      <xdr:row>24</xdr:row>
      <xdr:rowOff>108585</xdr:rowOff>
    </xdr:to>
    <xdr:sp macro="" textlink="">
      <xdr:nvSpPr>
        <xdr:cNvPr id="4" name="図形 3"/>
        <xdr:cNvSpPr/>
      </xdr:nvSpPr>
      <xdr:spPr>
        <a:xfrm>
          <a:off x="796925" y="4643120"/>
          <a:ext cx="4210685" cy="723265"/>
        </a:xfrm>
        <a:prstGeom prst="roundRect">
          <a:avLst/>
        </a:prstGeom>
        <a:solidFill>
          <a:srgbClr val="90D7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/>
              <a:ea typeface="ＭＳ ゴシック"/>
            </a:rPr>
            <a:t>　保健体育課に申請書類を提出</a:t>
          </a:r>
          <a:endParaRPr kumimoji="1" lang="ja-JP" altLang="en-US" sz="1100" b="1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/>
              <a:ea typeface="ＭＳ ゴシック"/>
            </a:rPr>
            <a:t>　・５～６月の実施希望⇒</a:t>
          </a:r>
          <a:r>
            <a:rPr kumimoji="1" lang="ja-JP" altLang="en-US" sz="1100" b="1" u="sng">
              <a:solidFill>
                <a:srgbClr val="FF0000"/>
              </a:solidFill>
              <a:latin typeface="ＭＳ ゴシック"/>
              <a:ea typeface="ＭＳ ゴシック"/>
            </a:rPr>
            <a:t>令和８年４月15日（水）〆切</a:t>
          </a:r>
          <a:endParaRPr kumimoji="1" lang="ja-JP" altLang="en-US" sz="1100" b="1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/>
              <a:ea typeface="ＭＳ ゴシック"/>
            </a:rPr>
            <a:t>　・７月以降の実施希望⇒</a:t>
          </a:r>
          <a:r>
            <a:rPr kumimoji="1" lang="ja-JP" altLang="en-US" sz="1100" b="1" u="sng">
              <a:solidFill>
                <a:srgbClr val="FF0000"/>
              </a:solidFill>
              <a:latin typeface="ＭＳ ゴシック"/>
              <a:ea typeface="ＭＳ ゴシック"/>
            </a:rPr>
            <a:t>令和８年４月22日（水）〆切</a:t>
          </a:r>
          <a:endParaRPr kumimoji="1" lang="ja-JP" altLang="en-US" sz="1100" b="1" u="sng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957580</xdr:colOff>
      <xdr:row>25</xdr:row>
      <xdr:rowOff>137160</xdr:rowOff>
    </xdr:from>
    <xdr:to xmlns:xdr="http://schemas.openxmlformats.org/drawingml/2006/spreadsheetDrawing">
      <xdr:col>0</xdr:col>
      <xdr:colOff>4826635</xdr:colOff>
      <xdr:row>29</xdr:row>
      <xdr:rowOff>2540</xdr:rowOff>
    </xdr:to>
    <xdr:sp macro="" textlink="">
      <xdr:nvSpPr>
        <xdr:cNvPr id="5" name="図形 4"/>
        <xdr:cNvSpPr/>
      </xdr:nvSpPr>
      <xdr:spPr>
        <a:xfrm>
          <a:off x="957580" y="5633085"/>
          <a:ext cx="3869055" cy="81788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 b="1">
              <a:latin typeface="ＭＳ ゴシック"/>
              <a:ea typeface="ＭＳ ゴシック"/>
            </a:rPr>
            <a:t>派遣決定</a:t>
          </a:r>
          <a:endParaRPr kumimoji="1" lang="ja-JP" altLang="en-US" sz="1200" b="1">
            <a:latin typeface="ＭＳ ゴシック"/>
            <a:ea typeface="ＭＳ ゴシック"/>
          </a:endParaRPr>
        </a:p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※看護協会からの派遣となりますので、</a:t>
          </a:r>
          <a:r>
            <a:rPr kumimoji="1" lang="ja-JP" altLang="en-US" sz="1100" b="1" u="sng">
              <a:solidFill>
                <a:srgbClr val="FF0000"/>
              </a:solidFill>
              <a:latin typeface="ＭＳ ゴシック"/>
              <a:ea typeface="ＭＳ ゴシック"/>
            </a:rPr>
            <a:t>講師に関する問い合わせは看護協会に直接問い合わせること。</a:t>
          </a:r>
          <a:endParaRPr kumimoji="1" lang="ja-JP" altLang="en-US" sz="12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3869690</xdr:colOff>
      <xdr:row>20</xdr:row>
      <xdr:rowOff>76835</xdr:rowOff>
    </xdr:from>
    <xdr:to xmlns:xdr="http://schemas.openxmlformats.org/drawingml/2006/spreadsheetDrawing">
      <xdr:col>0</xdr:col>
      <xdr:colOff>4117340</xdr:colOff>
      <xdr:row>21</xdr:row>
      <xdr:rowOff>90805</xdr:rowOff>
    </xdr:to>
    <xdr:sp macro="" textlink="">
      <xdr:nvSpPr>
        <xdr:cNvPr id="8" name="図形 7"/>
        <xdr:cNvSpPr/>
      </xdr:nvSpPr>
      <xdr:spPr>
        <a:xfrm rot="5400000">
          <a:off x="3869690" y="4382135"/>
          <a:ext cx="247650" cy="25209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1673860</xdr:colOff>
      <xdr:row>20</xdr:row>
      <xdr:rowOff>75565</xdr:rowOff>
    </xdr:from>
    <xdr:to xmlns:xdr="http://schemas.openxmlformats.org/drawingml/2006/spreadsheetDrawing">
      <xdr:col>0</xdr:col>
      <xdr:colOff>1921510</xdr:colOff>
      <xdr:row>21</xdr:row>
      <xdr:rowOff>89535</xdr:rowOff>
    </xdr:to>
    <xdr:sp macro="" textlink="">
      <xdr:nvSpPr>
        <xdr:cNvPr id="9" name="図形 8"/>
        <xdr:cNvSpPr/>
      </xdr:nvSpPr>
      <xdr:spPr>
        <a:xfrm rot="5400000">
          <a:off x="1673860" y="4380865"/>
          <a:ext cx="247650" cy="25209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2764790</xdr:colOff>
      <xdr:row>24</xdr:row>
      <xdr:rowOff>113030</xdr:rowOff>
    </xdr:from>
    <xdr:to xmlns:xdr="http://schemas.openxmlformats.org/drawingml/2006/spreadsheetDrawing">
      <xdr:col>0</xdr:col>
      <xdr:colOff>3012440</xdr:colOff>
      <xdr:row>25</xdr:row>
      <xdr:rowOff>122555</xdr:rowOff>
    </xdr:to>
    <xdr:sp macro="" textlink="">
      <xdr:nvSpPr>
        <xdr:cNvPr id="11" name="図形 10"/>
        <xdr:cNvSpPr/>
      </xdr:nvSpPr>
      <xdr:spPr>
        <a:xfrm rot="5400000">
          <a:off x="2764790" y="5370830"/>
          <a:ext cx="247650" cy="24765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1405890</xdr:colOff>
      <xdr:row>33</xdr:row>
      <xdr:rowOff>90805</xdr:rowOff>
    </xdr:from>
    <xdr:to xmlns:xdr="http://schemas.openxmlformats.org/drawingml/2006/spreadsheetDrawing">
      <xdr:col>0</xdr:col>
      <xdr:colOff>4438650</xdr:colOff>
      <xdr:row>34</xdr:row>
      <xdr:rowOff>119380</xdr:rowOff>
    </xdr:to>
    <xdr:sp macro="" textlink="">
      <xdr:nvSpPr>
        <xdr:cNvPr id="13" name="図形 12"/>
        <xdr:cNvSpPr/>
      </xdr:nvSpPr>
      <xdr:spPr>
        <a:xfrm>
          <a:off x="1405890" y="7491730"/>
          <a:ext cx="3032760" cy="266700"/>
        </a:xfrm>
        <a:prstGeom prst="roundRect">
          <a:avLst/>
        </a:prstGeom>
        <a:solidFill>
          <a:srgbClr val="90D7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ＭＳ ゴシック"/>
              <a:ea typeface="ＭＳ ゴシック"/>
            </a:rPr>
            <a:t>講師と十分な事前打合せを行い、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/>
              <a:ea typeface="ＭＳ ゴシック"/>
            </a:rPr>
            <a:t>事業実施</a:t>
          </a:r>
          <a:endParaRPr kumimoji="1" lang="ja-JP" altLang="en-US" sz="1100" b="1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2778125</xdr:colOff>
      <xdr:row>29</xdr:row>
      <xdr:rowOff>15875</xdr:rowOff>
    </xdr:from>
    <xdr:to xmlns:xdr="http://schemas.openxmlformats.org/drawingml/2006/spreadsheetDrawing">
      <xdr:col>0</xdr:col>
      <xdr:colOff>3025775</xdr:colOff>
      <xdr:row>30</xdr:row>
      <xdr:rowOff>25400</xdr:rowOff>
    </xdr:to>
    <xdr:sp macro="" textlink="">
      <xdr:nvSpPr>
        <xdr:cNvPr id="14" name="図形 13"/>
        <xdr:cNvSpPr/>
      </xdr:nvSpPr>
      <xdr:spPr>
        <a:xfrm rot="5400000">
          <a:off x="2778125" y="6464300"/>
          <a:ext cx="247650" cy="24765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1090930</xdr:colOff>
      <xdr:row>35</xdr:row>
      <xdr:rowOff>156210</xdr:rowOff>
    </xdr:from>
    <xdr:to xmlns:xdr="http://schemas.openxmlformats.org/drawingml/2006/spreadsheetDrawing">
      <xdr:col>0</xdr:col>
      <xdr:colOff>4733290</xdr:colOff>
      <xdr:row>38</xdr:row>
      <xdr:rowOff>146685</xdr:rowOff>
    </xdr:to>
    <xdr:sp macro="" textlink="">
      <xdr:nvSpPr>
        <xdr:cNvPr id="15" name="図形 14"/>
        <xdr:cNvSpPr/>
      </xdr:nvSpPr>
      <xdr:spPr>
        <a:xfrm>
          <a:off x="1090930" y="8033385"/>
          <a:ext cx="3642360" cy="704850"/>
        </a:xfrm>
        <a:prstGeom prst="roundRect">
          <a:avLst/>
        </a:prstGeom>
        <a:solidFill>
          <a:srgbClr val="90D7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100" b="1" u="sng">
              <a:solidFill>
                <a:srgbClr val="FF0000"/>
              </a:solidFill>
              <a:latin typeface="ＭＳ ゴシック"/>
              <a:ea typeface="ＭＳ ゴシック"/>
            </a:rPr>
            <a:t>実施１ヶ月後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/>
              <a:ea typeface="ＭＳ ゴシック"/>
            </a:rPr>
            <a:t>までに、保健体育課に以下を提出</a:t>
          </a:r>
          <a:endParaRPr kumimoji="1" lang="ja-JP" altLang="en-US" sz="1100" b="1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/>
              <a:ea typeface="ＭＳ ゴシック"/>
            </a:rPr>
            <a:t>・（様式５）事業報告書</a:t>
          </a:r>
          <a:endParaRPr kumimoji="1" lang="ja-JP" altLang="en-US" sz="1100" b="1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/>
              <a:ea typeface="ＭＳ ゴシック"/>
            </a:rPr>
            <a:t>・（任意様式）児童生徒の感想</a:t>
          </a:r>
          <a:endParaRPr kumimoji="1" lang="ja-JP" altLang="en-US" sz="1100" b="1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5121275</xdr:colOff>
      <xdr:row>19</xdr:row>
      <xdr:rowOff>196215</xdr:rowOff>
    </xdr:from>
    <xdr:to xmlns:xdr="http://schemas.openxmlformats.org/drawingml/2006/spreadsheetDrawing">
      <xdr:col>0</xdr:col>
      <xdr:colOff>6714490</xdr:colOff>
      <xdr:row>23</xdr:row>
      <xdr:rowOff>139065</xdr:rowOff>
    </xdr:to>
    <xdr:sp macro="" textlink="">
      <xdr:nvSpPr>
        <xdr:cNvPr id="16" name="図形 15"/>
        <xdr:cNvSpPr/>
      </xdr:nvSpPr>
      <xdr:spPr>
        <a:xfrm>
          <a:off x="5121275" y="4263390"/>
          <a:ext cx="1593215" cy="895350"/>
        </a:xfrm>
        <a:prstGeom prst="wedgeRectCallout">
          <a:avLst>
            <a:gd name="adj1" fmla="val -113172"/>
            <a:gd name="adj2" fmla="val -25549"/>
          </a:avLst>
        </a:prstGeom>
        <a:solidFill>
          <a:schemeClr val="accent1">
            <a:lumMod val="20000"/>
            <a:lumOff val="80000"/>
          </a:schemeClr>
        </a:solidFill>
        <a:ln w="31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100">
              <a:solidFill>
                <a:schemeClr val="tx1"/>
              </a:solidFill>
              <a:latin typeface="ＭＳ ゴシック"/>
              <a:ea typeface="ＭＳ ゴシック"/>
            </a:rPr>
            <a:t>市町村立学校は、</a:t>
          </a:r>
          <a:endParaRPr kumimoji="1" lang="ja-JP" altLang="en-US" sz="1100">
            <a:solidFill>
              <a:schemeClr val="tx1"/>
            </a:solidFill>
            <a:latin typeface="ＭＳ ゴシック"/>
            <a:ea typeface="ＭＳ ゴシック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ゴシック"/>
              <a:ea typeface="ＭＳ ゴシック"/>
            </a:rPr>
            <a:t>市町村（学校組合）教育委員会経由で提出してください。</a:t>
          </a:r>
          <a:endParaRPr kumimoji="1" lang="ja-JP" altLang="en-US" sz="1100">
            <a:solidFill>
              <a:schemeClr val="tx1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1666875</xdr:colOff>
      <xdr:row>34</xdr:row>
      <xdr:rowOff>129540</xdr:rowOff>
    </xdr:from>
    <xdr:to xmlns:xdr="http://schemas.openxmlformats.org/drawingml/2006/spreadsheetDrawing">
      <xdr:col>0</xdr:col>
      <xdr:colOff>1914525</xdr:colOff>
      <xdr:row>35</xdr:row>
      <xdr:rowOff>139065</xdr:rowOff>
    </xdr:to>
    <xdr:sp macro="" textlink="">
      <xdr:nvSpPr>
        <xdr:cNvPr id="19" name="図形 18"/>
        <xdr:cNvSpPr/>
      </xdr:nvSpPr>
      <xdr:spPr>
        <a:xfrm rot="5400000">
          <a:off x="1666875" y="7768590"/>
          <a:ext cx="247650" cy="24765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3862705</xdr:colOff>
      <xdr:row>34</xdr:row>
      <xdr:rowOff>129540</xdr:rowOff>
    </xdr:from>
    <xdr:to xmlns:xdr="http://schemas.openxmlformats.org/drawingml/2006/spreadsheetDrawing">
      <xdr:col>0</xdr:col>
      <xdr:colOff>4110355</xdr:colOff>
      <xdr:row>35</xdr:row>
      <xdr:rowOff>139065</xdr:rowOff>
    </xdr:to>
    <xdr:sp macro="" textlink="">
      <xdr:nvSpPr>
        <xdr:cNvPr id="20" name="図形 19"/>
        <xdr:cNvSpPr/>
      </xdr:nvSpPr>
      <xdr:spPr>
        <a:xfrm rot="5400000">
          <a:off x="3862705" y="7768590"/>
          <a:ext cx="247650" cy="24765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5067935</xdr:colOff>
      <xdr:row>33</xdr:row>
      <xdr:rowOff>220345</xdr:rowOff>
    </xdr:from>
    <xdr:to xmlns:xdr="http://schemas.openxmlformats.org/drawingml/2006/spreadsheetDrawing">
      <xdr:col>0</xdr:col>
      <xdr:colOff>6654165</xdr:colOff>
      <xdr:row>37</xdr:row>
      <xdr:rowOff>163195</xdr:rowOff>
    </xdr:to>
    <xdr:sp macro="" textlink="">
      <xdr:nvSpPr>
        <xdr:cNvPr id="23" name="図形 22"/>
        <xdr:cNvSpPr/>
      </xdr:nvSpPr>
      <xdr:spPr>
        <a:xfrm>
          <a:off x="5067935" y="7621270"/>
          <a:ext cx="1586230" cy="895350"/>
        </a:xfrm>
        <a:prstGeom prst="wedgeRectCallout">
          <a:avLst>
            <a:gd name="adj1" fmla="val -113618"/>
            <a:gd name="adj2" fmla="val -26696"/>
          </a:avLst>
        </a:prstGeom>
        <a:solidFill>
          <a:schemeClr val="accent1">
            <a:lumMod val="20000"/>
            <a:lumOff val="80000"/>
          </a:schemeClr>
        </a:solidFill>
        <a:ln w="3175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100">
              <a:solidFill>
                <a:schemeClr val="tx1"/>
              </a:solidFill>
              <a:latin typeface="ＭＳ ゴシック"/>
              <a:ea typeface="ＭＳ ゴシック"/>
            </a:rPr>
            <a:t>市町村立学校は、</a:t>
          </a:r>
          <a:endParaRPr kumimoji="1" lang="ja-JP" altLang="en-US" sz="1100">
            <a:solidFill>
              <a:schemeClr val="tx1"/>
            </a:solidFill>
            <a:latin typeface="ＭＳ ゴシック"/>
            <a:ea typeface="ＭＳ ゴシック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ゴシック"/>
              <a:ea typeface="ＭＳ ゴシック"/>
            </a:rPr>
            <a:t>市町村（学校組合）教育委員会経由で提出してください。</a:t>
          </a:r>
          <a:endParaRPr kumimoji="1" lang="ja-JP" altLang="en-US" sz="1100">
            <a:solidFill>
              <a:schemeClr val="tx1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823595</xdr:colOff>
      <xdr:row>30</xdr:row>
      <xdr:rowOff>27305</xdr:rowOff>
    </xdr:from>
    <xdr:to xmlns:xdr="http://schemas.openxmlformats.org/drawingml/2006/spreadsheetDrawing">
      <xdr:col>0</xdr:col>
      <xdr:colOff>4967605</xdr:colOff>
      <xdr:row>32</xdr:row>
      <xdr:rowOff>94615</xdr:rowOff>
    </xdr:to>
    <xdr:sp macro="" textlink="">
      <xdr:nvSpPr>
        <xdr:cNvPr id="25" name="図形 20"/>
        <xdr:cNvSpPr/>
      </xdr:nvSpPr>
      <xdr:spPr>
        <a:xfrm>
          <a:off x="823595" y="6713855"/>
          <a:ext cx="4144010" cy="54356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100" b="1" u="sng">
              <a:solidFill>
                <a:srgbClr val="FF0000"/>
              </a:solidFill>
              <a:latin typeface="ＭＳ ゴシック"/>
              <a:ea typeface="ＭＳ ゴシック"/>
            </a:rPr>
            <a:t>実施１ヶ月前までに</a:t>
          </a:r>
          <a:endParaRPr kumimoji="1" lang="ja-JP" altLang="en-US" sz="1100" b="1" u="sng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/>
              <a:ea typeface="ＭＳ ゴシック"/>
            </a:rPr>
            <a:t>　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ゴシック"/>
              <a:ea typeface="ＭＳ ゴシック"/>
            </a:rPr>
            <a:t>講師から各学校へ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/>
              <a:ea typeface="ＭＳ ゴシック"/>
            </a:rPr>
            <a:t>、講師決定・日程調整等の連絡が来る</a:t>
          </a:r>
          <a:endParaRPr kumimoji="1" lang="ja-JP" altLang="en-US" sz="1100" b="1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2798445</xdr:colOff>
      <xdr:row>32</xdr:row>
      <xdr:rowOff>104775</xdr:rowOff>
    </xdr:from>
    <xdr:to xmlns:xdr="http://schemas.openxmlformats.org/drawingml/2006/spreadsheetDrawing">
      <xdr:col>0</xdr:col>
      <xdr:colOff>3046095</xdr:colOff>
      <xdr:row>33</xdr:row>
      <xdr:rowOff>113665</xdr:rowOff>
    </xdr:to>
    <xdr:sp macro="" textlink="">
      <xdr:nvSpPr>
        <xdr:cNvPr id="26" name="図形 21"/>
        <xdr:cNvSpPr/>
      </xdr:nvSpPr>
      <xdr:spPr>
        <a:xfrm rot="5400000">
          <a:off x="2798445" y="7267575"/>
          <a:ext cx="247650" cy="24701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122555</xdr:colOff>
      <xdr:row>3</xdr:row>
      <xdr:rowOff>8890</xdr:rowOff>
    </xdr:from>
    <xdr:to xmlns:xdr="http://schemas.openxmlformats.org/drawingml/2006/spreadsheetDrawing">
      <xdr:col>1</xdr:col>
      <xdr:colOff>131445</xdr:colOff>
      <xdr:row>4</xdr:row>
      <xdr:rowOff>119380</xdr:rowOff>
    </xdr:to>
    <xdr:sp macro="" textlink="">
      <xdr:nvSpPr>
        <xdr:cNvPr id="1" name="直線 9"/>
        <xdr:cNvSpPr/>
      </xdr:nvSpPr>
      <xdr:spPr>
        <a:xfrm flipH="1">
          <a:off x="284480" y="647065"/>
          <a:ext cx="8890" cy="320040"/>
        </a:xfrm>
        <a:prstGeom prst="line">
          <a:avLst/>
        </a:prstGeom>
        <a:noFill/>
        <a:ln w="38100" cmpd="sng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137795</xdr:colOff>
      <xdr:row>2</xdr:row>
      <xdr:rowOff>200660</xdr:rowOff>
    </xdr:from>
    <xdr:to xmlns:xdr="http://schemas.openxmlformats.org/drawingml/2006/spreadsheetDrawing">
      <xdr:col>1</xdr:col>
      <xdr:colOff>146685</xdr:colOff>
      <xdr:row>4</xdr:row>
      <xdr:rowOff>100965</xdr:rowOff>
    </xdr:to>
    <xdr:sp macro="" textlink="">
      <xdr:nvSpPr>
        <xdr:cNvPr id="2" name="直線 2"/>
        <xdr:cNvSpPr/>
      </xdr:nvSpPr>
      <xdr:spPr>
        <a:xfrm flipH="1">
          <a:off x="299720" y="629285"/>
          <a:ext cx="8890" cy="319405"/>
        </a:xfrm>
        <a:prstGeom prst="line">
          <a:avLst/>
        </a:prstGeom>
        <a:noFill/>
        <a:ln w="38100" cmpd="sng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29</xdr:col>
      <xdr:colOff>170815</xdr:colOff>
      <xdr:row>24</xdr:row>
      <xdr:rowOff>220980</xdr:rowOff>
    </xdr:from>
    <xdr:to xmlns:xdr="http://schemas.openxmlformats.org/drawingml/2006/spreadsheetDrawing">
      <xdr:col>43</xdr:col>
      <xdr:colOff>78105</xdr:colOff>
      <xdr:row>28</xdr:row>
      <xdr:rowOff>16510</xdr:rowOff>
    </xdr:to>
    <xdr:sp macro="" textlink="">
      <xdr:nvSpPr>
        <xdr:cNvPr id="1" name="四角形 6"/>
        <xdr:cNvSpPr/>
      </xdr:nvSpPr>
      <xdr:spPr>
        <a:xfrm>
          <a:off x="7162165" y="6231255"/>
          <a:ext cx="2993390" cy="1129030"/>
        </a:xfrm>
        <a:prstGeom prst="rect">
          <a:avLst/>
        </a:prstGeom>
        <a:solidFill>
          <a:schemeClr val="bg1"/>
        </a:solidFill>
        <a:ln w="38100" cap="flat" cmpd="sng" algn="ctr">
          <a:solidFill>
            <a:srgbClr val="7030A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b="1" u="sng">
              <a:solidFill>
                <a:srgbClr val="FF0000"/>
              </a:solidFill>
            </a:rPr>
            <a:t>外部講師の変更は原則認められません。</a:t>
          </a:r>
          <a:endParaRPr kumimoji="1" lang="ja-JP" altLang="en-US">
            <a:solidFill>
              <a:sysClr val="windowText" lastClr="000000"/>
            </a:solidFill>
          </a:endParaRPr>
        </a:p>
        <a:p>
          <a:r>
            <a:rPr kumimoji="1" lang="ja-JP" altLang="en-US">
              <a:solidFill>
                <a:sysClr val="windowText" lastClr="000000"/>
              </a:solidFill>
            </a:rPr>
            <a:t>外部講師から</a:t>
          </a:r>
          <a:r>
            <a:rPr kumimoji="1" lang="ja-JP" altLang="en-US">
              <a:solidFill>
                <a:sysClr val="windowText" lastClr="000000"/>
              </a:solidFill>
            </a:rPr>
            <a:t>変更の申し出があったなど、特段の事情がある場合は、事前に保健体育課までご相談ください。</a:t>
          </a:r>
          <a:endParaRPr kumimoji="1"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40"/>
  <sheetViews>
    <sheetView tabSelected="1" workbookViewId="0">
      <selection activeCell="B30" sqref="B30"/>
    </sheetView>
  </sheetViews>
  <sheetFormatPr defaultRowHeight="18.75"/>
  <cols>
    <col min="1" max="1" width="89.875" customWidth="1"/>
  </cols>
  <sheetData>
    <row r="1" spans="1:1" ht="18.75" customHeight="1">
      <c r="A1" s="1" t="s">
        <v>33</v>
      </c>
    </row>
    <row r="2" spans="1:1" ht="9" customHeight="1"/>
    <row r="3" spans="1:1" ht="18.75" customHeight="1">
      <c r="A3" s="2" t="s">
        <v>2</v>
      </c>
    </row>
    <row r="4" spans="1:1" ht="18.75" customHeight="1">
      <c r="A4" s="3" t="s">
        <v>110</v>
      </c>
    </row>
    <row r="5" spans="1:1" ht="18.75" customHeight="1">
      <c r="A5" s="3" t="s">
        <v>180</v>
      </c>
    </row>
    <row r="6" spans="1:1" ht="18.75" customHeight="1">
      <c r="A6" s="4" t="s">
        <v>181</v>
      </c>
    </row>
    <row r="7" spans="1:1" ht="18.75" customHeight="1">
      <c r="A7" s="4" t="s">
        <v>163</v>
      </c>
    </row>
    <row r="8" spans="1:1" ht="10.5" customHeight="1">
      <c r="A8" s="3"/>
    </row>
    <row r="9" spans="1:1" ht="18.75" customHeight="1">
      <c r="A9" s="2" t="s">
        <v>31</v>
      </c>
    </row>
    <row r="10" spans="1:1" ht="18.75" customHeight="1">
      <c r="A10" s="3" t="s">
        <v>164</v>
      </c>
    </row>
    <row r="11" spans="1:1" ht="18.75" customHeight="1">
      <c r="A11" s="3" t="s">
        <v>30</v>
      </c>
    </row>
    <row r="12" spans="1:1" ht="18.75" customHeight="1">
      <c r="A12" s="3" t="s">
        <v>120</v>
      </c>
    </row>
    <row r="13" spans="1:1" ht="10.5" customHeight="1"/>
    <row r="14" spans="1:1" ht="18.75" customHeight="1">
      <c r="A14" s="3" t="s">
        <v>13</v>
      </c>
    </row>
    <row r="15" spans="1:1" ht="18.75" customHeight="1">
      <c r="A15" s="3" t="s">
        <v>165</v>
      </c>
    </row>
    <row r="16" spans="1:1" ht="18.75" customHeight="1">
      <c r="A16" s="3" t="s">
        <v>167</v>
      </c>
    </row>
    <row r="17" spans="1:1" ht="18.75" customHeight="1">
      <c r="A17" s="3" t="s">
        <v>122</v>
      </c>
    </row>
    <row r="18" spans="1:1" ht="9" customHeight="1"/>
    <row r="19" spans="1:1">
      <c r="A19" s="5" t="s">
        <v>166</v>
      </c>
    </row>
    <row r="40" spans="1:1">
      <c r="A40" t="s">
        <v>199</v>
      </c>
    </row>
  </sheetData>
  <phoneticPr fontId="1" type="Hiragana"/>
  <pageMargins left="0.7" right="0.7" top="0.75" bottom="0.75" header="0.3" footer="0.3"/>
  <pageSetup paperSize="9" scale="91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</sheetPr>
  <dimension ref="B1:AS48"/>
  <sheetViews>
    <sheetView view="pageBreakPreview" zoomScale="110" zoomScaleSheetLayoutView="110" workbookViewId="0">
      <selection activeCell="X6" sqref="X6"/>
    </sheetView>
  </sheetViews>
  <sheetFormatPr defaultRowHeight="13.5"/>
  <cols>
    <col min="1" max="1" width="2.125" style="6" customWidth="1"/>
    <col min="2" max="2" width="3.5" style="7" customWidth="1"/>
    <col min="3" max="3" width="2.375" style="6" customWidth="1"/>
    <col min="4" max="9" width="3.125" style="6" customWidth="1"/>
    <col min="10" max="35" width="3.25" style="6" customWidth="1"/>
    <col min="36" max="44" width="2.625" style="6" customWidth="1"/>
    <col min="45" max="16384" width="9" style="6" customWidth="1"/>
  </cols>
  <sheetData>
    <row r="1" spans="2:45" ht="17.25">
      <c r="B1" s="8">
        <f>COUNTIF(B6:B34,"○")</f>
        <v>0</v>
      </c>
      <c r="C1" s="19" t="s">
        <v>194</v>
      </c>
    </row>
    <row r="2" spans="2:45" ht="16.5">
      <c r="B2" s="9" t="s">
        <v>123</v>
      </c>
    </row>
    <row r="3" spans="2:45" ht="16.5">
      <c r="B3" s="10" t="s">
        <v>96</v>
      </c>
    </row>
    <row r="4" spans="2:45" ht="16.5" customHeight="1">
      <c r="B4" s="11"/>
      <c r="D4" s="20" t="s">
        <v>190</v>
      </c>
      <c r="E4" s="20"/>
      <c r="F4" s="20"/>
      <c r="G4" s="20"/>
      <c r="H4" s="20"/>
      <c r="I4" s="20"/>
      <c r="J4" s="20"/>
      <c r="K4" s="20"/>
      <c r="L4" s="30"/>
      <c r="M4" s="30"/>
      <c r="AD4" s="128" t="s">
        <v>94</v>
      </c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</row>
    <row r="5" spans="2:45" ht="16.5" customHeight="1">
      <c r="B5" s="11"/>
      <c r="D5" s="6" t="s">
        <v>3</v>
      </c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</row>
    <row r="6" spans="2:45" ht="21.75" customHeight="1">
      <c r="B6" s="12" t="str">
        <f>IF(COUNTA(X6,Z6,AB6)&lt;3,"","○")</f>
        <v/>
      </c>
      <c r="N6" s="30"/>
      <c r="O6" s="86"/>
      <c r="P6" s="86"/>
      <c r="Q6" s="32"/>
      <c r="R6" s="94"/>
      <c r="V6" s="32" t="s">
        <v>46</v>
      </c>
      <c r="W6" s="32"/>
      <c r="X6" s="108"/>
      <c r="Y6" s="34" t="s">
        <v>41</v>
      </c>
      <c r="Z6" s="108"/>
      <c r="AA6" s="34" t="s">
        <v>7</v>
      </c>
      <c r="AB6" s="108"/>
      <c r="AC6" s="34" t="s">
        <v>32</v>
      </c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</row>
    <row r="7" spans="2:45" ht="10.5" customHeight="1">
      <c r="B7" s="13"/>
      <c r="N7" s="34"/>
      <c r="O7" s="34"/>
      <c r="P7" s="34"/>
      <c r="Q7" s="34"/>
      <c r="R7" s="94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</row>
    <row r="8" spans="2:45" ht="16.5" customHeight="1">
      <c r="B8" s="14"/>
      <c r="D8" s="6" t="s">
        <v>26</v>
      </c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</row>
    <row r="9" spans="2:45" ht="16.5" customHeight="1">
      <c r="B9" s="11"/>
      <c r="D9" s="6" t="s">
        <v>42</v>
      </c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</row>
    <row r="10" spans="2:45" ht="12" customHeight="1">
      <c r="B10" s="11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</row>
    <row r="11" spans="2:45" ht="22.5" customHeight="1">
      <c r="B11" s="12" t="str">
        <f>IF(COUNTA(V11,V12,V13,V14)&lt;4,"","○")</f>
        <v/>
      </c>
      <c r="S11" s="30" t="s">
        <v>11</v>
      </c>
      <c r="T11" s="30"/>
      <c r="U11" s="30"/>
      <c r="V11" s="104"/>
      <c r="W11" s="104"/>
      <c r="X11" s="104"/>
      <c r="Y11" s="104"/>
      <c r="Z11" s="104"/>
      <c r="AA11" s="104"/>
      <c r="AB11" s="104"/>
      <c r="AC11" s="104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</row>
    <row r="12" spans="2:45" ht="22.5" customHeight="1">
      <c r="B12" s="13"/>
      <c r="M12" s="30"/>
      <c r="N12" s="30"/>
      <c r="O12" s="30"/>
      <c r="P12" s="30"/>
      <c r="Q12" s="30"/>
      <c r="R12" s="30"/>
      <c r="S12" s="30" t="s">
        <v>21</v>
      </c>
      <c r="T12" s="30"/>
      <c r="U12" s="103"/>
      <c r="V12" s="105"/>
      <c r="W12" s="105"/>
      <c r="X12" s="105"/>
      <c r="Y12" s="105"/>
      <c r="Z12" s="105"/>
      <c r="AA12" s="105"/>
      <c r="AB12" s="105"/>
      <c r="AC12" s="105"/>
      <c r="AD12" s="129" t="s">
        <v>64</v>
      </c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</row>
    <row r="13" spans="2:45" ht="22.5" customHeight="1">
      <c r="B13" s="13"/>
      <c r="N13" s="30"/>
      <c r="O13" s="30"/>
      <c r="P13" s="30"/>
      <c r="Q13" s="30"/>
      <c r="R13" s="30"/>
      <c r="S13" s="80"/>
      <c r="T13" s="80"/>
      <c r="U13" s="80"/>
      <c r="V13" s="104"/>
      <c r="W13" s="104"/>
      <c r="X13" s="104"/>
      <c r="Y13" s="104"/>
      <c r="Z13" s="104"/>
      <c r="AA13" s="104"/>
      <c r="AB13" s="104"/>
      <c r="AC13" s="104"/>
      <c r="AD13" s="129" t="s">
        <v>73</v>
      </c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</row>
    <row r="14" spans="2:45" ht="22.5" customHeight="1">
      <c r="B14" s="11"/>
      <c r="N14" s="30"/>
      <c r="O14" s="30"/>
      <c r="P14" s="30"/>
      <c r="Q14" s="30"/>
      <c r="R14" s="30"/>
      <c r="S14" s="30" t="s">
        <v>75</v>
      </c>
      <c r="T14" s="30"/>
      <c r="U14" s="30"/>
      <c r="V14" s="104"/>
      <c r="W14" s="104"/>
      <c r="X14" s="104"/>
      <c r="Y14" s="104"/>
      <c r="Z14" s="104"/>
      <c r="AA14" s="104"/>
      <c r="AB14" s="104"/>
      <c r="AC14" s="104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</row>
    <row r="15" spans="2:45" ht="11.25" customHeight="1">
      <c r="M15" s="30"/>
      <c r="N15" s="30"/>
      <c r="O15" s="30"/>
      <c r="P15" s="30"/>
      <c r="Q15" s="30"/>
      <c r="R15" s="30"/>
      <c r="V15" s="30"/>
      <c r="W15" s="30"/>
      <c r="X15" s="30"/>
      <c r="Y15" s="30"/>
      <c r="Z15" s="30"/>
      <c r="AA15" s="30"/>
      <c r="AB15" s="30"/>
      <c r="AC15" s="30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</row>
    <row r="16" spans="2:45" ht="26.25" customHeight="1">
      <c r="D16" s="21" t="s">
        <v>47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</row>
    <row r="17" spans="2:45" ht="11.25" customHeight="1"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</row>
    <row r="18" spans="2:45" ht="16.5" customHeight="1">
      <c r="D18" s="22" t="s">
        <v>25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</row>
    <row r="19" spans="2:45" ht="11.25" customHeight="1"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</row>
    <row r="20" spans="2:45" ht="16.5" customHeight="1">
      <c r="D20" s="23" t="s">
        <v>5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</row>
    <row r="21" spans="2:45" ht="30" customHeight="1">
      <c r="B21" s="15" t="str">
        <f>IF(COUNTA(H21,H22,T22)&gt;0,"○","")</f>
        <v/>
      </c>
      <c r="D21" s="24" t="s">
        <v>10</v>
      </c>
      <c r="E21" s="24"/>
      <c r="F21" s="24"/>
      <c r="G21" s="24"/>
      <c r="H21" s="45"/>
      <c r="I21" s="57" t="s">
        <v>65</v>
      </c>
      <c r="J21" s="69"/>
      <c r="K21" s="69"/>
      <c r="L21" s="69"/>
      <c r="M21" s="69"/>
      <c r="N21" s="69"/>
      <c r="O21" s="69" t="s">
        <v>60</v>
      </c>
      <c r="P21" s="69"/>
      <c r="Q21" s="93"/>
      <c r="R21" s="93"/>
      <c r="S21" s="93"/>
      <c r="T21" s="99" t="s">
        <v>41</v>
      </c>
      <c r="U21" s="93"/>
      <c r="V21" s="93"/>
      <c r="W21" s="93"/>
      <c r="X21" s="99" t="s">
        <v>17</v>
      </c>
      <c r="Y21" s="99"/>
      <c r="Z21" s="99"/>
      <c r="AA21" s="99"/>
      <c r="AB21" s="99"/>
      <c r="AC21" s="115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</row>
    <row r="22" spans="2:45" ht="30" customHeight="1">
      <c r="D22" s="24"/>
      <c r="E22" s="24"/>
      <c r="F22" s="24"/>
      <c r="G22" s="24"/>
      <c r="H22" s="46"/>
      <c r="I22" s="58" t="s">
        <v>67</v>
      </c>
      <c r="J22" s="70"/>
      <c r="K22" s="70"/>
      <c r="L22" s="70"/>
      <c r="M22" s="70"/>
      <c r="N22" s="70"/>
      <c r="O22" s="87" t="s">
        <v>78</v>
      </c>
      <c r="P22" s="91"/>
      <c r="Q22" s="91"/>
      <c r="R22" s="87" t="s">
        <v>17</v>
      </c>
      <c r="S22" s="95"/>
      <c r="T22" s="100"/>
      <c r="U22" s="70" t="s">
        <v>77</v>
      </c>
      <c r="V22" s="70"/>
      <c r="W22" s="70"/>
      <c r="X22" s="70"/>
      <c r="Y22" s="70"/>
      <c r="Z22" s="87" t="s">
        <v>78</v>
      </c>
      <c r="AA22" s="91"/>
      <c r="AB22" s="91"/>
      <c r="AC22" s="116" t="s">
        <v>17</v>
      </c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</row>
    <row r="23" spans="2:45" ht="22.5" customHeight="1">
      <c r="B23" s="15" t="str">
        <f>IF(COUNTA(H24,O24,V24,J25)&gt;0,"○","")</f>
        <v/>
      </c>
      <c r="D23" s="24" t="s">
        <v>49</v>
      </c>
      <c r="E23" s="24"/>
      <c r="F23" s="24"/>
      <c r="G23" s="24"/>
      <c r="H23" s="47" t="s">
        <v>84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117"/>
      <c r="AD23" s="130" t="s">
        <v>79</v>
      </c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2:45" ht="37.5" customHeight="1">
      <c r="D24" s="24"/>
      <c r="E24" s="24"/>
      <c r="F24" s="24"/>
      <c r="G24" s="24"/>
      <c r="H24" s="48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118"/>
      <c r="AD24" s="131" t="s">
        <v>40</v>
      </c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</row>
    <row r="25" spans="2:45" ht="37.5" customHeight="1">
      <c r="D25" s="24"/>
      <c r="E25" s="24"/>
      <c r="F25" s="24"/>
      <c r="G25" s="24"/>
      <c r="H25" s="49" t="s">
        <v>52</v>
      </c>
      <c r="I25" s="6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119"/>
      <c r="AD25" s="129" t="s">
        <v>86</v>
      </c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</row>
    <row r="26" spans="2:45" ht="16.5" customHeight="1">
      <c r="D26" s="24"/>
      <c r="E26" s="24"/>
      <c r="F26" s="24"/>
      <c r="G26" s="24"/>
      <c r="H26" s="50"/>
      <c r="I26" s="62"/>
      <c r="J26" s="72" t="s">
        <v>68</v>
      </c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120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</row>
    <row r="27" spans="2:45" s="6" customFormat="1" ht="27" customHeight="1">
      <c r="B27" s="16" t="str">
        <f>IF(COUNTA(M27,O27,Q27,S27,T27,W27)&lt;6,"","○")</f>
        <v/>
      </c>
      <c r="D27" s="25" t="s">
        <v>34</v>
      </c>
      <c r="E27" s="36"/>
      <c r="F27" s="36"/>
      <c r="G27" s="41"/>
      <c r="H27" s="51" t="s">
        <v>28</v>
      </c>
      <c r="I27" s="63"/>
      <c r="J27" s="63"/>
      <c r="K27" s="63" t="s">
        <v>58</v>
      </c>
      <c r="L27" s="77"/>
      <c r="M27" s="81"/>
      <c r="N27" s="83" t="s">
        <v>41</v>
      </c>
      <c r="O27" s="81"/>
      <c r="P27" s="83" t="s">
        <v>0</v>
      </c>
      <c r="Q27" s="81"/>
      <c r="R27" s="83" t="s">
        <v>32</v>
      </c>
      <c r="S27" s="96" t="s">
        <v>116</v>
      </c>
      <c r="T27" s="101"/>
      <c r="U27" s="101"/>
      <c r="V27" s="83" t="s">
        <v>57</v>
      </c>
      <c r="W27" s="106"/>
      <c r="X27" s="106"/>
      <c r="Y27" s="109" t="s">
        <v>14</v>
      </c>
      <c r="Z27" s="111">
        <f>(TEXT(W27,"00!:00")-TEXT(T27,"00!:00"))*1440</f>
        <v>0</v>
      </c>
      <c r="AA27" s="111"/>
      <c r="AB27" s="113" t="s">
        <v>18</v>
      </c>
      <c r="AC27" s="121"/>
      <c r="AD27" s="132" t="s">
        <v>80</v>
      </c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</row>
    <row r="28" spans="2:45" s="6" customFormat="1" ht="27" customHeight="1">
      <c r="B28" s="16" t="str">
        <f>IF(COUNTA(M28,O28,Q28,S28,T28,W28)&lt;6,"","○")</f>
        <v/>
      </c>
      <c r="D28" s="26"/>
      <c r="E28" s="37"/>
      <c r="F28" s="37"/>
      <c r="G28" s="42"/>
      <c r="H28" s="52" t="s">
        <v>23</v>
      </c>
      <c r="I28" s="64"/>
      <c r="J28" s="64"/>
      <c r="K28" s="64" t="s">
        <v>58</v>
      </c>
      <c r="L28" s="78"/>
      <c r="M28" s="82"/>
      <c r="N28" s="84" t="s">
        <v>41</v>
      </c>
      <c r="O28" s="82"/>
      <c r="P28" s="84" t="s">
        <v>59</v>
      </c>
      <c r="Q28" s="82"/>
      <c r="R28" s="84" t="s">
        <v>32</v>
      </c>
      <c r="S28" s="97" t="s">
        <v>116</v>
      </c>
      <c r="T28" s="102"/>
      <c r="U28" s="102"/>
      <c r="V28" s="84" t="s">
        <v>57</v>
      </c>
      <c r="W28" s="107"/>
      <c r="X28" s="107"/>
      <c r="Y28" s="110" t="s">
        <v>14</v>
      </c>
      <c r="Z28" s="112">
        <f>(TEXT(W28,"00!:00")-TEXT(T28,"00!:00"))*1440</f>
        <v>0</v>
      </c>
      <c r="AA28" s="112"/>
      <c r="AB28" s="114" t="s">
        <v>18</v>
      </c>
      <c r="AC28" s="122"/>
      <c r="AD28" s="132" t="s">
        <v>124</v>
      </c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</row>
    <row r="29" spans="2:45" s="6" customFormat="1" ht="27" customHeight="1">
      <c r="B29" s="16" t="str">
        <f>IF(COUNTA(M29,O29,Q29,S29,T29,W29)&lt;6,"","○")</f>
        <v/>
      </c>
      <c r="D29" s="26"/>
      <c r="E29" s="37"/>
      <c r="F29" s="37"/>
      <c r="G29" s="42"/>
      <c r="H29" s="52" t="s">
        <v>56</v>
      </c>
      <c r="I29" s="64"/>
      <c r="J29" s="64"/>
      <c r="K29" s="64" t="s">
        <v>58</v>
      </c>
      <c r="L29" s="78"/>
      <c r="M29" s="82"/>
      <c r="N29" s="84" t="s">
        <v>41</v>
      </c>
      <c r="O29" s="82"/>
      <c r="P29" s="84" t="s">
        <v>59</v>
      </c>
      <c r="Q29" s="82"/>
      <c r="R29" s="84" t="s">
        <v>32</v>
      </c>
      <c r="S29" s="97" t="s">
        <v>116</v>
      </c>
      <c r="T29" s="102"/>
      <c r="U29" s="102"/>
      <c r="V29" s="84" t="s">
        <v>57</v>
      </c>
      <c r="W29" s="107"/>
      <c r="X29" s="107"/>
      <c r="Y29" s="110" t="s">
        <v>14</v>
      </c>
      <c r="Z29" s="112">
        <f>(TEXT(W29,"00!:00")-TEXT(T29,"00!:00"))*1440</f>
        <v>0</v>
      </c>
      <c r="AA29" s="112"/>
      <c r="AB29" s="114" t="s">
        <v>18</v>
      </c>
      <c r="AC29" s="122"/>
      <c r="AD29" s="132" t="s">
        <v>192</v>
      </c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</row>
    <row r="30" spans="2:45" s="6" customFormat="1" ht="23.25" customHeight="1">
      <c r="B30" s="17"/>
      <c r="D30" s="27"/>
      <c r="E30" s="38"/>
      <c r="F30" s="38"/>
      <c r="G30" s="43"/>
      <c r="H30" s="53" t="s">
        <v>191</v>
      </c>
      <c r="I30" s="65"/>
      <c r="J30" s="6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123"/>
      <c r="AD30" s="132" t="s">
        <v>90</v>
      </c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</row>
    <row r="31" spans="2:45" ht="22.5" customHeight="1">
      <c r="B31" s="15" t="str">
        <f>IF(COUNTA(H31)&gt;0,"○","")</f>
        <v/>
      </c>
      <c r="D31" s="24" t="s">
        <v>16</v>
      </c>
      <c r="E31" s="24"/>
      <c r="F31" s="24"/>
      <c r="G31" s="24"/>
      <c r="H31" s="54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124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</row>
    <row r="32" spans="2:45" ht="22.5" customHeight="1">
      <c r="B32" s="18"/>
      <c r="D32" s="24"/>
      <c r="E32" s="24"/>
      <c r="F32" s="24"/>
      <c r="G32" s="24"/>
      <c r="H32" s="55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125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</row>
    <row r="33" spans="2:45" ht="25.5" customHeight="1">
      <c r="B33" s="15" t="str">
        <f>IF(COUNTA(J33,V33,J34)&lt;3,"","○")</f>
        <v/>
      </c>
      <c r="D33" s="28" t="s">
        <v>15</v>
      </c>
      <c r="E33" s="39"/>
      <c r="F33" s="39"/>
      <c r="G33" s="44"/>
      <c r="H33" s="28" t="s">
        <v>62</v>
      </c>
      <c r="I33" s="39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39" t="s">
        <v>27</v>
      </c>
      <c r="U33" s="39"/>
      <c r="V33" s="73"/>
      <c r="W33" s="73"/>
      <c r="X33" s="73"/>
      <c r="Y33" s="73"/>
      <c r="Z33" s="73"/>
      <c r="AA33" s="73"/>
      <c r="AB33" s="73"/>
      <c r="AC33" s="126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</row>
    <row r="34" spans="2:45" ht="25.5" customHeight="1">
      <c r="D34" s="29"/>
      <c r="E34" s="40"/>
      <c r="F34" s="40"/>
      <c r="G34" s="23"/>
      <c r="H34" s="56" t="s">
        <v>44</v>
      </c>
      <c r="I34" s="68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127"/>
      <c r="AD34" s="133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</row>
    <row r="35" spans="2:45" ht="16.5" customHeight="1"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7"/>
      <c r="T35" s="7"/>
      <c r="U35" s="7"/>
      <c r="V35" s="7"/>
      <c r="W35" s="7"/>
      <c r="X35" s="7"/>
      <c r="Y35" s="7"/>
    </row>
    <row r="36" spans="2:45" ht="16.5" customHeight="1">
      <c r="D36" s="31" t="str">
        <f>"令和"&amp;M27&amp;"年"&amp;O27&amp;"月"&amp;Q27&amp;"日"&amp;"("&amp;S27&amp;")"</f>
        <v>令和年月日( )</v>
      </c>
      <c r="E36" s="31"/>
      <c r="F36" s="31"/>
      <c r="G36" s="31"/>
      <c r="H36" s="31" t="str">
        <f>TEXT(T27,"0!:00")&amp;"～"&amp;TEXT(W27,"0!:00")</f>
        <v>0:00～0:00</v>
      </c>
      <c r="I36" s="31"/>
      <c r="J36" s="31"/>
      <c r="K36" s="76" t="s">
        <v>95</v>
      </c>
      <c r="L36" s="30"/>
      <c r="M36" s="30"/>
      <c r="N36" s="30"/>
      <c r="O36" s="88" t="str">
        <f>_xlfn.TEXTJOIN("、",TRUE,IF(H21="○","生徒への講演・授業",""),IF(H22="○","保護者への講演",""),IF(T22="○","教職員への研修",""))</f>
        <v/>
      </c>
      <c r="P36" s="92"/>
      <c r="Q36" s="92"/>
      <c r="R36" s="92"/>
      <c r="S36" s="98"/>
      <c r="T36" s="7" t="s">
        <v>111</v>
      </c>
      <c r="U36" s="7"/>
      <c r="V36" s="7"/>
      <c r="W36" s="7"/>
    </row>
    <row r="37" spans="2:45" ht="16.5" customHeight="1">
      <c r="D37" s="31" t="str">
        <f>"令和"&amp;M28&amp;"年"&amp;O28&amp;"月"&amp;Q28&amp;"日"&amp;"("&amp;S28&amp;")"</f>
        <v>令和年月日( )</v>
      </c>
      <c r="E37" s="31"/>
      <c r="F37" s="31"/>
      <c r="G37" s="31"/>
      <c r="H37" s="31" t="str">
        <f>TEXT(T28,"0!:00")&amp;"～"&amp;TEXT(W28,"0!:00")</f>
        <v>0:00～0:00</v>
      </c>
      <c r="I37" s="31"/>
      <c r="J37" s="31"/>
      <c r="K37" s="76" t="s">
        <v>193</v>
      </c>
      <c r="L37" s="30"/>
      <c r="M37" s="30"/>
      <c r="N37" s="79"/>
      <c r="O37" s="20" t="str">
        <f>Q21&amp;"年"</f>
        <v>年</v>
      </c>
      <c r="P37" s="20"/>
      <c r="Q37" s="20"/>
      <c r="R37" s="20"/>
      <c r="S37" s="20"/>
      <c r="T37" s="7" t="s">
        <v>113</v>
      </c>
      <c r="U37" s="7"/>
      <c r="V37" s="7"/>
      <c r="W37" s="7"/>
    </row>
    <row r="38" spans="2:45" ht="16.5" customHeight="1">
      <c r="D38" s="31" t="str">
        <f>"令和"&amp;M29&amp;"年"&amp;O29&amp;"月"&amp;Q29&amp;"日"&amp;"("&amp;S29&amp;")"</f>
        <v>令和年月日( )</v>
      </c>
      <c r="E38" s="31"/>
      <c r="F38" s="31"/>
      <c r="G38" s="31"/>
      <c r="H38" s="31" t="str">
        <f>TEXT(T29,"0!:00")&amp;"～"&amp;TEXT(W29,"0!:00")</f>
        <v>0:00～0:00</v>
      </c>
      <c r="I38" s="31"/>
      <c r="J38" s="31"/>
      <c r="K38" s="76" t="s">
        <v>6</v>
      </c>
      <c r="L38" s="79"/>
      <c r="M38" s="79"/>
      <c r="N38" s="79"/>
      <c r="O38" s="20" t="str">
        <f>_xlfn.TEXTJOIN("・",TRUE,IF(U21&lt;&gt;"",U21&amp;"人",""),IF(P22&lt;&gt;"",P22&amp;"人",""),IF(AA22&lt;&gt;"",AA22&amp;"人",""))</f>
        <v/>
      </c>
      <c r="P38" s="20"/>
      <c r="Q38" s="20"/>
      <c r="R38" s="20"/>
      <c r="S38" s="20"/>
      <c r="T38" s="7" t="s">
        <v>114</v>
      </c>
      <c r="U38" s="7"/>
      <c r="V38" s="7"/>
      <c r="W38" s="7"/>
      <c r="X38" s="7"/>
    </row>
    <row r="39" spans="2:45" ht="16.5" customHeight="1"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85"/>
      <c r="O39" s="89"/>
      <c r="P39" s="89"/>
      <c r="Q39" s="32"/>
      <c r="R39" s="30"/>
      <c r="S39" s="7"/>
      <c r="T39" s="7"/>
      <c r="U39" s="7"/>
      <c r="V39" s="7"/>
      <c r="W39" s="7"/>
      <c r="X39" s="7"/>
      <c r="Y39" s="7"/>
    </row>
    <row r="40" spans="2:45" ht="16.5" customHeight="1"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7"/>
      <c r="T40" s="7"/>
      <c r="U40" s="7"/>
      <c r="V40" s="7"/>
      <c r="W40" s="7"/>
      <c r="X40" s="7"/>
      <c r="Y40" s="7"/>
    </row>
    <row r="41" spans="2:45" ht="16.5" customHeight="1">
      <c r="D41" s="30"/>
      <c r="E41" s="30"/>
      <c r="F41" s="30"/>
      <c r="G41" s="30"/>
      <c r="H41" s="30"/>
      <c r="I41" s="30"/>
      <c r="J41" s="30"/>
      <c r="K41" s="32"/>
      <c r="L41" s="80"/>
      <c r="M41" s="32"/>
      <c r="N41" s="30"/>
      <c r="O41" s="30"/>
      <c r="P41" s="30"/>
      <c r="Q41" s="30"/>
      <c r="R41" s="30"/>
    </row>
    <row r="42" spans="2:45" ht="16.5" customHeight="1">
      <c r="D42" s="32"/>
      <c r="E42" s="32"/>
      <c r="F42" s="32"/>
      <c r="G42" s="32"/>
      <c r="H42" s="32"/>
      <c r="I42" s="30"/>
      <c r="J42" s="30"/>
      <c r="K42" s="30"/>
      <c r="L42" s="30"/>
      <c r="M42" s="30"/>
      <c r="N42" s="30"/>
      <c r="O42" s="80"/>
      <c r="P42" s="30"/>
      <c r="Q42" s="30"/>
      <c r="R42" s="80"/>
    </row>
    <row r="43" spans="2:45" ht="16.5" customHeight="1">
      <c r="D43" s="33"/>
      <c r="E43" s="33"/>
      <c r="F43" s="33"/>
      <c r="G43" s="33"/>
      <c r="H43" s="33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2:45" ht="16.5" customHeight="1"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80"/>
      <c r="O44" s="30"/>
      <c r="P44" s="30"/>
      <c r="Q44" s="30"/>
      <c r="R44" s="30"/>
    </row>
    <row r="45" spans="2:45" ht="16.5" customHeight="1"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2:45" ht="16.5" customHeight="1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2:45" ht="16.5" customHeight="1">
      <c r="D47" s="30"/>
      <c r="E47" s="7"/>
      <c r="F47" s="7"/>
      <c r="G47" s="7"/>
      <c r="H47" s="7"/>
      <c r="I47" s="34"/>
      <c r="J47" s="34"/>
      <c r="K47" s="34"/>
      <c r="L47" s="34"/>
      <c r="M47" s="34"/>
      <c r="N47" s="30"/>
      <c r="O47" s="30"/>
      <c r="P47" s="30"/>
      <c r="Q47" s="30"/>
      <c r="R47" s="30"/>
    </row>
    <row r="48" spans="2:45" ht="16.5" customHeight="1">
      <c r="D48" s="34"/>
      <c r="E48" s="34"/>
      <c r="F48" s="34"/>
      <c r="G48" s="34"/>
      <c r="H48" s="34"/>
      <c r="N48" s="34"/>
      <c r="O48" s="90"/>
      <c r="P48" s="90"/>
      <c r="Q48" s="90"/>
      <c r="R48" s="90"/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sheetProtection password="CCD3" sheet="1" objects="1" scenarios="1" selectLockedCells="1"/>
  <mergeCells count="66">
    <mergeCell ref="D4:K4"/>
    <mergeCell ref="O6:P6"/>
    <mergeCell ref="V6:W6"/>
    <mergeCell ref="V11:AC11"/>
    <mergeCell ref="V12:AC12"/>
    <mergeCell ref="V13:AC13"/>
    <mergeCell ref="V14:AC14"/>
    <mergeCell ref="D16:AC16"/>
    <mergeCell ref="D18:AC18"/>
    <mergeCell ref="D20:AC20"/>
    <mergeCell ref="I21:N21"/>
    <mergeCell ref="O21:P21"/>
    <mergeCell ref="Q21:S21"/>
    <mergeCell ref="U21:W21"/>
    <mergeCell ref="Y21:AC21"/>
    <mergeCell ref="I22:N22"/>
    <mergeCell ref="P22:Q22"/>
    <mergeCell ref="U22:Y22"/>
    <mergeCell ref="AA22:AB22"/>
    <mergeCell ref="H23:AC23"/>
    <mergeCell ref="H24:N24"/>
    <mergeCell ref="O24:U24"/>
    <mergeCell ref="V24:AC24"/>
    <mergeCell ref="J25:AC25"/>
    <mergeCell ref="J26:AC26"/>
    <mergeCell ref="H27:J27"/>
    <mergeCell ref="K27:L27"/>
    <mergeCell ref="T27:U27"/>
    <mergeCell ref="W27:X27"/>
    <mergeCell ref="Z27:AA27"/>
    <mergeCell ref="AB27:AC27"/>
    <mergeCell ref="H28:J28"/>
    <mergeCell ref="K28:L28"/>
    <mergeCell ref="T28:U28"/>
    <mergeCell ref="W28:X28"/>
    <mergeCell ref="Z28:AA28"/>
    <mergeCell ref="AB28:AC28"/>
    <mergeCell ref="H29:J29"/>
    <mergeCell ref="K29:L29"/>
    <mergeCell ref="T29:U29"/>
    <mergeCell ref="W29:X29"/>
    <mergeCell ref="Z29:AA29"/>
    <mergeCell ref="AB29:AC29"/>
    <mergeCell ref="H30:J30"/>
    <mergeCell ref="K30:AC30"/>
    <mergeCell ref="H33:I33"/>
    <mergeCell ref="J33:S33"/>
    <mergeCell ref="T33:U33"/>
    <mergeCell ref="V33:AC33"/>
    <mergeCell ref="J34:AC34"/>
    <mergeCell ref="D36:G36"/>
    <mergeCell ref="H36:J36"/>
    <mergeCell ref="O36:S36"/>
    <mergeCell ref="D37:G37"/>
    <mergeCell ref="H37:J37"/>
    <mergeCell ref="O37:S37"/>
    <mergeCell ref="D38:G38"/>
    <mergeCell ref="H38:J38"/>
    <mergeCell ref="O38:S38"/>
    <mergeCell ref="D21:G22"/>
    <mergeCell ref="D23:G26"/>
    <mergeCell ref="H25:I26"/>
    <mergeCell ref="D27:G30"/>
    <mergeCell ref="D31:G32"/>
    <mergeCell ref="H31:AC32"/>
    <mergeCell ref="D33:G34"/>
  </mergeCells>
  <phoneticPr fontId="1" type="Hiragana"/>
  <conditionalFormatting sqref="Q21:S21 U21:W21">
    <cfRule type="expression" dxfId="21" priority="3">
      <formula>$H$21="○"</formula>
    </cfRule>
  </conditionalFormatting>
  <conditionalFormatting sqref="P22:Q22">
    <cfRule type="expression" dxfId="20" priority="2">
      <formula>$H$22="○"</formula>
    </cfRule>
  </conditionalFormatting>
  <conditionalFormatting sqref="AA22:AB22">
    <cfRule type="expression" dxfId="19" priority="1">
      <formula>$T$22="○"</formula>
    </cfRule>
  </conditionalFormatting>
  <dataValidations count="1">
    <dataValidation type="custom" imeMode="off" allowBlank="1" showDropDown="0" showInputMessage="1" showErrorMessage="1" error="半角英数字で入力してください。" sqref="J34">
      <formula1>LEN(J34)=LENB(J34)</formula1>
    </dataValidation>
  </dataValidations>
  <pageMargins left="0.7" right="0.32815874730021616" top="0.75" bottom="0.55314960629921262" header="0" footer="0"/>
  <pageSetup paperSize="9" fitToWidth="1" fitToHeight="1" orientation="portrait" usePrinterDefaults="1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0" showInputMessage="1" showErrorMessage="1">
          <x14:formula1>
            <xm:f>プルダウンリスト!$B$1:$B$2</xm:f>
          </x14:formula1>
          <xm:sqref>T22 H21:H22</xm:sqref>
        </x14:dataValidation>
        <x14:dataValidation type="list" allowBlank="1" showDropDown="0" showInputMessage="1" showErrorMessage="1">
          <x14:formula1>
            <xm:f>プルダウンリスト!$E$1:$E$10</xm:f>
          </x14:formula1>
          <xm:sqref>H24:AC24</xm:sqref>
        </x14:dataValidation>
        <x14:dataValidation type="list" allowBlank="1" showDropDown="0" showInputMessage="1" showErrorMessage="1">
          <x14:formula1>
            <xm:f>プルダウンリスト!$D$1:$D$2</xm:f>
          </x14:formula1>
          <xm:sqref>H31:AC32</xm:sqref>
        </x14:dataValidation>
        <x14:dataValidation type="list" allowBlank="1" showDropDown="0" showInputMessage="1" showErrorMessage="1">
          <x14:formula1>
            <xm:f>プルダウンリスト!$D$5:$D$6</xm:f>
          </x14:formula1>
          <xm:sqref>R40:R41</xm:sqref>
        </x14:dataValidation>
        <x14:dataValidation type="list" allowBlank="1" showDropDown="0" showInputMessage="1" showErrorMessage="1">
          <x14:formula1>
            <xm:f>プルダウンリスト!$D$7:$D$8</xm:f>
          </x14:formula1>
          <xm:sqref>I42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2:AR43"/>
  <sheetViews>
    <sheetView view="pageBreakPreview" zoomScale="115" zoomScaleSheetLayoutView="115" workbookViewId="0">
      <selection activeCell="R40" sqref="R40"/>
    </sheetView>
  </sheetViews>
  <sheetFormatPr defaultRowHeight="13.5"/>
  <cols>
    <col min="1" max="1" width="2.125" style="6" customWidth="1"/>
    <col min="2" max="2" width="2.375" style="6" customWidth="1"/>
    <col min="3" max="8" width="3.125" style="6" customWidth="1"/>
    <col min="9" max="34" width="3.25" style="6" customWidth="1"/>
    <col min="35" max="43" width="2.625" style="6" customWidth="1"/>
    <col min="44" max="16384" width="9" style="6" customWidth="1"/>
  </cols>
  <sheetData>
    <row r="2" spans="3:44" ht="16.5" customHeight="1">
      <c r="C2" s="20" t="s">
        <v>190</v>
      </c>
      <c r="D2" s="20"/>
      <c r="E2" s="20"/>
      <c r="F2" s="20"/>
      <c r="G2" s="20"/>
      <c r="H2" s="20"/>
      <c r="I2" s="20"/>
      <c r="J2" s="20"/>
      <c r="K2" s="30"/>
      <c r="L2" s="30"/>
      <c r="AC2" s="128" t="s">
        <v>94</v>
      </c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</row>
    <row r="3" spans="3:44" ht="16.5" customHeight="1">
      <c r="C3" s="6" t="s">
        <v>186</v>
      </c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</row>
    <row r="4" spans="3:44" ht="21.75" customHeight="1">
      <c r="M4" s="30"/>
      <c r="N4" s="86"/>
      <c r="O4" s="86"/>
      <c r="P4" s="32"/>
      <c r="Q4" s="94"/>
      <c r="U4" s="32" t="s">
        <v>46</v>
      </c>
      <c r="V4" s="32"/>
      <c r="W4" s="108">
        <v>8</v>
      </c>
      <c r="X4" s="34" t="s">
        <v>41</v>
      </c>
      <c r="Y4" s="108">
        <v>4</v>
      </c>
      <c r="Z4" s="34" t="s">
        <v>7</v>
      </c>
      <c r="AA4" s="108">
        <v>1</v>
      </c>
      <c r="AB4" s="34" t="s">
        <v>32</v>
      </c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</row>
    <row r="5" spans="3:44" ht="10.5" customHeight="1">
      <c r="M5" s="34"/>
      <c r="N5" s="34"/>
      <c r="O5" s="34"/>
      <c r="P5" s="34"/>
      <c r="Q5" s="94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</row>
    <row r="6" spans="3:44" ht="16.5" customHeight="1">
      <c r="C6" s="6" t="s">
        <v>26</v>
      </c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</row>
    <row r="7" spans="3:44" ht="16.5" customHeight="1">
      <c r="C7" s="6" t="s">
        <v>42</v>
      </c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</row>
    <row r="8" spans="3:44" ht="12" customHeight="1"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</row>
    <row r="9" spans="3:44" ht="22.5" customHeight="1">
      <c r="R9" s="30" t="s">
        <v>11</v>
      </c>
      <c r="S9" s="30"/>
      <c r="T9" s="30"/>
      <c r="U9" s="104" t="s">
        <v>8</v>
      </c>
      <c r="V9" s="104"/>
      <c r="W9" s="104"/>
      <c r="X9" s="104"/>
      <c r="Y9" s="104"/>
      <c r="Z9" s="104"/>
      <c r="AA9" s="104"/>
      <c r="AB9" s="104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</row>
    <row r="10" spans="3:44" ht="22.5" customHeight="1">
      <c r="L10" s="30"/>
      <c r="M10" s="30"/>
      <c r="N10" s="30"/>
      <c r="O10" s="30"/>
      <c r="P10" s="30"/>
      <c r="Q10" s="30"/>
      <c r="R10" s="30" t="s">
        <v>21</v>
      </c>
      <c r="S10" s="30"/>
      <c r="T10" s="103"/>
      <c r="U10" s="105">
        <v>7800850</v>
      </c>
      <c r="V10" s="105"/>
      <c r="W10" s="105"/>
      <c r="X10" s="105"/>
      <c r="Y10" s="105"/>
      <c r="Z10" s="105"/>
      <c r="AA10" s="105"/>
      <c r="AB10" s="105"/>
      <c r="AC10" s="129" t="s">
        <v>64</v>
      </c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</row>
    <row r="11" spans="3:44" ht="22.5" customHeight="1">
      <c r="M11" s="30"/>
      <c r="N11" s="30"/>
      <c r="O11" s="30"/>
      <c r="P11" s="30"/>
      <c r="Q11" s="30"/>
      <c r="R11" s="80"/>
      <c r="S11" s="80"/>
      <c r="T11" s="80"/>
      <c r="U11" s="104" t="s">
        <v>182</v>
      </c>
      <c r="V11" s="104"/>
      <c r="W11" s="104"/>
      <c r="X11" s="104"/>
      <c r="Y11" s="104"/>
      <c r="Z11" s="104"/>
      <c r="AA11" s="104"/>
      <c r="AB11" s="104"/>
      <c r="AC11" s="129" t="s">
        <v>73</v>
      </c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</row>
    <row r="12" spans="3:44" ht="22.5" customHeight="1">
      <c r="M12" s="30"/>
      <c r="N12" s="30"/>
      <c r="O12" s="30"/>
      <c r="P12" s="30"/>
      <c r="Q12" s="30"/>
      <c r="R12" s="30" t="s">
        <v>75</v>
      </c>
      <c r="S12" s="30"/>
      <c r="T12" s="30"/>
      <c r="U12" s="104" t="s">
        <v>183</v>
      </c>
      <c r="V12" s="104"/>
      <c r="W12" s="104"/>
      <c r="X12" s="104"/>
      <c r="Y12" s="104"/>
      <c r="Z12" s="104"/>
      <c r="AA12" s="104"/>
      <c r="AB12" s="104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</row>
    <row r="13" spans="3:44" ht="11.25" customHeight="1">
      <c r="L13" s="30"/>
      <c r="M13" s="30"/>
      <c r="N13" s="30"/>
      <c r="O13" s="30"/>
      <c r="P13" s="30"/>
      <c r="Q13" s="30"/>
      <c r="U13" s="30"/>
      <c r="V13" s="30"/>
      <c r="W13" s="30"/>
      <c r="X13" s="30"/>
      <c r="Y13" s="30"/>
      <c r="Z13" s="30"/>
      <c r="AA13" s="30"/>
      <c r="AB13" s="30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</row>
    <row r="14" spans="3:44" ht="26.25" customHeight="1">
      <c r="C14" s="21" t="s">
        <v>47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</row>
    <row r="15" spans="3:44" ht="11.25" customHeight="1"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</row>
    <row r="16" spans="3:44" ht="16.5" customHeight="1">
      <c r="C16" s="22" t="s">
        <v>25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</row>
    <row r="17" spans="3:44" ht="11.25" customHeight="1"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</row>
    <row r="18" spans="3:44" ht="16.5" customHeight="1">
      <c r="C18" s="23" t="s">
        <v>5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</row>
    <row r="19" spans="3:44" ht="30" customHeight="1">
      <c r="C19" s="24" t="s">
        <v>10</v>
      </c>
      <c r="D19" s="24"/>
      <c r="E19" s="24"/>
      <c r="F19" s="24"/>
      <c r="G19" s="45" t="s">
        <v>83</v>
      </c>
      <c r="H19" s="57" t="s">
        <v>65</v>
      </c>
      <c r="I19" s="69"/>
      <c r="J19" s="69"/>
      <c r="K19" s="69"/>
      <c r="L19" s="69"/>
      <c r="M19" s="69"/>
      <c r="N19" s="69" t="s">
        <v>60</v>
      </c>
      <c r="O19" s="69"/>
      <c r="P19" s="93">
        <v>1</v>
      </c>
      <c r="Q19" s="93"/>
      <c r="R19" s="93"/>
      <c r="S19" s="99" t="s">
        <v>41</v>
      </c>
      <c r="T19" s="93">
        <v>30</v>
      </c>
      <c r="U19" s="93"/>
      <c r="V19" s="93"/>
      <c r="W19" s="99" t="s">
        <v>17</v>
      </c>
      <c r="X19" s="99"/>
      <c r="Y19" s="99"/>
      <c r="Z19" s="99"/>
      <c r="AA19" s="99"/>
      <c r="AB19" s="115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</row>
    <row r="20" spans="3:44" ht="30" customHeight="1">
      <c r="C20" s="24"/>
      <c r="D20" s="24"/>
      <c r="E20" s="24"/>
      <c r="F20" s="24"/>
      <c r="G20" s="46" t="s">
        <v>83</v>
      </c>
      <c r="H20" s="58" t="s">
        <v>67</v>
      </c>
      <c r="I20" s="70"/>
      <c r="J20" s="70"/>
      <c r="K20" s="70"/>
      <c r="L20" s="70"/>
      <c r="M20" s="70"/>
      <c r="N20" s="87" t="s">
        <v>78</v>
      </c>
      <c r="O20" s="91">
        <v>10</v>
      </c>
      <c r="P20" s="91"/>
      <c r="Q20" s="87" t="s">
        <v>17</v>
      </c>
      <c r="R20" s="95"/>
      <c r="S20" s="100"/>
      <c r="T20" s="70" t="s">
        <v>77</v>
      </c>
      <c r="U20" s="70"/>
      <c r="V20" s="70"/>
      <c r="W20" s="70"/>
      <c r="X20" s="70"/>
      <c r="Y20" s="87" t="s">
        <v>78</v>
      </c>
      <c r="Z20" s="91"/>
      <c r="AA20" s="91"/>
      <c r="AB20" s="116" t="s">
        <v>17</v>
      </c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</row>
    <row r="21" spans="3:44" ht="22.5" customHeight="1">
      <c r="C21" s="24" t="s">
        <v>49</v>
      </c>
      <c r="D21" s="24"/>
      <c r="E21" s="24"/>
      <c r="F21" s="24"/>
      <c r="G21" s="47" t="s">
        <v>84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117"/>
      <c r="AC21" s="130" t="s">
        <v>79</v>
      </c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</row>
    <row r="22" spans="3:44" ht="37.5" customHeight="1">
      <c r="C22" s="24"/>
      <c r="D22" s="24"/>
      <c r="E22" s="24"/>
      <c r="F22" s="24"/>
      <c r="G22" s="48" t="s">
        <v>24</v>
      </c>
      <c r="H22" s="60"/>
      <c r="I22" s="60"/>
      <c r="J22" s="60"/>
      <c r="K22" s="60"/>
      <c r="L22" s="60"/>
      <c r="M22" s="60"/>
      <c r="N22" s="60" t="s">
        <v>54</v>
      </c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118"/>
      <c r="AC22" s="131" t="s">
        <v>40</v>
      </c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</row>
    <row r="23" spans="3:44" ht="37.5" customHeight="1">
      <c r="C23" s="24"/>
      <c r="D23" s="24"/>
      <c r="E23" s="24"/>
      <c r="F23" s="24"/>
      <c r="G23" s="49" t="s">
        <v>52</v>
      </c>
      <c r="H23" s="6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119"/>
      <c r="AC23" s="129" t="s">
        <v>86</v>
      </c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</row>
    <row r="24" spans="3:44" ht="16.5" customHeight="1">
      <c r="C24" s="24"/>
      <c r="D24" s="24"/>
      <c r="E24" s="24"/>
      <c r="F24" s="24"/>
      <c r="G24" s="50"/>
      <c r="H24" s="62"/>
      <c r="I24" s="72" t="s">
        <v>68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120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</row>
    <row r="25" spans="3:44" s="6" customFormat="1" ht="27" customHeight="1">
      <c r="C25" s="25" t="s">
        <v>34</v>
      </c>
      <c r="D25" s="36"/>
      <c r="E25" s="36"/>
      <c r="F25" s="41"/>
      <c r="G25" s="51" t="s">
        <v>28</v>
      </c>
      <c r="H25" s="63"/>
      <c r="I25" s="63"/>
      <c r="J25" s="63" t="s">
        <v>58</v>
      </c>
      <c r="K25" s="77"/>
      <c r="L25" s="81">
        <v>8</v>
      </c>
      <c r="M25" s="83" t="s">
        <v>41</v>
      </c>
      <c r="N25" s="81">
        <v>6</v>
      </c>
      <c r="O25" s="83" t="s">
        <v>0</v>
      </c>
      <c r="P25" s="81">
        <v>5</v>
      </c>
      <c r="Q25" s="83" t="s">
        <v>32</v>
      </c>
      <c r="R25" s="96" t="s">
        <v>195</v>
      </c>
      <c r="S25" s="101">
        <v>1100</v>
      </c>
      <c r="T25" s="101"/>
      <c r="U25" s="83" t="s">
        <v>57</v>
      </c>
      <c r="V25" s="106">
        <v>1150</v>
      </c>
      <c r="W25" s="106"/>
      <c r="X25" s="109" t="s">
        <v>14</v>
      </c>
      <c r="Y25" s="111">
        <f>(TEXT(V25,"00!:00")-TEXT(S25,"00!:00"))*1440</f>
        <v>50.000000000000064</v>
      </c>
      <c r="Z25" s="111"/>
      <c r="AA25" s="113" t="s">
        <v>18</v>
      </c>
      <c r="AB25" s="121"/>
      <c r="AC25" s="132" t="s">
        <v>80</v>
      </c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</row>
    <row r="26" spans="3:44" s="6" customFormat="1" ht="27" customHeight="1">
      <c r="C26" s="26"/>
      <c r="D26" s="37"/>
      <c r="E26" s="37"/>
      <c r="F26" s="42"/>
      <c r="G26" s="52" t="s">
        <v>23</v>
      </c>
      <c r="H26" s="64"/>
      <c r="I26" s="64"/>
      <c r="J26" s="64" t="s">
        <v>58</v>
      </c>
      <c r="K26" s="78"/>
      <c r="L26" s="82">
        <v>8</v>
      </c>
      <c r="M26" s="84" t="s">
        <v>41</v>
      </c>
      <c r="N26" s="82">
        <v>6</v>
      </c>
      <c r="O26" s="84" t="s">
        <v>59</v>
      </c>
      <c r="P26" s="82">
        <v>27</v>
      </c>
      <c r="Q26" s="84" t="s">
        <v>32</v>
      </c>
      <c r="R26" s="97" t="s">
        <v>128</v>
      </c>
      <c r="S26" s="102">
        <v>1000</v>
      </c>
      <c r="T26" s="102"/>
      <c r="U26" s="84" t="s">
        <v>57</v>
      </c>
      <c r="V26" s="107">
        <v>1050</v>
      </c>
      <c r="W26" s="107"/>
      <c r="X26" s="110" t="s">
        <v>14</v>
      </c>
      <c r="Y26" s="112">
        <f>(TEXT(V26,"00!:00")-TEXT(S26,"00!:00"))*1440</f>
        <v>49.999999999999986</v>
      </c>
      <c r="Z26" s="112"/>
      <c r="AA26" s="114" t="s">
        <v>18</v>
      </c>
      <c r="AB26" s="122"/>
      <c r="AC26" s="132" t="s">
        <v>124</v>
      </c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</row>
    <row r="27" spans="3:44" s="6" customFormat="1" ht="27" customHeight="1">
      <c r="C27" s="26"/>
      <c r="D27" s="37"/>
      <c r="E27" s="37"/>
      <c r="F27" s="42"/>
      <c r="G27" s="52" t="s">
        <v>56</v>
      </c>
      <c r="H27" s="64"/>
      <c r="I27" s="64"/>
      <c r="J27" s="64" t="s">
        <v>58</v>
      </c>
      <c r="K27" s="78"/>
      <c r="L27" s="82">
        <v>8</v>
      </c>
      <c r="M27" s="84" t="s">
        <v>41</v>
      </c>
      <c r="N27" s="82">
        <v>9</v>
      </c>
      <c r="O27" s="84" t="s">
        <v>59</v>
      </c>
      <c r="P27" s="82">
        <v>26</v>
      </c>
      <c r="Q27" s="84" t="s">
        <v>32</v>
      </c>
      <c r="R27" s="97" t="s">
        <v>128</v>
      </c>
      <c r="S27" s="102">
        <v>1500</v>
      </c>
      <c r="T27" s="102"/>
      <c r="U27" s="84" t="s">
        <v>57</v>
      </c>
      <c r="V27" s="107">
        <v>1550</v>
      </c>
      <c r="W27" s="107"/>
      <c r="X27" s="110" t="s">
        <v>14</v>
      </c>
      <c r="Y27" s="112">
        <f>(TEXT(V27,"00!:00")-TEXT(S27,"00!:00"))*1440</f>
        <v>49.999999999999986</v>
      </c>
      <c r="Z27" s="112"/>
      <c r="AA27" s="114" t="s">
        <v>18</v>
      </c>
      <c r="AB27" s="122"/>
      <c r="AC27" s="132" t="s">
        <v>192</v>
      </c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</row>
    <row r="28" spans="3:44" s="6" customFormat="1" ht="23.25" customHeight="1">
      <c r="C28" s="27"/>
      <c r="D28" s="38"/>
      <c r="E28" s="38"/>
      <c r="F28" s="43"/>
      <c r="G28" s="53" t="s">
        <v>191</v>
      </c>
      <c r="H28" s="65"/>
      <c r="I28" s="65"/>
      <c r="J28" s="139" t="s">
        <v>196</v>
      </c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40"/>
      <c r="AC28" s="132" t="s">
        <v>90</v>
      </c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</row>
    <row r="29" spans="3:44" ht="22.5" customHeight="1">
      <c r="C29" s="24" t="s">
        <v>16</v>
      </c>
      <c r="D29" s="24"/>
      <c r="E29" s="24"/>
      <c r="F29" s="24"/>
      <c r="G29" s="134" t="s">
        <v>50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41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</row>
    <row r="30" spans="3:44" ht="22.5" customHeight="1">
      <c r="C30" s="24"/>
      <c r="D30" s="24"/>
      <c r="E30" s="24"/>
      <c r="F30" s="24"/>
      <c r="G30" s="135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42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</row>
    <row r="31" spans="3:44" ht="25.5" customHeight="1">
      <c r="C31" s="28" t="s">
        <v>15</v>
      </c>
      <c r="D31" s="39"/>
      <c r="E31" s="39"/>
      <c r="F31" s="44"/>
      <c r="G31" s="28" t="s">
        <v>62</v>
      </c>
      <c r="H31" s="39"/>
      <c r="I31" s="73" t="s">
        <v>184</v>
      </c>
      <c r="J31" s="73"/>
      <c r="K31" s="73"/>
      <c r="L31" s="73"/>
      <c r="M31" s="73"/>
      <c r="N31" s="73"/>
      <c r="O31" s="73"/>
      <c r="P31" s="73"/>
      <c r="Q31" s="73"/>
      <c r="R31" s="73"/>
      <c r="S31" s="39" t="s">
        <v>27</v>
      </c>
      <c r="T31" s="39"/>
      <c r="U31" s="73" t="s">
        <v>185</v>
      </c>
      <c r="V31" s="73"/>
      <c r="W31" s="73"/>
      <c r="X31" s="73"/>
      <c r="Y31" s="73"/>
      <c r="Z31" s="73"/>
      <c r="AA31" s="73"/>
      <c r="AB31" s="126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</row>
    <row r="32" spans="3:44" ht="25.5" customHeight="1">
      <c r="C32" s="29"/>
      <c r="D32" s="40"/>
      <c r="E32" s="40"/>
      <c r="F32" s="23"/>
      <c r="G32" s="56" t="s">
        <v>44</v>
      </c>
      <c r="H32" s="68"/>
      <c r="I32" s="138" t="s">
        <v>197</v>
      </c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3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</row>
    <row r="33" spans="3:24" ht="16.5" customHeight="1"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7"/>
      <c r="S33" s="7"/>
      <c r="T33" s="7"/>
      <c r="U33" s="7"/>
      <c r="V33" s="7"/>
      <c r="W33" s="7"/>
      <c r="X33" s="7"/>
    </row>
    <row r="34" spans="3:24" ht="16.5" customHeight="1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85"/>
      <c r="N34" s="89"/>
      <c r="O34" s="89"/>
      <c r="P34" s="32"/>
      <c r="Q34" s="30"/>
      <c r="R34" s="7"/>
      <c r="S34" s="7"/>
      <c r="T34" s="7"/>
      <c r="U34" s="7"/>
      <c r="V34" s="7"/>
      <c r="W34" s="7"/>
      <c r="X34" s="7"/>
    </row>
    <row r="35" spans="3:24" ht="16.5" customHeight="1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7"/>
      <c r="S35" s="7"/>
      <c r="T35" s="7"/>
      <c r="U35" s="7"/>
      <c r="V35" s="7"/>
      <c r="W35" s="7"/>
      <c r="X35" s="7"/>
    </row>
    <row r="36" spans="3:24" ht="16.5" customHeight="1">
      <c r="C36" s="30"/>
      <c r="D36" s="30"/>
      <c r="E36" s="30"/>
      <c r="F36" s="30"/>
      <c r="G36" s="30"/>
      <c r="H36" s="30"/>
      <c r="I36" s="30"/>
      <c r="J36" s="32"/>
      <c r="K36" s="80"/>
      <c r="L36" s="32"/>
      <c r="M36" s="30"/>
      <c r="N36" s="30"/>
      <c r="O36" s="30"/>
      <c r="P36" s="30"/>
      <c r="Q36" s="30"/>
    </row>
    <row r="37" spans="3:24" ht="16.5" customHeight="1">
      <c r="C37" s="32"/>
      <c r="D37" s="32"/>
      <c r="E37" s="32"/>
      <c r="F37" s="32"/>
      <c r="G37" s="32"/>
      <c r="H37" s="30"/>
      <c r="I37" s="30"/>
      <c r="J37" s="30"/>
      <c r="K37" s="30"/>
      <c r="L37" s="30"/>
      <c r="M37" s="30"/>
      <c r="N37" s="80"/>
      <c r="O37" s="30"/>
      <c r="P37" s="30"/>
      <c r="Q37" s="80"/>
    </row>
    <row r="38" spans="3:24" ht="16.5" customHeight="1">
      <c r="C38" s="33"/>
      <c r="D38" s="33"/>
      <c r="E38" s="33"/>
      <c r="F38" s="33"/>
      <c r="G38" s="33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3:24" ht="16.5" customHeight="1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80"/>
      <c r="N39" s="30"/>
      <c r="O39" s="30"/>
      <c r="P39" s="30"/>
      <c r="Q39" s="30"/>
    </row>
    <row r="40" spans="3:24" ht="16.5" customHeight="1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3:24" ht="16.5" customHeight="1"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3:24" ht="16.5" customHeight="1">
      <c r="C42" s="30"/>
      <c r="D42" s="7"/>
      <c r="E42" s="7"/>
      <c r="F42" s="7"/>
      <c r="G42" s="7"/>
      <c r="H42" s="34"/>
      <c r="I42" s="34"/>
      <c r="J42" s="34"/>
      <c r="K42" s="34"/>
      <c r="L42" s="34"/>
      <c r="M42" s="30"/>
      <c r="N42" s="30"/>
      <c r="O42" s="30"/>
      <c r="P42" s="30"/>
      <c r="Q42" s="30"/>
    </row>
    <row r="43" spans="3:24" ht="16.5" customHeight="1">
      <c r="C43" s="34"/>
      <c r="D43" s="34"/>
      <c r="E43" s="34"/>
      <c r="F43" s="34"/>
      <c r="G43" s="34"/>
      <c r="M43" s="34"/>
      <c r="N43" s="90"/>
      <c r="O43" s="90"/>
      <c r="P43" s="90"/>
      <c r="Q43" s="90"/>
    </row>
    <row r="44" spans="3:24" ht="16.5" customHeight="1"/>
    <row r="45" spans="3:24" ht="16.5" customHeight="1"/>
    <row r="46" spans="3:24" ht="16.5" customHeight="1"/>
    <row r="47" spans="3:24" ht="16.5" customHeight="1"/>
    <row r="48" spans="3:2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</sheetData>
  <mergeCells count="57">
    <mergeCell ref="C2:J2"/>
    <mergeCell ref="N4:O4"/>
    <mergeCell ref="U4:V4"/>
    <mergeCell ref="U9:AB9"/>
    <mergeCell ref="U10:AB10"/>
    <mergeCell ref="U11:AB11"/>
    <mergeCell ref="U12:AB12"/>
    <mergeCell ref="C14:AB14"/>
    <mergeCell ref="C16:AB16"/>
    <mergeCell ref="C18:AB18"/>
    <mergeCell ref="H19:M19"/>
    <mergeCell ref="N19:O19"/>
    <mergeCell ref="P19:R19"/>
    <mergeCell ref="T19:V19"/>
    <mergeCell ref="X19:AB19"/>
    <mergeCell ref="H20:M20"/>
    <mergeCell ref="O20:P20"/>
    <mergeCell ref="T20:X20"/>
    <mergeCell ref="Z20:AA20"/>
    <mergeCell ref="G21:AB21"/>
    <mergeCell ref="G22:M22"/>
    <mergeCell ref="N22:T22"/>
    <mergeCell ref="U22:AB22"/>
    <mergeCell ref="I23:AB23"/>
    <mergeCell ref="I24:AB24"/>
    <mergeCell ref="G25:I25"/>
    <mergeCell ref="J25:K25"/>
    <mergeCell ref="S25:T25"/>
    <mergeCell ref="V25:W25"/>
    <mergeCell ref="Y25:Z25"/>
    <mergeCell ref="AA25:AB25"/>
    <mergeCell ref="G26:I26"/>
    <mergeCell ref="J26:K26"/>
    <mergeCell ref="S26:T26"/>
    <mergeCell ref="V26:W26"/>
    <mergeCell ref="Y26:Z26"/>
    <mergeCell ref="AA26:AB26"/>
    <mergeCell ref="G27:I27"/>
    <mergeCell ref="J27:K27"/>
    <mergeCell ref="S27:T27"/>
    <mergeCell ref="V27:W27"/>
    <mergeCell ref="Y27:Z27"/>
    <mergeCell ref="AA27:AB27"/>
    <mergeCell ref="G28:I28"/>
    <mergeCell ref="J28:AB28"/>
    <mergeCell ref="G31:H31"/>
    <mergeCell ref="I31:R31"/>
    <mergeCell ref="S31:T31"/>
    <mergeCell ref="U31:AB31"/>
    <mergeCell ref="I32:AB32"/>
    <mergeCell ref="C19:F20"/>
    <mergeCell ref="C21:F24"/>
    <mergeCell ref="G23:H24"/>
    <mergeCell ref="C25:F28"/>
    <mergeCell ref="C29:F30"/>
    <mergeCell ref="G29:AB30"/>
    <mergeCell ref="C31:F32"/>
  </mergeCells>
  <phoneticPr fontId="1" type="Hiragana"/>
  <conditionalFormatting sqref="P19:R19 T19:V19">
    <cfRule type="expression" dxfId="18" priority="3">
      <formula>$G$19="○"</formula>
    </cfRule>
  </conditionalFormatting>
  <conditionalFormatting sqref="O20:P20">
    <cfRule type="expression" dxfId="17" priority="2">
      <formula>$G$20="○"</formula>
    </cfRule>
  </conditionalFormatting>
  <conditionalFormatting sqref="Z20:AA20">
    <cfRule type="expression" dxfId="16" priority="1">
      <formula>$S$20="○"</formula>
    </cfRule>
  </conditionalFormatting>
  <dataValidations count="1">
    <dataValidation type="custom" imeMode="off" allowBlank="1" showDropDown="0" showInputMessage="1" showErrorMessage="1" error="半角英数字で入力してください。" sqref="I32">
      <formula1>LEN(I32)=LENB(I32)</formula1>
    </dataValidation>
  </dataValidations>
  <pageMargins left="0.7" right="0.32815874730021616" top="0.75" bottom="0.55314960629921262" header="0" footer="0"/>
  <pageSetup paperSize="9" fitToWidth="1" fitToHeight="1" orientation="portrait" usePrinterDefaults="1" blackAndWhite="1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0" showInputMessage="1" showErrorMessage="1">
          <x14:formula1>
            <xm:f>プルダウンリスト!$B$1:$B$2</xm:f>
          </x14:formula1>
          <xm:sqref>S20 G19:G20</xm:sqref>
        </x14:dataValidation>
        <x14:dataValidation type="list" allowBlank="1" showDropDown="0" showInputMessage="1" showErrorMessage="1">
          <x14:formula1>
            <xm:f>プルダウンリスト!$E$1:$E$10</xm:f>
          </x14:formula1>
          <xm:sqref>G22:AB22</xm:sqref>
        </x14:dataValidation>
        <x14:dataValidation type="list" allowBlank="1" showDropDown="0" showInputMessage="1" showErrorMessage="1">
          <x14:formula1>
            <xm:f>プルダウンリスト!$D$1:$D$2</xm:f>
          </x14:formula1>
          <xm:sqref>G29:AB30</xm:sqref>
        </x14:dataValidation>
        <x14:dataValidation type="list" allowBlank="1" showDropDown="0" showInputMessage="1" showErrorMessage="1">
          <x14:formula1>
            <xm:f>プルダウンリスト!$D$5:$D$6</xm:f>
          </x14:formula1>
          <xm:sqref>Q35:Q36</xm:sqref>
        </x14:dataValidation>
        <x14:dataValidation type="list" allowBlank="1" showDropDown="0" showInputMessage="1" showErrorMessage="1">
          <x14:formula1>
            <xm:f>プルダウンリスト!$D$7:$D$8</xm:f>
          </x14:formula1>
          <xm:sqref>H37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</sheetPr>
  <dimension ref="B1:AS48"/>
  <sheetViews>
    <sheetView view="pageBreakPreview" zoomScale="110" zoomScaleSheetLayoutView="110" workbookViewId="0">
      <selection activeCell="X6" sqref="X6"/>
    </sheetView>
  </sheetViews>
  <sheetFormatPr defaultRowHeight="13.5"/>
  <cols>
    <col min="1" max="1" width="2.125" style="6" customWidth="1"/>
    <col min="2" max="2" width="3.5" style="7" customWidth="1"/>
    <col min="3" max="3" width="2.375" style="6" customWidth="1"/>
    <col min="4" max="9" width="3.125" style="6" customWidth="1"/>
    <col min="10" max="35" width="3.25" style="6" customWidth="1"/>
    <col min="36" max="44" width="2.625" style="6" customWidth="1"/>
    <col min="45" max="16384" width="9" style="6" customWidth="1"/>
  </cols>
  <sheetData>
    <row r="1" spans="2:45" ht="17.25">
      <c r="B1" s="8">
        <f>COUNTIF(B6:B39,"○")</f>
        <v>0</v>
      </c>
      <c r="C1" s="19" t="s">
        <v>159</v>
      </c>
    </row>
    <row r="2" spans="2:45" ht="16.5">
      <c r="B2" s="9" t="s">
        <v>123</v>
      </c>
    </row>
    <row r="3" spans="2:45" ht="16.5">
      <c r="B3" s="10" t="s">
        <v>96</v>
      </c>
    </row>
    <row r="4" spans="2:45" ht="16.5" customHeight="1">
      <c r="B4" s="11"/>
      <c r="D4" s="20" t="s">
        <v>198</v>
      </c>
      <c r="E4" s="20"/>
      <c r="F4" s="20"/>
      <c r="G4" s="20"/>
      <c r="H4" s="20"/>
      <c r="I4" s="20"/>
      <c r="J4" s="20"/>
      <c r="K4" s="30"/>
      <c r="L4" s="30"/>
      <c r="M4" s="30"/>
      <c r="AD4" s="128" t="s">
        <v>94</v>
      </c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</row>
    <row r="5" spans="2:45" ht="16.5" customHeight="1">
      <c r="B5" s="11"/>
      <c r="D5" s="6" t="s">
        <v>126</v>
      </c>
      <c r="AD5" s="206" t="s">
        <v>189</v>
      </c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</row>
    <row r="6" spans="2:45" ht="21.75" customHeight="1">
      <c r="B6" s="12" t="str">
        <f>IF(COUNTA(X6,Z6,AB6)&lt;3,"","○")</f>
        <v/>
      </c>
      <c r="N6" s="30"/>
      <c r="O6" s="86"/>
      <c r="P6" s="86"/>
      <c r="Q6" s="32"/>
      <c r="R6" s="94"/>
      <c r="V6" s="32" t="s">
        <v>46</v>
      </c>
      <c r="W6" s="32"/>
      <c r="X6" s="108"/>
      <c r="Y6" s="34" t="s">
        <v>41</v>
      </c>
      <c r="Z6" s="108"/>
      <c r="AA6" s="34" t="s">
        <v>7</v>
      </c>
      <c r="AB6" s="108"/>
      <c r="AC6" s="34" t="s">
        <v>32</v>
      </c>
      <c r="AD6" s="207" t="e">
        <f>IF(OR(D39="",D40=""),"",IF(D40&gt;EDATE(D39,1),"←エラー：実施日から１ヶ月以内の日付にしてください",""))</f>
        <v>#VALUE!</v>
      </c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129"/>
      <c r="AP6" s="129"/>
      <c r="AQ6" s="129"/>
      <c r="AR6" s="129"/>
      <c r="AS6" s="129"/>
    </row>
    <row r="7" spans="2:45" ht="10.5" customHeight="1">
      <c r="B7" s="143"/>
      <c r="N7" s="34"/>
      <c r="O7" s="34"/>
      <c r="P7" s="34"/>
      <c r="Q7" s="34"/>
      <c r="R7" s="94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</row>
    <row r="8" spans="2:45" ht="16.5" customHeight="1">
      <c r="B8" s="144"/>
      <c r="E8" s="30" t="s">
        <v>127</v>
      </c>
      <c r="F8" s="30"/>
      <c r="G8" s="30"/>
      <c r="H8" s="30"/>
      <c r="I8" s="30"/>
      <c r="J8" s="30"/>
      <c r="K8" s="30"/>
      <c r="AD8" s="128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</row>
    <row r="9" spans="2:45" ht="16.5" customHeight="1">
      <c r="B9" s="145"/>
      <c r="E9" s="30" t="s">
        <v>91</v>
      </c>
      <c r="F9" s="30"/>
      <c r="G9" s="30"/>
      <c r="H9" s="30"/>
      <c r="I9" s="30"/>
      <c r="J9" s="30"/>
      <c r="K9" s="30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</row>
    <row r="10" spans="2:45" ht="12" customHeight="1">
      <c r="B10" s="145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</row>
    <row r="11" spans="2:45" ht="22.5" customHeight="1">
      <c r="B11" s="12" t="str">
        <f>IF(COUNTA(V11,V12,V13)&lt;3,"","○")</f>
        <v/>
      </c>
      <c r="S11" s="30" t="s">
        <v>11</v>
      </c>
      <c r="T11" s="30"/>
      <c r="U11" s="30"/>
      <c r="V11" s="104"/>
      <c r="W11" s="104"/>
      <c r="X11" s="104"/>
      <c r="Y11" s="104"/>
      <c r="Z11" s="104"/>
      <c r="AA11" s="104"/>
      <c r="AB11" s="104"/>
      <c r="AC11" s="104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</row>
    <row r="12" spans="2:45" ht="22.5" customHeight="1">
      <c r="B12" s="143"/>
      <c r="N12" s="30"/>
      <c r="O12" s="30"/>
      <c r="P12" s="30"/>
      <c r="Q12" s="30"/>
      <c r="R12" s="30"/>
      <c r="S12" s="30" t="s">
        <v>21</v>
      </c>
      <c r="T12" s="80"/>
      <c r="U12" s="80"/>
      <c r="V12" s="104"/>
      <c r="W12" s="104"/>
      <c r="X12" s="104"/>
      <c r="Y12" s="104"/>
      <c r="Z12" s="104"/>
      <c r="AA12" s="104"/>
      <c r="AB12" s="104"/>
      <c r="AC12" s="104"/>
      <c r="AD12" s="129" t="s">
        <v>142</v>
      </c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</row>
    <row r="13" spans="2:45" ht="22.5" customHeight="1">
      <c r="B13" s="145"/>
      <c r="N13" s="30"/>
      <c r="O13" s="30"/>
      <c r="P13" s="30"/>
      <c r="Q13" s="30"/>
      <c r="R13" s="30"/>
      <c r="S13" s="30" t="s">
        <v>75</v>
      </c>
      <c r="T13" s="30"/>
      <c r="U13" s="30"/>
      <c r="V13" s="104"/>
      <c r="W13" s="104"/>
      <c r="X13" s="104"/>
      <c r="Y13" s="104"/>
      <c r="Z13" s="104"/>
      <c r="AA13" s="104"/>
      <c r="AB13" s="104"/>
      <c r="AC13" s="104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</row>
    <row r="14" spans="2:45" ht="16.5" customHeight="1">
      <c r="B14" s="30"/>
      <c r="M14" s="30"/>
      <c r="N14" s="30"/>
      <c r="O14" s="30"/>
      <c r="P14" s="30"/>
      <c r="Q14" s="30"/>
      <c r="R14" s="30"/>
      <c r="V14" s="30"/>
      <c r="W14" s="30"/>
      <c r="X14" s="30"/>
      <c r="Y14" s="30"/>
      <c r="Z14" s="30"/>
      <c r="AA14" s="30"/>
      <c r="AB14" s="30"/>
      <c r="AC14" s="30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</row>
    <row r="15" spans="2:45" ht="26.25" customHeight="1">
      <c r="B15" s="30"/>
      <c r="D15" s="21" t="s">
        <v>143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</row>
    <row r="16" spans="2:45" ht="9" customHeight="1">
      <c r="B16" s="30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</row>
    <row r="17" spans="2:45" ht="18.75" customHeight="1">
      <c r="B17" s="30"/>
      <c r="D17" s="22" t="s">
        <v>144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</row>
    <row r="18" spans="2:45" ht="9" customHeight="1">
      <c r="B18" s="30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</row>
    <row r="19" spans="2:45" ht="16.5" customHeight="1">
      <c r="B19" s="30"/>
      <c r="D19" s="148" t="s">
        <v>5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4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</row>
    <row r="20" spans="2:45" ht="22.5" customHeight="1">
      <c r="B20" s="15" t="str">
        <f>IF(COUNTA(H20,H21,H22)&gt;0,"○","")</f>
        <v/>
      </c>
      <c r="D20" s="28" t="s">
        <v>117</v>
      </c>
      <c r="E20" s="39"/>
      <c r="F20" s="39"/>
      <c r="G20" s="44"/>
      <c r="H20" s="156"/>
      <c r="I20" s="93" t="s">
        <v>76</v>
      </c>
      <c r="J20" s="93"/>
      <c r="K20" s="93" t="s">
        <v>60</v>
      </c>
      <c r="L20" s="93"/>
      <c r="M20" s="93"/>
      <c r="N20" s="93" t="s">
        <v>133</v>
      </c>
      <c r="O20" s="93"/>
      <c r="P20" s="93"/>
      <c r="Q20" s="93"/>
      <c r="R20" s="93"/>
      <c r="S20" s="93"/>
      <c r="T20" s="191" t="s">
        <v>146</v>
      </c>
      <c r="U20" s="191"/>
      <c r="V20" s="93"/>
      <c r="W20" s="191" t="s">
        <v>149</v>
      </c>
      <c r="X20" s="191"/>
      <c r="Y20" s="191"/>
      <c r="Z20" s="191"/>
      <c r="AA20" s="191"/>
      <c r="AB20" s="191"/>
      <c r="AC20" s="193"/>
      <c r="AD20" s="133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</row>
    <row r="21" spans="2:45" ht="22.5" customHeight="1">
      <c r="B21" s="146"/>
      <c r="D21" s="149"/>
      <c r="E21" s="32"/>
      <c r="F21" s="32"/>
      <c r="G21" s="148"/>
      <c r="H21" s="157"/>
      <c r="I21" s="171" t="s">
        <v>134</v>
      </c>
      <c r="J21" s="171"/>
      <c r="K21" s="171" t="s">
        <v>60</v>
      </c>
      <c r="L21" s="171"/>
      <c r="M21" s="171"/>
      <c r="N21" s="171" t="s">
        <v>133</v>
      </c>
      <c r="O21" s="171"/>
      <c r="P21" s="171"/>
      <c r="Q21" s="171"/>
      <c r="R21" s="171"/>
      <c r="S21" s="171"/>
      <c r="T21" s="192" t="s">
        <v>146</v>
      </c>
      <c r="U21" s="192"/>
      <c r="V21" s="171"/>
      <c r="W21" s="192" t="s">
        <v>74</v>
      </c>
      <c r="X21" s="192"/>
      <c r="Y21" s="192"/>
      <c r="Z21" s="171"/>
      <c r="AA21" s="192" t="s">
        <v>150</v>
      </c>
      <c r="AB21" s="192"/>
      <c r="AC21" s="194"/>
      <c r="AD21" s="133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</row>
    <row r="22" spans="2:45" ht="22.5" customHeight="1">
      <c r="B22" s="146"/>
      <c r="D22" s="29"/>
      <c r="E22" s="40"/>
      <c r="F22" s="40"/>
      <c r="G22" s="23"/>
      <c r="H22" s="158"/>
      <c r="I22" s="91" t="s">
        <v>145</v>
      </c>
      <c r="J22" s="91"/>
      <c r="K22" s="91" t="s">
        <v>60</v>
      </c>
      <c r="L22" s="91"/>
      <c r="M22" s="91"/>
      <c r="N22" s="91" t="s">
        <v>147</v>
      </c>
      <c r="O22" s="91"/>
      <c r="P22" s="91"/>
      <c r="Q22" s="187"/>
      <c r="R22" s="91"/>
      <c r="S22" s="189" t="s">
        <v>148</v>
      </c>
      <c r="T22" s="189"/>
      <c r="U22" s="189"/>
      <c r="V22" s="91"/>
      <c r="W22" s="91"/>
      <c r="X22" s="91"/>
      <c r="Y22" s="91"/>
      <c r="Z22" s="91"/>
      <c r="AA22" s="91"/>
      <c r="AB22" s="91"/>
      <c r="AC22" s="195"/>
      <c r="AD22" s="133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</row>
    <row r="23" spans="2:45" ht="22.5" customHeight="1">
      <c r="B23" s="15" t="str">
        <f>IF(COUNTA(K23,K24,K25)&lt;3,"","○")</f>
        <v/>
      </c>
      <c r="D23" s="149" t="s">
        <v>151</v>
      </c>
      <c r="E23" s="32"/>
      <c r="F23" s="32"/>
      <c r="G23" s="148"/>
      <c r="H23" s="159" t="s">
        <v>152</v>
      </c>
      <c r="I23" s="93"/>
      <c r="J23" s="93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96"/>
      <c r="AD23" s="128" t="s">
        <v>129</v>
      </c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2:45" ht="22.5" customHeight="1">
      <c r="B24" s="146"/>
      <c r="D24" s="149"/>
      <c r="E24" s="32"/>
      <c r="F24" s="32"/>
      <c r="G24" s="148"/>
      <c r="H24" s="160" t="s">
        <v>63</v>
      </c>
      <c r="I24" s="171"/>
      <c r="J24" s="171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97"/>
      <c r="AD24" s="133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</row>
    <row r="25" spans="2:45" ht="22.5" customHeight="1">
      <c r="B25" s="146"/>
      <c r="D25" s="29"/>
      <c r="E25" s="40"/>
      <c r="F25" s="40"/>
      <c r="G25" s="23"/>
      <c r="H25" s="161" t="s">
        <v>93</v>
      </c>
      <c r="I25" s="91"/>
      <c r="J25" s="91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98"/>
      <c r="AD25" s="133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</row>
    <row r="26" spans="2:45" ht="22.5" customHeight="1">
      <c r="B26" s="15" t="str">
        <f>IF(COUNTA(J26,L26,N26,P26,Q26,U26)&lt;6,"","○")</f>
        <v/>
      </c>
      <c r="D26" s="150" t="s">
        <v>61</v>
      </c>
      <c r="E26" s="154"/>
      <c r="F26" s="154"/>
      <c r="G26" s="155"/>
      <c r="H26" s="162" t="s">
        <v>46</v>
      </c>
      <c r="I26" s="172"/>
      <c r="J26" s="66"/>
      <c r="K26" s="182" t="s">
        <v>41</v>
      </c>
      <c r="L26" s="66"/>
      <c r="M26" s="182" t="s">
        <v>0</v>
      </c>
      <c r="N26" s="66"/>
      <c r="O26" s="182" t="s">
        <v>32</v>
      </c>
      <c r="P26" s="186" t="s">
        <v>116</v>
      </c>
      <c r="Q26" s="188"/>
      <c r="R26" s="188"/>
      <c r="S26" s="188"/>
      <c r="T26" s="39" t="s">
        <v>57</v>
      </c>
      <c r="U26" s="188"/>
      <c r="V26" s="188"/>
      <c r="W26" s="188"/>
      <c r="X26" s="92"/>
      <c r="Y26" s="92"/>
      <c r="Z26" s="92"/>
      <c r="AA26" s="92"/>
      <c r="AB26" s="92"/>
      <c r="AC26" s="98"/>
      <c r="AD26" s="128" t="s">
        <v>129</v>
      </c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</row>
    <row r="27" spans="2:45" ht="22.5" customHeight="1">
      <c r="B27" s="15" t="str">
        <f>IF(COUNTA(H27)&lt;1,"","○")</f>
        <v/>
      </c>
      <c r="D27" s="88" t="s">
        <v>12</v>
      </c>
      <c r="E27" s="92"/>
      <c r="F27" s="92"/>
      <c r="G27" s="98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</row>
    <row r="28" spans="2:45" ht="22.5" customHeight="1">
      <c r="B28" s="15" t="str">
        <f>IF(COUNTA(L28,S28,Z28)&gt;0,"○","")</f>
        <v/>
      </c>
      <c r="D28" s="88" t="s">
        <v>45</v>
      </c>
      <c r="E28" s="92"/>
      <c r="F28" s="92"/>
      <c r="G28" s="98"/>
      <c r="H28" s="164" t="s">
        <v>133</v>
      </c>
      <c r="I28" s="173"/>
      <c r="J28" s="173"/>
      <c r="K28" s="173" t="s">
        <v>78</v>
      </c>
      <c r="L28" s="184"/>
      <c r="M28" s="184"/>
      <c r="N28" s="185" t="s">
        <v>153</v>
      </c>
      <c r="O28" s="173" t="s">
        <v>154</v>
      </c>
      <c r="P28" s="173" t="s">
        <v>131</v>
      </c>
      <c r="Q28" s="173"/>
      <c r="R28" s="173" t="s">
        <v>78</v>
      </c>
      <c r="S28" s="184"/>
      <c r="T28" s="184"/>
      <c r="U28" s="173" t="s">
        <v>17</v>
      </c>
      <c r="V28" s="173" t="s">
        <v>154</v>
      </c>
      <c r="W28" s="173" t="s">
        <v>74</v>
      </c>
      <c r="X28" s="173"/>
      <c r="Y28" s="173" t="s">
        <v>78</v>
      </c>
      <c r="Z28" s="184"/>
      <c r="AA28" s="184"/>
      <c r="AB28" s="173" t="s">
        <v>17</v>
      </c>
      <c r="AC28" s="19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</row>
    <row r="29" spans="2:45" ht="22.5" customHeight="1">
      <c r="B29" s="15" t="str">
        <f>IF(COUNTA(H30,H32)&lt;2,"","○")</f>
        <v/>
      </c>
      <c r="D29" s="150" t="s">
        <v>155</v>
      </c>
      <c r="E29" s="154"/>
      <c r="F29" s="154"/>
      <c r="G29" s="155"/>
      <c r="H29" s="165" t="s">
        <v>98</v>
      </c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200"/>
      <c r="AD29" s="133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</row>
    <row r="30" spans="2:45" ht="52.5" customHeight="1">
      <c r="B30" s="146"/>
      <c r="D30" s="150"/>
      <c r="E30" s="154"/>
      <c r="F30" s="154"/>
      <c r="G30" s="155"/>
      <c r="H30" s="166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201"/>
      <c r="AD30" s="133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</row>
    <row r="31" spans="2:45" ht="22.5" customHeight="1">
      <c r="B31" s="147"/>
      <c r="D31" s="150"/>
      <c r="E31" s="154"/>
      <c r="F31" s="154"/>
      <c r="G31" s="155"/>
      <c r="H31" s="167" t="s">
        <v>156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202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</row>
    <row r="32" spans="2:45" ht="52.5" customHeight="1">
      <c r="B32" s="146"/>
      <c r="D32" s="150"/>
      <c r="E32" s="154"/>
      <c r="F32" s="154"/>
      <c r="G32" s="155"/>
      <c r="H32" s="168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203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</row>
    <row r="33" spans="2:45" ht="18" customHeight="1">
      <c r="B33" s="15" t="str">
        <f>IF(COUNTA(J34,J35)&lt;2,"","○")</f>
        <v/>
      </c>
      <c r="D33" s="150" t="s">
        <v>19</v>
      </c>
      <c r="E33" s="154"/>
      <c r="F33" s="154"/>
      <c r="G33" s="155"/>
      <c r="H33" s="169" t="s">
        <v>200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204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</row>
    <row r="34" spans="2:45" ht="33.75" customHeight="1">
      <c r="B34" s="147"/>
      <c r="D34" s="150"/>
      <c r="E34" s="154"/>
      <c r="F34" s="154"/>
      <c r="G34" s="155"/>
      <c r="H34" s="47" t="s">
        <v>157</v>
      </c>
      <c r="I34" s="5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97"/>
      <c r="AD34" s="133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</row>
    <row r="35" spans="2:45" ht="33.75" customHeight="1">
      <c r="B35" s="146"/>
      <c r="D35" s="150"/>
      <c r="E35" s="154"/>
      <c r="F35" s="154"/>
      <c r="G35" s="155"/>
      <c r="H35" s="170" t="s">
        <v>37</v>
      </c>
      <c r="I35" s="87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98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</row>
    <row r="36" spans="2:45" ht="22.5" customHeight="1">
      <c r="B36" s="15" t="str">
        <f>IF(COUNTA(K36,U36)&lt;2,"","○")</f>
        <v/>
      </c>
      <c r="D36" s="88" t="s">
        <v>15</v>
      </c>
      <c r="E36" s="92"/>
      <c r="F36" s="92"/>
      <c r="G36" s="98"/>
      <c r="H36" s="88" t="s">
        <v>125</v>
      </c>
      <c r="I36" s="92"/>
      <c r="J36" s="92"/>
      <c r="K36" s="183"/>
      <c r="L36" s="183"/>
      <c r="M36" s="183"/>
      <c r="N36" s="183"/>
      <c r="O36" s="183"/>
      <c r="P36" s="183"/>
      <c r="Q36" s="183"/>
      <c r="R36" s="183"/>
      <c r="S36" s="190" t="s">
        <v>158</v>
      </c>
      <c r="T36" s="190"/>
      <c r="U36" s="183"/>
      <c r="V36" s="183"/>
      <c r="W36" s="183"/>
      <c r="X36" s="183"/>
      <c r="Y36" s="183"/>
      <c r="Z36" s="183"/>
      <c r="AA36" s="183"/>
      <c r="AB36" s="183"/>
      <c r="AC36" s="205"/>
      <c r="AD36" s="133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</row>
    <row r="37" spans="2:45" ht="16.5" customHeight="1">
      <c r="D37" s="151" t="s">
        <v>187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7"/>
      <c r="T37" s="7"/>
      <c r="U37" s="7"/>
      <c r="V37" s="7"/>
      <c r="W37" s="7"/>
      <c r="X37" s="7"/>
      <c r="Y37" s="7"/>
    </row>
    <row r="38" spans="2:45" ht="16.5" customHeight="1">
      <c r="D38" s="30"/>
      <c r="E38" s="30"/>
      <c r="F38" s="30"/>
      <c r="G38" s="30"/>
      <c r="H38" s="30"/>
      <c r="I38" s="30"/>
      <c r="J38" s="30"/>
      <c r="K38" s="79"/>
      <c r="L38" s="79"/>
      <c r="M38" s="79"/>
      <c r="N38" s="85"/>
      <c r="O38" s="89"/>
      <c r="P38" s="89"/>
      <c r="Q38" s="32"/>
      <c r="R38" s="30"/>
      <c r="S38" s="7"/>
      <c r="T38" s="7"/>
      <c r="U38" s="7"/>
      <c r="V38" s="7"/>
      <c r="W38" s="7"/>
      <c r="X38" s="7"/>
      <c r="Y38" s="7"/>
    </row>
    <row r="39" spans="2:45" ht="16.5" customHeight="1">
      <c r="D39" s="152" t="e">
        <f>DATEVALUE("令和"&amp;J26&amp;"年"&amp;L26&amp;"月"&amp;N26&amp;"日")</f>
        <v>#VALUE!</v>
      </c>
      <c r="E39" s="152"/>
      <c r="F39" s="152"/>
      <c r="G39" s="152"/>
      <c r="H39" s="152"/>
      <c r="I39" s="152"/>
      <c r="J39" s="30" t="s">
        <v>160</v>
      </c>
      <c r="K39" s="30"/>
      <c r="L39" s="30"/>
      <c r="M39" s="30"/>
      <c r="N39" s="30"/>
      <c r="O39" s="30"/>
      <c r="P39" s="30"/>
      <c r="Q39" s="30"/>
      <c r="R39" s="30"/>
      <c r="S39" s="7"/>
      <c r="T39" s="7"/>
      <c r="U39" s="7"/>
      <c r="V39" s="7"/>
      <c r="W39" s="7"/>
      <c r="X39" s="7"/>
      <c r="Y39" s="7"/>
    </row>
    <row r="40" spans="2:45" ht="16.5" customHeight="1">
      <c r="D40" s="152" t="e">
        <f>DATEVALUE("令和"&amp;X6&amp;"年"&amp;Z6&amp;"月"&amp;AB6&amp;"日")</f>
        <v>#VALUE!</v>
      </c>
      <c r="E40" s="152"/>
      <c r="F40" s="152"/>
      <c r="G40" s="152"/>
      <c r="H40" s="152"/>
      <c r="I40" s="152"/>
      <c r="J40" s="30" t="s">
        <v>161</v>
      </c>
      <c r="K40" s="30"/>
      <c r="L40" s="30"/>
      <c r="M40" s="30"/>
      <c r="N40" s="30"/>
      <c r="O40" s="30"/>
      <c r="P40" s="30"/>
      <c r="Q40" s="30"/>
      <c r="R40" s="30"/>
    </row>
    <row r="41" spans="2:45" ht="16.5" customHeight="1">
      <c r="D41" s="30"/>
      <c r="E41" s="30"/>
      <c r="F41" s="30"/>
      <c r="G41" s="30"/>
      <c r="H41" s="30"/>
      <c r="I41" s="30"/>
      <c r="J41" s="30"/>
      <c r="K41" s="32"/>
      <c r="L41" s="80"/>
      <c r="M41" s="32"/>
      <c r="N41" s="30"/>
      <c r="O41" s="80"/>
      <c r="P41" s="30"/>
      <c r="Q41" s="30"/>
      <c r="R41" s="80"/>
    </row>
    <row r="42" spans="2:45" ht="16.5" customHeight="1">
      <c r="D42" s="32"/>
      <c r="E42" s="32"/>
      <c r="F42" s="32"/>
      <c r="G42" s="32"/>
      <c r="H42" s="32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2:45" ht="16.5" customHeight="1">
      <c r="D43" s="33"/>
      <c r="E43" s="33"/>
      <c r="F43" s="33"/>
      <c r="G43" s="33"/>
      <c r="H43" s="33"/>
      <c r="I43" s="30"/>
      <c r="J43" s="30"/>
      <c r="K43" s="30"/>
      <c r="L43" s="30"/>
      <c r="M43" s="30"/>
      <c r="N43" s="80"/>
      <c r="O43" s="30"/>
      <c r="P43" s="30"/>
      <c r="Q43" s="30"/>
      <c r="R43" s="30"/>
    </row>
    <row r="44" spans="2:45" ht="16.5" customHeight="1"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2:45" ht="16.5" customHeight="1"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2:45" ht="16.5" customHeight="1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2:45" ht="16.5" customHeight="1">
      <c r="D47" s="30"/>
      <c r="E47" s="7"/>
      <c r="F47" s="7"/>
      <c r="G47" s="7"/>
      <c r="H47" s="7"/>
      <c r="I47" s="34"/>
      <c r="J47" s="34"/>
      <c r="K47" s="34"/>
      <c r="L47" s="34"/>
      <c r="M47" s="34"/>
      <c r="N47" s="34"/>
      <c r="O47" s="90"/>
      <c r="P47" s="90"/>
      <c r="Q47" s="90"/>
      <c r="R47" s="90"/>
    </row>
    <row r="48" spans="2:45" ht="16.5" customHeight="1">
      <c r="D48" s="34"/>
      <c r="E48" s="34"/>
      <c r="F48" s="34"/>
      <c r="G48" s="34"/>
      <c r="H48" s="34"/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</sheetData>
  <sheetProtection password="CCD3" sheet="1" objects="1" scenarios="1" selectLockedCells="1"/>
  <mergeCells count="68">
    <mergeCell ref="D4:J4"/>
    <mergeCell ref="O6:P6"/>
    <mergeCell ref="V6:W6"/>
    <mergeCell ref="AD6:AN6"/>
    <mergeCell ref="V11:AC11"/>
    <mergeCell ref="V12:AC12"/>
    <mergeCell ref="V13:AC13"/>
    <mergeCell ref="D15:AC15"/>
    <mergeCell ref="D17:AC17"/>
    <mergeCell ref="D19:AC19"/>
    <mergeCell ref="I20:J20"/>
    <mergeCell ref="K20:L20"/>
    <mergeCell ref="N20:P20"/>
    <mergeCell ref="Q20:S20"/>
    <mergeCell ref="T20:U20"/>
    <mergeCell ref="W20:AC20"/>
    <mergeCell ref="I21:J21"/>
    <mergeCell ref="K21:L21"/>
    <mergeCell ref="N21:P21"/>
    <mergeCell ref="Q21:S21"/>
    <mergeCell ref="T21:U21"/>
    <mergeCell ref="W21:Y21"/>
    <mergeCell ref="AA21:AC21"/>
    <mergeCell ref="I22:J22"/>
    <mergeCell ref="K22:L22"/>
    <mergeCell ref="N22:P22"/>
    <mergeCell ref="S22:U22"/>
    <mergeCell ref="V22:AC22"/>
    <mergeCell ref="H23:J23"/>
    <mergeCell ref="K23:AC23"/>
    <mergeCell ref="H24:J24"/>
    <mergeCell ref="K24:AC24"/>
    <mergeCell ref="H25:J25"/>
    <mergeCell ref="K25:AC25"/>
    <mergeCell ref="D26:G26"/>
    <mergeCell ref="H26:I26"/>
    <mergeCell ref="Q26:S26"/>
    <mergeCell ref="U26:W26"/>
    <mergeCell ref="X26:AC26"/>
    <mergeCell ref="D27:G27"/>
    <mergeCell ref="H27:AC27"/>
    <mergeCell ref="D28:G28"/>
    <mergeCell ref="H28:J28"/>
    <mergeCell ref="L28:M28"/>
    <mergeCell ref="P28:Q28"/>
    <mergeCell ref="S28:T28"/>
    <mergeCell ref="W28:X28"/>
    <mergeCell ref="Z28:AA28"/>
    <mergeCell ref="H29:AC29"/>
    <mergeCell ref="H30:AC30"/>
    <mergeCell ref="H31:AC31"/>
    <mergeCell ref="H32:AC32"/>
    <mergeCell ref="H33:AC33"/>
    <mergeCell ref="H34:I34"/>
    <mergeCell ref="J34:AC34"/>
    <mergeCell ref="H35:I35"/>
    <mergeCell ref="J35:AC35"/>
    <mergeCell ref="D36:G36"/>
    <mergeCell ref="H36:J36"/>
    <mergeCell ref="K36:R36"/>
    <mergeCell ref="S36:T36"/>
    <mergeCell ref="U36:AC36"/>
    <mergeCell ref="D39:I39"/>
    <mergeCell ref="D40:I40"/>
    <mergeCell ref="D20:G22"/>
    <mergeCell ref="D23:G25"/>
    <mergeCell ref="D29:G32"/>
    <mergeCell ref="D33:G35"/>
  </mergeCells>
  <phoneticPr fontId="1" type="Hiragana"/>
  <conditionalFormatting sqref="M20 Q20:S20 V20">
    <cfRule type="expression" dxfId="15" priority="4">
      <formula>$H$20="○"</formula>
    </cfRule>
  </conditionalFormatting>
  <conditionalFormatting sqref="M21 Q21:S21 V21 Z21">
    <cfRule type="expression" dxfId="14" priority="3">
      <formula>$H$21="○"</formula>
    </cfRule>
  </conditionalFormatting>
  <conditionalFormatting sqref="M22 R22">
    <cfRule type="expression" dxfId="13" priority="2">
      <formula>$H$22="○"</formula>
    </cfRule>
  </conditionalFormatting>
  <conditionalFormatting sqref="V6:AC6">
    <cfRule type="expression" dxfId="12" priority="1">
      <formula>AND($D$40&lt;&gt;"",$D$40&gt;EDATE($D$39,1))</formula>
    </cfRule>
  </conditionalFormatting>
  <pageMargins left="0.7" right="0.32815874730021616" top="0.75" bottom="0.55314960629921262" header="0" footer="0"/>
  <pageSetup paperSize="9" fitToWidth="1" fitToHeight="1" orientation="portrait" usePrinterDefaults="1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プルダウンリスト!$B$1:$B$2</xm:f>
          </x14:formula1>
          <xm:sqref>M20:M22 R22 V20:V21 Z21 H20:H22</xm:sqref>
        </x14:dataValidation>
        <x14:dataValidation type="list" allowBlank="1" showDropDown="0" showInputMessage="1" showErrorMessage="1">
          <x14:formula1>
            <xm:f>プルダウンリスト!$D$7:$D$8</xm:f>
          </x14:formula1>
          <xm:sqref>I42</xm:sqref>
        </x14:dataValidation>
        <x14:dataValidation type="list" allowBlank="1" showDropDown="0" showInputMessage="1" showErrorMessage="1">
          <x14:formula1>
            <xm:f>プルダウンリスト!$D$5:$D$6</xm:f>
          </x14:formula1>
          <xm:sqref>R39:R40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</sheetPr>
  <dimension ref="B1:AS45"/>
  <sheetViews>
    <sheetView view="pageBreakPreview" zoomScale="110" zoomScaleSheetLayoutView="110" workbookViewId="0">
      <selection activeCell="S33" sqref="S33:AC33"/>
    </sheetView>
  </sheetViews>
  <sheetFormatPr defaultRowHeight="13.5"/>
  <cols>
    <col min="1" max="1" width="2.125" style="6" customWidth="1"/>
    <col min="2" max="2" width="3.5" style="7" customWidth="1"/>
    <col min="3" max="3" width="2.375" style="6" customWidth="1"/>
    <col min="4" max="9" width="3.125" style="6" customWidth="1"/>
    <col min="10" max="35" width="3.25" style="6" customWidth="1"/>
    <col min="36" max="44" width="2.625" style="6" customWidth="1"/>
    <col min="45" max="16384" width="9" style="6" customWidth="1"/>
  </cols>
  <sheetData>
    <row r="1" spans="2:45" ht="17.25">
      <c r="B1" s="208"/>
      <c r="C1" s="19" t="s">
        <v>121</v>
      </c>
      <c r="D1" s="19"/>
    </row>
    <row r="2" spans="2:45" ht="16.5">
      <c r="B2" s="9"/>
      <c r="C2" s="9" t="s">
        <v>88</v>
      </c>
      <c r="D2" s="9"/>
    </row>
    <row r="3" spans="2:45" ht="16.5">
      <c r="B3" s="10"/>
    </row>
    <row r="4" spans="2:45" ht="16.5" customHeight="1">
      <c r="B4" s="11"/>
      <c r="D4" s="20" t="s">
        <v>198</v>
      </c>
      <c r="E4" s="20"/>
      <c r="F4" s="20"/>
      <c r="G4" s="20"/>
      <c r="H4" s="20"/>
      <c r="I4" s="20"/>
      <c r="J4" s="20"/>
      <c r="K4" s="30"/>
      <c r="L4" s="30"/>
      <c r="M4" s="30"/>
      <c r="AD4" s="128" t="s">
        <v>94</v>
      </c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</row>
    <row r="5" spans="2:45" ht="16.5" customHeight="1">
      <c r="B5" s="11"/>
      <c r="D5" s="6" t="s">
        <v>82</v>
      </c>
      <c r="AD5" s="206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</row>
    <row r="6" spans="2:45" ht="21.75" customHeight="1">
      <c r="B6" s="209"/>
      <c r="N6" s="30"/>
      <c r="O6" s="86"/>
      <c r="P6" s="86"/>
      <c r="Q6" s="32"/>
      <c r="R6" s="94"/>
      <c r="V6" s="32" t="s">
        <v>46</v>
      </c>
      <c r="W6" s="32"/>
      <c r="X6" s="108"/>
      <c r="Y6" s="34" t="s">
        <v>41</v>
      </c>
      <c r="Z6" s="108"/>
      <c r="AA6" s="34" t="s">
        <v>7</v>
      </c>
      <c r="AB6" s="108"/>
      <c r="AC6" s="34" t="s">
        <v>32</v>
      </c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</row>
    <row r="7" spans="2:45" ht="10.5" customHeight="1">
      <c r="B7" s="143"/>
      <c r="N7" s="34"/>
      <c r="O7" s="34"/>
      <c r="P7" s="34"/>
      <c r="Q7" s="34"/>
      <c r="R7" s="94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</row>
    <row r="8" spans="2:45" ht="16.5" customHeight="1">
      <c r="B8" s="144"/>
      <c r="E8" s="22" t="s">
        <v>127</v>
      </c>
      <c r="F8" s="22"/>
      <c r="G8" s="22"/>
      <c r="H8" s="22"/>
      <c r="I8" s="22"/>
      <c r="J8" s="22"/>
      <c r="K8" s="22"/>
      <c r="AD8" s="128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</row>
    <row r="9" spans="2:45" ht="16.5" customHeight="1">
      <c r="B9" s="145"/>
      <c r="E9" s="30" t="s">
        <v>36</v>
      </c>
      <c r="F9" s="30"/>
      <c r="G9" s="30"/>
      <c r="H9" s="30"/>
      <c r="I9" s="30"/>
      <c r="J9" s="30"/>
      <c r="K9" s="30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</row>
    <row r="10" spans="2:45" ht="12" customHeight="1">
      <c r="B10" s="145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</row>
    <row r="11" spans="2:45" ht="22.5" customHeight="1">
      <c r="B11" s="209"/>
      <c r="S11" s="30" t="s">
        <v>11</v>
      </c>
      <c r="T11" s="30"/>
      <c r="U11" s="30"/>
      <c r="V11" s="104"/>
      <c r="W11" s="104"/>
      <c r="X11" s="104"/>
      <c r="Y11" s="104"/>
      <c r="Z11" s="104"/>
      <c r="AA11" s="104"/>
      <c r="AB11" s="104"/>
      <c r="AC11" s="104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</row>
    <row r="12" spans="2:45" ht="22.5" customHeight="1">
      <c r="B12" s="143"/>
      <c r="M12" s="30"/>
      <c r="N12" s="30"/>
      <c r="O12" s="30"/>
      <c r="P12" s="30"/>
      <c r="Q12" s="30"/>
      <c r="R12" s="30"/>
      <c r="S12" s="30" t="s">
        <v>21</v>
      </c>
      <c r="T12" s="30"/>
      <c r="U12" s="103"/>
      <c r="V12" s="105"/>
      <c r="W12" s="105"/>
      <c r="X12" s="105"/>
      <c r="Y12" s="105"/>
      <c r="Z12" s="105"/>
      <c r="AA12" s="105"/>
      <c r="AB12" s="105"/>
      <c r="AC12" s="105"/>
      <c r="AD12" s="129" t="s">
        <v>64</v>
      </c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</row>
    <row r="13" spans="2:45" ht="22.5" customHeight="1">
      <c r="B13" s="143"/>
      <c r="N13" s="30"/>
      <c r="O13" s="30"/>
      <c r="P13" s="30"/>
      <c r="Q13" s="30"/>
      <c r="R13" s="30"/>
      <c r="S13" s="80"/>
      <c r="T13" s="80"/>
      <c r="U13" s="80"/>
      <c r="V13" s="104"/>
      <c r="W13" s="104"/>
      <c r="X13" s="104"/>
      <c r="Y13" s="104"/>
      <c r="Z13" s="104"/>
      <c r="AA13" s="104"/>
      <c r="AB13" s="104"/>
      <c r="AC13" s="104"/>
      <c r="AD13" s="129" t="s">
        <v>73</v>
      </c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</row>
    <row r="14" spans="2:45" ht="22.5" customHeight="1">
      <c r="B14" s="145"/>
      <c r="N14" s="30"/>
      <c r="O14" s="30"/>
      <c r="P14" s="30"/>
      <c r="Q14" s="30"/>
      <c r="R14" s="30"/>
      <c r="S14" s="30" t="s">
        <v>75</v>
      </c>
      <c r="T14" s="30"/>
      <c r="U14" s="30"/>
      <c r="V14" s="104"/>
      <c r="W14" s="104"/>
      <c r="X14" s="104"/>
      <c r="Y14" s="104"/>
      <c r="Z14" s="104"/>
      <c r="AA14" s="104"/>
      <c r="AB14" s="104"/>
      <c r="AC14" s="104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</row>
    <row r="15" spans="2:45" ht="16.5" customHeight="1">
      <c r="B15" s="30"/>
      <c r="M15" s="30"/>
      <c r="N15" s="30"/>
      <c r="O15" s="30"/>
      <c r="P15" s="30"/>
      <c r="Q15" s="30"/>
      <c r="R15" s="30"/>
      <c r="V15" s="30"/>
      <c r="W15" s="30"/>
      <c r="X15" s="30"/>
      <c r="Y15" s="30"/>
      <c r="Z15" s="30"/>
      <c r="AA15" s="30"/>
      <c r="AB15" s="30"/>
      <c r="AC15" s="30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</row>
    <row r="16" spans="2:45" ht="26.25" customHeight="1">
      <c r="B16" s="30"/>
      <c r="D16" s="210" t="s">
        <v>173</v>
      </c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129" t="s">
        <v>162</v>
      </c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</row>
    <row r="17" spans="2:45" ht="16.5" customHeight="1">
      <c r="B17" s="30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</row>
    <row r="18" spans="2:45" ht="18.75" customHeight="1">
      <c r="B18" s="30"/>
      <c r="D18" s="211" t="s">
        <v>172</v>
      </c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129" t="s">
        <v>162</v>
      </c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</row>
    <row r="19" spans="2:45" ht="16.5" customHeight="1">
      <c r="B19" s="30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</row>
    <row r="20" spans="2:45" ht="16.5" customHeight="1">
      <c r="B20" s="30"/>
      <c r="D20" s="148" t="s">
        <v>5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4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</row>
    <row r="21" spans="2:45" ht="25.5" customHeight="1">
      <c r="B21" s="30"/>
      <c r="D21" s="150" t="s">
        <v>20</v>
      </c>
      <c r="E21" s="154"/>
      <c r="F21" s="154"/>
      <c r="G21" s="155"/>
      <c r="H21" s="20" t="s">
        <v>138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68" t="s">
        <v>179</v>
      </c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129" t="s">
        <v>175</v>
      </c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</row>
    <row r="22" spans="2:45" ht="30" customHeight="1">
      <c r="B22" s="147"/>
      <c r="D22" s="212"/>
      <c r="E22" s="218" t="s">
        <v>89</v>
      </c>
      <c r="F22" s="218"/>
      <c r="G22" s="222"/>
      <c r="H22" s="162" t="s">
        <v>46</v>
      </c>
      <c r="I22" s="172"/>
      <c r="J22" s="66"/>
      <c r="K22" s="39" t="s">
        <v>41</v>
      </c>
      <c r="L22" s="66"/>
      <c r="M22" s="39" t="s">
        <v>7</v>
      </c>
      <c r="N22" s="66"/>
      <c r="O22" s="39" t="s">
        <v>32</v>
      </c>
      <c r="P22" s="186" t="s">
        <v>92</v>
      </c>
      <c r="Q22" s="186"/>
      <c r="R22" s="260"/>
      <c r="S22" s="162" t="s">
        <v>46</v>
      </c>
      <c r="T22" s="172"/>
      <c r="U22" s="172"/>
      <c r="V22" s="39" t="s">
        <v>41</v>
      </c>
      <c r="W22" s="172"/>
      <c r="X22" s="39" t="s">
        <v>7</v>
      </c>
      <c r="Y22" s="172"/>
      <c r="Z22" s="39" t="s">
        <v>32</v>
      </c>
      <c r="AA22" s="277" t="s">
        <v>92</v>
      </c>
      <c r="AB22" s="277"/>
      <c r="AC22" s="260"/>
      <c r="AD22" s="128" t="s">
        <v>141</v>
      </c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</row>
    <row r="23" spans="2:45" ht="30" customHeight="1">
      <c r="B23" s="146"/>
      <c r="D23" s="212"/>
      <c r="E23" s="219"/>
      <c r="F23" s="219"/>
      <c r="G23" s="223"/>
      <c r="H23" s="226"/>
      <c r="I23" s="237"/>
      <c r="J23" s="237"/>
      <c r="K23" s="40" t="s">
        <v>57</v>
      </c>
      <c r="L23" s="237"/>
      <c r="M23" s="237"/>
      <c r="N23" s="68" t="s">
        <v>14</v>
      </c>
      <c r="O23" s="254">
        <f>(TEXT(L23,"00!:00")-TEXT(I23,"00!:00"))*1440</f>
        <v>0</v>
      </c>
      <c r="P23" s="254"/>
      <c r="Q23" s="258" t="s">
        <v>18</v>
      </c>
      <c r="R23" s="261"/>
      <c r="S23" s="226"/>
      <c r="T23" s="273"/>
      <c r="U23" s="273"/>
      <c r="V23" s="40" t="s">
        <v>57</v>
      </c>
      <c r="W23" s="273"/>
      <c r="X23" s="273"/>
      <c r="Y23" s="68" t="s">
        <v>14</v>
      </c>
      <c r="Z23" s="254">
        <f>(TEXT(W23,"00!:00")-TEXT(T23,"00!:00"))*1440</f>
        <v>0</v>
      </c>
      <c r="AA23" s="254"/>
      <c r="AB23" s="258" t="s">
        <v>18</v>
      </c>
      <c r="AC23" s="261"/>
      <c r="AD23" s="284" t="s">
        <v>178</v>
      </c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2:45" ht="26.25" customHeight="1">
      <c r="B24" s="147"/>
      <c r="D24" s="213"/>
      <c r="E24" s="39" t="s">
        <v>29</v>
      </c>
      <c r="F24" s="39"/>
      <c r="G24" s="44"/>
      <c r="H24" s="227"/>
      <c r="I24" s="238" t="s">
        <v>130</v>
      </c>
      <c r="J24" s="238"/>
      <c r="K24" s="248"/>
      <c r="L24" s="248"/>
      <c r="M24" s="248"/>
      <c r="N24" s="251" t="s">
        <v>132</v>
      </c>
      <c r="O24" s="255"/>
      <c r="P24" s="255"/>
      <c r="Q24" s="255"/>
      <c r="R24" s="262"/>
      <c r="S24" s="269"/>
      <c r="T24" s="238" t="s">
        <v>130</v>
      </c>
      <c r="U24" s="238"/>
      <c r="V24" s="248"/>
      <c r="W24" s="248"/>
      <c r="X24" s="248"/>
      <c r="Y24" s="251" t="s">
        <v>132</v>
      </c>
      <c r="Z24" s="255"/>
      <c r="AA24" s="255"/>
      <c r="AB24" s="255"/>
      <c r="AC24" s="262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</row>
    <row r="25" spans="2:45" ht="26.25" customHeight="1">
      <c r="B25" s="146"/>
      <c r="D25" s="213"/>
      <c r="E25" s="32"/>
      <c r="F25" s="32"/>
      <c r="G25" s="148"/>
      <c r="H25" s="228"/>
      <c r="I25" s="239" t="s">
        <v>131</v>
      </c>
      <c r="J25" s="239"/>
      <c r="K25" s="249"/>
      <c r="L25" s="249"/>
      <c r="M25" s="249"/>
      <c r="N25" s="252" t="s">
        <v>132</v>
      </c>
      <c r="O25" s="256"/>
      <c r="P25" s="256"/>
      <c r="Q25" s="256"/>
      <c r="R25" s="263"/>
      <c r="S25" s="270"/>
      <c r="T25" s="239" t="s">
        <v>131</v>
      </c>
      <c r="U25" s="239"/>
      <c r="V25" s="249"/>
      <c r="W25" s="249"/>
      <c r="X25" s="249"/>
      <c r="Y25" s="252" t="s">
        <v>132</v>
      </c>
      <c r="Z25" s="256"/>
      <c r="AA25" s="256"/>
      <c r="AB25" s="256"/>
      <c r="AC25" s="263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</row>
    <row r="26" spans="2:45" ht="26.25" customHeight="1">
      <c r="B26" s="146"/>
      <c r="D26" s="213"/>
      <c r="E26" s="40"/>
      <c r="F26" s="40"/>
      <c r="G26" s="23"/>
      <c r="H26" s="229"/>
      <c r="I26" s="240" t="s">
        <v>74</v>
      </c>
      <c r="J26" s="240"/>
      <c r="K26" s="250"/>
      <c r="L26" s="250"/>
      <c r="M26" s="250"/>
      <c r="N26" s="253" t="s">
        <v>132</v>
      </c>
      <c r="O26" s="257"/>
      <c r="P26" s="257"/>
      <c r="Q26" s="257"/>
      <c r="R26" s="264"/>
      <c r="S26" s="271"/>
      <c r="T26" s="240" t="s">
        <v>74</v>
      </c>
      <c r="U26" s="240"/>
      <c r="V26" s="250"/>
      <c r="W26" s="250"/>
      <c r="X26" s="250"/>
      <c r="Y26" s="253" t="s">
        <v>132</v>
      </c>
      <c r="Z26" s="257"/>
      <c r="AA26" s="257"/>
      <c r="AB26" s="257"/>
      <c r="AC26" s="264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</row>
    <row r="27" spans="2:45" ht="26.25" customHeight="1">
      <c r="B27" s="146"/>
      <c r="D27" s="213"/>
      <c r="E27" s="39" t="s">
        <v>135</v>
      </c>
      <c r="F27" s="39"/>
      <c r="G27" s="44"/>
      <c r="H27" s="230" t="s">
        <v>137</v>
      </c>
      <c r="I27" s="233"/>
      <c r="J27" s="245"/>
      <c r="K27" s="245"/>
      <c r="L27" s="245"/>
      <c r="M27" s="245"/>
      <c r="N27" s="245"/>
      <c r="O27" s="245"/>
      <c r="P27" s="245"/>
      <c r="Q27" s="245"/>
      <c r="R27" s="265"/>
      <c r="S27" s="230" t="s">
        <v>137</v>
      </c>
      <c r="T27" s="233"/>
      <c r="U27" s="275"/>
      <c r="V27" s="275"/>
      <c r="W27" s="275"/>
      <c r="X27" s="275"/>
      <c r="Y27" s="275"/>
      <c r="Z27" s="275"/>
      <c r="AA27" s="275"/>
      <c r="AB27" s="275"/>
      <c r="AC27" s="278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</row>
    <row r="28" spans="2:45" ht="26.25" customHeight="1">
      <c r="B28" s="146"/>
      <c r="D28" s="213"/>
      <c r="E28" s="40"/>
      <c r="F28" s="40"/>
      <c r="G28" s="23"/>
      <c r="H28" s="231" t="s">
        <v>62</v>
      </c>
      <c r="I28" s="241"/>
      <c r="J28" s="246"/>
      <c r="K28" s="246"/>
      <c r="L28" s="246"/>
      <c r="M28" s="246"/>
      <c r="N28" s="246"/>
      <c r="O28" s="246"/>
      <c r="P28" s="246"/>
      <c r="Q28" s="246"/>
      <c r="R28" s="266"/>
      <c r="S28" s="231" t="s">
        <v>62</v>
      </c>
      <c r="T28" s="241"/>
      <c r="U28" s="276"/>
      <c r="V28" s="276"/>
      <c r="W28" s="276"/>
      <c r="X28" s="276"/>
      <c r="Y28" s="276"/>
      <c r="Z28" s="276"/>
      <c r="AA28" s="276"/>
      <c r="AB28" s="276"/>
      <c r="AC28" s="27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</row>
    <row r="29" spans="2:45" ht="46.5" customHeight="1">
      <c r="B29" s="147"/>
      <c r="D29" s="213"/>
      <c r="E29" s="92" t="s">
        <v>52</v>
      </c>
      <c r="F29" s="92"/>
      <c r="G29" s="98"/>
      <c r="H29" s="232"/>
      <c r="I29" s="242"/>
      <c r="J29" s="242"/>
      <c r="K29" s="242"/>
      <c r="L29" s="242"/>
      <c r="M29" s="242"/>
      <c r="N29" s="242"/>
      <c r="O29" s="242"/>
      <c r="P29" s="242"/>
      <c r="Q29" s="242"/>
      <c r="R29" s="267"/>
      <c r="S29" s="272"/>
      <c r="T29" s="274"/>
      <c r="U29" s="274"/>
      <c r="V29" s="274"/>
      <c r="W29" s="274"/>
      <c r="X29" s="274"/>
      <c r="Y29" s="274"/>
      <c r="Z29" s="274"/>
      <c r="AA29" s="274"/>
      <c r="AB29" s="274"/>
      <c r="AC29" s="280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</row>
    <row r="30" spans="2:45" ht="30" customHeight="1">
      <c r="B30" s="146"/>
      <c r="D30" s="214" t="s">
        <v>43</v>
      </c>
      <c r="E30" s="39"/>
      <c r="F30" s="39"/>
      <c r="G30" s="39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</row>
    <row r="31" spans="2:45" ht="68.25" customHeight="1">
      <c r="B31" s="147"/>
      <c r="D31" s="215" t="s">
        <v>66</v>
      </c>
      <c r="E31" s="220"/>
      <c r="F31" s="220"/>
      <c r="G31" s="224"/>
      <c r="H31" s="234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81"/>
      <c r="AD31" s="129" t="s">
        <v>176</v>
      </c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</row>
    <row r="32" spans="2:45" ht="28.5" customHeight="1">
      <c r="B32" s="147"/>
      <c r="D32" s="216" t="s">
        <v>15</v>
      </c>
      <c r="E32" s="39"/>
      <c r="F32" s="39"/>
      <c r="G32" s="44"/>
      <c r="H32" s="235" t="s">
        <v>62</v>
      </c>
      <c r="I32" s="182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282"/>
      <c r="AD32" s="133" t="s">
        <v>119</v>
      </c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</row>
    <row r="33" spans="4:45" ht="28.5" customHeight="1">
      <c r="D33" s="217"/>
      <c r="E33" s="221"/>
      <c r="F33" s="221"/>
      <c r="G33" s="225"/>
      <c r="H33" s="236" t="s">
        <v>27</v>
      </c>
      <c r="I33" s="244"/>
      <c r="J33" s="247"/>
      <c r="K33" s="247"/>
      <c r="L33" s="247"/>
      <c r="M33" s="247"/>
      <c r="N33" s="247"/>
      <c r="O33" s="247"/>
      <c r="P33" s="247"/>
      <c r="Q33" s="259" t="s">
        <v>44</v>
      </c>
      <c r="R33" s="259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83"/>
      <c r="AD33" s="133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</row>
    <row r="34" spans="4:45" ht="16.5" customHeight="1"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7"/>
      <c r="T34" s="7"/>
      <c r="U34" s="7"/>
      <c r="V34" s="7"/>
      <c r="W34" s="7"/>
      <c r="X34" s="7"/>
      <c r="Y34" s="7"/>
    </row>
    <row r="35" spans="4:45" ht="16.5" customHeight="1">
      <c r="D35" s="30"/>
      <c r="E35" s="30"/>
      <c r="F35" s="30"/>
      <c r="G35" s="30"/>
      <c r="H35" s="30"/>
      <c r="I35" s="30"/>
      <c r="J35" s="30"/>
      <c r="K35" s="79"/>
      <c r="L35" s="79"/>
      <c r="M35" s="79"/>
      <c r="N35" s="85"/>
      <c r="O35" s="89"/>
      <c r="P35" s="89"/>
      <c r="Q35" s="32"/>
      <c r="R35" s="30"/>
      <c r="S35" s="7"/>
      <c r="T35" s="7"/>
      <c r="U35" s="7"/>
      <c r="V35" s="7"/>
      <c r="W35" s="7"/>
      <c r="X35" s="7"/>
      <c r="Y35" s="7"/>
    </row>
    <row r="36" spans="4:45" ht="16.5" customHeight="1"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7"/>
      <c r="T36" s="7"/>
      <c r="U36" s="7"/>
      <c r="V36" s="7"/>
      <c r="W36" s="7"/>
      <c r="X36" s="7"/>
      <c r="Y36" s="7"/>
    </row>
    <row r="37" spans="4:45" ht="16.5" customHeight="1"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4:45" ht="16.5" customHeight="1">
      <c r="D38" s="30"/>
      <c r="E38" s="30"/>
      <c r="F38" s="30"/>
      <c r="G38" s="30"/>
      <c r="H38" s="30"/>
      <c r="I38" s="30"/>
      <c r="J38" s="30"/>
      <c r="K38" s="32"/>
      <c r="L38" s="80"/>
      <c r="M38" s="32"/>
      <c r="N38" s="30"/>
      <c r="O38" s="80"/>
      <c r="P38" s="30"/>
      <c r="Q38" s="30"/>
      <c r="R38" s="80"/>
    </row>
    <row r="39" spans="4:45" ht="16.5" customHeight="1">
      <c r="D39" s="32"/>
      <c r="E39" s="32"/>
      <c r="F39" s="32"/>
      <c r="G39" s="32"/>
      <c r="H39" s="32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4:45" ht="16.5" customHeight="1">
      <c r="D40" s="33"/>
      <c r="E40" s="33"/>
      <c r="F40" s="33"/>
      <c r="G40" s="33"/>
      <c r="H40" s="33"/>
      <c r="I40" s="30"/>
      <c r="J40" s="30"/>
      <c r="K40" s="30"/>
      <c r="L40" s="30"/>
      <c r="M40" s="30"/>
      <c r="N40" s="80"/>
      <c r="O40" s="30"/>
      <c r="P40" s="30"/>
      <c r="Q40" s="30"/>
      <c r="R40" s="30"/>
    </row>
    <row r="41" spans="4:45" ht="16.5" customHeight="1"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4:45" ht="16.5" customHeight="1"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4:45" ht="16.5" customHeight="1"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4:45" ht="16.5" customHeight="1">
      <c r="D44" s="30"/>
      <c r="E44" s="7"/>
      <c r="F44" s="7"/>
      <c r="G44" s="7"/>
      <c r="H44" s="7"/>
      <c r="I44" s="34"/>
      <c r="J44" s="34"/>
      <c r="K44" s="34"/>
      <c r="L44" s="34"/>
      <c r="M44" s="34"/>
      <c r="N44" s="34"/>
      <c r="O44" s="90"/>
      <c r="P44" s="90"/>
      <c r="Q44" s="90"/>
      <c r="R44" s="90"/>
    </row>
    <row r="45" spans="4:45" ht="16.5" customHeight="1">
      <c r="D45" s="34"/>
      <c r="E45" s="34"/>
      <c r="F45" s="34"/>
      <c r="G45" s="34"/>
      <c r="H45" s="34"/>
    </row>
    <row r="46" spans="4:45" ht="16.5" customHeight="1"/>
    <row r="47" spans="4:45" ht="16.5" customHeight="1"/>
    <row r="48" spans="4:45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</sheetData>
  <sheetProtection password="CCD3" sheet="1" objects="1" scenarios="1" selectLockedCells="1"/>
  <mergeCells count="66">
    <mergeCell ref="D4:J4"/>
    <mergeCell ref="O6:P6"/>
    <mergeCell ref="V6:W6"/>
    <mergeCell ref="E8:K8"/>
    <mergeCell ref="V11:AC11"/>
    <mergeCell ref="V12:AC12"/>
    <mergeCell ref="V13:AC13"/>
    <mergeCell ref="V14:AC14"/>
    <mergeCell ref="D16:AC16"/>
    <mergeCell ref="D18:AC18"/>
    <mergeCell ref="D20:AC20"/>
    <mergeCell ref="D21:G21"/>
    <mergeCell ref="H21:R21"/>
    <mergeCell ref="S21:AC21"/>
    <mergeCell ref="H22:I22"/>
    <mergeCell ref="P22:Q22"/>
    <mergeCell ref="S22:T22"/>
    <mergeCell ref="AA22:AB22"/>
    <mergeCell ref="I23:J23"/>
    <mergeCell ref="L23:M23"/>
    <mergeCell ref="O23:P23"/>
    <mergeCell ref="T23:U23"/>
    <mergeCell ref="W23:X23"/>
    <mergeCell ref="Z23:AA23"/>
    <mergeCell ref="I24:J24"/>
    <mergeCell ref="K24:M24"/>
    <mergeCell ref="O24:R24"/>
    <mergeCell ref="T24:U24"/>
    <mergeCell ref="V24:X24"/>
    <mergeCell ref="Z24:AC24"/>
    <mergeCell ref="I25:J25"/>
    <mergeCell ref="K25:M25"/>
    <mergeCell ref="O25:R25"/>
    <mergeCell ref="T25:U25"/>
    <mergeCell ref="V25:X25"/>
    <mergeCell ref="Z25:AC25"/>
    <mergeCell ref="I26:J26"/>
    <mergeCell ref="K26:M26"/>
    <mergeCell ref="O26:R26"/>
    <mergeCell ref="T26:U26"/>
    <mergeCell ref="V26:X26"/>
    <mergeCell ref="Z26:AC26"/>
    <mergeCell ref="H27:I27"/>
    <mergeCell ref="J27:R27"/>
    <mergeCell ref="S27:T27"/>
    <mergeCell ref="U27:AC27"/>
    <mergeCell ref="H28:I28"/>
    <mergeCell ref="J28:R28"/>
    <mergeCell ref="S28:T28"/>
    <mergeCell ref="U28:AC28"/>
    <mergeCell ref="E29:G29"/>
    <mergeCell ref="H29:R29"/>
    <mergeCell ref="S29:AC29"/>
    <mergeCell ref="D31:G31"/>
    <mergeCell ref="H31:AC31"/>
    <mergeCell ref="J32:AC32"/>
    <mergeCell ref="J33:P33"/>
    <mergeCell ref="Q33:R33"/>
    <mergeCell ref="S33:AC33"/>
    <mergeCell ref="D22:D23"/>
    <mergeCell ref="E22:G23"/>
    <mergeCell ref="D24:D26"/>
    <mergeCell ref="E24:G26"/>
    <mergeCell ref="D27:D28"/>
    <mergeCell ref="E27:G28"/>
    <mergeCell ref="D32:G33"/>
  </mergeCells>
  <phoneticPr fontId="1" type="Hiragana"/>
  <conditionalFormatting sqref="K24:M24">
    <cfRule type="expression" dxfId="11" priority="12">
      <formula>$H$24="○"</formula>
    </cfRule>
  </conditionalFormatting>
  <conditionalFormatting sqref="K25:M25">
    <cfRule type="expression" dxfId="10" priority="11">
      <formula>$H$25="○"</formula>
    </cfRule>
  </conditionalFormatting>
  <conditionalFormatting sqref="K26:M26">
    <cfRule type="expression" dxfId="9" priority="10">
      <formula>$H$26="○"</formula>
    </cfRule>
  </conditionalFormatting>
  <conditionalFormatting sqref="U22 T23:U23 W22 W23:X23 Y22 AA22:AB22">
    <cfRule type="expression" dxfId="8" priority="9">
      <formula>$D$22="○"</formula>
    </cfRule>
  </conditionalFormatting>
  <conditionalFormatting sqref="S24:S26">
    <cfRule type="expression" dxfId="7" priority="8">
      <formula>$D$24="○"</formula>
    </cfRule>
  </conditionalFormatting>
  <conditionalFormatting sqref="V24:X24">
    <cfRule type="expression" dxfId="6" priority="7">
      <formula>$S$24="○"</formula>
    </cfRule>
  </conditionalFormatting>
  <conditionalFormatting sqref="V25:X25">
    <cfRule type="expression" dxfId="5" priority="6">
      <formula>$S$25="○"</formula>
    </cfRule>
  </conditionalFormatting>
  <conditionalFormatting sqref="V26:X26">
    <cfRule type="expression" dxfId="4" priority="5">
      <formula>$S$26="○"</formula>
    </cfRule>
  </conditionalFormatting>
  <conditionalFormatting sqref="U27:AC28">
    <cfRule type="expression" dxfId="3" priority="4">
      <formula>$D$27="○"</formula>
    </cfRule>
  </conditionalFormatting>
  <conditionalFormatting sqref="H29:AC29">
    <cfRule type="expression" dxfId="2" priority="3">
      <formula>$D$29="○"</formula>
    </cfRule>
  </conditionalFormatting>
  <conditionalFormatting sqref="S22:AC29">
    <cfRule type="expression" dxfId="1" priority="2">
      <formula>OR($S$21="中止",$S$21="取下げ")</formula>
    </cfRule>
  </conditionalFormatting>
  <conditionalFormatting sqref="D22:D29">
    <cfRule type="expression" dxfId="0" priority="1">
      <formula>$S$21="変更"</formula>
    </cfRule>
  </conditionalFormatting>
  <dataValidations count="1">
    <dataValidation type="custom" imeMode="off" allowBlank="1" showDropDown="0" showInputMessage="1" showErrorMessage="1" error="半角英数字で入力してください。" sqref="J33">
      <formula1>LEN(J33)=LENB(J33)</formula1>
    </dataValidation>
  </dataValidations>
  <pageMargins left="0.7" right="0.32815874730021616" top="0.75" bottom="0.55314960629921262" header="0" footer="0"/>
  <pageSetup paperSize="9" fitToWidth="1" fitToHeight="1" orientation="portrait" usePrinterDefaults="1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DropDown="0" showInputMessage="1" showErrorMessage="1">
          <x14:formula1>
            <xm:f>プルダウンリスト!$B$1:$B$2</xm:f>
          </x14:formula1>
          <xm:sqref>D22:D29 H24:H26 B1 S24:S26</xm:sqref>
        </x14:dataValidation>
        <x14:dataValidation type="list" allowBlank="1" showDropDown="0" showInputMessage="1" showErrorMessage="1">
          <x14:formula1>
            <xm:f>プルダウンリスト!$D$7:$D$8</xm:f>
          </x14:formula1>
          <xm:sqref>I39</xm:sqref>
        </x14:dataValidation>
        <x14:dataValidation type="list" allowBlank="1" showDropDown="0" showInputMessage="1" showErrorMessage="1">
          <x14:formula1>
            <xm:f>プルダウンリスト!$D$5:$D$6</xm:f>
          </x14:formula1>
          <xm:sqref>R36:R37</xm:sqref>
        </x14:dataValidation>
        <x14:dataValidation type="list" allowBlank="1" showDropDown="0" showInputMessage="1" showErrorMessage="1">
          <x14:formula1>
            <xm:f>プルダウンリスト!$G$1:$G$4</xm:f>
          </x14:formula1>
          <xm:sqref>D16:AC16</xm:sqref>
        </x14:dataValidation>
        <x14:dataValidation type="list" allowBlank="1" showDropDown="0" showInputMessage="1" showErrorMessage="1">
          <x14:formula1>
            <xm:f>プルダウンリスト!$I$1:$I$4</xm:f>
          </x14:formula1>
          <xm:sqref>S21:AC21</xm:sqref>
        </x14:dataValidation>
        <x14:dataValidation type="list" allowBlank="1" showDropDown="0" showInputMessage="1" showErrorMessage="1">
          <x14:formula1>
            <xm:f>プルダウンリスト!$H$1:$H$4</xm:f>
          </x14:formula1>
          <xm:sqref>D18:AC18</xm:sqref>
        </x14:dataValidation>
        <x14:dataValidation type="list" allowBlank="1" showDropDown="0" showInputMessage="1" showErrorMessage="1">
          <x14:formula1>
            <xm:f>プルダウンリスト!$J$1:$J$4</xm:f>
          </x14:formula1>
          <xm:sqref>D31:G31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0"/>
  <sheetViews>
    <sheetView workbookViewId="0">
      <selection activeCell="H2" sqref="H2"/>
    </sheetView>
  </sheetViews>
  <sheetFormatPr defaultRowHeight="18.75"/>
  <cols>
    <col min="1" max="1" width="19.5" bestFit="1" customWidth="1"/>
    <col min="4" max="4" width="9.125" bestFit="1" customWidth="1"/>
    <col min="5" max="5" width="27.75" bestFit="1" customWidth="1"/>
    <col min="6" max="8" width="11.125" bestFit="1" customWidth="1"/>
  </cols>
  <sheetData>
    <row r="1" spans="1:10">
      <c r="A1" t="s">
        <v>171</v>
      </c>
      <c r="B1" t="s">
        <v>83</v>
      </c>
      <c r="C1" t="s">
        <v>85</v>
      </c>
      <c r="D1" t="s">
        <v>50</v>
      </c>
      <c r="E1" t="s">
        <v>1</v>
      </c>
      <c r="F1" t="s">
        <v>118</v>
      </c>
      <c r="G1" t="s">
        <v>173</v>
      </c>
      <c r="H1" t="s">
        <v>172</v>
      </c>
      <c r="I1" t="s">
        <v>179</v>
      </c>
      <c r="J1" t="s">
        <v>66</v>
      </c>
    </row>
    <row r="2" spans="1:10">
      <c r="A2" t="s">
        <v>69</v>
      </c>
      <c r="C2" t="s">
        <v>4</v>
      </c>
      <c r="D2" t="s">
        <v>51</v>
      </c>
      <c r="E2" t="s">
        <v>48</v>
      </c>
      <c r="F2" t="s">
        <v>115</v>
      </c>
      <c r="G2" t="s">
        <v>168</v>
      </c>
      <c r="H2" t="s">
        <v>170</v>
      </c>
      <c r="I2" t="s">
        <v>139</v>
      </c>
      <c r="J2" t="s">
        <v>139</v>
      </c>
    </row>
    <row r="3" spans="1:10">
      <c r="A3" t="s">
        <v>71</v>
      </c>
      <c r="E3" t="s">
        <v>24</v>
      </c>
      <c r="G3" t="s">
        <v>169</v>
      </c>
      <c r="H3" t="s">
        <v>9</v>
      </c>
      <c r="I3" s="287" t="s">
        <v>140</v>
      </c>
      <c r="J3" s="287" t="s">
        <v>140</v>
      </c>
    </row>
    <row r="4" spans="1:10">
      <c r="A4" t="s">
        <v>72</v>
      </c>
      <c r="E4" s="285" t="s">
        <v>87</v>
      </c>
      <c r="G4" t="s">
        <v>174</v>
      </c>
      <c r="H4" t="s">
        <v>136</v>
      </c>
      <c r="I4" t="s">
        <v>177</v>
      </c>
      <c r="J4" t="s">
        <v>177</v>
      </c>
    </row>
    <row r="5" spans="1:10">
      <c r="A5" t="s">
        <v>81</v>
      </c>
      <c r="E5" s="286" t="s">
        <v>55</v>
      </c>
    </row>
    <row r="6" spans="1:10">
      <c r="E6" t="s">
        <v>22</v>
      </c>
    </row>
    <row r="7" spans="1:10">
      <c r="E7" s="285" t="s">
        <v>54</v>
      </c>
    </row>
    <row r="8" spans="1:10">
      <c r="E8" s="285" t="s">
        <v>38</v>
      </c>
    </row>
    <row r="9" spans="1:10">
      <c r="E9" s="285" t="s">
        <v>39</v>
      </c>
    </row>
    <row r="10" spans="1:10">
      <c r="E10" t="s">
        <v>53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1"/>
  <sheetViews>
    <sheetView zoomScale="85" zoomScaleNormal="85" workbookViewId="0">
      <selection activeCell="A2" sqref="A2"/>
    </sheetView>
  </sheetViews>
  <sheetFormatPr defaultRowHeight="18.75"/>
  <cols>
    <col min="1" max="1" width="3.125" customWidth="1"/>
    <col min="2" max="2" width="20.375" customWidth="1"/>
    <col min="3" max="3" width="17.875" customWidth="1"/>
    <col min="4" max="4" width="8.125" bestFit="1" customWidth="1"/>
    <col min="10" max="10" width="15.875" bestFit="1" customWidth="1"/>
    <col min="11" max="11" width="11.375" bestFit="1" customWidth="1"/>
    <col min="12" max="12" width="16.75" bestFit="1" customWidth="1"/>
    <col min="13" max="13" width="9.5" bestFit="1" customWidth="1"/>
    <col min="14" max="14" width="16.75" bestFit="1" customWidth="1"/>
    <col min="15" max="15" width="11.375" bestFit="1" customWidth="1"/>
    <col min="16" max="16" width="8.125" bestFit="1" customWidth="1"/>
    <col min="17" max="17" width="9.75" bestFit="1" customWidth="1"/>
    <col min="18" max="18" width="12.125" bestFit="1" customWidth="1"/>
    <col min="19" max="19" width="21.125" bestFit="1" customWidth="1"/>
  </cols>
  <sheetData>
    <row r="1" spans="1:19">
      <c r="A1" s="287" t="s">
        <v>188</v>
      </c>
    </row>
    <row r="2" spans="1:19" s="288" customFormat="1" ht="31.5">
      <c r="A2" s="290" t="s">
        <v>97</v>
      </c>
      <c r="B2" s="290" t="s">
        <v>11</v>
      </c>
      <c r="C2" s="290" t="s">
        <v>99</v>
      </c>
      <c r="D2" s="290" t="s">
        <v>100</v>
      </c>
      <c r="E2" s="290" t="s">
        <v>45</v>
      </c>
      <c r="F2" s="290" t="s">
        <v>101</v>
      </c>
      <c r="G2" s="290" t="s">
        <v>102</v>
      </c>
      <c r="H2" s="290" t="s">
        <v>103</v>
      </c>
      <c r="I2" s="292" t="s">
        <v>35</v>
      </c>
      <c r="J2" s="290" t="s">
        <v>28</v>
      </c>
      <c r="K2" s="290" t="s">
        <v>104</v>
      </c>
      <c r="L2" s="290" t="s">
        <v>23</v>
      </c>
      <c r="M2" s="290" t="s">
        <v>105</v>
      </c>
      <c r="N2" s="290" t="s">
        <v>56</v>
      </c>
      <c r="O2" s="290" t="s">
        <v>106</v>
      </c>
      <c r="P2" s="290" t="s">
        <v>107</v>
      </c>
      <c r="Q2" s="290" t="s">
        <v>108</v>
      </c>
      <c r="R2" s="290" t="s">
        <v>70</v>
      </c>
      <c r="S2" s="290" t="s">
        <v>109</v>
      </c>
    </row>
    <row r="3" spans="1:19" s="289" customFormat="1" ht="15.75">
      <c r="B3" s="289">
        <f>'様式１(申請書)'!V11</f>
        <v>0</v>
      </c>
      <c r="C3" s="289" t="str">
        <f>'様式１(申請書)'!O36</f>
        <v/>
      </c>
      <c r="D3" s="289" t="str">
        <f>'様式１(申請書)'!O37</f>
        <v>年</v>
      </c>
      <c r="E3" s="289" t="str">
        <f>'様式１(申請書)'!O38</f>
        <v/>
      </c>
      <c r="F3" s="289">
        <f>'様式１(申請書)'!H24</f>
        <v>0</v>
      </c>
      <c r="G3" s="289">
        <f>'様式１(申請書)'!O24</f>
        <v>0</v>
      </c>
      <c r="H3" s="289">
        <f>'様式１(申請書)'!V24</f>
        <v>0</v>
      </c>
      <c r="I3" s="289">
        <f>'様式１(申請書)'!J25</f>
        <v>0</v>
      </c>
      <c r="J3" s="289" t="str">
        <f>'様式１(申請書)'!D36</f>
        <v>令和年月日( )</v>
      </c>
      <c r="K3" s="289" t="str">
        <f>'様式１(申請書)'!H36</f>
        <v>0:00～0:00</v>
      </c>
      <c r="L3" s="289" t="str">
        <f>'様式１(申請書)'!D37</f>
        <v>令和年月日( )</v>
      </c>
      <c r="M3" s="289" t="str">
        <f>'様式１(申請書)'!H37</f>
        <v>0:00～0:00</v>
      </c>
      <c r="N3" s="289" t="str">
        <f>'様式１(申請書)'!D38</f>
        <v>令和年月日( )</v>
      </c>
      <c r="O3" s="289" t="str">
        <f>'様式１(申請書)'!H38</f>
        <v>0:00～0:00</v>
      </c>
      <c r="P3" s="289">
        <f>'様式１(申請書)'!Y31</f>
        <v>0</v>
      </c>
      <c r="Q3" s="289">
        <f>'様式１(申請書)'!J33</f>
        <v>0</v>
      </c>
      <c r="R3" s="289">
        <f>'様式１(申請書)'!V33</f>
        <v>0</v>
      </c>
      <c r="S3" s="289">
        <f>'様式１(申請書)'!J34</f>
        <v>0</v>
      </c>
    </row>
    <row r="4" spans="1:19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</row>
    <row r="5" spans="1:19">
      <c r="A5" s="291"/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</row>
    <row r="6" spans="1:19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</row>
    <row r="7" spans="1:19">
      <c r="A7" s="291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</row>
    <row r="8" spans="1:19">
      <c r="A8" s="291"/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</row>
    <row r="9" spans="1:19">
      <c r="A9" s="291"/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</row>
    <row r="10" spans="1:19">
      <c r="A10" s="291"/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</row>
    <row r="11" spans="1:19">
      <c r="A11" s="291"/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</row>
    <row r="12" spans="1:19">
      <c r="A12" s="291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</row>
    <row r="13" spans="1:19">
      <c r="A13" s="291"/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</row>
    <row r="14" spans="1:19">
      <c r="A14" s="291"/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</row>
    <row r="15" spans="1:19">
      <c r="A15" s="291"/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</row>
    <row r="16" spans="1:19">
      <c r="A16" s="291"/>
      <c r="B16" s="291"/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</row>
    <row r="17" spans="1:19">
      <c r="A17" s="291"/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</row>
    <row r="18" spans="1:19">
      <c r="A18" s="291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</row>
    <row r="19" spans="1:19">
      <c r="A19" s="291"/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</row>
    <row r="20" spans="1:19">
      <c r="A20" s="291"/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</row>
    <row r="21" spans="1:19">
      <c r="A21" s="291"/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ご確認ください。</vt:lpstr>
      <vt:lpstr>様式１(申請書)</vt:lpstr>
      <vt:lpstr>様式１(記入例)</vt:lpstr>
      <vt:lpstr>様式４(報告書)</vt:lpstr>
      <vt:lpstr>様式６(変更・中止・取下げ申請書)</vt:lpstr>
      <vt:lpstr>プルダウンリスト</vt:lpstr>
      <vt:lpstr>集計用（※事務局用です。触らないでください）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484204</cp:lastModifiedBy>
  <dcterms:created xsi:type="dcterms:W3CDTF">2025-11-13T02:59:09Z</dcterms:created>
  <dcterms:modified xsi:type="dcterms:W3CDTF">2026-03-27T04:32:16Z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2026-03-27T04:32:16Z</vt:filetime>
  </property>
</Properties>
</file>